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ith_SBH\Desktop\"/>
    </mc:Choice>
  </mc:AlternateContent>
  <xr:revisionPtr revIDLastSave="0" documentId="13_ncr:1_{FCF95485-1E30-42F8-8A62-151B7E6C19D1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AILY" sheetId="1" r:id="rId1"/>
    <sheet name="WEEKLY" sheetId="2" r:id="rId2"/>
    <sheet name="MONTHLY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3" i="3"/>
  <c r="J3" i="3"/>
  <c r="J4" i="3"/>
  <c r="J5" i="3"/>
  <c r="J6" i="3"/>
  <c r="J7" i="3"/>
  <c r="J8" i="3"/>
  <c r="J9" i="3"/>
  <c r="J10" i="3"/>
  <c r="J11" i="3"/>
  <c r="J12" i="3"/>
  <c r="J13" i="3"/>
  <c r="J2" i="3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2" i="2"/>
  <c r="H248" i="1" l="1"/>
  <c r="H4" i="3" l="1"/>
  <c r="H5" i="3"/>
  <c r="H6" i="3"/>
  <c r="H7" i="3"/>
  <c r="H8" i="3"/>
  <c r="H9" i="3"/>
  <c r="H10" i="3"/>
  <c r="H11" i="3"/>
  <c r="H12" i="3"/>
  <c r="H13" i="3"/>
  <c r="H3" i="3"/>
  <c r="H3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3" i="2"/>
  <c r="H4" i="1"/>
  <c r="H6" i="1"/>
  <c r="H25" i="1"/>
  <c r="H26" i="1"/>
  <c r="H27" i="1"/>
  <c r="H28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17" i="3" l="1"/>
  <c r="H249" i="1"/>
  <c r="H58" i="2"/>
  <c r="H59" i="2"/>
  <c r="H57" i="2"/>
  <c r="L35" i="2"/>
  <c r="L45" i="2"/>
  <c r="L29" i="2"/>
  <c r="L13" i="2"/>
  <c r="H56" i="2"/>
  <c r="H18" i="3"/>
  <c r="H15" i="3"/>
  <c r="L4" i="3"/>
  <c r="H16" i="3"/>
  <c r="L3" i="1"/>
  <c r="H246" i="1"/>
  <c r="H247" i="1"/>
  <c r="L9" i="3" l="1"/>
  <c r="L8" i="3"/>
  <c r="L12" i="3"/>
  <c r="L5" i="3"/>
  <c r="L6" i="2"/>
  <c r="L22" i="2"/>
  <c r="L38" i="2"/>
  <c r="L4" i="2"/>
  <c r="L20" i="2"/>
  <c r="L36" i="2"/>
  <c r="L52" i="2"/>
  <c r="L23" i="2"/>
  <c r="L43" i="2"/>
  <c r="L51" i="2"/>
  <c r="L17" i="2"/>
  <c r="L33" i="2"/>
  <c r="L49" i="2"/>
  <c r="L10" i="2"/>
  <c r="L26" i="2"/>
  <c r="L42" i="2"/>
  <c r="L8" i="2"/>
  <c r="L24" i="2"/>
  <c r="L40" i="2"/>
  <c r="L7" i="2"/>
  <c r="L27" i="2"/>
  <c r="L47" i="2"/>
  <c r="K17" i="3"/>
  <c r="K16" i="3"/>
  <c r="L3" i="3"/>
  <c r="K15" i="3"/>
  <c r="K18" i="3"/>
  <c r="L5" i="2"/>
  <c r="L21" i="2"/>
  <c r="L37" i="2"/>
  <c r="L53" i="2"/>
  <c r="L11" i="3"/>
  <c r="L13" i="3"/>
  <c r="L14" i="2"/>
  <c r="L30" i="2"/>
  <c r="L46" i="2"/>
  <c r="L10" i="3"/>
  <c r="L7" i="3"/>
  <c r="L12" i="2"/>
  <c r="L28" i="2"/>
  <c r="L44" i="2"/>
  <c r="L11" i="2"/>
  <c r="L31" i="2"/>
  <c r="L15" i="2"/>
  <c r="L9" i="2"/>
  <c r="L25" i="2"/>
  <c r="L41" i="2"/>
  <c r="L6" i="3"/>
  <c r="L18" i="2"/>
  <c r="L34" i="2"/>
  <c r="L50" i="2"/>
  <c r="L16" i="2"/>
  <c r="L32" i="2"/>
  <c r="L48" i="2"/>
  <c r="L19" i="2"/>
  <c r="L39" i="2"/>
  <c r="K56" i="2"/>
  <c r="K57" i="2"/>
  <c r="L3" i="2"/>
  <c r="K59" i="2"/>
  <c r="K58" i="2"/>
  <c r="L54" i="2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K246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7" i="1"/>
  <c r="L15" i="1"/>
  <c r="L23" i="1"/>
  <c r="L31" i="1"/>
  <c r="L39" i="1"/>
  <c r="L47" i="1"/>
  <c r="L55" i="1"/>
  <c r="L63" i="1"/>
  <c r="L71" i="1"/>
  <c r="L79" i="1"/>
  <c r="L87" i="1"/>
  <c r="L94" i="1"/>
  <c r="L99" i="1"/>
  <c r="L105" i="1"/>
  <c r="L110" i="1"/>
  <c r="L115" i="1"/>
  <c r="L121" i="1"/>
  <c r="L126" i="1"/>
  <c r="L131" i="1"/>
  <c r="L137" i="1"/>
  <c r="L142" i="1"/>
  <c r="L147" i="1"/>
  <c r="L153" i="1"/>
  <c r="L158" i="1"/>
  <c r="L163" i="1"/>
  <c r="L169" i="1"/>
  <c r="L174" i="1"/>
  <c r="L179" i="1"/>
  <c r="L185" i="1"/>
  <c r="L190" i="1"/>
  <c r="L195" i="1"/>
  <c r="L201" i="1"/>
  <c r="L206" i="1"/>
  <c r="L211" i="1"/>
  <c r="L217" i="1"/>
  <c r="L222" i="1"/>
  <c r="L227" i="1"/>
  <c r="L233" i="1"/>
  <c r="L238" i="1"/>
  <c r="L243" i="1"/>
  <c r="K249" i="1"/>
  <c r="L10" i="1"/>
  <c r="L18" i="1"/>
  <c r="L26" i="1"/>
  <c r="L34" i="1"/>
  <c r="L42" i="1"/>
  <c r="L50" i="1"/>
  <c r="L58" i="1"/>
  <c r="L66" i="1"/>
  <c r="L74" i="1"/>
  <c r="L82" i="1"/>
  <c r="L90" i="1"/>
  <c r="L95" i="1"/>
  <c r="L101" i="1"/>
  <c r="L106" i="1"/>
  <c r="L111" i="1"/>
  <c r="L117" i="1"/>
  <c r="L122" i="1"/>
  <c r="L127" i="1"/>
  <c r="L133" i="1"/>
  <c r="L138" i="1"/>
  <c r="L143" i="1"/>
  <c r="L149" i="1"/>
  <c r="L154" i="1"/>
  <c r="L159" i="1"/>
  <c r="L165" i="1"/>
  <c r="L170" i="1"/>
  <c r="L175" i="1"/>
  <c r="L181" i="1"/>
  <c r="L186" i="1"/>
  <c r="L191" i="1"/>
  <c r="L197" i="1"/>
  <c r="L202" i="1"/>
  <c r="L207" i="1"/>
  <c r="L213" i="1"/>
  <c r="L218" i="1"/>
  <c r="L223" i="1"/>
  <c r="L229" i="1"/>
  <c r="L234" i="1"/>
  <c r="L239" i="1"/>
  <c r="L4" i="1"/>
  <c r="K248" i="1"/>
  <c r="L11" i="1"/>
  <c r="L19" i="1"/>
  <c r="L30" i="1"/>
  <c r="L46" i="1"/>
  <c r="L62" i="1"/>
  <c r="L78" i="1"/>
  <c r="L93" i="1"/>
  <c r="L103" i="1"/>
  <c r="L114" i="1"/>
  <c r="L125" i="1"/>
  <c r="L135" i="1"/>
  <c r="L146" i="1"/>
  <c r="L157" i="1"/>
  <c r="L167" i="1"/>
  <c r="L178" i="1"/>
  <c r="L189" i="1"/>
  <c r="L199" i="1"/>
  <c r="L210" i="1"/>
  <c r="L221" i="1"/>
  <c r="L231" i="1"/>
  <c r="L242" i="1"/>
  <c r="L14" i="1"/>
  <c r="L35" i="1"/>
  <c r="L51" i="1"/>
  <c r="L67" i="1"/>
  <c r="L83" i="1"/>
  <c r="L97" i="1"/>
  <c r="L107" i="1"/>
  <c r="L118" i="1"/>
  <c r="L129" i="1"/>
  <c r="L139" i="1"/>
  <c r="L150" i="1"/>
  <c r="L161" i="1"/>
  <c r="L171" i="1"/>
  <c r="L182" i="1"/>
  <c r="L193" i="1"/>
  <c r="L203" i="1"/>
  <c r="L214" i="1"/>
  <c r="L225" i="1"/>
  <c r="L235" i="1"/>
  <c r="L5" i="1"/>
  <c r="L27" i="1"/>
  <c r="L59" i="1"/>
  <c r="L75" i="1"/>
  <c r="L91" i="1"/>
  <c r="L102" i="1"/>
  <c r="L113" i="1"/>
  <c r="L123" i="1"/>
  <c r="L145" i="1"/>
  <c r="L155" i="1"/>
  <c r="L177" i="1"/>
  <c r="L198" i="1"/>
  <c r="L219" i="1"/>
  <c r="L241" i="1"/>
  <c r="L22" i="1"/>
  <c r="L38" i="1"/>
  <c r="L54" i="1"/>
  <c r="L70" i="1"/>
  <c r="L86" i="1"/>
  <c r="L98" i="1"/>
  <c r="L109" i="1"/>
  <c r="L119" i="1"/>
  <c r="L130" i="1"/>
  <c r="L141" i="1"/>
  <c r="L151" i="1"/>
  <c r="L162" i="1"/>
  <c r="L173" i="1"/>
  <c r="L183" i="1"/>
  <c r="L194" i="1"/>
  <c r="L205" i="1"/>
  <c r="L215" i="1"/>
  <c r="L226" i="1"/>
  <c r="L237" i="1"/>
  <c r="L6" i="1"/>
  <c r="L43" i="1"/>
  <c r="L134" i="1"/>
  <c r="L166" i="1"/>
  <c r="L187" i="1"/>
  <c r="L209" i="1"/>
  <c r="L230" i="1"/>
  <c r="K247" i="1"/>
  <c r="L56" i="2" l="1"/>
  <c r="L58" i="2"/>
  <c r="L57" i="2"/>
  <c r="L59" i="2"/>
  <c r="L18" i="3"/>
  <c r="L17" i="3"/>
  <c r="L16" i="3"/>
  <c r="L15" i="3"/>
  <c r="L248" i="1"/>
  <c r="L247" i="1"/>
  <c r="L249" i="1"/>
  <c r="L246" i="1"/>
</calcChain>
</file>

<file path=xl/sharedStrings.xml><?xml version="1.0" encoding="utf-8"?>
<sst xmlns="http://schemas.openxmlformats.org/spreadsheetml/2006/main" count="45" uniqueCount="21">
  <si>
    <t>Date</t>
  </si>
  <si>
    <t>Open</t>
  </si>
  <si>
    <t>High</t>
  </si>
  <si>
    <t>Low</t>
  </si>
  <si>
    <t>Close</t>
  </si>
  <si>
    <t>Adj Close</t>
  </si>
  <si>
    <t>Volume</t>
  </si>
  <si>
    <t>Return  t bill data%</t>
  </si>
  <si>
    <t>risk adjusted return</t>
  </si>
  <si>
    <t>mean</t>
  </si>
  <si>
    <t>max</t>
  </si>
  <si>
    <t>min</t>
  </si>
  <si>
    <t>std</t>
  </si>
  <si>
    <t>sharpe ratio</t>
  </si>
  <si>
    <t>Mean</t>
  </si>
  <si>
    <t>Max</t>
  </si>
  <si>
    <t>Min</t>
  </si>
  <si>
    <t>Std</t>
  </si>
  <si>
    <t>Return unadjusted</t>
  </si>
  <si>
    <t>Risk unadjusted return</t>
  </si>
  <si>
    <t>Return unadjusted 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</si>
</sst>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"/>
    <numFmt numFmtId="165" formatCode="0.00000"/>
    <numFmt numFmtId="166" formatCode="_ * #,##0.0000_ ;_ * \-#,##0.0000_ ;_ * &quot;-&quot;??_ ;_ @_ "/>
    <numFmt numFmtId="167" formatCode="0.000%"/>
    <numFmt numFmtId="168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16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166" fontId="16" fillId="0" borderId="0" xfId="43" applyNumberFormat="1" applyFont="1"/>
    <xf numFmtId="166" fontId="0" fillId="0" borderId="0" xfId="43" applyNumberFormat="1" applyFont="1"/>
    <xf numFmtId="167" fontId="0" fillId="0" borderId="0" xfId="42" applyNumberFormat="1" applyFont="1"/>
    <xf numFmtId="168" fontId="0" fillId="0" borderId="0" xfId="42" applyNumberFormat="1" applyFont="1"/>
    <xf numFmtId="167" fontId="16" fillId="0" borderId="0" xfId="42" applyNumberFormat="1" applyFont="1"/>
    <xf numFmtId="168" fontId="16" fillId="0" borderId="0" xfId="42" applyNumberFormat="1" applyFont="1"/>
    <xf numFmtId="167" fontId="0" fillId="0" borderId="0" xfId="0" applyNumberFormat="1"/>
    <xf numFmtId="168" fontId="0" fillId="0" borderId="0" xfId="42" applyNumberFormat="1" applyFon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9837233941353"/>
          <c:y val="2.5428331875182269E-2"/>
          <c:w val="0.83829733785162563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DAILY!$K$1:$K$2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DAILY!$A$3:$A$249</c:f>
              <c:numCache>
                <c:formatCode>m/d/yyyy</c:formatCode>
                <c:ptCount val="247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43411</c:v>
                </c:pt>
                <c:pt idx="25">
                  <c:v>43413</c:v>
                </c:pt>
                <c:pt idx="26">
                  <c:v>43416</c:v>
                </c:pt>
                <c:pt idx="27">
                  <c:v>43417</c:v>
                </c:pt>
                <c:pt idx="28">
                  <c:v>43418</c:v>
                </c:pt>
                <c:pt idx="29">
                  <c:v>43419</c:v>
                </c:pt>
                <c:pt idx="30">
                  <c:v>43420</c:v>
                </c:pt>
                <c:pt idx="31">
                  <c:v>43423</c:v>
                </c:pt>
                <c:pt idx="32">
                  <c:v>43424</c:v>
                </c:pt>
                <c:pt idx="33">
                  <c:v>43425</c:v>
                </c:pt>
                <c:pt idx="34">
                  <c:v>43426</c:v>
                </c:pt>
                <c:pt idx="35">
                  <c:v>43430</c:v>
                </c:pt>
                <c:pt idx="36">
                  <c:v>43431</c:v>
                </c:pt>
                <c:pt idx="37">
                  <c:v>43432</c:v>
                </c:pt>
                <c:pt idx="38">
                  <c:v>43433</c:v>
                </c:pt>
                <c:pt idx="39">
                  <c:v>43434</c:v>
                </c:pt>
                <c:pt idx="40">
                  <c:v>43437</c:v>
                </c:pt>
                <c:pt idx="41">
                  <c:v>43438</c:v>
                </c:pt>
                <c:pt idx="42">
                  <c:v>43439</c:v>
                </c:pt>
                <c:pt idx="43">
                  <c:v>43440</c:v>
                </c:pt>
                <c:pt idx="44">
                  <c:v>43441</c:v>
                </c:pt>
                <c:pt idx="45">
                  <c:v>43444</c:v>
                </c:pt>
                <c:pt idx="46">
                  <c:v>43445</c:v>
                </c:pt>
                <c:pt idx="47">
                  <c:v>43446</c:v>
                </c:pt>
                <c:pt idx="48">
                  <c:v>43447</c:v>
                </c:pt>
                <c:pt idx="49">
                  <c:v>43448</c:v>
                </c:pt>
                <c:pt idx="50">
                  <c:v>43451</c:v>
                </c:pt>
                <c:pt idx="51">
                  <c:v>43452</c:v>
                </c:pt>
                <c:pt idx="52">
                  <c:v>43453</c:v>
                </c:pt>
                <c:pt idx="53">
                  <c:v>43454</c:v>
                </c:pt>
                <c:pt idx="54">
                  <c:v>43455</c:v>
                </c:pt>
                <c:pt idx="55">
                  <c:v>43458</c:v>
                </c:pt>
                <c:pt idx="56">
                  <c:v>43460</c:v>
                </c:pt>
                <c:pt idx="57">
                  <c:v>43461</c:v>
                </c:pt>
                <c:pt idx="58">
                  <c:v>43462</c:v>
                </c:pt>
                <c:pt idx="59">
                  <c:v>43465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43510</c:v>
                </c:pt>
                <c:pt idx="92">
                  <c:v>43511</c:v>
                </c:pt>
                <c:pt idx="93">
                  <c:v>43514</c:v>
                </c:pt>
                <c:pt idx="94">
                  <c:v>43515</c:v>
                </c:pt>
                <c:pt idx="95">
                  <c:v>43516</c:v>
                </c:pt>
                <c:pt idx="96">
                  <c:v>43517</c:v>
                </c:pt>
                <c:pt idx="97">
                  <c:v>43518</c:v>
                </c:pt>
                <c:pt idx="98">
                  <c:v>43521</c:v>
                </c:pt>
                <c:pt idx="99">
                  <c:v>43522</c:v>
                </c:pt>
                <c:pt idx="100">
                  <c:v>43523</c:v>
                </c:pt>
                <c:pt idx="101">
                  <c:v>43524</c:v>
                </c:pt>
                <c:pt idx="102">
                  <c:v>43525</c:v>
                </c:pt>
                <c:pt idx="103">
                  <c:v>43529</c:v>
                </c:pt>
                <c:pt idx="104">
                  <c:v>43530</c:v>
                </c:pt>
                <c:pt idx="105">
                  <c:v>43531</c:v>
                </c:pt>
                <c:pt idx="106">
                  <c:v>43532</c:v>
                </c:pt>
                <c:pt idx="107">
                  <c:v>43535</c:v>
                </c:pt>
                <c:pt idx="108">
                  <c:v>43536</c:v>
                </c:pt>
                <c:pt idx="109">
                  <c:v>43537</c:v>
                </c:pt>
                <c:pt idx="110">
                  <c:v>43538</c:v>
                </c:pt>
                <c:pt idx="111">
                  <c:v>43539</c:v>
                </c:pt>
                <c:pt idx="112">
                  <c:v>43542</c:v>
                </c:pt>
                <c:pt idx="113">
                  <c:v>43543</c:v>
                </c:pt>
                <c:pt idx="114">
                  <c:v>43544</c:v>
                </c:pt>
                <c:pt idx="115">
                  <c:v>43546</c:v>
                </c:pt>
                <c:pt idx="116">
                  <c:v>43549</c:v>
                </c:pt>
                <c:pt idx="117">
                  <c:v>43550</c:v>
                </c:pt>
                <c:pt idx="118">
                  <c:v>43551</c:v>
                </c:pt>
                <c:pt idx="119">
                  <c:v>43552</c:v>
                </c:pt>
                <c:pt idx="120">
                  <c:v>43556</c:v>
                </c:pt>
                <c:pt idx="121">
                  <c:v>43557</c:v>
                </c:pt>
                <c:pt idx="122">
                  <c:v>43558</c:v>
                </c:pt>
                <c:pt idx="123">
                  <c:v>43559</c:v>
                </c:pt>
                <c:pt idx="124">
                  <c:v>43560</c:v>
                </c:pt>
                <c:pt idx="125">
                  <c:v>43563</c:v>
                </c:pt>
                <c:pt idx="126">
                  <c:v>43564</c:v>
                </c:pt>
                <c:pt idx="127">
                  <c:v>43565</c:v>
                </c:pt>
                <c:pt idx="128">
                  <c:v>43566</c:v>
                </c:pt>
                <c:pt idx="129">
                  <c:v>43567</c:v>
                </c:pt>
                <c:pt idx="130">
                  <c:v>43570</c:v>
                </c:pt>
                <c:pt idx="131">
                  <c:v>43571</c:v>
                </c:pt>
                <c:pt idx="132">
                  <c:v>43573</c:v>
                </c:pt>
                <c:pt idx="133">
                  <c:v>43577</c:v>
                </c:pt>
                <c:pt idx="134">
                  <c:v>43578</c:v>
                </c:pt>
                <c:pt idx="135">
                  <c:v>43579</c:v>
                </c:pt>
                <c:pt idx="136">
                  <c:v>43580</c:v>
                </c:pt>
                <c:pt idx="137">
                  <c:v>43581</c:v>
                </c:pt>
                <c:pt idx="138">
                  <c:v>43585</c:v>
                </c:pt>
                <c:pt idx="139">
                  <c:v>43587</c:v>
                </c:pt>
                <c:pt idx="140">
                  <c:v>43588</c:v>
                </c:pt>
                <c:pt idx="141">
                  <c:v>43591</c:v>
                </c:pt>
                <c:pt idx="142">
                  <c:v>43592</c:v>
                </c:pt>
                <c:pt idx="143">
                  <c:v>43593</c:v>
                </c:pt>
                <c:pt idx="144">
                  <c:v>43594</c:v>
                </c:pt>
                <c:pt idx="145">
                  <c:v>43595</c:v>
                </c:pt>
                <c:pt idx="146">
                  <c:v>43598</c:v>
                </c:pt>
                <c:pt idx="147">
                  <c:v>43599</c:v>
                </c:pt>
                <c:pt idx="148">
                  <c:v>43600</c:v>
                </c:pt>
                <c:pt idx="149">
                  <c:v>43601</c:v>
                </c:pt>
                <c:pt idx="150">
                  <c:v>43602</c:v>
                </c:pt>
                <c:pt idx="151">
                  <c:v>43605</c:v>
                </c:pt>
                <c:pt idx="152">
                  <c:v>43606</c:v>
                </c:pt>
                <c:pt idx="153">
                  <c:v>43607</c:v>
                </c:pt>
                <c:pt idx="154">
                  <c:v>43608</c:v>
                </c:pt>
                <c:pt idx="155">
                  <c:v>43609</c:v>
                </c:pt>
                <c:pt idx="156">
                  <c:v>43612</c:v>
                </c:pt>
                <c:pt idx="157">
                  <c:v>43613</c:v>
                </c:pt>
                <c:pt idx="158">
                  <c:v>43614</c:v>
                </c:pt>
                <c:pt idx="159">
                  <c:v>43615</c:v>
                </c:pt>
                <c:pt idx="160">
                  <c:v>43616</c:v>
                </c:pt>
                <c:pt idx="161">
                  <c:v>43619</c:v>
                </c:pt>
                <c:pt idx="162">
                  <c:v>43620</c:v>
                </c:pt>
                <c:pt idx="163">
                  <c:v>43622</c:v>
                </c:pt>
                <c:pt idx="164">
                  <c:v>43623</c:v>
                </c:pt>
                <c:pt idx="165">
                  <c:v>43626</c:v>
                </c:pt>
                <c:pt idx="166">
                  <c:v>43627</c:v>
                </c:pt>
                <c:pt idx="167">
                  <c:v>43628</c:v>
                </c:pt>
                <c:pt idx="168">
                  <c:v>43629</c:v>
                </c:pt>
                <c:pt idx="169">
                  <c:v>43630</c:v>
                </c:pt>
                <c:pt idx="170">
                  <c:v>43633</c:v>
                </c:pt>
                <c:pt idx="171">
                  <c:v>43634</c:v>
                </c:pt>
                <c:pt idx="172">
                  <c:v>43635</c:v>
                </c:pt>
                <c:pt idx="173">
                  <c:v>43636</c:v>
                </c:pt>
                <c:pt idx="174">
                  <c:v>43637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43647</c:v>
                </c:pt>
                <c:pt idx="181">
                  <c:v>43648</c:v>
                </c:pt>
                <c:pt idx="182">
                  <c:v>43649</c:v>
                </c:pt>
                <c:pt idx="183">
                  <c:v>43650</c:v>
                </c:pt>
                <c:pt idx="184">
                  <c:v>43651</c:v>
                </c:pt>
                <c:pt idx="185">
                  <c:v>43654</c:v>
                </c:pt>
                <c:pt idx="186">
                  <c:v>43655</c:v>
                </c:pt>
                <c:pt idx="187">
                  <c:v>43656</c:v>
                </c:pt>
                <c:pt idx="188">
                  <c:v>43657</c:v>
                </c:pt>
                <c:pt idx="189">
                  <c:v>43658</c:v>
                </c:pt>
                <c:pt idx="190">
                  <c:v>43661</c:v>
                </c:pt>
                <c:pt idx="191">
                  <c:v>43662</c:v>
                </c:pt>
                <c:pt idx="192">
                  <c:v>43663</c:v>
                </c:pt>
                <c:pt idx="193">
                  <c:v>43664</c:v>
                </c:pt>
                <c:pt idx="194">
                  <c:v>43665</c:v>
                </c:pt>
                <c:pt idx="195">
                  <c:v>43668</c:v>
                </c:pt>
                <c:pt idx="196">
                  <c:v>43669</c:v>
                </c:pt>
                <c:pt idx="197">
                  <c:v>43670</c:v>
                </c:pt>
                <c:pt idx="198">
                  <c:v>43671</c:v>
                </c:pt>
                <c:pt idx="199">
                  <c:v>43672</c:v>
                </c:pt>
                <c:pt idx="200">
                  <c:v>43675</c:v>
                </c:pt>
                <c:pt idx="201">
                  <c:v>43676</c:v>
                </c:pt>
                <c:pt idx="202">
                  <c:v>43677</c:v>
                </c:pt>
                <c:pt idx="203">
                  <c:v>43678</c:v>
                </c:pt>
                <c:pt idx="204">
                  <c:v>43679</c:v>
                </c:pt>
                <c:pt idx="205">
                  <c:v>43682</c:v>
                </c:pt>
                <c:pt idx="206">
                  <c:v>43683</c:v>
                </c:pt>
                <c:pt idx="207">
                  <c:v>43684</c:v>
                </c:pt>
                <c:pt idx="208">
                  <c:v>43685</c:v>
                </c:pt>
                <c:pt idx="209">
                  <c:v>43686</c:v>
                </c:pt>
                <c:pt idx="210">
                  <c:v>43690</c:v>
                </c:pt>
                <c:pt idx="211">
                  <c:v>43691</c:v>
                </c:pt>
                <c:pt idx="212">
                  <c:v>43693</c:v>
                </c:pt>
                <c:pt idx="213">
                  <c:v>43696</c:v>
                </c:pt>
                <c:pt idx="214">
                  <c:v>43697</c:v>
                </c:pt>
                <c:pt idx="215">
                  <c:v>43698</c:v>
                </c:pt>
                <c:pt idx="216">
                  <c:v>43699</c:v>
                </c:pt>
                <c:pt idx="217">
                  <c:v>43700</c:v>
                </c:pt>
                <c:pt idx="218">
                  <c:v>43703</c:v>
                </c:pt>
                <c:pt idx="219">
                  <c:v>43704</c:v>
                </c:pt>
                <c:pt idx="220">
                  <c:v>43705</c:v>
                </c:pt>
                <c:pt idx="221">
                  <c:v>43706</c:v>
                </c:pt>
                <c:pt idx="222">
                  <c:v>43707</c:v>
                </c:pt>
                <c:pt idx="223">
                  <c:v>43711</c:v>
                </c:pt>
                <c:pt idx="224">
                  <c:v>43712</c:v>
                </c:pt>
                <c:pt idx="225">
                  <c:v>43713</c:v>
                </c:pt>
                <c:pt idx="226">
                  <c:v>43714</c:v>
                </c:pt>
                <c:pt idx="227">
                  <c:v>43717</c:v>
                </c:pt>
                <c:pt idx="228">
                  <c:v>43719</c:v>
                </c:pt>
                <c:pt idx="229">
                  <c:v>43720</c:v>
                </c:pt>
                <c:pt idx="230">
                  <c:v>43721</c:v>
                </c:pt>
                <c:pt idx="231">
                  <c:v>43724</c:v>
                </c:pt>
                <c:pt idx="232">
                  <c:v>43725</c:v>
                </c:pt>
                <c:pt idx="233">
                  <c:v>43726</c:v>
                </c:pt>
                <c:pt idx="234">
                  <c:v>43727</c:v>
                </c:pt>
                <c:pt idx="235">
                  <c:v>43728</c:v>
                </c:pt>
                <c:pt idx="236">
                  <c:v>43731</c:v>
                </c:pt>
                <c:pt idx="237">
                  <c:v>43732</c:v>
                </c:pt>
                <c:pt idx="238">
                  <c:v>43733</c:v>
                </c:pt>
                <c:pt idx="239">
                  <c:v>43734</c:v>
                </c:pt>
                <c:pt idx="240">
                  <c:v>43735</c:v>
                </c:pt>
                <c:pt idx="241">
                  <c:v>43738</c:v>
                </c:pt>
              </c:numCache>
            </c:numRef>
          </c:cat>
          <c:val>
            <c:numRef>
              <c:f>DAILY!$K$3:$K$249</c:f>
              <c:numCache>
                <c:formatCode>0.0000%</c:formatCode>
                <c:ptCount val="247"/>
                <c:pt idx="0">
                  <c:v>-2.633248793162931E-2</c:v>
                </c:pt>
                <c:pt idx="1">
                  <c:v>7.5519659453993353E-4</c:v>
                </c:pt>
                <c:pt idx="2">
                  <c:v>-1.0283453088231889E-2</c:v>
                </c:pt>
                <c:pt idx="3">
                  <c:v>-4.1783100491282872E-2</c:v>
                </c:pt>
                <c:pt idx="4">
                  <c:v>-2.5143930565732094E-3</c:v>
                </c:pt>
                <c:pt idx="5">
                  <c:v>9.7632835552016323E-2</c:v>
                </c:pt>
                <c:pt idx="6">
                  <c:v>-2.4177749570274555E-2</c:v>
                </c:pt>
                <c:pt idx="7">
                  <c:v>2.5628341806867301E-2</c:v>
                </c:pt>
                <c:pt idx="8">
                  <c:v>6.7828266490042189E-3</c:v>
                </c:pt>
                <c:pt idx="9">
                  <c:v>4.1434302804133918E-4</c:v>
                </c:pt>
                <c:pt idx="10">
                  <c:v>-5.1948916225150209E-2</c:v>
                </c:pt>
                <c:pt idx="11">
                  <c:v>2.5514223764894647E-2</c:v>
                </c:pt>
                <c:pt idx="12">
                  <c:v>-1.2255061643122359E-2</c:v>
                </c:pt>
                <c:pt idx="13">
                  <c:v>-1.3502322577474588E-2</c:v>
                </c:pt>
                <c:pt idx="14">
                  <c:v>2.2191648805923544E-2</c:v>
                </c:pt>
                <c:pt idx="15">
                  <c:v>-9.042630685436823E-3</c:v>
                </c:pt>
                <c:pt idx="16">
                  <c:v>6.2349363503784909E-3</c:v>
                </c:pt>
                <c:pt idx="17">
                  <c:v>3.9955841650580179E-2</c:v>
                </c:pt>
                <c:pt idx="18">
                  <c:v>3.4669556363897694E-2</c:v>
                </c:pt>
                <c:pt idx="19">
                  <c:v>-8.5794440714672422E-3</c:v>
                </c:pt>
                <c:pt idx="20">
                  <c:v>6.9537489004020507E-3</c:v>
                </c:pt>
                <c:pt idx="21">
                  <c:v>-5.3892649550540087E-2</c:v>
                </c:pt>
                <c:pt idx="22">
                  <c:v>-2.0075402840567913E-2</c:v>
                </c:pt>
                <c:pt idx="23">
                  <c:v>-1.1274217295135868E-2</c:v>
                </c:pt>
                <c:pt idx="24">
                  <c:v>5.6512500918744725E-3</c:v>
                </c:pt>
                <c:pt idx="25">
                  <c:v>3.88662183518843E-3</c:v>
                </c:pt>
                <c:pt idx="26">
                  <c:v>-2.3004699765164355E-2</c:v>
                </c:pt>
                <c:pt idx="27">
                  <c:v>-4.1832999159956375E-3</c:v>
                </c:pt>
                <c:pt idx="28">
                  <c:v>3.1782470721052969E-3</c:v>
                </c:pt>
                <c:pt idx="29">
                  <c:v>-5.1465998447336606E-3</c:v>
                </c:pt>
                <c:pt idx="30">
                  <c:v>2.5864170425405696E-2</c:v>
                </c:pt>
                <c:pt idx="31">
                  <c:v>-4.1016140502155227E-3</c:v>
                </c:pt>
                <c:pt idx="32">
                  <c:v>2.6474282915938787E-3</c:v>
                </c:pt>
                <c:pt idx="33">
                  <c:v>1.0644580587348489E-3</c:v>
                </c:pt>
                <c:pt idx="34">
                  <c:v>3.5794435843596933E-3</c:v>
                </c:pt>
                <c:pt idx="35">
                  <c:v>-3.9061465965864101E-2</c:v>
                </c:pt>
                <c:pt idx="36">
                  <c:v>1.037301680220703E-2</c:v>
                </c:pt>
                <c:pt idx="37">
                  <c:v>-7.845555546792525E-2</c:v>
                </c:pt>
                <c:pt idx="38">
                  <c:v>-5.4513273730019185E-2</c:v>
                </c:pt>
                <c:pt idx="39">
                  <c:v>1.762255970076632E-3</c:v>
                </c:pt>
                <c:pt idx="40">
                  <c:v>-7.9586436304093754E-3</c:v>
                </c:pt>
                <c:pt idx="41">
                  <c:v>-1.3406166178419021E-2</c:v>
                </c:pt>
                <c:pt idx="42">
                  <c:v>2.9097028060190162E-2</c:v>
                </c:pt>
                <c:pt idx="43">
                  <c:v>-3.3452818072499613E-2</c:v>
                </c:pt>
                <c:pt idx="44">
                  <c:v>3.1496944000897919E-4</c:v>
                </c:pt>
                <c:pt idx="45">
                  <c:v>-2.6760961067008064E-3</c:v>
                </c:pt>
                <c:pt idx="46">
                  <c:v>-6.8336379192153777E-4</c:v>
                </c:pt>
                <c:pt idx="47">
                  <c:v>2.1816951208907788E-2</c:v>
                </c:pt>
                <c:pt idx="48">
                  <c:v>-3.1192384425210141E-3</c:v>
                </c:pt>
                <c:pt idx="49">
                  <c:v>-1.9810652010402729E-2</c:v>
                </c:pt>
                <c:pt idx="50">
                  <c:v>-9.6916879722056051E-3</c:v>
                </c:pt>
                <c:pt idx="51">
                  <c:v>-7.255908272668068E-3</c:v>
                </c:pt>
                <c:pt idx="52">
                  <c:v>2.6790375971841716E-2</c:v>
                </c:pt>
                <c:pt idx="53">
                  <c:v>-1.257093737321187E-2</c:v>
                </c:pt>
                <c:pt idx="54">
                  <c:v>-1.0719435271577116E-2</c:v>
                </c:pt>
                <c:pt idx="55">
                  <c:v>-6.8972417159744986E-4</c:v>
                </c:pt>
                <c:pt idx="56">
                  <c:v>-1.4896177173900071E-2</c:v>
                </c:pt>
                <c:pt idx="57">
                  <c:v>-7.9067629073823892E-3</c:v>
                </c:pt>
                <c:pt idx="58">
                  <c:v>1.2790847631298417E-2</c:v>
                </c:pt>
                <c:pt idx="59">
                  <c:v>1.8689502718189754E-3</c:v>
                </c:pt>
                <c:pt idx="60">
                  <c:v>5.9532769744157187E-3</c:v>
                </c:pt>
                <c:pt idx="61">
                  <c:v>-2.1522491389542143E-2</c:v>
                </c:pt>
                <c:pt idx="62">
                  <c:v>-1.2642512773484861E-2</c:v>
                </c:pt>
                <c:pt idx="63">
                  <c:v>1.5065552347292418E-2</c:v>
                </c:pt>
                <c:pt idx="64">
                  <c:v>-4.8422134077358596E-3</c:v>
                </c:pt>
                <c:pt idx="65">
                  <c:v>2.9398111363730019E-3</c:v>
                </c:pt>
                <c:pt idx="66">
                  <c:v>3.3699657592202871E-4</c:v>
                </c:pt>
                <c:pt idx="67">
                  <c:v>1.8999095000945314E-2</c:v>
                </c:pt>
                <c:pt idx="68">
                  <c:v>-7.8113751537338743E-3</c:v>
                </c:pt>
                <c:pt idx="69">
                  <c:v>-2.5810367361530737E-2</c:v>
                </c:pt>
                <c:pt idx="70">
                  <c:v>3.440888737137115E-4</c:v>
                </c:pt>
                <c:pt idx="71">
                  <c:v>1.3489020747484403E-2</c:v>
                </c:pt>
                <c:pt idx="72">
                  <c:v>-2.0407978433698938E-2</c:v>
                </c:pt>
                <c:pt idx="73">
                  <c:v>-1.4472992265075393E-2</c:v>
                </c:pt>
                <c:pt idx="74">
                  <c:v>-8.2361563675501341E-3</c:v>
                </c:pt>
                <c:pt idx="75">
                  <c:v>-1.4256814404543143E-2</c:v>
                </c:pt>
                <c:pt idx="76">
                  <c:v>3.6884118433490369E-4</c:v>
                </c:pt>
                <c:pt idx="77">
                  <c:v>-1.7194215066092419E-2</c:v>
                </c:pt>
                <c:pt idx="78">
                  <c:v>-3.1447173671130237E-2</c:v>
                </c:pt>
                <c:pt idx="79">
                  <c:v>1.5958280477233411E-2</c:v>
                </c:pt>
                <c:pt idx="80">
                  <c:v>1.4567244501045188E-2</c:v>
                </c:pt>
                <c:pt idx="81">
                  <c:v>1.714870175068928E-2</c:v>
                </c:pt>
                <c:pt idx="82">
                  <c:v>-3.1498923389854931E-2</c:v>
                </c:pt>
                <c:pt idx="83">
                  <c:v>3.223268982570731E-3</c:v>
                </c:pt>
                <c:pt idx="84">
                  <c:v>-9.2237496471656976E-3</c:v>
                </c:pt>
                <c:pt idx="85">
                  <c:v>-2.6988471563519481E-2</c:v>
                </c:pt>
                <c:pt idx="86">
                  <c:v>-2.3621458302643509E-2</c:v>
                </c:pt>
                <c:pt idx="87">
                  <c:v>-2.1783204654935395E-2</c:v>
                </c:pt>
                <c:pt idx="88">
                  <c:v>-2.0160959736480622E-3</c:v>
                </c:pt>
                <c:pt idx="89">
                  <c:v>-2.3530745580359714E-2</c:v>
                </c:pt>
                <c:pt idx="90">
                  <c:v>9.2646038690042017E-3</c:v>
                </c:pt>
                <c:pt idx="91">
                  <c:v>1.1670952807255889E-2</c:v>
                </c:pt>
                <c:pt idx="92">
                  <c:v>-4.330532843580736E-2</c:v>
                </c:pt>
                <c:pt idx="93">
                  <c:v>-1.6917524639006531E-2</c:v>
                </c:pt>
                <c:pt idx="94">
                  <c:v>-2.1407889798278758E-3</c:v>
                </c:pt>
                <c:pt idx="95">
                  <c:v>5.7294064311355841E-3</c:v>
                </c:pt>
                <c:pt idx="96">
                  <c:v>8.3047816855682487E-3</c:v>
                </c:pt>
                <c:pt idx="97">
                  <c:v>-2.9929621859131481E-2</c:v>
                </c:pt>
                <c:pt idx="98">
                  <c:v>7.1583534203345841E-3</c:v>
                </c:pt>
                <c:pt idx="99">
                  <c:v>-1.7383063926646639E-2</c:v>
                </c:pt>
                <c:pt idx="100">
                  <c:v>2.1372933116478733E-2</c:v>
                </c:pt>
                <c:pt idx="101">
                  <c:v>-3.4713374292637406E-3</c:v>
                </c:pt>
                <c:pt idx="102">
                  <c:v>9.9030437683395714E-2</c:v>
                </c:pt>
                <c:pt idx="103">
                  <c:v>2.5696535060667457E-2</c:v>
                </c:pt>
                <c:pt idx="104">
                  <c:v>3.343520690575552E-3</c:v>
                </c:pt>
                <c:pt idx="105">
                  <c:v>4.3658381670356745E-2</c:v>
                </c:pt>
                <c:pt idx="106">
                  <c:v>-6.0086109208625414E-2</c:v>
                </c:pt>
                <c:pt idx="107">
                  <c:v>4.09203812765212E-2</c:v>
                </c:pt>
                <c:pt idx="108">
                  <c:v>6.7904046424371881E-2</c:v>
                </c:pt>
                <c:pt idx="109">
                  <c:v>-1.2492410961331402E-2</c:v>
                </c:pt>
                <c:pt idx="110">
                  <c:v>2.6399298255593548E-2</c:v>
                </c:pt>
                <c:pt idx="111">
                  <c:v>1.144968546165538E-2</c:v>
                </c:pt>
                <c:pt idx="112">
                  <c:v>-3.9337354407114479E-2</c:v>
                </c:pt>
                <c:pt idx="113">
                  <c:v>1.4583699771380056E-3</c:v>
                </c:pt>
                <c:pt idx="114">
                  <c:v>-2.458850011392778E-2</c:v>
                </c:pt>
                <c:pt idx="115">
                  <c:v>-3.1874186680031898E-2</c:v>
                </c:pt>
                <c:pt idx="116">
                  <c:v>-2.4870772367225211E-2</c:v>
                </c:pt>
                <c:pt idx="117">
                  <c:v>5.5777792067252023E-2</c:v>
                </c:pt>
                <c:pt idx="118">
                  <c:v>-1.9130409299184102E-2</c:v>
                </c:pt>
                <c:pt idx="119">
                  <c:v>4.4174133089044894E-2</c:v>
                </c:pt>
                <c:pt idx="120">
                  <c:v>-1.7041095890410959E-4</c:v>
                </c:pt>
                <c:pt idx="121">
                  <c:v>7.4507723819001942E-3</c:v>
                </c:pt>
                <c:pt idx="122">
                  <c:v>-2.6642365743752311E-2</c:v>
                </c:pt>
                <c:pt idx="123">
                  <c:v>1.8143090105113845E-2</c:v>
                </c:pt>
                <c:pt idx="124">
                  <c:v>-2.4693031299726109E-2</c:v>
                </c:pt>
                <c:pt idx="125">
                  <c:v>-1.8606133208224192E-2</c:v>
                </c:pt>
                <c:pt idx="126">
                  <c:v>4.3800683997913363E-3</c:v>
                </c:pt>
                <c:pt idx="127">
                  <c:v>-1.3060454570747999E-3</c:v>
                </c:pt>
                <c:pt idx="128">
                  <c:v>-4.14332591331422E-3</c:v>
                </c:pt>
                <c:pt idx="129">
                  <c:v>1.9757954770727348E-2</c:v>
                </c:pt>
                <c:pt idx="130">
                  <c:v>-1.748250016553193E-2</c:v>
                </c:pt>
                <c:pt idx="131">
                  <c:v>2.7666898676147047E-2</c:v>
                </c:pt>
                <c:pt idx="132">
                  <c:v>-3.0577545881171949E-2</c:v>
                </c:pt>
                <c:pt idx="133">
                  <c:v>-2.8680447163124543E-2</c:v>
                </c:pt>
                <c:pt idx="134">
                  <c:v>1.2148884441469689E-2</c:v>
                </c:pt>
                <c:pt idx="135">
                  <c:v>2.3593101078198665E-2</c:v>
                </c:pt>
                <c:pt idx="136">
                  <c:v>-7.5366159545683185E-3</c:v>
                </c:pt>
                <c:pt idx="137">
                  <c:v>-1.8432230120214055E-2</c:v>
                </c:pt>
                <c:pt idx="138">
                  <c:v>-3.1554436537663585E-2</c:v>
                </c:pt>
                <c:pt idx="139">
                  <c:v>-9.1752183918769777E-3</c:v>
                </c:pt>
                <c:pt idx="140">
                  <c:v>-5.0193312204285063E-3</c:v>
                </c:pt>
                <c:pt idx="141">
                  <c:v>-1.1125812175243865E-2</c:v>
                </c:pt>
                <c:pt idx="142">
                  <c:v>-2.9697016213601064E-2</c:v>
                </c:pt>
                <c:pt idx="143">
                  <c:v>-9.0487742233297114E-3</c:v>
                </c:pt>
                <c:pt idx="144">
                  <c:v>-1.6800674103813435E-2</c:v>
                </c:pt>
                <c:pt idx="145">
                  <c:v>3.0761965778856762E-3</c:v>
                </c:pt>
                <c:pt idx="146">
                  <c:v>-4.618937251805591E-2</c:v>
                </c:pt>
                <c:pt idx="147">
                  <c:v>5.2599922110221431E-3</c:v>
                </c:pt>
                <c:pt idx="148">
                  <c:v>-3.3282035829308471E-2</c:v>
                </c:pt>
                <c:pt idx="149">
                  <c:v>8.2138970966689085E-3</c:v>
                </c:pt>
                <c:pt idx="150">
                  <c:v>2.8240390338286882E-2</c:v>
                </c:pt>
                <c:pt idx="151">
                  <c:v>8.0688570705312143E-2</c:v>
                </c:pt>
                <c:pt idx="152">
                  <c:v>-3.6955087913211428E-2</c:v>
                </c:pt>
                <c:pt idx="153">
                  <c:v>5.653974288231365E-3</c:v>
                </c:pt>
                <c:pt idx="154">
                  <c:v>-3.620580901751215E-2</c:v>
                </c:pt>
                <c:pt idx="155">
                  <c:v>4.0550455875438374E-2</c:v>
                </c:pt>
                <c:pt idx="156">
                  <c:v>6.8857666699630397E-3</c:v>
                </c:pt>
                <c:pt idx="157">
                  <c:v>-9.7245975218117238E-3</c:v>
                </c:pt>
                <c:pt idx="158">
                  <c:v>-2.0103391226293267E-2</c:v>
                </c:pt>
                <c:pt idx="159">
                  <c:v>2.1487847924521908E-2</c:v>
                </c:pt>
                <c:pt idx="160">
                  <c:v>-4.2555436665343963E-2</c:v>
                </c:pt>
                <c:pt idx="161">
                  <c:v>1.5264622743524607E-2</c:v>
                </c:pt>
                <c:pt idx="162">
                  <c:v>1.0405944338481384E-2</c:v>
                </c:pt>
                <c:pt idx="163">
                  <c:v>-3.9378468137914617E-2</c:v>
                </c:pt>
                <c:pt idx="164">
                  <c:v>-1.5809860387734097E-2</c:v>
                </c:pt>
                <c:pt idx="165">
                  <c:v>1.2186237800038999E-3</c:v>
                </c:pt>
                <c:pt idx="166">
                  <c:v>3.7794242778065548E-2</c:v>
                </c:pt>
                <c:pt idx="167">
                  <c:v>-1.6383561643835618E-4</c:v>
                </c:pt>
                <c:pt idx="168">
                  <c:v>-1.4126612132776228E-2</c:v>
                </c:pt>
                <c:pt idx="169">
                  <c:v>-1.7695892675910596E-2</c:v>
                </c:pt>
                <c:pt idx="170">
                  <c:v>-1.2518011996400529E-2</c:v>
                </c:pt>
                <c:pt idx="171">
                  <c:v>-4.0468699644323633E-2</c:v>
                </c:pt>
                <c:pt idx="172">
                  <c:v>-0.13991737593389597</c:v>
                </c:pt>
                <c:pt idx="173">
                  <c:v>6.0443040050259633E-2</c:v>
                </c:pt>
                <c:pt idx="174">
                  <c:v>8.5668612377780284E-3</c:v>
                </c:pt>
                <c:pt idx="175">
                  <c:v>-1.6686222729811066E-2</c:v>
                </c:pt>
                <c:pt idx="176">
                  <c:v>3.4235882364300967E-2</c:v>
                </c:pt>
                <c:pt idx="177">
                  <c:v>9.1160757597137966E-3</c:v>
                </c:pt>
                <c:pt idx="178">
                  <c:v>1.2862946470654371E-2</c:v>
                </c:pt>
                <c:pt idx="179">
                  <c:v>-4.2523350031443578E-2</c:v>
                </c:pt>
                <c:pt idx="180">
                  <c:v>3.1432346388744432E-2</c:v>
                </c:pt>
                <c:pt idx="181">
                  <c:v>-9.2954879214865015E-4</c:v>
                </c:pt>
                <c:pt idx="182">
                  <c:v>2.8957441616060918E-2</c:v>
                </c:pt>
                <c:pt idx="183">
                  <c:v>2.5155269953367521E-2</c:v>
                </c:pt>
                <c:pt idx="184">
                  <c:v>-3.7198560176329304E-2</c:v>
                </c:pt>
                <c:pt idx="185">
                  <c:v>-5.3705688898203138E-2</c:v>
                </c:pt>
                <c:pt idx="186">
                  <c:v>7.011062799549792E-3</c:v>
                </c:pt>
                <c:pt idx="187">
                  <c:v>-6.0286852419930169E-2</c:v>
                </c:pt>
                <c:pt idx="188">
                  <c:v>4.9503832560824808E-2</c:v>
                </c:pt>
                <c:pt idx="189">
                  <c:v>2.4699698738258773E-2</c:v>
                </c:pt>
                <c:pt idx="190">
                  <c:v>-3.3022777804262271E-2</c:v>
                </c:pt>
                <c:pt idx="191">
                  <c:v>7.934423133081011E-3</c:v>
                </c:pt>
                <c:pt idx="192">
                  <c:v>-2.1826311905382253E-2</c:v>
                </c:pt>
                <c:pt idx="193">
                  <c:v>-2.0666660573363228E-2</c:v>
                </c:pt>
                <c:pt idx="194">
                  <c:v>-3.8683799392278076E-2</c:v>
                </c:pt>
                <c:pt idx="195">
                  <c:v>3.2942934107578717E-2</c:v>
                </c:pt>
                <c:pt idx="196">
                  <c:v>1.4176716163654634E-2</c:v>
                </c:pt>
                <c:pt idx="197">
                  <c:v>-3.0913775746962319E-2</c:v>
                </c:pt>
                <c:pt idx="198">
                  <c:v>3.2730533681157429E-3</c:v>
                </c:pt>
                <c:pt idx="199">
                  <c:v>4.0868392806555603E-2</c:v>
                </c:pt>
                <c:pt idx="200">
                  <c:v>-8.8442229483534779E-2</c:v>
                </c:pt>
                <c:pt idx="201">
                  <c:v>7.2936650739119872E-3</c:v>
                </c:pt>
                <c:pt idx="202">
                  <c:v>1.5556906614819951E-2</c:v>
                </c:pt>
                <c:pt idx="203">
                  <c:v>2.805456590446026E-2</c:v>
                </c:pt>
                <c:pt idx="204">
                  <c:v>-5.4639633895017525E-3</c:v>
                </c:pt>
                <c:pt idx="205">
                  <c:v>-6.3798660716057731E-3</c:v>
                </c:pt>
                <c:pt idx="206">
                  <c:v>-3.6854211589015314E-2</c:v>
                </c:pt>
                <c:pt idx="207">
                  <c:v>4.3531860821068878E-2</c:v>
                </c:pt>
                <c:pt idx="208">
                  <c:v>-2.4191562348833719E-2</c:v>
                </c:pt>
                <c:pt idx="209">
                  <c:v>-1.2011396326835282E-2</c:v>
                </c:pt>
                <c:pt idx="210">
                  <c:v>-6.6632184392319951E-2</c:v>
                </c:pt>
                <c:pt idx="211">
                  <c:v>1.4686932532034219E-2</c:v>
                </c:pt>
                <c:pt idx="212">
                  <c:v>-7.9465276961191086E-3</c:v>
                </c:pt>
                <c:pt idx="213">
                  <c:v>-1.2919491384006864E-2</c:v>
                </c:pt>
                <c:pt idx="214">
                  <c:v>8.4651182443944021E-4</c:v>
                </c:pt>
                <c:pt idx="215">
                  <c:v>-3.891563545576443E-2</c:v>
                </c:pt>
                <c:pt idx="216">
                  <c:v>-5.3924110396815481E-2</c:v>
                </c:pt>
                <c:pt idx="217">
                  <c:v>4.5752828505127616E-2</c:v>
                </c:pt>
                <c:pt idx="218">
                  <c:v>1.9704964114067872E-2</c:v>
                </c:pt>
                <c:pt idx="219">
                  <c:v>-5.2711701027328261E-3</c:v>
                </c:pt>
                <c:pt idx="220">
                  <c:v>-4.1343138695373816E-2</c:v>
                </c:pt>
                <c:pt idx="221">
                  <c:v>3.8519585016191071E-2</c:v>
                </c:pt>
                <c:pt idx="222">
                  <c:v>1.9200952818274229E-3</c:v>
                </c:pt>
                <c:pt idx="223">
                  <c:v>-3.5235136474149324E-2</c:v>
                </c:pt>
                <c:pt idx="224">
                  <c:v>-3.3543523551388312E-3</c:v>
                </c:pt>
                <c:pt idx="225">
                  <c:v>6.101228994332248E-2</c:v>
                </c:pt>
                <c:pt idx="226">
                  <c:v>2.3108355555585405E-2</c:v>
                </c:pt>
                <c:pt idx="227">
                  <c:v>3.8073836095830938E-3</c:v>
                </c:pt>
                <c:pt idx="228">
                  <c:v>2.1507575391196493E-2</c:v>
                </c:pt>
                <c:pt idx="229">
                  <c:v>6.5976717648322317E-3</c:v>
                </c:pt>
                <c:pt idx="230">
                  <c:v>2.5691254899390434E-2</c:v>
                </c:pt>
                <c:pt idx="231">
                  <c:v>2.0376965343558838E-2</c:v>
                </c:pt>
                <c:pt idx="232">
                  <c:v>3.5503532693301483E-2</c:v>
                </c:pt>
                <c:pt idx="233">
                  <c:v>-9.8545615549732457E-3</c:v>
                </c:pt>
                <c:pt idx="234">
                  <c:v>-5.1839654371408563E-2</c:v>
                </c:pt>
                <c:pt idx="235">
                  <c:v>4.1205182300237335E-2</c:v>
                </c:pt>
                <c:pt idx="236">
                  <c:v>2.4219700915445234E-2</c:v>
                </c:pt>
                <c:pt idx="237">
                  <c:v>-2.4817857944602027E-2</c:v>
                </c:pt>
                <c:pt idx="238">
                  <c:v>-7.6028908460130565E-2</c:v>
                </c:pt>
                <c:pt idx="239">
                  <c:v>-4.0224579372667421E-2</c:v>
                </c:pt>
                <c:pt idx="240">
                  <c:v>-2.4586139432585516E-2</c:v>
                </c:pt>
                <c:pt idx="241">
                  <c:v>8.9751904584385177E-4</c:v>
                </c:pt>
                <c:pt idx="243">
                  <c:v>-3.4805082603400293E-3</c:v>
                </c:pt>
                <c:pt idx="244">
                  <c:v>9.9030437683395714E-2</c:v>
                </c:pt>
                <c:pt idx="245">
                  <c:v>-0.13991737593389597</c:v>
                </c:pt>
                <c:pt idx="246">
                  <c:v>2.9762206268797917E-2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3-40F4-84FB-59E6423C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085712"/>
        <c:axId val="277086368"/>
      </c:lineChart>
      <c:dateAx>
        <c:axId val="277085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86368"/>
        <c:crosses val="autoZero"/>
        <c:auto val="1"/>
        <c:lblOffset val="100"/>
        <c:baseTimeUnit val="days"/>
      </c:dateAx>
      <c:valAx>
        <c:axId val="2770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8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DAILY!$H$1:$H$2</c:f>
              <c:strCache>
                <c:ptCount val="2"/>
                <c:pt idx="0">
                  <c:v>Return unadjusted 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DAILY!$A$3:$A$249</c:f>
              <c:numCache>
                <c:formatCode>m/d/yyyy</c:formatCode>
                <c:ptCount val="247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43411</c:v>
                </c:pt>
                <c:pt idx="25">
                  <c:v>43413</c:v>
                </c:pt>
                <c:pt idx="26">
                  <c:v>43416</c:v>
                </c:pt>
                <c:pt idx="27">
                  <c:v>43417</c:v>
                </c:pt>
                <c:pt idx="28">
                  <c:v>43418</c:v>
                </c:pt>
                <c:pt idx="29">
                  <c:v>43419</c:v>
                </c:pt>
                <c:pt idx="30">
                  <c:v>43420</c:v>
                </c:pt>
                <c:pt idx="31">
                  <c:v>43423</c:v>
                </c:pt>
                <c:pt idx="32">
                  <c:v>43424</c:v>
                </c:pt>
                <c:pt idx="33">
                  <c:v>43425</c:v>
                </c:pt>
                <c:pt idx="34">
                  <c:v>43426</c:v>
                </c:pt>
                <c:pt idx="35">
                  <c:v>43430</c:v>
                </c:pt>
                <c:pt idx="36">
                  <c:v>43431</c:v>
                </c:pt>
                <c:pt idx="37">
                  <c:v>43432</c:v>
                </c:pt>
                <c:pt idx="38">
                  <c:v>43433</c:v>
                </c:pt>
                <c:pt idx="39">
                  <c:v>43434</c:v>
                </c:pt>
                <c:pt idx="40">
                  <c:v>43437</c:v>
                </c:pt>
                <c:pt idx="41">
                  <c:v>43438</c:v>
                </c:pt>
                <c:pt idx="42">
                  <c:v>43439</c:v>
                </c:pt>
                <c:pt idx="43">
                  <c:v>43440</c:v>
                </c:pt>
                <c:pt idx="44">
                  <c:v>43441</c:v>
                </c:pt>
                <c:pt idx="45">
                  <c:v>43444</c:v>
                </c:pt>
                <c:pt idx="46">
                  <c:v>43445</c:v>
                </c:pt>
                <c:pt idx="47">
                  <c:v>43446</c:v>
                </c:pt>
                <c:pt idx="48">
                  <c:v>43447</c:v>
                </c:pt>
                <c:pt idx="49">
                  <c:v>43448</c:v>
                </c:pt>
                <c:pt idx="50">
                  <c:v>43451</c:v>
                </c:pt>
                <c:pt idx="51">
                  <c:v>43452</c:v>
                </c:pt>
                <c:pt idx="52">
                  <c:v>43453</c:v>
                </c:pt>
                <c:pt idx="53">
                  <c:v>43454</c:v>
                </c:pt>
                <c:pt idx="54">
                  <c:v>43455</c:v>
                </c:pt>
                <c:pt idx="55">
                  <c:v>43458</c:v>
                </c:pt>
                <c:pt idx="56">
                  <c:v>43460</c:v>
                </c:pt>
                <c:pt idx="57">
                  <c:v>43461</c:v>
                </c:pt>
                <c:pt idx="58">
                  <c:v>43462</c:v>
                </c:pt>
                <c:pt idx="59">
                  <c:v>43465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43510</c:v>
                </c:pt>
                <c:pt idx="92">
                  <c:v>43511</c:v>
                </c:pt>
                <c:pt idx="93">
                  <c:v>43514</c:v>
                </c:pt>
                <c:pt idx="94">
                  <c:v>43515</c:v>
                </c:pt>
                <c:pt idx="95">
                  <c:v>43516</c:v>
                </c:pt>
                <c:pt idx="96">
                  <c:v>43517</c:v>
                </c:pt>
                <c:pt idx="97">
                  <c:v>43518</c:v>
                </c:pt>
                <c:pt idx="98">
                  <c:v>43521</c:v>
                </c:pt>
                <c:pt idx="99">
                  <c:v>43522</c:v>
                </c:pt>
                <c:pt idx="100">
                  <c:v>43523</c:v>
                </c:pt>
                <c:pt idx="101">
                  <c:v>43524</c:v>
                </c:pt>
                <c:pt idx="102">
                  <c:v>43525</c:v>
                </c:pt>
                <c:pt idx="103">
                  <c:v>43529</c:v>
                </c:pt>
                <c:pt idx="104">
                  <c:v>43530</c:v>
                </c:pt>
                <c:pt idx="105">
                  <c:v>43531</c:v>
                </c:pt>
                <c:pt idx="106">
                  <c:v>43532</c:v>
                </c:pt>
                <c:pt idx="107">
                  <c:v>43535</c:v>
                </c:pt>
                <c:pt idx="108">
                  <c:v>43536</c:v>
                </c:pt>
                <c:pt idx="109">
                  <c:v>43537</c:v>
                </c:pt>
                <c:pt idx="110">
                  <c:v>43538</c:v>
                </c:pt>
                <c:pt idx="111">
                  <c:v>43539</c:v>
                </c:pt>
                <c:pt idx="112">
                  <c:v>43542</c:v>
                </c:pt>
                <c:pt idx="113">
                  <c:v>43543</c:v>
                </c:pt>
                <c:pt idx="114">
                  <c:v>43544</c:v>
                </c:pt>
                <c:pt idx="115">
                  <c:v>43546</c:v>
                </c:pt>
                <c:pt idx="116">
                  <c:v>43549</c:v>
                </c:pt>
                <c:pt idx="117">
                  <c:v>43550</c:v>
                </c:pt>
                <c:pt idx="118">
                  <c:v>43551</c:v>
                </c:pt>
                <c:pt idx="119">
                  <c:v>43552</c:v>
                </c:pt>
                <c:pt idx="120">
                  <c:v>43556</c:v>
                </c:pt>
                <c:pt idx="121">
                  <c:v>43557</c:v>
                </c:pt>
                <c:pt idx="122">
                  <c:v>43558</c:v>
                </c:pt>
                <c:pt idx="123">
                  <c:v>43559</c:v>
                </c:pt>
                <c:pt idx="124">
                  <c:v>43560</c:v>
                </c:pt>
                <c:pt idx="125">
                  <c:v>43563</c:v>
                </c:pt>
                <c:pt idx="126">
                  <c:v>43564</c:v>
                </c:pt>
                <c:pt idx="127">
                  <c:v>43565</c:v>
                </c:pt>
                <c:pt idx="128">
                  <c:v>43566</c:v>
                </c:pt>
                <c:pt idx="129">
                  <c:v>43567</c:v>
                </c:pt>
                <c:pt idx="130">
                  <c:v>43570</c:v>
                </c:pt>
                <c:pt idx="131">
                  <c:v>43571</c:v>
                </c:pt>
                <c:pt idx="132">
                  <c:v>43573</c:v>
                </c:pt>
                <c:pt idx="133">
                  <c:v>43577</c:v>
                </c:pt>
                <c:pt idx="134">
                  <c:v>43578</c:v>
                </c:pt>
                <c:pt idx="135">
                  <c:v>43579</c:v>
                </c:pt>
                <c:pt idx="136">
                  <c:v>43580</c:v>
                </c:pt>
                <c:pt idx="137">
                  <c:v>43581</c:v>
                </c:pt>
                <c:pt idx="138">
                  <c:v>43585</c:v>
                </c:pt>
                <c:pt idx="139">
                  <c:v>43587</c:v>
                </c:pt>
                <c:pt idx="140">
                  <c:v>43588</c:v>
                </c:pt>
                <c:pt idx="141">
                  <c:v>43591</c:v>
                </c:pt>
                <c:pt idx="142">
                  <c:v>43592</c:v>
                </c:pt>
                <c:pt idx="143">
                  <c:v>43593</c:v>
                </c:pt>
                <c:pt idx="144">
                  <c:v>43594</c:v>
                </c:pt>
                <c:pt idx="145">
                  <c:v>43595</c:v>
                </c:pt>
                <c:pt idx="146">
                  <c:v>43598</c:v>
                </c:pt>
                <c:pt idx="147">
                  <c:v>43599</c:v>
                </c:pt>
                <c:pt idx="148">
                  <c:v>43600</c:v>
                </c:pt>
                <c:pt idx="149">
                  <c:v>43601</c:v>
                </c:pt>
                <c:pt idx="150">
                  <c:v>43602</c:v>
                </c:pt>
                <c:pt idx="151">
                  <c:v>43605</c:v>
                </c:pt>
                <c:pt idx="152">
                  <c:v>43606</c:v>
                </c:pt>
                <c:pt idx="153">
                  <c:v>43607</c:v>
                </c:pt>
                <c:pt idx="154">
                  <c:v>43608</c:v>
                </c:pt>
                <c:pt idx="155">
                  <c:v>43609</c:v>
                </c:pt>
                <c:pt idx="156">
                  <c:v>43612</c:v>
                </c:pt>
                <c:pt idx="157">
                  <c:v>43613</c:v>
                </c:pt>
                <c:pt idx="158">
                  <c:v>43614</c:v>
                </c:pt>
                <c:pt idx="159">
                  <c:v>43615</c:v>
                </c:pt>
                <c:pt idx="160">
                  <c:v>43616</c:v>
                </c:pt>
                <c:pt idx="161">
                  <c:v>43619</c:v>
                </c:pt>
                <c:pt idx="162">
                  <c:v>43620</c:v>
                </c:pt>
                <c:pt idx="163">
                  <c:v>43622</c:v>
                </c:pt>
                <c:pt idx="164">
                  <c:v>43623</c:v>
                </c:pt>
                <c:pt idx="165">
                  <c:v>43626</c:v>
                </c:pt>
                <c:pt idx="166">
                  <c:v>43627</c:v>
                </c:pt>
                <c:pt idx="167">
                  <c:v>43628</c:v>
                </c:pt>
                <c:pt idx="168">
                  <c:v>43629</c:v>
                </c:pt>
                <c:pt idx="169">
                  <c:v>43630</c:v>
                </c:pt>
                <c:pt idx="170">
                  <c:v>43633</c:v>
                </c:pt>
                <c:pt idx="171">
                  <c:v>43634</c:v>
                </c:pt>
                <c:pt idx="172">
                  <c:v>43635</c:v>
                </c:pt>
                <c:pt idx="173">
                  <c:v>43636</c:v>
                </c:pt>
                <c:pt idx="174">
                  <c:v>43637</c:v>
                </c:pt>
                <c:pt idx="175">
                  <c:v>43640</c:v>
                </c:pt>
                <c:pt idx="176">
                  <c:v>43641</c:v>
                </c:pt>
                <c:pt idx="177">
                  <c:v>43642</c:v>
                </c:pt>
                <c:pt idx="178">
                  <c:v>43643</c:v>
                </c:pt>
                <c:pt idx="179">
                  <c:v>43644</c:v>
                </c:pt>
                <c:pt idx="180">
                  <c:v>43647</c:v>
                </c:pt>
                <c:pt idx="181">
                  <c:v>43648</c:v>
                </c:pt>
                <c:pt idx="182">
                  <c:v>43649</c:v>
                </c:pt>
                <c:pt idx="183">
                  <c:v>43650</c:v>
                </c:pt>
                <c:pt idx="184">
                  <c:v>43651</c:v>
                </c:pt>
                <c:pt idx="185">
                  <c:v>43654</c:v>
                </c:pt>
                <c:pt idx="186">
                  <c:v>43655</c:v>
                </c:pt>
                <c:pt idx="187">
                  <c:v>43656</c:v>
                </c:pt>
                <c:pt idx="188">
                  <c:v>43657</c:v>
                </c:pt>
                <c:pt idx="189">
                  <c:v>43658</c:v>
                </c:pt>
                <c:pt idx="190">
                  <c:v>43661</c:v>
                </c:pt>
                <c:pt idx="191">
                  <c:v>43662</c:v>
                </c:pt>
                <c:pt idx="192">
                  <c:v>43663</c:v>
                </c:pt>
                <c:pt idx="193">
                  <c:v>43664</c:v>
                </c:pt>
                <c:pt idx="194">
                  <c:v>43665</c:v>
                </c:pt>
                <c:pt idx="195">
                  <c:v>43668</c:v>
                </c:pt>
                <c:pt idx="196">
                  <c:v>43669</c:v>
                </c:pt>
                <c:pt idx="197">
                  <c:v>43670</c:v>
                </c:pt>
                <c:pt idx="198">
                  <c:v>43671</c:v>
                </c:pt>
                <c:pt idx="199">
                  <c:v>43672</c:v>
                </c:pt>
                <c:pt idx="200">
                  <c:v>43675</c:v>
                </c:pt>
                <c:pt idx="201">
                  <c:v>43676</c:v>
                </c:pt>
                <c:pt idx="202">
                  <c:v>43677</c:v>
                </c:pt>
                <c:pt idx="203">
                  <c:v>43678</c:v>
                </c:pt>
                <c:pt idx="204">
                  <c:v>43679</c:v>
                </c:pt>
                <c:pt idx="205">
                  <c:v>43682</c:v>
                </c:pt>
                <c:pt idx="206">
                  <c:v>43683</c:v>
                </c:pt>
                <c:pt idx="207">
                  <c:v>43684</c:v>
                </c:pt>
                <c:pt idx="208">
                  <c:v>43685</c:v>
                </c:pt>
                <c:pt idx="209">
                  <c:v>43686</c:v>
                </c:pt>
                <c:pt idx="210">
                  <c:v>43690</c:v>
                </c:pt>
                <c:pt idx="211">
                  <c:v>43691</c:v>
                </c:pt>
                <c:pt idx="212">
                  <c:v>43693</c:v>
                </c:pt>
                <c:pt idx="213">
                  <c:v>43696</c:v>
                </c:pt>
                <c:pt idx="214">
                  <c:v>43697</c:v>
                </c:pt>
                <c:pt idx="215">
                  <c:v>43698</c:v>
                </c:pt>
                <c:pt idx="216">
                  <c:v>43699</c:v>
                </c:pt>
                <c:pt idx="217">
                  <c:v>43700</c:v>
                </c:pt>
                <c:pt idx="218">
                  <c:v>43703</c:v>
                </c:pt>
                <c:pt idx="219">
                  <c:v>43704</c:v>
                </c:pt>
                <c:pt idx="220">
                  <c:v>43705</c:v>
                </c:pt>
                <c:pt idx="221">
                  <c:v>43706</c:v>
                </c:pt>
                <c:pt idx="222">
                  <c:v>43707</c:v>
                </c:pt>
                <c:pt idx="223">
                  <c:v>43711</c:v>
                </c:pt>
                <c:pt idx="224">
                  <c:v>43712</c:v>
                </c:pt>
                <c:pt idx="225">
                  <c:v>43713</c:v>
                </c:pt>
                <c:pt idx="226">
                  <c:v>43714</c:v>
                </c:pt>
                <c:pt idx="227">
                  <c:v>43717</c:v>
                </c:pt>
                <c:pt idx="228">
                  <c:v>43719</c:v>
                </c:pt>
                <c:pt idx="229">
                  <c:v>43720</c:v>
                </c:pt>
                <c:pt idx="230">
                  <c:v>43721</c:v>
                </c:pt>
                <c:pt idx="231">
                  <c:v>43724</c:v>
                </c:pt>
                <c:pt idx="232">
                  <c:v>43725</c:v>
                </c:pt>
                <c:pt idx="233">
                  <c:v>43726</c:v>
                </c:pt>
                <c:pt idx="234">
                  <c:v>43727</c:v>
                </c:pt>
                <c:pt idx="235">
                  <c:v>43728</c:v>
                </c:pt>
                <c:pt idx="236">
                  <c:v>43731</c:v>
                </c:pt>
                <c:pt idx="237">
                  <c:v>43732</c:v>
                </c:pt>
                <c:pt idx="238">
                  <c:v>43733</c:v>
                </c:pt>
                <c:pt idx="239">
                  <c:v>43734</c:v>
                </c:pt>
                <c:pt idx="240">
                  <c:v>43735</c:v>
                </c:pt>
                <c:pt idx="241">
                  <c:v>43738</c:v>
                </c:pt>
              </c:numCache>
            </c:numRef>
          </c:cat>
          <c:val>
            <c:numRef>
              <c:f>DAILY!$H$3:$H$249</c:f>
              <c:numCache>
                <c:formatCode>0.0000%</c:formatCode>
                <c:ptCount val="247"/>
                <c:pt idx="0">
                  <c:v>-2.6140159164506023E-2</c:v>
                </c:pt>
                <c:pt idx="1">
                  <c:v>9.5026508769061849E-4</c:v>
                </c:pt>
                <c:pt idx="2">
                  <c:v>-1.0093590074533258E-2</c:v>
                </c:pt>
                <c:pt idx="3">
                  <c:v>-4.1593785422789721E-2</c:v>
                </c:pt>
                <c:pt idx="4">
                  <c:v>-2.3261738784910177E-3</c:v>
                </c:pt>
                <c:pt idx="5">
                  <c:v>9.7822424593112217E-2</c:v>
                </c:pt>
                <c:pt idx="6">
                  <c:v>-2.3987612583973184E-2</c:v>
                </c:pt>
                <c:pt idx="7">
                  <c:v>2.5817108930154972E-2</c:v>
                </c:pt>
                <c:pt idx="8">
                  <c:v>6.97214171749737E-3</c:v>
                </c:pt>
                <c:pt idx="9">
                  <c:v>6.0420604173996926E-4</c:v>
                </c:pt>
                <c:pt idx="10">
                  <c:v>-5.1759327184054321E-2</c:v>
                </c:pt>
                <c:pt idx="11">
                  <c:v>2.5704634723798758E-2</c:v>
                </c:pt>
                <c:pt idx="12">
                  <c:v>-1.2064650684218249E-2</c:v>
                </c:pt>
                <c:pt idx="13">
                  <c:v>-1.3311637645967739E-2</c:v>
                </c:pt>
                <c:pt idx="14">
                  <c:v>2.2382059764827655E-2</c:v>
                </c:pt>
                <c:pt idx="15">
                  <c:v>-8.851945753929974E-3</c:v>
                </c:pt>
                <c:pt idx="16">
                  <c:v>6.4253473092826009E-3</c:v>
                </c:pt>
                <c:pt idx="17">
                  <c:v>4.014625260948429E-2</c:v>
                </c:pt>
                <c:pt idx="18">
                  <c:v>3.4860241295404541E-2</c:v>
                </c:pt>
                <c:pt idx="19">
                  <c:v>-8.389033112563133E-3</c:v>
                </c:pt>
                <c:pt idx="20">
                  <c:v>7.1436119141006808E-3</c:v>
                </c:pt>
                <c:pt idx="21">
                  <c:v>-5.3701964619033239E-2</c:v>
                </c:pt>
                <c:pt idx="22">
                  <c:v>-1.9885813799472022E-2</c:v>
                </c:pt>
                <c:pt idx="23">
                  <c:v>-1.1084080308834499E-2</c:v>
                </c:pt>
                <c:pt idx="24">
                  <c:v>5.8416610507785825E-3</c:v>
                </c:pt>
                <c:pt idx="25">
                  <c:v>4.0762108762843205E-3</c:v>
                </c:pt>
                <c:pt idx="26">
                  <c:v>-2.2814836751465725E-2</c:v>
                </c:pt>
                <c:pt idx="27">
                  <c:v>-3.9939848475024865E-3</c:v>
                </c:pt>
                <c:pt idx="28">
                  <c:v>3.3656443323792696E-3</c:v>
                </c:pt>
                <c:pt idx="29">
                  <c:v>-4.9597505296651674E-3</c:v>
                </c:pt>
                <c:pt idx="30">
                  <c:v>2.6051841658282407E-2</c:v>
                </c:pt>
                <c:pt idx="31">
                  <c:v>-3.9144907625442895E-3</c:v>
                </c:pt>
                <c:pt idx="32">
                  <c:v>2.8331817162514129E-3</c:v>
                </c:pt>
                <c:pt idx="33">
                  <c:v>1.2510334012006024E-3</c:v>
                </c:pt>
                <c:pt idx="34">
                  <c:v>3.7649230364144881E-3</c:v>
                </c:pt>
                <c:pt idx="35">
                  <c:v>-3.8876534459014789E-2</c:v>
                </c:pt>
                <c:pt idx="36">
                  <c:v>1.0558222281659086E-2</c:v>
                </c:pt>
                <c:pt idx="37">
                  <c:v>-7.8270623961075939E-2</c:v>
                </c:pt>
                <c:pt idx="38">
                  <c:v>-5.4327794277964393E-2</c:v>
                </c:pt>
                <c:pt idx="39">
                  <c:v>1.9474614495286868E-3</c:v>
                </c:pt>
                <c:pt idx="40">
                  <c:v>-7.7745340413682799E-3</c:v>
                </c:pt>
                <c:pt idx="41">
                  <c:v>-1.3222330561980666E-2</c:v>
                </c:pt>
                <c:pt idx="42">
                  <c:v>2.9280315731423038E-2</c:v>
                </c:pt>
                <c:pt idx="43">
                  <c:v>-3.3268982456061254E-2</c:v>
                </c:pt>
                <c:pt idx="44">
                  <c:v>4.9880505644733536E-4</c:v>
                </c:pt>
                <c:pt idx="45">
                  <c:v>-2.49253446286519E-3</c:v>
                </c:pt>
                <c:pt idx="46">
                  <c:v>-4.9980214808592128E-4</c:v>
                </c:pt>
                <c:pt idx="47">
                  <c:v>2.1999964907537924E-2</c:v>
                </c:pt>
                <c:pt idx="48">
                  <c:v>-2.9354028260826577E-3</c:v>
                </c:pt>
                <c:pt idx="49">
                  <c:v>-1.9627090366567113E-2</c:v>
                </c:pt>
                <c:pt idx="50">
                  <c:v>-9.5094961913836876E-3</c:v>
                </c:pt>
                <c:pt idx="51">
                  <c:v>-7.0742644370516295E-3</c:v>
                </c:pt>
                <c:pt idx="52">
                  <c:v>2.6972019807458156E-2</c:v>
                </c:pt>
                <c:pt idx="53">
                  <c:v>-1.2388471619787213E-2</c:v>
                </c:pt>
                <c:pt idx="54">
                  <c:v>-1.0536969518152459E-2</c:v>
                </c:pt>
                <c:pt idx="55">
                  <c:v>-5.0698444557005257E-4</c:v>
                </c:pt>
                <c:pt idx="56">
                  <c:v>-1.4713437447872674E-2</c:v>
                </c:pt>
                <c:pt idx="57">
                  <c:v>-7.7240231813549918E-3</c:v>
                </c:pt>
                <c:pt idx="58">
                  <c:v>1.2973587357325815E-2</c:v>
                </c:pt>
                <c:pt idx="59">
                  <c:v>2.0492242444217152E-3</c:v>
                </c:pt>
                <c:pt idx="60">
                  <c:v>6.1349208100321571E-3</c:v>
                </c:pt>
                <c:pt idx="61">
                  <c:v>-2.1341395499131183E-2</c:v>
                </c:pt>
                <c:pt idx="62">
                  <c:v>-1.2461142910471162E-2</c:v>
                </c:pt>
                <c:pt idx="63">
                  <c:v>1.5247196182908856E-2</c:v>
                </c:pt>
                <c:pt idx="64">
                  <c:v>-4.6608435447221611E-3</c:v>
                </c:pt>
                <c:pt idx="65">
                  <c:v>3.1217289445921799E-3</c:v>
                </c:pt>
                <c:pt idx="66">
                  <c:v>5.1864041153846705E-4</c:v>
                </c:pt>
                <c:pt idx="67">
                  <c:v>1.9181012809164493E-2</c:v>
                </c:pt>
                <c:pt idx="68">
                  <c:v>-7.6297313181174359E-3</c:v>
                </c:pt>
                <c:pt idx="69">
                  <c:v>-2.5627901608106077E-2</c:v>
                </c:pt>
                <c:pt idx="70">
                  <c:v>5.2600668193288958E-4</c:v>
                </c:pt>
                <c:pt idx="71">
                  <c:v>1.3669842665292623E-2</c:v>
                </c:pt>
                <c:pt idx="72">
                  <c:v>-2.0228252406301678E-2</c:v>
                </c:pt>
                <c:pt idx="73">
                  <c:v>-1.4293266237678133E-2</c:v>
                </c:pt>
                <c:pt idx="74">
                  <c:v>-8.0558823949473946E-3</c:v>
                </c:pt>
                <c:pt idx="75">
                  <c:v>-1.4076814404543144E-2</c:v>
                </c:pt>
                <c:pt idx="76">
                  <c:v>5.4911515693764341E-4</c:v>
                </c:pt>
                <c:pt idx="77">
                  <c:v>-1.7014215066092419E-2</c:v>
                </c:pt>
                <c:pt idx="78">
                  <c:v>-3.1267447643732973E-2</c:v>
                </c:pt>
                <c:pt idx="79">
                  <c:v>1.613828047723341E-2</c:v>
                </c:pt>
                <c:pt idx="80">
                  <c:v>1.4747518473647928E-2</c:v>
                </c:pt>
                <c:pt idx="81">
                  <c:v>1.73281538054838E-2</c:v>
                </c:pt>
                <c:pt idx="82">
                  <c:v>-3.1318649417252188E-2</c:v>
                </c:pt>
                <c:pt idx="83">
                  <c:v>3.403268982570731E-3</c:v>
                </c:pt>
                <c:pt idx="84">
                  <c:v>-9.0445715649739161E-3</c:v>
                </c:pt>
                <c:pt idx="85">
                  <c:v>-2.6811211289546878E-2</c:v>
                </c:pt>
                <c:pt idx="86">
                  <c:v>-2.3446663782095565E-2</c:v>
                </c:pt>
                <c:pt idx="87">
                  <c:v>-2.1608684106990191E-2</c:v>
                </c:pt>
                <c:pt idx="88">
                  <c:v>-1.8404795352918977E-3</c:v>
                </c:pt>
                <c:pt idx="89">
                  <c:v>-2.335595105981177E-2</c:v>
                </c:pt>
                <c:pt idx="90">
                  <c:v>9.4399463347576255E-3</c:v>
                </c:pt>
                <c:pt idx="91">
                  <c:v>1.1845473355201095E-2</c:v>
                </c:pt>
                <c:pt idx="92">
                  <c:v>-4.3129985970053936E-2</c:v>
                </c:pt>
                <c:pt idx="93">
                  <c:v>-1.6741908200650368E-2</c:v>
                </c:pt>
                <c:pt idx="94">
                  <c:v>-1.964624596266232E-3</c:v>
                </c:pt>
                <c:pt idx="95">
                  <c:v>5.9055708146972278E-3</c:v>
                </c:pt>
                <c:pt idx="96">
                  <c:v>8.4801241513216725E-3</c:v>
                </c:pt>
                <c:pt idx="97">
                  <c:v>-2.9754279393378057E-2</c:v>
                </c:pt>
                <c:pt idx="98">
                  <c:v>7.3334219134852689E-3</c:v>
                </c:pt>
                <c:pt idx="99">
                  <c:v>-1.7207173515687735E-2</c:v>
                </c:pt>
                <c:pt idx="100">
                  <c:v>2.1548823527437637E-2</c:v>
                </c:pt>
                <c:pt idx="101">
                  <c:v>-3.2959949635103158E-3</c:v>
                </c:pt>
                <c:pt idx="102">
                  <c:v>9.9206328094354618E-2</c:v>
                </c:pt>
                <c:pt idx="103">
                  <c:v>2.587242547162636E-2</c:v>
                </c:pt>
                <c:pt idx="104">
                  <c:v>3.5191371289317163E-3</c:v>
                </c:pt>
                <c:pt idx="105">
                  <c:v>4.3833998108712913E-2</c:v>
                </c:pt>
                <c:pt idx="106">
                  <c:v>-5.9910492770269247E-2</c:v>
                </c:pt>
                <c:pt idx="107">
                  <c:v>4.1095997714877368E-2</c:v>
                </c:pt>
                <c:pt idx="108">
                  <c:v>6.8077745054508865E-2</c:v>
                </c:pt>
                <c:pt idx="109">
                  <c:v>-1.2319260276399895E-2</c:v>
                </c:pt>
                <c:pt idx="110">
                  <c:v>2.6572722913127796E-2</c:v>
                </c:pt>
                <c:pt idx="111">
                  <c:v>1.1621740256175928E-2</c:v>
                </c:pt>
                <c:pt idx="112">
                  <c:v>-3.9164477694785711E-2</c:v>
                </c:pt>
                <c:pt idx="113">
                  <c:v>1.6304247716585536E-3</c:v>
                </c:pt>
                <c:pt idx="114">
                  <c:v>-2.4416719292009972E-2</c:v>
                </c:pt>
                <c:pt idx="115">
                  <c:v>-3.170185791290861E-2</c:v>
                </c:pt>
                <c:pt idx="116">
                  <c:v>-2.4698443600101923E-2</c:v>
                </c:pt>
                <c:pt idx="117">
                  <c:v>5.5948203026156135E-2</c:v>
                </c:pt>
                <c:pt idx="118">
                  <c:v>-1.896273806630739E-2</c:v>
                </c:pt>
                <c:pt idx="119">
                  <c:v>4.4343448157538046E-2</c:v>
                </c:pt>
                <c:pt idx="120">
                  <c:v>0</c:v>
                </c:pt>
                <c:pt idx="121">
                  <c:v>7.6211833408043042E-3</c:v>
                </c:pt>
                <c:pt idx="122">
                  <c:v>-2.6472228757450943E-2</c:v>
                </c:pt>
                <c:pt idx="123">
                  <c:v>1.8312953118812477E-2</c:v>
                </c:pt>
                <c:pt idx="124">
                  <c:v>-2.4523168286027477E-2</c:v>
                </c:pt>
                <c:pt idx="125">
                  <c:v>-1.8435722249320084E-2</c:v>
                </c:pt>
                <c:pt idx="126">
                  <c:v>4.5532190847228432E-3</c:v>
                </c:pt>
                <c:pt idx="127">
                  <c:v>-1.1331687447460328E-3</c:v>
                </c:pt>
                <c:pt idx="128">
                  <c:v>-3.9704492009854531E-3</c:v>
                </c:pt>
                <c:pt idx="129">
                  <c:v>1.9931653400864335E-2</c:v>
                </c:pt>
                <c:pt idx="130">
                  <c:v>-1.7308801535394942E-2</c:v>
                </c:pt>
                <c:pt idx="131">
                  <c:v>2.7840871278886774E-2</c:v>
                </c:pt>
                <c:pt idx="132">
                  <c:v>-3.0403573278432221E-2</c:v>
                </c:pt>
                <c:pt idx="133">
                  <c:v>-2.8506200587782079E-2</c:v>
                </c:pt>
                <c:pt idx="134">
                  <c:v>1.2323952934620375E-2</c:v>
                </c:pt>
                <c:pt idx="135">
                  <c:v>2.3768169571349348E-2</c:v>
                </c:pt>
                <c:pt idx="136">
                  <c:v>-7.3612734888148937E-3</c:v>
                </c:pt>
                <c:pt idx="137">
                  <c:v>-1.8254421901035971E-2</c:v>
                </c:pt>
                <c:pt idx="138">
                  <c:v>-3.1377176263690985E-2</c:v>
                </c:pt>
                <c:pt idx="139">
                  <c:v>-8.9982320905071141E-3</c:v>
                </c:pt>
                <c:pt idx="140">
                  <c:v>-4.8426188916613827E-3</c:v>
                </c:pt>
                <c:pt idx="141">
                  <c:v>-1.0948825873874002E-2</c:v>
                </c:pt>
                <c:pt idx="142">
                  <c:v>-2.952030388483394E-2</c:v>
                </c:pt>
                <c:pt idx="143">
                  <c:v>-8.8720618945625877E-3</c:v>
                </c:pt>
                <c:pt idx="144">
                  <c:v>-1.6623961775046311E-2</c:v>
                </c:pt>
                <c:pt idx="145">
                  <c:v>3.2509910984336214E-3</c:v>
                </c:pt>
                <c:pt idx="146">
                  <c:v>-4.6014304024905223E-2</c:v>
                </c:pt>
                <c:pt idx="147">
                  <c:v>5.434786731570088E-3</c:v>
                </c:pt>
                <c:pt idx="148">
                  <c:v>-3.3108063226568743E-2</c:v>
                </c:pt>
                <c:pt idx="149">
                  <c:v>8.3856779185867165E-3</c:v>
                </c:pt>
                <c:pt idx="150">
                  <c:v>2.841299307801291E-2</c:v>
                </c:pt>
                <c:pt idx="151">
                  <c:v>8.0862543308051871E-2</c:v>
                </c:pt>
                <c:pt idx="152">
                  <c:v>-3.6783033118690876E-2</c:v>
                </c:pt>
                <c:pt idx="153">
                  <c:v>5.8252071649436939E-3</c:v>
                </c:pt>
                <c:pt idx="154">
                  <c:v>-3.6035946003813518E-2</c:v>
                </c:pt>
                <c:pt idx="155">
                  <c:v>4.0720866834342485E-2</c:v>
                </c:pt>
                <c:pt idx="156">
                  <c:v>7.0559036562644097E-3</c:v>
                </c:pt>
                <c:pt idx="157">
                  <c:v>-9.5541865629076139E-3</c:v>
                </c:pt>
                <c:pt idx="158">
                  <c:v>-1.9935719993416555E-2</c:v>
                </c:pt>
                <c:pt idx="159">
                  <c:v>2.1653601349179444E-2</c:v>
                </c:pt>
                <c:pt idx="160">
                  <c:v>-4.2389135295480947E-2</c:v>
                </c:pt>
                <c:pt idx="161">
                  <c:v>1.5425718633935565E-2</c:v>
                </c:pt>
                <c:pt idx="162">
                  <c:v>1.0568136119303302E-2</c:v>
                </c:pt>
                <c:pt idx="163">
                  <c:v>-3.9215728411887217E-2</c:v>
                </c:pt>
                <c:pt idx="164">
                  <c:v>-1.564629874389848E-2</c:v>
                </c:pt>
                <c:pt idx="165">
                  <c:v>1.3821854238395162E-3</c:v>
                </c:pt>
                <c:pt idx="166">
                  <c:v>3.7957256476695685E-2</c:v>
                </c:pt>
                <c:pt idx="167">
                  <c:v>0</c:v>
                </c:pt>
                <c:pt idx="168">
                  <c:v>-1.3962776516337871E-2</c:v>
                </c:pt>
                <c:pt idx="169">
                  <c:v>-1.753205705947224E-2</c:v>
                </c:pt>
                <c:pt idx="170">
                  <c:v>-1.2354176379962173E-2</c:v>
                </c:pt>
                <c:pt idx="171">
                  <c:v>-4.0305685945693497E-2</c:v>
                </c:pt>
                <c:pt idx="172">
                  <c:v>-0.13975381429006034</c:v>
                </c:pt>
                <c:pt idx="173">
                  <c:v>6.060605374888977E-2</c:v>
                </c:pt>
                <c:pt idx="174">
                  <c:v>8.7301489090109048E-3</c:v>
                </c:pt>
                <c:pt idx="175">
                  <c:v>-1.652238711337271E-2</c:v>
                </c:pt>
                <c:pt idx="176">
                  <c:v>3.4399991953342063E-2</c:v>
                </c:pt>
                <c:pt idx="177">
                  <c:v>9.2807332939603727E-3</c:v>
                </c:pt>
                <c:pt idx="178">
                  <c:v>1.3026782087092728E-2</c:v>
                </c:pt>
                <c:pt idx="179">
                  <c:v>-4.2360062360210698E-2</c:v>
                </c:pt>
                <c:pt idx="180">
                  <c:v>3.1595634059977312E-2</c:v>
                </c:pt>
                <c:pt idx="181">
                  <c:v>-7.6571317571029398E-4</c:v>
                </c:pt>
                <c:pt idx="182">
                  <c:v>2.9118811479074618E-2</c:v>
                </c:pt>
                <c:pt idx="183">
                  <c:v>2.5316365843778482E-2</c:v>
                </c:pt>
                <c:pt idx="184">
                  <c:v>-3.7036916340712864E-2</c:v>
                </c:pt>
                <c:pt idx="185">
                  <c:v>-5.3544593007792178E-2</c:v>
                </c:pt>
                <c:pt idx="186">
                  <c:v>7.1713367721525315E-3</c:v>
                </c:pt>
                <c:pt idx="187">
                  <c:v>-6.0126578447327432E-2</c:v>
                </c:pt>
                <c:pt idx="188">
                  <c:v>4.9663284615619328E-2</c:v>
                </c:pt>
                <c:pt idx="189">
                  <c:v>2.4859698738258773E-2</c:v>
                </c:pt>
                <c:pt idx="190">
                  <c:v>-3.286387369467323E-2</c:v>
                </c:pt>
                <c:pt idx="191">
                  <c:v>8.0905875166426555E-3</c:v>
                </c:pt>
                <c:pt idx="192">
                  <c:v>-2.1669325604012388E-2</c:v>
                </c:pt>
                <c:pt idx="193">
                  <c:v>-2.0508578381582408E-2</c:v>
                </c:pt>
                <c:pt idx="194">
                  <c:v>-3.8525991173099995E-2</c:v>
                </c:pt>
                <c:pt idx="195">
                  <c:v>3.3101016299359541E-2</c:v>
                </c:pt>
                <c:pt idx="196">
                  <c:v>1.4333976437627237E-2</c:v>
                </c:pt>
                <c:pt idx="197">
                  <c:v>-3.0756515472989715E-2</c:v>
                </c:pt>
                <c:pt idx="198">
                  <c:v>3.4305876146910855E-3</c:v>
                </c:pt>
                <c:pt idx="199">
                  <c:v>4.1025653080528204E-2</c:v>
                </c:pt>
                <c:pt idx="200">
                  <c:v>-8.8285243182164921E-2</c:v>
                </c:pt>
                <c:pt idx="201">
                  <c:v>7.4487335670626719E-3</c:v>
                </c:pt>
                <c:pt idx="202">
                  <c:v>1.5711701135367896E-2</c:v>
                </c:pt>
                <c:pt idx="203">
                  <c:v>2.8207442616789029E-2</c:v>
                </c:pt>
                <c:pt idx="204">
                  <c:v>-5.3097168141592868E-3</c:v>
                </c:pt>
                <c:pt idx="205">
                  <c:v>-6.2278112770852252E-3</c:v>
                </c:pt>
                <c:pt idx="206">
                  <c:v>-3.6705444465727641E-2</c:v>
                </c:pt>
                <c:pt idx="207">
                  <c:v>4.3680353971753808E-2</c:v>
                </c:pt>
                <c:pt idx="208">
                  <c:v>-2.4042795225546046E-2</c:v>
                </c:pt>
                <c:pt idx="209">
                  <c:v>-1.1861259340533913E-2</c:v>
                </c:pt>
                <c:pt idx="210">
                  <c:v>-6.6482047406018582E-2</c:v>
                </c:pt>
                <c:pt idx="211">
                  <c:v>1.4836795545732849E-2</c:v>
                </c:pt>
                <c:pt idx="212">
                  <c:v>-7.7972126276259586E-3</c:v>
                </c:pt>
                <c:pt idx="213">
                  <c:v>-1.2770176315513714E-2</c:v>
                </c:pt>
                <c:pt idx="214">
                  <c:v>9.9500497512437173E-4</c:v>
                </c:pt>
                <c:pt idx="215">
                  <c:v>-3.8767416277682237E-2</c:v>
                </c:pt>
                <c:pt idx="216">
                  <c:v>-5.3774521355719591E-2</c:v>
                </c:pt>
                <c:pt idx="217">
                  <c:v>4.5901595628415288E-2</c:v>
                </c:pt>
                <c:pt idx="218">
                  <c:v>1.9853731237355544E-2</c:v>
                </c:pt>
                <c:pt idx="219">
                  <c:v>-5.1229509246506341E-3</c:v>
                </c:pt>
                <c:pt idx="220">
                  <c:v>-4.1194645544688886E-2</c:v>
                </c:pt>
                <c:pt idx="221">
                  <c:v>3.8668078166876001E-2</c:v>
                </c:pt>
                <c:pt idx="222">
                  <c:v>2.0683144599096146E-3</c:v>
                </c:pt>
                <c:pt idx="223">
                  <c:v>-3.5087739213875355E-2</c:v>
                </c:pt>
                <c:pt idx="224">
                  <c:v>-3.2085989304812971E-3</c:v>
                </c:pt>
                <c:pt idx="225">
                  <c:v>6.1158865285788233E-2</c:v>
                </c:pt>
                <c:pt idx="226">
                  <c:v>2.3255752815859378E-2</c:v>
                </c:pt>
                <c:pt idx="227">
                  <c:v>3.9525890890351485E-3</c:v>
                </c:pt>
                <c:pt idx="228">
                  <c:v>2.1653602788456766E-2</c:v>
                </c:pt>
                <c:pt idx="229">
                  <c:v>6.7436991620925058E-3</c:v>
                </c:pt>
                <c:pt idx="230">
                  <c:v>2.5837282296650707E-2</c:v>
                </c:pt>
                <c:pt idx="231">
                  <c:v>2.0522444795613631E-2</c:v>
                </c:pt>
                <c:pt idx="232">
                  <c:v>3.5649012145356276E-2</c:v>
                </c:pt>
                <c:pt idx="233">
                  <c:v>-9.7088081303157107E-3</c:v>
                </c:pt>
                <c:pt idx="234">
                  <c:v>-5.1693353001545546E-2</c:v>
                </c:pt>
                <c:pt idx="235">
                  <c:v>4.1353401478319528E-2</c:v>
                </c:pt>
                <c:pt idx="236">
                  <c:v>2.4368194066130167E-2</c:v>
                </c:pt>
                <c:pt idx="237">
                  <c:v>-2.4669638766519834E-2</c:v>
                </c:pt>
                <c:pt idx="238">
                  <c:v>-7.5880689282048372E-2</c:v>
                </c:pt>
                <c:pt idx="239">
                  <c:v>-4.0078278002804404E-2</c:v>
                </c:pt>
                <c:pt idx="240">
                  <c:v>-2.4439838062722503E-2</c:v>
                </c:pt>
                <c:pt idx="241">
                  <c:v>1.0438204157068654E-3</c:v>
                </c:pt>
                <c:pt idx="243">
                  <c:v>-3.3091836820540559E-3</c:v>
                </c:pt>
                <c:pt idx="244">
                  <c:v>9.9206328094354618E-2</c:v>
                </c:pt>
                <c:pt idx="245">
                  <c:v>-0.13975381429006034</c:v>
                </c:pt>
                <c:pt idx="246">
                  <c:v>2.9762263470289482E-2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6-43D6-8471-1DF9C6110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605368"/>
        <c:axId val="281425456"/>
      </c:lineChart>
      <c:dateAx>
        <c:axId val="280605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25456"/>
        <c:crosses val="autoZero"/>
        <c:auto val="1"/>
        <c:lblOffset val="100"/>
        <c:baseTimeUnit val="days"/>
      </c:dateAx>
      <c:valAx>
        <c:axId val="2814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0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87948381452317"/>
          <c:y val="0.19721055701370663"/>
          <c:w val="0.81801968503937006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WEEKLY!$K$1:$K$2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WEEKLY!$A$3:$A$59</c:f>
              <c:numCache>
                <c:formatCode>m/d/yyyy</c:formatCode>
                <c:ptCount val="57"/>
                <c:pt idx="0">
                  <c:v>43381</c:v>
                </c:pt>
                <c:pt idx="1">
                  <c:v>43388</c:v>
                </c:pt>
                <c:pt idx="2">
                  <c:v>43395</c:v>
                </c:pt>
                <c:pt idx="3">
                  <c:v>43402</c:v>
                </c:pt>
                <c:pt idx="4">
                  <c:v>43409</c:v>
                </c:pt>
                <c:pt idx="5">
                  <c:v>43416</c:v>
                </c:pt>
                <c:pt idx="6">
                  <c:v>43423</c:v>
                </c:pt>
                <c:pt idx="7">
                  <c:v>43430</c:v>
                </c:pt>
                <c:pt idx="8">
                  <c:v>43437</c:v>
                </c:pt>
                <c:pt idx="9">
                  <c:v>43444</c:v>
                </c:pt>
                <c:pt idx="10">
                  <c:v>43451</c:v>
                </c:pt>
                <c:pt idx="11">
                  <c:v>43458</c:v>
                </c:pt>
                <c:pt idx="12">
                  <c:v>43465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43528</c:v>
                </c:pt>
                <c:pt idx="22">
                  <c:v>43535</c:v>
                </c:pt>
                <c:pt idx="23">
                  <c:v>43542</c:v>
                </c:pt>
                <c:pt idx="24">
                  <c:v>43549</c:v>
                </c:pt>
                <c:pt idx="25">
                  <c:v>43556</c:v>
                </c:pt>
                <c:pt idx="26">
                  <c:v>43563</c:v>
                </c:pt>
                <c:pt idx="27">
                  <c:v>43570</c:v>
                </c:pt>
                <c:pt idx="28">
                  <c:v>43577</c:v>
                </c:pt>
                <c:pt idx="29">
                  <c:v>43584</c:v>
                </c:pt>
                <c:pt idx="30">
                  <c:v>43591</c:v>
                </c:pt>
                <c:pt idx="31">
                  <c:v>43598</c:v>
                </c:pt>
                <c:pt idx="32">
                  <c:v>43605</c:v>
                </c:pt>
                <c:pt idx="33">
                  <c:v>43612</c:v>
                </c:pt>
                <c:pt idx="34">
                  <c:v>43619</c:v>
                </c:pt>
                <c:pt idx="35">
                  <c:v>43626</c:v>
                </c:pt>
                <c:pt idx="36">
                  <c:v>43633</c:v>
                </c:pt>
                <c:pt idx="37">
                  <c:v>43640</c:v>
                </c:pt>
                <c:pt idx="38">
                  <c:v>43647</c:v>
                </c:pt>
                <c:pt idx="39">
                  <c:v>43654</c:v>
                </c:pt>
                <c:pt idx="40">
                  <c:v>43661</c:v>
                </c:pt>
                <c:pt idx="41">
                  <c:v>43668</c:v>
                </c:pt>
                <c:pt idx="42">
                  <c:v>43675</c:v>
                </c:pt>
                <c:pt idx="43">
                  <c:v>43682</c:v>
                </c:pt>
                <c:pt idx="44">
                  <c:v>43689</c:v>
                </c:pt>
                <c:pt idx="45">
                  <c:v>43696</c:v>
                </c:pt>
                <c:pt idx="46">
                  <c:v>43703</c:v>
                </c:pt>
                <c:pt idx="47">
                  <c:v>43710</c:v>
                </c:pt>
                <c:pt idx="48">
                  <c:v>43717</c:v>
                </c:pt>
                <c:pt idx="49">
                  <c:v>43724</c:v>
                </c:pt>
                <c:pt idx="50">
                  <c:v>43731</c:v>
                </c:pt>
                <c:pt idx="51">
                  <c:v>43738</c:v>
                </c:pt>
              </c:numCache>
            </c:numRef>
          </c:cat>
          <c:val>
            <c:numRef>
              <c:f>WEEKLY!$K$3:$K$59</c:f>
              <c:numCache>
                <c:formatCode>0.0000%</c:formatCode>
                <c:ptCount val="57"/>
                <c:pt idx="0">
                  <c:v>4.9646156721574922E-2</c:v>
                </c:pt>
                <c:pt idx="1">
                  <c:v>-2.1348719911728636E-2</c:v>
                </c:pt>
                <c:pt idx="2">
                  <c:v>-7.2115052862942496E-3</c:v>
                </c:pt>
                <c:pt idx="3">
                  <c:v>1.5934716618038792E-2</c:v>
                </c:pt>
                <c:pt idx="4">
                  <c:v>-2.2425034431163417E-2</c:v>
                </c:pt>
                <c:pt idx="5">
                  <c:v>-4.2743544601989113E-3</c:v>
                </c:pt>
                <c:pt idx="6">
                  <c:v>2.6247054754552669E-3</c:v>
                </c:pt>
                <c:pt idx="7">
                  <c:v>-0.1530254926421992</c:v>
                </c:pt>
                <c:pt idx="8">
                  <c:v>-2.6551823386617747E-2</c:v>
                </c:pt>
                <c:pt idx="9">
                  <c:v>-5.2631211158298084E-3</c:v>
                </c:pt>
                <c:pt idx="10">
                  <c:v>-1.4295725771876353E-2</c:v>
                </c:pt>
                <c:pt idx="11">
                  <c:v>-1.1413097326726331E-2</c:v>
                </c:pt>
                <c:pt idx="12">
                  <c:v>-1.2033130656531818E-2</c:v>
                </c:pt>
                <c:pt idx="13">
                  <c:v>9.0880613027946103E-3</c:v>
                </c:pt>
                <c:pt idx="14">
                  <c:v>-4.6883070676292764E-2</c:v>
                </c:pt>
                <c:pt idx="15">
                  <c:v>-6.9465787210581165E-2</c:v>
                </c:pt>
                <c:pt idx="16">
                  <c:v>1.8369549292261259E-2</c:v>
                </c:pt>
                <c:pt idx="17">
                  <c:v>-8.1496320781338782E-2</c:v>
                </c:pt>
                <c:pt idx="18">
                  <c:v>-4.6718954564375997E-2</c:v>
                </c:pt>
                <c:pt idx="19">
                  <c:v>-3.5362214079058901E-2</c:v>
                </c:pt>
                <c:pt idx="20">
                  <c:v>0.10676733890399027</c:v>
                </c:pt>
                <c:pt idx="21">
                  <c:v>9.0132136985281563E-3</c:v>
                </c:pt>
                <c:pt idx="22">
                  <c:v>0.13935221742641579</c:v>
                </c:pt>
                <c:pt idx="23">
                  <c:v>-9.2038514352404441E-2</c:v>
                </c:pt>
                <c:pt idx="24">
                  <c:v>4.3607580859193709E-2</c:v>
                </c:pt>
                <c:pt idx="25">
                  <c:v>-1.7156299410258501E-2</c:v>
                </c:pt>
                <c:pt idx="26">
                  <c:v>-6.6051335604011899E-4</c:v>
                </c:pt>
                <c:pt idx="27">
                  <c:v>-2.1887803116298E-2</c:v>
                </c:pt>
                <c:pt idx="28">
                  <c:v>-2.0058243930440652E-2</c:v>
                </c:pt>
                <c:pt idx="29">
                  <c:v>-4.5979994215430073E-2</c:v>
                </c:pt>
                <c:pt idx="30">
                  <c:v>-6.2656588053802961E-2</c:v>
                </c:pt>
                <c:pt idx="31">
                  <c:v>-3.9439217505498725E-2</c:v>
                </c:pt>
                <c:pt idx="32">
                  <c:v>4.9362145588535529E-2</c:v>
                </c:pt>
                <c:pt idx="33">
                  <c:v>-4.4756015364522984E-2</c:v>
                </c:pt>
                <c:pt idx="34">
                  <c:v>-3.0660540177052706E-2</c:v>
                </c:pt>
                <c:pt idx="35">
                  <c:v>5.7627930320059591E-3</c:v>
                </c:pt>
                <c:pt idx="36">
                  <c:v>-0.1288153174268106</c:v>
                </c:pt>
                <c:pt idx="37">
                  <c:v>-5.0666218927103556E-3</c:v>
                </c:pt>
                <c:pt idx="38">
                  <c:v>4.6268483758398662E-2</c:v>
                </c:pt>
                <c:pt idx="39">
                  <c:v>-3.7301073564508042E-2</c:v>
                </c:pt>
                <c:pt idx="40">
                  <c:v>-0.1028253114281643</c:v>
                </c:pt>
                <c:pt idx="41">
                  <c:v>5.9889117425844129E-2</c:v>
                </c:pt>
                <c:pt idx="42">
                  <c:v>-7.8218043611637533E-2</c:v>
                </c:pt>
                <c:pt idx="43">
                  <c:v>-4.8134163858594209E-3</c:v>
                </c:pt>
                <c:pt idx="44">
                  <c:v>-6.1058849619319427E-2</c:v>
                </c:pt>
                <c:pt idx="45">
                  <c:v>-6.0963798461600806E-2</c:v>
                </c:pt>
                <c:pt idx="46">
                  <c:v>1.1516171249932424E-2</c:v>
                </c:pt>
                <c:pt idx="47">
                  <c:v>4.3350582159430689E-2</c:v>
                </c:pt>
                <c:pt idx="48">
                  <c:v>5.8265462969750742E-2</c:v>
                </c:pt>
                <c:pt idx="49">
                  <c:v>3.2541780816785756E-2</c:v>
                </c:pt>
                <c:pt idx="50">
                  <c:v>-0.13638674879220292</c:v>
                </c:pt>
                <c:pt idx="51">
                  <c:v>3.6128108014557656E-5</c:v>
                </c:pt>
                <c:pt idx="53">
                  <c:v>-1.6290674183815877E-2</c:v>
                </c:pt>
                <c:pt idx="54">
                  <c:v>0.13935221742641579</c:v>
                </c:pt>
                <c:pt idx="55">
                  <c:v>-0.1530254926421992</c:v>
                </c:pt>
                <c:pt idx="56">
                  <c:v>5.6102599969996593E-2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C-49DF-A8D5-B31C6C52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391616"/>
        <c:axId val="189147368"/>
      </c:lineChart>
      <c:dateAx>
        <c:axId val="277391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47368"/>
        <c:crosses val="autoZero"/>
        <c:auto val="1"/>
        <c:lblOffset val="100"/>
        <c:baseTimeUnit val="days"/>
      </c:dateAx>
      <c:valAx>
        <c:axId val="18914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9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37467191601051"/>
          <c:y val="0.19721055701370663"/>
          <c:w val="0.83755183727034122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WEEKLY!$H$1:$H$2</c:f>
              <c:strCache>
                <c:ptCount val="2"/>
                <c:pt idx="0">
                  <c:v>Risk unadjusted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WEEKLY!$A$3:$A$59</c:f>
              <c:numCache>
                <c:formatCode>m/d/yyyy</c:formatCode>
                <c:ptCount val="57"/>
                <c:pt idx="0">
                  <c:v>43381</c:v>
                </c:pt>
                <c:pt idx="1">
                  <c:v>43388</c:v>
                </c:pt>
                <c:pt idx="2">
                  <c:v>43395</c:v>
                </c:pt>
                <c:pt idx="3">
                  <c:v>43402</c:v>
                </c:pt>
                <c:pt idx="4">
                  <c:v>43409</c:v>
                </c:pt>
                <c:pt idx="5">
                  <c:v>43416</c:v>
                </c:pt>
                <c:pt idx="6">
                  <c:v>43423</c:v>
                </c:pt>
                <c:pt idx="7">
                  <c:v>43430</c:v>
                </c:pt>
                <c:pt idx="8">
                  <c:v>43437</c:v>
                </c:pt>
                <c:pt idx="9">
                  <c:v>43444</c:v>
                </c:pt>
                <c:pt idx="10">
                  <c:v>43451</c:v>
                </c:pt>
                <c:pt idx="11">
                  <c:v>43458</c:v>
                </c:pt>
                <c:pt idx="12">
                  <c:v>43465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43528</c:v>
                </c:pt>
                <c:pt idx="22">
                  <c:v>43535</c:v>
                </c:pt>
                <c:pt idx="23">
                  <c:v>43542</c:v>
                </c:pt>
                <c:pt idx="24">
                  <c:v>43549</c:v>
                </c:pt>
                <c:pt idx="25">
                  <c:v>43556</c:v>
                </c:pt>
                <c:pt idx="26">
                  <c:v>43563</c:v>
                </c:pt>
                <c:pt idx="27">
                  <c:v>43570</c:v>
                </c:pt>
                <c:pt idx="28">
                  <c:v>43577</c:v>
                </c:pt>
                <c:pt idx="29">
                  <c:v>43584</c:v>
                </c:pt>
                <c:pt idx="30">
                  <c:v>43591</c:v>
                </c:pt>
                <c:pt idx="31">
                  <c:v>43598</c:v>
                </c:pt>
                <c:pt idx="32">
                  <c:v>43605</c:v>
                </c:pt>
                <c:pt idx="33">
                  <c:v>43612</c:v>
                </c:pt>
                <c:pt idx="34">
                  <c:v>43619</c:v>
                </c:pt>
                <c:pt idx="35">
                  <c:v>43626</c:v>
                </c:pt>
                <c:pt idx="36">
                  <c:v>43633</c:v>
                </c:pt>
                <c:pt idx="37">
                  <c:v>43640</c:v>
                </c:pt>
                <c:pt idx="38">
                  <c:v>43647</c:v>
                </c:pt>
                <c:pt idx="39">
                  <c:v>43654</c:v>
                </c:pt>
                <c:pt idx="40">
                  <c:v>43661</c:v>
                </c:pt>
                <c:pt idx="41">
                  <c:v>43668</c:v>
                </c:pt>
                <c:pt idx="42">
                  <c:v>43675</c:v>
                </c:pt>
                <c:pt idx="43">
                  <c:v>43682</c:v>
                </c:pt>
                <c:pt idx="44">
                  <c:v>43689</c:v>
                </c:pt>
                <c:pt idx="45">
                  <c:v>43696</c:v>
                </c:pt>
                <c:pt idx="46">
                  <c:v>43703</c:v>
                </c:pt>
                <c:pt idx="47">
                  <c:v>43710</c:v>
                </c:pt>
                <c:pt idx="48">
                  <c:v>43717</c:v>
                </c:pt>
                <c:pt idx="49">
                  <c:v>43724</c:v>
                </c:pt>
                <c:pt idx="50">
                  <c:v>43731</c:v>
                </c:pt>
                <c:pt idx="51">
                  <c:v>43738</c:v>
                </c:pt>
              </c:numCache>
            </c:numRef>
          </c:cat>
          <c:val>
            <c:numRef>
              <c:f>WEEKLY!$H$3:$H$59</c:f>
              <c:numCache>
                <c:formatCode>0.0000%</c:formatCode>
                <c:ptCount val="57"/>
                <c:pt idx="0">
                  <c:v>5.098269518311338E-2</c:v>
                </c:pt>
                <c:pt idx="1">
                  <c:v>-2.0012181450190174E-2</c:v>
                </c:pt>
                <c:pt idx="2">
                  <c:v>-5.8730437478327112E-3</c:v>
                </c:pt>
                <c:pt idx="3">
                  <c:v>1.7271255079577254E-2</c:v>
                </c:pt>
                <c:pt idx="4">
                  <c:v>-2.1113495969624956E-2</c:v>
                </c:pt>
                <c:pt idx="5">
                  <c:v>-2.970508306352758E-3</c:v>
                </c:pt>
                <c:pt idx="6">
                  <c:v>3.9227823985321904E-3</c:v>
                </c:pt>
                <c:pt idx="7">
                  <c:v>-0.15173895418066075</c:v>
                </c:pt>
                <c:pt idx="8">
                  <c:v>-2.5267208002002363E-2</c:v>
                </c:pt>
                <c:pt idx="9">
                  <c:v>-3.9881211158298083E-3</c:v>
                </c:pt>
                <c:pt idx="10">
                  <c:v>-1.3013033464184046E-2</c:v>
                </c:pt>
                <c:pt idx="11">
                  <c:v>-1.0141943480572485E-2</c:v>
                </c:pt>
                <c:pt idx="12">
                  <c:v>-1.0758130656531818E-2</c:v>
                </c:pt>
                <c:pt idx="13">
                  <c:v>1.0357292072025379E-2</c:v>
                </c:pt>
                <c:pt idx="14">
                  <c:v>-4.5617686060908151E-2</c:v>
                </c:pt>
                <c:pt idx="15">
                  <c:v>-6.8206171825965778E-2</c:v>
                </c:pt>
                <c:pt idx="16">
                  <c:v>1.9596472369184336E-2</c:v>
                </c:pt>
                <c:pt idx="17">
                  <c:v>-8.0271320781338779E-2</c:v>
                </c:pt>
                <c:pt idx="18">
                  <c:v>-4.5482416102837535E-2</c:v>
                </c:pt>
                <c:pt idx="19">
                  <c:v>-3.4127598694443519E-2</c:v>
                </c:pt>
                <c:pt idx="20">
                  <c:v>0.10800003121168258</c:v>
                </c:pt>
                <c:pt idx="21">
                  <c:v>1.0228598313912771E-2</c:v>
                </c:pt>
                <c:pt idx="22">
                  <c:v>0.14055990973410809</c:v>
                </c:pt>
                <c:pt idx="23">
                  <c:v>-9.0861591275481365E-2</c:v>
                </c:pt>
                <c:pt idx="24">
                  <c:v>4.4801811628424476E-2</c:v>
                </c:pt>
                <c:pt idx="25">
                  <c:v>-1.5942837871796962E-2</c:v>
                </c:pt>
                <c:pt idx="26">
                  <c:v>5.5871741319065034E-4</c:v>
                </c:pt>
                <c:pt idx="27">
                  <c:v>-2.0658956962451847E-2</c:v>
                </c:pt>
                <c:pt idx="28">
                  <c:v>-1.8814013161209883E-2</c:v>
                </c:pt>
                <c:pt idx="29">
                  <c:v>-4.4741532676968537E-2</c:v>
                </c:pt>
                <c:pt idx="30">
                  <c:v>-6.1435434207649117E-2</c:v>
                </c:pt>
                <c:pt idx="31">
                  <c:v>-3.8237294428575645E-2</c:v>
                </c:pt>
                <c:pt idx="32">
                  <c:v>5.0539068665458604E-2</c:v>
                </c:pt>
                <c:pt idx="33">
                  <c:v>-4.3617553826061445E-2</c:v>
                </c:pt>
                <c:pt idx="34">
                  <c:v>-2.9510540177052708E-2</c:v>
                </c:pt>
                <c:pt idx="35">
                  <c:v>6.9108699550828817E-3</c:v>
                </c:pt>
                <c:pt idx="36">
                  <c:v>-0.12765954819604136</c:v>
                </c:pt>
                <c:pt idx="37">
                  <c:v>-3.933929585018048E-3</c:v>
                </c:pt>
                <c:pt idx="38">
                  <c:v>4.7393483758398663E-2</c:v>
                </c:pt>
                <c:pt idx="39">
                  <c:v>-3.6199150487584965E-2</c:v>
                </c:pt>
                <c:pt idx="40">
                  <c:v>-0.10172146527431815</c:v>
                </c:pt>
                <c:pt idx="41">
                  <c:v>6.0975655887382588E-2</c:v>
                </c:pt>
                <c:pt idx="42">
                  <c:v>-7.7175735919329844E-2</c:v>
                </c:pt>
                <c:pt idx="43">
                  <c:v>-3.7595702320132669E-3</c:v>
                </c:pt>
                <c:pt idx="44">
                  <c:v>-6.0018465003934811E-2</c:v>
                </c:pt>
                <c:pt idx="45">
                  <c:v>-5.9921490769293116E-2</c:v>
                </c:pt>
                <c:pt idx="46">
                  <c:v>1.2539248173009348E-2</c:v>
                </c:pt>
                <c:pt idx="47">
                  <c:v>4.4375582159430688E-2</c:v>
                </c:pt>
                <c:pt idx="48">
                  <c:v>5.9288539892827667E-2</c:v>
                </c:pt>
                <c:pt idx="49">
                  <c:v>3.3582165432170373E-2</c:v>
                </c:pt>
                <c:pt idx="50">
                  <c:v>-0.1353790564845106</c:v>
                </c:pt>
                <c:pt idx="51">
                  <c:v>1.0438204157068654E-3</c:v>
                </c:pt>
                <c:pt idx="53">
                  <c:v>-1.510080731991054E-2</c:v>
                </c:pt>
                <c:pt idx="54">
                  <c:v>0.14055990973410809</c:v>
                </c:pt>
                <c:pt idx="55">
                  <c:v>-0.15173895418066075</c:v>
                </c:pt>
                <c:pt idx="56">
                  <c:v>5.6106616178486848E-2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4-4F98-88E3-6CE06971C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604712"/>
        <c:axId val="280604384"/>
      </c:lineChart>
      <c:dateAx>
        <c:axId val="280604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04384"/>
        <c:crosses val="autoZero"/>
        <c:auto val="1"/>
        <c:lblOffset val="100"/>
        <c:baseTimeUnit val="days"/>
      </c:dateAx>
      <c:valAx>
        <c:axId val="2806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0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MONTHLY!$K$1:$K$2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MONTHLY!$A$3:$A$18</c:f>
              <c:numCache>
                <c:formatCode>m/d/yyyy</c:formatCode>
                <c:ptCount val="16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</c:numCache>
            </c:numRef>
          </c:cat>
          <c:val>
            <c:numRef>
              <c:f>MONTHLY!$K$3:$K$18</c:f>
              <c:numCache>
                <c:formatCode>0.000%</c:formatCode>
                <c:ptCount val="16"/>
                <c:pt idx="0">
                  <c:v>-0.21350766053811518</c:v>
                </c:pt>
                <c:pt idx="1">
                  <c:v>-5.5120991615117104E-2</c:v>
                </c:pt>
                <c:pt idx="2">
                  <c:v>-0.10415413872708551</c:v>
                </c:pt>
                <c:pt idx="3">
                  <c:v>-0.14772094984441328</c:v>
                </c:pt>
                <c:pt idx="4">
                  <c:v>0.19794231665415254</c:v>
                </c:pt>
                <c:pt idx="5">
                  <c:v>-8.8895737060758401E-2</c:v>
                </c:pt>
                <c:pt idx="6">
                  <c:v>-0.11067879175500875</c:v>
                </c:pt>
                <c:pt idx="7">
                  <c:v>-0.1559138663905846</c:v>
                </c:pt>
                <c:pt idx="8">
                  <c:v>-0.13668652147018398</c:v>
                </c:pt>
                <c:pt idx="9">
                  <c:v>-9.2866738575993299E-2</c:v>
                </c:pt>
                <c:pt idx="10">
                  <c:v>-1.4769917227659086E-2</c:v>
                </c:pt>
                <c:pt idx="12">
                  <c:v>-8.3852090595524231E-2</c:v>
                </c:pt>
                <c:pt idx="13">
                  <c:v>0.19794231665415254</c:v>
                </c:pt>
                <c:pt idx="14">
                  <c:v>-0.21350766053811518</c:v>
                </c:pt>
                <c:pt idx="15">
                  <c:v>0.10729335142488571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6-41C1-9F3E-F32492C17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49632"/>
        <c:axId val="312149960"/>
      </c:lineChart>
      <c:dateAx>
        <c:axId val="312149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9960"/>
        <c:crosses val="autoZero"/>
        <c:auto val="1"/>
        <c:lblOffset val="100"/>
        <c:baseTimeUnit val="months"/>
      </c:dateAx>
      <c:valAx>
        <c:axId val="3121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MONTHLY!$H$1:$H$2</c:f>
              <c:strCache>
                <c:ptCount val="2"/>
                <c:pt idx="0">
                  <c:v>Return unadjusted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MONTHLY!$A$3:$A$18</c:f>
              <c:numCache>
                <c:formatCode>m/d/yyyy</c:formatCode>
                <c:ptCount val="16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</c:numCache>
            </c:numRef>
          </c:cat>
          <c:val>
            <c:numRef>
              <c:f>MONTHLY!$H$3:$H$18</c:f>
              <c:numCache>
                <c:formatCode>0.000%</c:formatCode>
                <c:ptCount val="16"/>
                <c:pt idx="0">
                  <c:v>-0.20788266053811519</c:v>
                </c:pt>
                <c:pt idx="1">
                  <c:v>-4.9562658281783772E-2</c:v>
                </c:pt>
                <c:pt idx="2">
                  <c:v>-9.867080539375217E-2</c:v>
                </c:pt>
                <c:pt idx="3">
                  <c:v>-0.14237094984441329</c:v>
                </c:pt>
                <c:pt idx="4">
                  <c:v>0.20304231665415254</c:v>
                </c:pt>
                <c:pt idx="5">
                  <c:v>-8.3562403727425072E-2</c:v>
                </c:pt>
                <c:pt idx="6">
                  <c:v>-0.10557879175500876</c:v>
                </c:pt>
                <c:pt idx="7">
                  <c:v>-0.15090553305725127</c:v>
                </c:pt>
                <c:pt idx="8">
                  <c:v>-0.13191152147018398</c:v>
                </c:pt>
                <c:pt idx="9">
                  <c:v>-8.835007190932663E-2</c:v>
                </c:pt>
                <c:pt idx="10">
                  <c:v>-1.0319917227659087E-2</c:v>
                </c:pt>
                <c:pt idx="12">
                  <c:v>-7.8733908777342432E-2</c:v>
                </c:pt>
                <c:pt idx="13">
                  <c:v>0.20304231665415254</c:v>
                </c:pt>
                <c:pt idx="14">
                  <c:v>-0.20788266053811519</c:v>
                </c:pt>
                <c:pt idx="15">
                  <c:v>0.10720488084940226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F-4489-96C5-A37EE638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136872"/>
        <c:axId val="316687392"/>
      </c:lineChart>
      <c:dateAx>
        <c:axId val="319136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87392"/>
        <c:crosses val="autoZero"/>
        <c:auto val="1"/>
        <c:lblOffset val="100"/>
        <c:baseTimeUnit val="months"/>
      </c:dateAx>
      <c:valAx>
        <c:axId val="3166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3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3</xdr:row>
      <xdr:rowOff>71437</xdr:rowOff>
    </xdr:from>
    <xdr:to>
      <xdr:col>21</xdr:col>
      <xdr:colOff>295275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6B8E8-9551-4766-8AA4-67AAD5997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43543</xdr:colOff>
      <xdr:row>18</xdr:row>
      <xdr:rowOff>101373</xdr:rowOff>
    </xdr:from>
    <xdr:to>
      <xdr:col>21</xdr:col>
      <xdr:colOff>333376</xdr:colOff>
      <xdr:row>32</xdr:row>
      <xdr:rowOff>177573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22335E-92CE-4F91-BD08-C7B519B81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</xdr:row>
      <xdr:rowOff>138112</xdr:rowOff>
    </xdr:from>
    <xdr:to>
      <xdr:col>19</xdr:col>
      <xdr:colOff>400050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F09DE-D50E-4B62-A819-F427B817E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115660</xdr:colOff>
      <xdr:row>17</xdr:row>
      <xdr:rowOff>97971</xdr:rowOff>
    </xdr:from>
    <xdr:to>
      <xdr:col>19</xdr:col>
      <xdr:colOff>401410</xdr:colOff>
      <xdr:row>31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5DDE41-0D6B-4202-B7F5-DE6DA6417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1</xdr:row>
      <xdr:rowOff>100012</xdr:rowOff>
    </xdr:from>
    <xdr:to>
      <xdr:col>19</xdr:col>
      <xdr:colOff>504825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F9983-BBF7-4B86-8CE7-CD50A54BC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292553</xdr:colOff>
      <xdr:row>17</xdr:row>
      <xdr:rowOff>166007</xdr:rowOff>
    </xdr:from>
    <xdr:to>
      <xdr:col>19</xdr:col>
      <xdr:colOff>483053</xdr:colOff>
      <xdr:row>32</xdr:row>
      <xdr:rowOff>51707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409B45-EFE3-49CE-8239-25266755E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9"/>
  <sheetViews>
    <sheetView topLeftCell="A217" zoomScale="70" zoomScaleNormal="70" workbookViewId="0">
      <selection activeCell="K246" sqref="K246:K249"/>
    </sheetView>
  </sheetViews>
  <sheetFormatPr defaultRowHeight="15" x14ac:dyDescent="0.25"/>
  <cols>
    <col min="1" max="1" width="10.42578125" bestFit="1" customWidth="1"/>
    <col min="8" max="8" width="14.7109375" style="8" customWidth="1"/>
    <col min="9" max="10" width="17.28515625" style="6" customWidth="1"/>
    <col min="11" max="11" width="17" style="8" customWidth="1"/>
    <col min="12" max="12" width="10.5703125" style="6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8" t="s">
        <v>20</v>
      </c>
      <c r="I1" s="5" t="s">
        <v>7</v>
      </c>
      <c r="J1" s="5"/>
      <c r="K1" s="10" t="s">
        <v>8</v>
      </c>
      <c r="L1" s="5" t="s">
        <v>13</v>
      </c>
    </row>
    <row r="2" spans="1:12" x14ac:dyDescent="0.25">
      <c r="A2" s="1">
        <v>43374</v>
      </c>
      <c r="B2">
        <v>118.78800200000001</v>
      </c>
      <c r="C2">
        <v>125.03800200000001</v>
      </c>
      <c r="D2">
        <v>116.363998</v>
      </c>
      <c r="E2">
        <v>123.181999</v>
      </c>
      <c r="F2">
        <v>119.136612</v>
      </c>
      <c r="G2">
        <v>7480897</v>
      </c>
      <c r="I2" s="6">
        <v>1.9260273972602739E-2</v>
      </c>
      <c r="J2" s="8">
        <f>I2/100</f>
        <v>1.9260273972602739E-4</v>
      </c>
    </row>
    <row r="3" spans="1:12" x14ac:dyDescent="0.25">
      <c r="A3" s="1">
        <v>43376</v>
      </c>
      <c r="B3">
        <v>122.424004</v>
      </c>
      <c r="C3">
        <v>125.473</v>
      </c>
      <c r="D3">
        <v>119.20500199999999</v>
      </c>
      <c r="E3">
        <v>119.96199799999999</v>
      </c>
      <c r="F3">
        <v>116.022362</v>
      </c>
      <c r="G3">
        <v>4215074</v>
      </c>
      <c r="H3" s="8">
        <f t="shared" ref="H3:H67" si="0">(F3-F2)/F2</f>
        <v>-2.6140159164506023E-2</v>
      </c>
      <c r="I3" s="6">
        <v>1.9232876712328765E-2</v>
      </c>
      <c r="J3" s="8">
        <f t="shared" ref="J3:J66" si="1">I3/100</f>
        <v>1.9232876712328766E-4</v>
      </c>
      <c r="K3" s="8">
        <f>H3-J3</f>
        <v>-2.633248793162931E-2</v>
      </c>
      <c r="L3" s="6">
        <f>K3/(_xlfn.STDEV.S($K$3:$K$244))</f>
        <v>-0.88476263129846477</v>
      </c>
    </row>
    <row r="4" spans="1:12" x14ac:dyDescent="0.25">
      <c r="A4" s="1">
        <v>43377</v>
      </c>
      <c r="B4">
        <v>117.386002</v>
      </c>
      <c r="C4">
        <v>121.439003</v>
      </c>
      <c r="D4">
        <v>116.08000199999999</v>
      </c>
      <c r="E4">
        <v>120.075996</v>
      </c>
      <c r="F4">
        <v>116.132614</v>
      </c>
      <c r="G4">
        <v>2894324</v>
      </c>
      <c r="H4" s="8">
        <f t="shared" si="0"/>
        <v>9.5026508769061849E-4</v>
      </c>
      <c r="I4" s="6">
        <v>1.9506849315068492E-2</v>
      </c>
      <c r="J4" s="8">
        <f t="shared" si="1"/>
        <v>1.9506849315068493E-4</v>
      </c>
      <c r="K4" s="8">
        <f t="shared" ref="K4:K67" si="2">H4-J4</f>
        <v>7.5519659453993353E-4</v>
      </c>
      <c r="L4" s="6">
        <f t="shared" ref="L4:L67" si="3">K4/(_xlfn.STDEV.S($K$3:$K$244))</f>
        <v>2.5374348518364582E-2</v>
      </c>
    </row>
    <row r="5" spans="1:12" x14ac:dyDescent="0.25">
      <c r="A5" s="1">
        <v>43378</v>
      </c>
      <c r="B5">
        <v>118.560997</v>
      </c>
      <c r="C5">
        <v>122.273003</v>
      </c>
      <c r="D5">
        <v>117.04499800000001</v>
      </c>
      <c r="E5">
        <v>118.863998</v>
      </c>
      <c r="F5">
        <v>114.960419</v>
      </c>
      <c r="G5">
        <v>3585664</v>
      </c>
      <c r="H5" s="8">
        <f t="shared" si="0"/>
        <v>-1.0093590074533258E-2</v>
      </c>
      <c r="I5" s="6">
        <v>1.8986301369863012E-2</v>
      </c>
      <c r="J5" s="8">
        <f t="shared" si="1"/>
        <v>1.8986301369863012E-4</v>
      </c>
      <c r="K5" s="8">
        <f t="shared" si="2"/>
        <v>-1.0283453088231889E-2</v>
      </c>
      <c r="L5" s="6">
        <f t="shared" si="3"/>
        <v>-0.34552052342345496</v>
      </c>
    </row>
    <row r="6" spans="1:12" x14ac:dyDescent="0.25">
      <c r="A6" s="1">
        <v>43381</v>
      </c>
      <c r="B6">
        <v>117.878998</v>
      </c>
      <c r="C6">
        <v>118.863998</v>
      </c>
      <c r="D6">
        <v>111.648003</v>
      </c>
      <c r="E6">
        <v>113.91999800000001</v>
      </c>
      <c r="F6">
        <v>110.17878</v>
      </c>
      <c r="G6">
        <v>5964565</v>
      </c>
      <c r="H6" s="8">
        <f>(F6-F5)/F5</f>
        <v>-4.1593785422789721E-2</v>
      </c>
      <c r="I6" s="6">
        <v>1.893150684931507E-2</v>
      </c>
      <c r="J6" s="8">
        <f t="shared" si="1"/>
        <v>1.893150684931507E-4</v>
      </c>
      <c r="K6" s="8">
        <f t="shared" si="2"/>
        <v>-4.1783100491282872E-2</v>
      </c>
      <c r="L6" s="6">
        <f t="shared" si="3"/>
        <v>-1.403897954134113</v>
      </c>
    </row>
    <row r="7" spans="1:12" x14ac:dyDescent="0.25">
      <c r="A7" s="1">
        <v>43382</v>
      </c>
      <c r="B7">
        <v>115.529999</v>
      </c>
      <c r="C7">
        <v>116.21199799999999</v>
      </c>
      <c r="D7">
        <v>109.488998</v>
      </c>
      <c r="E7">
        <v>113.654999</v>
      </c>
      <c r="F7">
        <v>109.92248499999999</v>
      </c>
      <c r="G7">
        <v>5577636</v>
      </c>
      <c r="H7" s="8">
        <f t="shared" si="0"/>
        <v>-2.3261738784910177E-3</v>
      </c>
      <c r="I7" s="6">
        <v>1.882191780821918E-2</v>
      </c>
      <c r="J7" s="8">
        <f t="shared" si="1"/>
        <v>1.8821917808219178E-4</v>
      </c>
      <c r="K7" s="8">
        <f t="shared" si="2"/>
        <v>-2.5143930565732094E-3</v>
      </c>
      <c r="L7" s="6">
        <f t="shared" si="3"/>
        <v>-8.4482750837233708E-2</v>
      </c>
    </row>
    <row r="8" spans="1:12" x14ac:dyDescent="0.25">
      <c r="A8" s="1">
        <v>43383</v>
      </c>
      <c r="B8">
        <v>114.014999</v>
      </c>
      <c r="C8">
        <v>125.568001</v>
      </c>
      <c r="D8">
        <v>114.014999</v>
      </c>
      <c r="E8">
        <v>124.773003</v>
      </c>
      <c r="F8">
        <v>120.675369</v>
      </c>
      <c r="G8">
        <v>7665346</v>
      </c>
      <c r="H8" s="8">
        <f t="shared" si="0"/>
        <v>9.7822424593112217E-2</v>
      </c>
      <c r="I8" s="6">
        <v>1.8958904109589041E-2</v>
      </c>
      <c r="J8" s="8">
        <f t="shared" si="1"/>
        <v>1.8958904109589041E-4</v>
      </c>
      <c r="K8" s="8">
        <f t="shared" si="2"/>
        <v>9.7632835552016323E-2</v>
      </c>
      <c r="L8" s="6">
        <f t="shared" si="3"/>
        <v>3.2804300417194732</v>
      </c>
    </row>
    <row r="9" spans="1:12" x14ac:dyDescent="0.25">
      <c r="A9" s="1">
        <v>43384</v>
      </c>
      <c r="B9">
        <v>118.560997</v>
      </c>
      <c r="C9">
        <v>124.773003</v>
      </c>
      <c r="D9">
        <v>116.667</v>
      </c>
      <c r="E9">
        <v>121.779999</v>
      </c>
      <c r="F9">
        <v>117.780655</v>
      </c>
      <c r="G9">
        <v>7066572</v>
      </c>
      <c r="H9" s="8">
        <f t="shared" si="0"/>
        <v>-2.3987612583973184E-2</v>
      </c>
      <c r="I9" s="6">
        <v>1.9013698630136987E-2</v>
      </c>
      <c r="J9" s="8">
        <f t="shared" si="1"/>
        <v>1.9013698630136988E-4</v>
      </c>
      <c r="K9" s="8">
        <f t="shared" si="2"/>
        <v>-2.4177749570274555E-2</v>
      </c>
      <c r="L9" s="6">
        <f t="shared" si="3"/>
        <v>-0.81236415579922949</v>
      </c>
    </row>
    <row r="10" spans="1:12" x14ac:dyDescent="0.25">
      <c r="A10" s="1">
        <v>43385</v>
      </c>
      <c r="B10">
        <v>124.033997</v>
      </c>
      <c r="C10">
        <v>127.17800099999999</v>
      </c>
      <c r="D10">
        <v>123.106003</v>
      </c>
      <c r="E10">
        <v>124.924004</v>
      </c>
      <c r="F10">
        <v>120.821411</v>
      </c>
      <c r="G10">
        <v>4094328</v>
      </c>
      <c r="H10" s="8">
        <f t="shared" si="0"/>
        <v>2.5817108930154972E-2</v>
      </c>
      <c r="I10" s="6">
        <v>1.8876712328767122E-2</v>
      </c>
      <c r="J10" s="8">
        <f t="shared" si="1"/>
        <v>1.8876712328767123E-4</v>
      </c>
      <c r="K10" s="8">
        <f t="shared" si="2"/>
        <v>2.5628341806867301E-2</v>
      </c>
      <c r="L10" s="6">
        <f t="shared" si="3"/>
        <v>0.86110356118778486</v>
      </c>
    </row>
    <row r="11" spans="1:12" x14ac:dyDescent="0.25">
      <c r="A11" s="1">
        <v>43388</v>
      </c>
      <c r="B11">
        <v>124.810997</v>
      </c>
      <c r="C11">
        <v>126.856003</v>
      </c>
      <c r="D11">
        <v>121.628998</v>
      </c>
      <c r="E11">
        <v>125.79499800000001</v>
      </c>
      <c r="F11">
        <v>121.66379499999999</v>
      </c>
      <c r="G11">
        <v>2780804</v>
      </c>
      <c r="H11" s="8">
        <f t="shared" si="0"/>
        <v>6.97214171749737E-3</v>
      </c>
      <c r="I11" s="6">
        <v>1.893150684931507E-2</v>
      </c>
      <c r="J11" s="8">
        <f t="shared" si="1"/>
        <v>1.893150684931507E-4</v>
      </c>
      <c r="K11" s="8">
        <f t="shared" si="2"/>
        <v>6.7828266490042189E-3</v>
      </c>
      <c r="L11" s="6">
        <f t="shared" si="3"/>
        <v>0.22790066662884445</v>
      </c>
    </row>
    <row r="12" spans="1:12" x14ac:dyDescent="0.25">
      <c r="A12" s="1">
        <v>43389</v>
      </c>
      <c r="B12">
        <v>126.55300099999999</v>
      </c>
      <c r="C12">
        <v>128.654999</v>
      </c>
      <c r="D12">
        <v>124.67800099999999</v>
      </c>
      <c r="E12">
        <v>125.871002</v>
      </c>
      <c r="F12">
        <v>121.73730500000001</v>
      </c>
      <c r="G12">
        <v>4963686</v>
      </c>
      <c r="H12" s="8">
        <f t="shared" si="0"/>
        <v>6.0420604173996926E-4</v>
      </c>
      <c r="I12" s="6">
        <v>1.8986301369863012E-2</v>
      </c>
      <c r="J12" s="8">
        <f t="shared" si="1"/>
        <v>1.8986301369863012E-4</v>
      </c>
      <c r="K12" s="8">
        <f t="shared" si="2"/>
        <v>4.1434302804133918E-4</v>
      </c>
      <c r="L12" s="6">
        <f t="shared" si="3"/>
        <v>1.3921784705716788E-2</v>
      </c>
    </row>
    <row r="13" spans="1:12" x14ac:dyDescent="0.25">
      <c r="A13" s="1">
        <v>43390</v>
      </c>
      <c r="B13">
        <v>127.404999</v>
      </c>
      <c r="C13">
        <v>127.764999</v>
      </c>
      <c r="D13">
        <v>118.220001</v>
      </c>
      <c r="E13">
        <v>119.356003</v>
      </c>
      <c r="F13">
        <v>115.43626399999999</v>
      </c>
      <c r="G13">
        <v>4998866</v>
      </c>
      <c r="H13" s="8">
        <f t="shared" si="0"/>
        <v>-5.1759327184054321E-2</v>
      </c>
      <c r="I13" s="6">
        <v>1.8958904109589041E-2</v>
      </c>
      <c r="J13" s="8">
        <f t="shared" si="1"/>
        <v>1.8958904109589041E-4</v>
      </c>
      <c r="K13" s="8">
        <f t="shared" si="2"/>
        <v>-5.1948916225150209E-2</v>
      </c>
      <c r="L13" s="6">
        <f t="shared" si="3"/>
        <v>-1.745465902493001</v>
      </c>
    </row>
    <row r="14" spans="1:12" x14ac:dyDescent="0.25">
      <c r="A14" s="1">
        <v>43392</v>
      </c>
      <c r="B14">
        <v>117.121002</v>
      </c>
      <c r="C14">
        <v>123.958</v>
      </c>
      <c r="D14">
        <v>117.008003</v>
      </c>
      <c r="E14">
        <v>122.424004</v>
      </c>
      <c r="F14">
        <v>118.40351099999999</v>
      </c>
      <c r="G14">
        <v>6666267</v>
      </c>
      <c r="H14" s="8">
        <f t="shared" si="0"/>
        <v>2.5704634723798758E-2</v>
      </c>
      <c r="I14" s="6">
        <v>1.9041095890410958E-2</v>
      </c>
      <c r="J14" s="8">
        <f t="shared" si="1"/>
        <v>1.9041095890410959E-4</v>
      </c>
      <c r="K14" s="8">
        <f t="shared" si="2"/>
        <v>2.5514223764894647E-2</v>
      </c>
      <c r="L14" s="6">
        <f t="shared" si="3"/>
        <v>0.85726923382166165</v>
      </c>
    </row>
    <row r="15" spans="1:12" x14ac:dyDescent="0.25">
      <c r="A15" s="1">
        <v>43395</v>
      </c>
      <c r="B15">
        <v>123.08699799999999</v>
      </c>
      <c r="C15">
        <v>123.863998</v>
      </c>
      <c r="D15">
        <v>119.69699900000001</v>
      </c>
      <c r="E15">
        <v>120.94699900000001</v>
      </c>
      <c r="F15">
        <v>116.975014</v>
      </c>
      <c r="G15">
        <v>2783186</v>
      </c>
      <c r="H15" s="8">
        <f t="shared" si="0"/>
        <v>-1.2064650684218249E-2</v>
      </c>
      <c r="I15" s="6">
        <v>1.9041095890410958E-2</v>
      </c>
      <c r="J15" s="8">
        <f t="shared" si="1"/>
        <v>1.9041095890410959E-4</v>
      </c>
      <c r="K15" s="8">
        <f t="shared" si="2"/>
        <v>-1.2255061643122359E-2</v>
      </c>
      <c r="L15" s="6">
        <f t="shared" si="3"/>
        <v>-0.41176589976027123</v>
      </c>
    </row>
    <row r="16" spans="1:12" x14ac:dyDescent="0.25">
      <c r="A16" s="1">
        <v>43396</v>
      </c>
      <c r="B16">
        <v>119.241997</v>
      </c>
      <c r="C16">
        <v>121.042</v>
      </c>
      <c r="D16">
        <v>116.476997</v>
      </c>
      <c r="E16">
        <v>119.33699799999999</v>
      </c>
      <c r="F16">
        <v>115.417885</v>
      </c>
      <c r="G16">
        <v>3763317</v>
      </c>
      <c r="H16" s="8">
        <f t="shared" si="0"/>
        <v>-1.3311637645967739E-2</v>
      </c>
      <c r="I16" s="6">
        <v>1.9068493150684932E-2</v>
      </c>
      <c r="J16" s="8">
        <f t="shared" si="1"/>
        <v>1.9068493150684932E-4</v>
      </c>
      <c r="K16" s="8">
        <f t="shared" si="2"/>
        <v>-1.3502322577474588E-2</v>
      </c>
      <c r="L16" s="6">
        <f t="shared" si="3"/>
        <v>-0.45367344260462789</v>
      </c>
    </row>
    <row r="17" spans="1:12" x14ac:dyDescent="0.25">
      <c r="A17" s="1">
        <v>43397</v>
      </c>
      <c r="B17">
        <v>121.042</v>
      </c>
      <c r="C17">
        <v>122.575996</v>
      </c>
      <c r="D17">
        <v>119.981003</v>
      </c>
      <c r="E17">
        <v>122.008003</v>
      </c>
      <c r="F17">
        <v>118.001175</v>
      </c>
      <c r="G17">
        <v>3439387</v>
      </c>
      <c r="H17" s="8">
        <f t="shared" si="0"/>
        <v>2.2382059764827655E-2</v>
      </c>
      <c r="I17" s="6">
        <v>1.9041095890410958E-2</v>
      </c>
      <c r="J17" s="8">
        <f t="shared" si="1"/>
        <v>1.9041095890410959E-4</v>
      </c>
      <c r="K17" s="8">
        <f t="shared" si="2"/>
        <v>2.2191648805923544E-2</v>
      </c>
      <c r="L17" s="6">
        <f t="shared" si="3"/>
        <v>0.74563184615748102</v>
      </c>
    </row>
    <row r="18" spans="1:12" x14ac:dyDescent="0.25">
      <c r="A18" s="1">
        <v>43398</v>
      </c>
      <c r="B18">
        <v>119.393997</v>
      </c>
      <c r="C18">
        <v>122.253998</v>
      </c>
      <c r="D18">
        <v>119.185997</v>
      </c>
      <c r="E18">
        <v>120.92800099999999</v>
      </c>
      <c r="F18">
        <v>116.95663500000001</v>
      </c>
      <c r="G18">
        <v>4968554</v>
      </c>
      <c r="H18" s="8">
        <f t="shared" si="0"/>
        <v>-8.851945753929974E-3</v>
      </c>
      <c r="I18" s="6">
        <v>1.9068493150684932E-2</v>
      </c>
      <c r="J18" s="8">
        <f t="shared" si="1"/>
        <v>1.9068493150684932E-4</v>
      </c>
      <c r="K18" s="8">
        <f t="shared" si="2"/>
        <v>-9.042630685436823E-3</v>
      </c>
      <c r="L18" s="6">
        <f t="shared" si="3"/>
        <v>-0.30382931304783445</v>
      </c>
    </row>
    <row r="19" spans="1:12" x14ac:dyDescent="0.25">
      <c r="A19" s="1">
        <v>43399</v>
      </c>
      <c r="B19">
        <v>120.92800099999999</v>
      </c>
      <c r="C19">
        <v>125.568001</v>
      </c>
      <c r="D19">
        <v>120.32199900000001</v>
      </c>
      <c r="E19">
        <v>121.70500199999999</v>
      </c>
      <c r="F19">
        <v>117.708122</v>
      </c>
      <c r="G19">
        <v>7648302</v>
      </c>
      <c r="H19" s="8">
        <f t="shared" si="0"/>
        <v>6.4253473092826009E-3</v>
      </c>
      <c r="I19" s="6">
        <v>1.9041095890410958E-2</v>
      </c>
      <c r="J19" s="8">
        <f t="shared" si="1"/>
        <v>1.9041095890410959E-4</v>
      </c>
      <c r="K19" s="8">
        <f t="shared" si="2"/>
        <v>6.2349363503784909E-3</v>
      </c>
      <c r="L19" s="6">
        <f t="shared" si="3"/>
        <v>0.20949173908908325</v>
      </c>
    </row>
    <row r="20" spans="1:12" x14ac:dyDescent="0.25">
      <c r="A20" s="1">
        <v>43402</v>
      </c>
      <c r="B20">
        <v>124.564003</v>
      </c>
      <c r="C20">
        <v>127.083</v>
      </c>
      <c r="D20">
        <v>122.53800200000001</v>
      </c>
      <c r="E20">
        <v>126.591003</v>
      </c>
      <c r="F20">
        <v>122.433662</v>
      </c>
      <c r="G20">
        <v>5926100</v>
      </c>
      <c r="H20" s="8">
        <f t="shared" si="0"/>
        <v>4.014625260948429E-2</v>
      </c>
      <c r="I20" s="6">
        <v>1.9041095890410958E-2</v>
      </c>
      <c r="J20" s="8">
        <f t="shared" si="1"/>
        <v>1.9041095890410959E-4</v>
      </c>
      <c r="K20" s="8">
        <f t="shared" si="2"/>
        <v>3.9955841650580179E-2</v>
      </c>
      <c r="L20" s="6">
        <f t="shared" si="3"/>
        <v>1.342502679059417</v>
      </c>
    </row>
    <row r="21" spans="1:12" x14ac:dyDescent="0.25">
      <c r="A21" s="1">
        <v>43403</v>
      </c>
      <c r="B21">
        <v>126.610001</v>
      </c>
      <c r="C21">
        <v>131.779999</v>
      </c>
      <c r="D21">
        <v>125.226997</v>
      </c>
      <c r="E21">
        <v>131.003998</v>
      </c>
      <c r="F21">
        <v>126.701729</v>
      </c>
      <c r="G21">
        <v>6216646</v>
      </c>
      <c r="H21" s="8">
        <f t="shared" si="0"/>
        <v>3.4860241295404541E-2</v>
      </c>
      <c r="I21" s="6">
        <v>1.9068493150684932E-2</v>
      </c>
      <c r="J21" s="8">
        <f t="shared" si="1"/>
        <v>1.9068493150684932E-4</v>
      </c>
      <c r="K21" s="8">
        <f t="shared" si="2"/>
        <v>3.4669556363897694E-2</v>
      </c>
      <c r="L21" s="6">
        <f t="shared" si="3"/>
        <v>1.1648852928031932</v>
      </c>
    </row>
    <row r="22" spans="1:12" x14ac:dyDescent="0.25">
      <c r="A22" s="1">
        <v>43404</v>
      </c>
      <c r="B22">
        <v>131.817993</v>
      </c>
      <c r="C22">
        <v>132.026993</v>
      </c>
      <c r="D22">
        <v>127.5</v>
      </c>
      <c r="E22">
        <v>129.904999</v>
      </c>
      <c r="F22">
        <v>125.638824</v>
      </c>
      <c r="G22">
        <v>6172661</v>
      </c>
      <c r="H22" s="8">
        <f t="shared" si="0"/>
        <v>-8.389033112563133E-3</v>
      </c>
      <c r="I22" s="6">
        <v>1.9041095890410958E-2</v>
      </c>
      <c r="J22" s="8">
        <f t="shared" si="1"/>
        <v>1.9041095890410959E-4</v>
      </c>
      <c r="K22" s="8">
        <f t="shared" si="2"/>
        <v>-8.5794440714672422E-3</v>
      </c>
      <c r="L22" s="6">
        <f t="shared" si="3"/>
        <v>-0.28826640048059055</v>
      </c>
    </row>
    <row r="23" spans="1:12" x14ac:dyDescent="0.25">
      <c r="A23" s="1">
        <v>43405</v>
      </c>
      <c r="B23">
        <v>130.11399800000001</v>
      </c>
      <c r="C23">
        <v>134.83000200000001</v>
      </c>
      <c r="D23">
        <v>127.575996</v>
      </c>
      <c r="E23">
        <v>130.83299299999999</v>
      </c>
      <c r="F23">
        <v>126.536339</v>
      </c>
      <c r="G23">
        <v>14127326</v>
      </c>
      <c r="H23" s="8">
        <f t="shared" si="0"/>
        <v>7.1436119141006808E-3</v>
      </c>
      <c r="I23" s="6">
        <v>1.8986301369863012E-2</v>
      </c>
      <c r="J23" s="8">
        <f t="shared" si="1"/>
        <v>1.8986301369863012E-4</v>
      </c>
      <c r="K23" s="8">
        <f t="shared" si="2"/>
        <v>6.9537489004020507E-3</v>
      </c>
      <c r="L23" s="6">
        <f t="shared" si="3"/>
        <v>0.2336435960963088</v>
      </c>
    </row>
    <row r="24" spans="1:12" x14ac:dyDescent="0.25">
      <c r="A24" s="1">
        <v>43406</v>
      </c>
      <c r="B24">
        <v>131.43899500000001</v>
      </c>
      <c r="C24">
        <v>131.79899599999999</v>
      </c>
      <c r="D24">
        <v>123.125</v>
      </c>
      <c r="E24">
        <v>123.806999</v>
      </c>
      <c r="F24">
        <v>119.741089</v>
      </c>
      <c r="G24">
        <v>11185200</v>
      </c>
      <c r="H24" s="8">
        <f t="shared" si="0"/>
        <v>-5.3701964619033239E-2</v>
      </c>
      <c r="I24" s="6">
        <v>1.9068493150684932E-2</v>
      </c>
      <c r="J24" s="8">
        <f t="shared" si="1"/>
        <v>1.9068493150684932E-4</v>
      </c>
      <c r="K24" s="8">
        <f t="shared" si="2"/>
        <v>-5.3892649550540087E-2</v>
      </c>
      <c r="L24" s="6">
        <f t="shared" si="3"/>
        <v>-1.8107746806069289</v>
      </c>
    </row>
    <row r="25" spans="1:12" x14ac:dyDescent="0.25">
      <c r="A25" s="1">
        <v>43409</v>
      </c>
      <c r="B25">
        <v>123.78800200000001</v>
      </c>
      <c r="C25">
        <v>125</v>
      </c>
      <c r="D25">
        <v>120.113998</v>
      </c>
      <c r="E25">
        <v>121.345001</v>
      </c>
      <c r="F25">
        <v>117.35993999999999</v>
      </c>
      <c r="G25">
        <v>5422307</v>
      </c>
      <c r="H25" s="8">
        <f t="shared" si="0"/>
        <v>-1.9885813799472022E-2</v>
      </c>
      <c r="I25" s="6">
        <v>1.8958904109589041E-2</v>
      </c>
      <c r="J25" s="8">
        <f t="shared" si="1"/>
        <v>1.8958904109589041E-4</v>
      </c>
      <c r="K25" s="8">
        <f t="shared" si="2"/>
        <v>-2.0075402840567913E-2</v>
      </c>
      <c r="L25" s="6">
        <f t="shared" si="3"/>
        <v>-0.67452670206155219</v>
      </c>
    </row>
    <row r="26" spans="1:12" x14ac:dyDescent="0.25">
      <c r="A26" s="1">
        <v>43410</v>
      </c>
      <c r="B26">
        <v>122.46199799999999</v>
      </c>
      <c r="C26">
        <v>123.106003</v>
      </c>
      <c r="D26">
        <v>119.318001</v>
      </c>
      <c r="E26">
        <v>120</v>
      </c>
      <c r="F26">
        <v>116.059113</v>
      </c>
      <c r="G26">
        <v>3632856</v>
      </c>
      <c r="H26" s="8">
        <f t="shared" si="0"/>
        <v>-1.1084080308834499E-2</v>
      </c>
      <c r="I26" s="6">
        <v>1.9013698630136987E-2</v>
      </c>
      <c r="J26" s="8">
        <f t="shared" si="1"/>
        <v>1.9013698630136988E-4</v>
      </c>
      <c r="K26" s="8">
        <f t="shared" si="2"/>
        <v>-1.1274217295135868E-2</v>
      </c>
      <c r="L26" s="6">
        <f t="shared" si="3"/>
        <v>-0.37880986353338747</v>
      </c>
    </row>
    <row r="27" spans="1:12" x14ac:dyDescent="0.25">
      <c r="A27" s="1">
        <v>43411</v>
      </c>
      <c r="B27">
        <v>120.491997</v>
      </c>
      <c r="C27">
        <v>121.591003</v>
      </c>
      <c r="D27">
        <v>120</v>
      </c>
      <c r="E27">
        <v>120.700996</v>
      </c>
      <c r="F27">
        <v>116.73709100000001</v>
      </c>
      <c r="G27">
        <v>772607</v>
      </c>
      <c r="H27" s="8">
        <f t="shared" si="0"/>
        <v>5.8416610507785825E-3</v>
      </c>
      <c r="I27" s="6">
        <v>1.9041095890410958E-2</v>
      </c>
      <c r="J27" s="8">
        <f t="shared" si="1"/>
        <v>1.9041095890410959E-4</v>
      </c>
      <c r="K27" s="8">
        <f t="shared" si="2"/>
        <v>5.6512500918744725E-3</v>
      </c>
      <c r="L27" s="6">
        <f t="shared" si="3"/>
        <v>0.18988007948184696</v>
      </c>
    </row>
    <row r="28" spans="1:12" x14ac:dyDescent="0.25">
      <c r="A28" s="1">
        <v>43413</v>
      </c>
      <c r="B28">
        <v>121.591003</v>
      </c>
      <c r="C28">
        <v>123.314003</v>
      </c>
      <c r="D28">
        <v>120.625</v>
      </c>
      <c r="E28">
        <v>121.193001</v>
      </c>
      <c r="F28">
        <v>117.212936</v>
      </c>
      <c r="G28">
        <v>4016947</v>
      </c>
      <c r="H28" s="8">
        <f t="shared" si="0"/>
        <v>4.0762108762843205E-3</v>
      </c>
      <c r="I28" s="6">
        <v>1.8958904109589041E-2</v>
      </c>
      <c r="J28" s="8">
        <f t="shared" si="1"/>
        <v>1.8958904109589041E-4</v>
      </c>
      <c r="K28" s="8">
        <f t="shared" si="2"/>
        <v>3.88662183518843E-3</v>
      </c>
      <c r="L28" s="6">
        <f t="shared" si="3"/>
        <v>0.13058917071155052</v>
      </c>
    </row>
    <row r="29" spans="1:12" x14ac:dyDescent="0.25">
      <c r="A29" s="1">
        <v>43416</v>
      </c>
      <c r="B29">
        <v>121.591003</v>
      </c>
      <c r="C29">
        <v>122.556999</v>
      </c>
      <c r="D29">
        <v>117.878998</v>
      </c>
      <c r="E29">
        <v>118.42800099999999</v>
      </c>
      <c r="F29">
        <v>114.538742</v>
      </c>
      <c r="G29">
        <v>3542304</v>
      </c>
      <c r="H29" s="8">
        <f t="shared" si="0"/>
        <v>-2.2814836751465725E-2</v>
      </c>
      <c r="I29" s="6">
        <v>1.8986301369863012E-2</v>
      </c>
      <c r="J29" s="8">
        <f t="shared" si="1"/>
        <v>1.8986301369863012E-4</v>
      </c>
      <c r="K29" s="8">
        <f t="shared" si="2"/>
        <v>-2.3004699765164355E-2</v>
      </c>
      <c r="L29" s="6">
        <f t="shared" si="3"/>
        <v>-0.7729500816369923</v>
      </c>
    </row>
    <row r="30" spans="1:12" x14ac:dyDescent="0.25">
      <c r="A30" s="1">
        <v>43417</v>
      </c>
      <c r="B30">
        <v>117.424004</v>
      </c>
      <c r="C30">
        <v>118.845001</v>
      </c>
      <c r="D30">
        <v>114.773003</v>
      </c>
      <c r="E30">
        <v>117.95500199999999</v>
      </c>
      <c r="F30">
        <v>114.081276</v>
      </c>
      <c r="G30">
        <v>6832513</v>
      </c>
      <c r="H30" s="8">
        <f t="shared" si="0"/>
        <v>-3.9939848475024865E-3</v>
      </c>
      <c r="I30" s="6">
        <v>1.893150684931507E-2</v>
      </c>
      <c r="J30" s="8">
        <f t="shared" si="1"/>
        <v>1.893150684931507E-4</v>
      </c>
      <c r="K30" s="8">
        <f t="shared" si="2"/>
        <v>-4.1832999159956375E-3</v>
      </c>
      <c r="L30" s="6">
        <f t="shared" si="3"/>
        <v>-0.1405574532416746</v>
      </c>
    </row>
    <row r="31" spans="1:12" x14ac:dyDescent="0.25">
      <c r="A31" s="1">
        <v>43418</v>
      </c>
      <c r="B31">
        <v>118.939003</v>
      </c>
      <c r="C31">
        <v>120</v>
      </c>
      <c r="D31">
        <v>116.57199900000001</v>
      </c>
      <c r="E31">
        <v>118.351997</v>
      </c>
      <c r="F31">
        <v>114.465233</v>
      </c>
      <c r="G31">
        <v>4401822</v>
      </c>
      <c r="H31" s="8">
        <f t="shared" si="0"/>
        <v>3.3656443323792696E-3</v>
      </c>
      <c r="I31" s="6">
        <v>1.873972602739726E-2</v>
      </c>
      <c r="J31" s="8">
        <f t="shared" si="1"/>
        <v>1.873972602739726E-4</v>
      </c>
      <c r="K31" s="8">
        <f t="shared" si="2"/>
        <v>3.1782470721052969E-3</v>
      </c>
      <c r="L31" s="6">
        <f t="shared" si="3"/>
        <v>0.1067880197926491</v>
      </c>
    </row>
    <row r="32" spans="1:12" x14ac:dyDescent="0.25">
      <c r="A32" s="1">
        <v>43419</v>
      </c>
      <c r="B32">
        <v>118.258003</v>
      </c>
      <c r="C32">
        <v>120.871002</v>
      </c>
      <c r="D32">
        <v>117.04499800000001</v>
      </c>
      <c r="E32">
        <v>117.764999</v>
      </c>
      <c r="F32">
        <v>113.897514</v>
      </c>
      <c r="G32">
        <v>7091352</v>
      </c>
      <c r="H32" s="8">
        <f t="shared" si="0"/>
        <v>-4.9597505296651674E-3</v>
      </c>
      <c r="I32" s="6">
        <v>1.8684931506849314E-2</v>
      </c>
      <c r="J32" s="8">
        <f t="shared" si="1"/>
        <v>1.8684931506849313E-4</v>
      </c>
      <c r="K32" s="8">
        <f t="shared" si="2"/>
        <v>-5.1465998447336606E-3</v>
      </c>
      <c r="L32" s="6">
        <f t="shared" si="3"/>
        <v>-0.17292400295368054</v>
      </c>
    </row>
    <row r="33" spans="1:12" x14ac:dyDescent="0.25">
      <c r="A33" s="1">
        <v>43420</v>
      </c>
      <c r="B33">
        <v>118.560997</v>
      </c>
      <c r="C33">
        <v>121.931999</v>
      </c>
      <c r="D33">
        <v>115.208</v>
      </c>
      <c r="E33">
        <v>120.833</v>
      </c>
      <c r="F33">
        <v>116.864754</v>
      </c>
      <c r="G33">
        <v>14094920</v>
      </c>
      <c r="H33" s="8">
        <f t="shared" si="0"/>
        <v>2.6051841658282407E-2</v>
      </c>
      <c r="I33" s="6">
        <v>1.8767123287671231E-2</v>
      </c>
      <c r="J33" s="8">
        <f t="shared" si="1"/>
        <v>1.8767123287671231E-4</v>
      </c>
      <c r="K33" s="8">
        <f t="shared" si="2"/>
        <v>2.5864170425405696E-2</v>
      </c>
      <c r="L33" s="6">
        <f t="shared" si="3"/>
        <v>0.8690273224979681</v>
      </c>
    </row>
    <row r="34" spans="1:12" x14ac:dyDescent="0.25">
      <c r="A34" s="1">
        <v>43423</v>
      </c>
      <c r="B34">
        <v>121.55300099999999</v>
      </c>
      <c r="C34">
        <v>122.443001</v>
      </c>
      <c r="D34">
        <v>119.356003</v>
      </c>
      <c r="E34">
        <v>120.360001</v>
      </c>
      <c r="F34">
        <v>116.40728799999999</v>
      </c>
      <c r="G34">
        <v>7063555</v>
      </c>
      <c r="H34" s="8">
        <f t="shared" si="0"/>
        <v>-3.9144907625442895E-3</v>
      </c>
      <c r="I34" s="6">
        <v>1.8712328767123289E-2</v>
      </c>
      <c r="J34" s="8">
        <f t="shared" si="1"/>
        <v>1.8712328767123289E-4</v>
      </c>
      <c r="K34" s="8">
        <f t="shared" si="2"/>
        <v>-4.1016140502155227E-3</v>
      </c>
      <c r="L34" s="6">
        <f t="shared" si="3"/>
        <v>-0.13781283595616936</v>
      </c>
    </row>
    <row r="35" spans="1:12" x14ac:dyDescent="0.25">
      <c r="A35" s="1">
        <v>43424</v>
      </c>
      <c r="B35">
        <v>120.018997</v>
      </c>
      <c r="C35">
        <v>122.443001</v>
      </c>
      <c r="D35">
        <v>119.356003</v>
      </c>
      <c r="E35">
        <v>120.700996</v>
      </c>
      <c r="F35">
        <v>116.73709100000001</v>
      </c>
      <c r="G35">
        <v>7620497</v>
      </c>
      <c r="H35" s="8">
        <f t="shared" si="0"/>
        <v>2.8331817162514129E-3</v>
      </c>
      <c r="I35" s="6">
        <v>1.8575342465753427E-2</v>
      </c>
      <c r="J35" s="8">
        <f t="shared" si="1"/>
        <v>1.8575342465753427E-4</v>
      </c>
      <c r="K35" s="8">
        <f t="shared" si="2"/>
        <v>2.6474282915938787E-3</v>
      </c>
      <c r="L35" s="6">
        <f t="shared" si="3"/>
        <v>8.8952689450626773E-2</v>
      </c>
    </row>
    <row r="36" spans="1:12" x14ac:dyDescent="0.25">
      <c r="A36" s="1">
        <v>43425</v>
      </c>
      <c r="B36">
        <v>121.970001</v>
      </c>
      <c r="C36">
        <v>121.970001</v>
      </c>
      <c r="D36">
        <v>118.616997</v>
      </c>
      <c r="E36">
        <v>120.851997</v>
      </c>
      <c r="F36">
        <v>116.883133</v>
      </c>
      <c r="G36">
        <v>8513525</v>
      </c>
      <c r="H36" s="8">
        <f t="shared" si="0"/>
        <v>1.2510334012006024E-3</v>
      </c>
      <c r="I36" s="6">
        <v>1.865753424657534E-2</v>
      </c>
      <c r="J36" s="8">
        <f t="shared" si="1"/>
        <v>1.865753424657534E-4</v>
      </c>
      <c r="K36" s="8">
        <f t="shared" si="2"/>
        <v>1.0644580587348489E-3</v>
      </c>
      <c r="L36" s="6">
        <f t="shared" si="3"/>
        <v>3.5765428447110954E-2</v>
      </c>
    </row>
    <row r="37" spans="1:12" x14ac:dyDescent="0.25">
      <c r="A37" s="1">
        <v>43426</v>
      </c>
      <c r="B37">
        <v>121.70500199999999</v>
      </c>
      <c r="C37">
        <v>123.825996</v>
      </c>
      <c r="D37">
        <v>120.889999</v>
      </c>
      <c r="E37">
        <v>121.306999</v>
      </c>
      <c r="F37">
        <v>117.323189</v>
      </c>
      <c r="G37">
        <v>13140582</v>
      </c>
      <c r="H37" s="8">
        <f t="shared" si="0"/>
        <v>3.7649230364144881E-3</v>
      </c>
      <c r="I37" s="6">
        <v>1.8547945205479453E-2</v>
      </c>
      <c r="J37" s="8">
        <f t="shared" si="1"/>
        <v>1.8547945205479453E-4</v>
      </c>
      <c r="K37" s="8">
        <f t="shared" si="2"/>
        <v>3.5794435843596933E-3</v>
      </c>
      <c r="L37" s="6">
        <f t="shared" si="3"/>
        <v>0.12026808604281156</v>
      </c>
    </row>
    <row r="38" spans="1:12" x14ac:dyDescent="0.25">
      <c r="A38" s="1">
        <v>43430</v>
      </c>
      <c r="B38">
        <v>123.068001</v>
      </c>
      <c r="C38">
        <v>123.068001</v>
      </c>
      <c r="D38">
        <v>116.003998</v>
      </c>
      <c r="E38">
        <v>116.591003</v>
      </c>
      <c r="F38">
        <v>112.76206999999999</v>
      </c>
      <c r="G38">
        <v>15867907</v>
      </c>
      <c r="H38" s="8">
        <f t="shared" si="0"/>
        <v>-3.8876534459014789E-2</v>
      </c>
      <c r="I38" s="6">
        <v>1.8493150684931507E-2</v>
      </c>
      <c r="J38" s="8">
        <f t="shared" si="1"/>
        <v>1.8493150684931506E-4</v>
      </c>
      <c r="K38" s="8">
        <f t="shared" si="2"/>
        <v>-3.9061465965864101E-2</v>
      </c>
      <c r="L38" s="6">
        <f t="shared" si="3"/>
        <v>-1.3124519604857163</v>
      </c>
    </row>
    <row r="39" spans="1:12" x14ac:dyDescent="0.25">
      <c r="A39" s="1">
        <v>43431</v>
      </c>
      <c r="B39">
        <v>116.667</v>
      </c>
      <c r="C39">
        <v>120</v>
      </c>
      <c r="D39">
        <v>114.128998</v>
      </c>
      <c r="E39">
        <v>117.82199900000001</v>
      </c>
      <c r="F39">
        <v>113.952637</v>
      </c>
      <c r="G39">
        <v>34110168</v>
      </c>
      <c r="H39" s="8">
        <f t="shared" si="0"/>
        <v>1.0558222281659086E-2</v>
      </c>
      <c r="I39" s="6">
        <v>1.8520547945205478E-2</v>
      </c>
      <c r="J39" s="8">
        <f t="shared" si="1"/>
        <v>1.8520547945205477E-4</v>
      </c>
      <c r="K39" s="8">
        <f t="shared" si="2"/>
        <v>1.037301680220703E-2</v>
      </c>
      <c r="L39" s="6">
        <f t="shared" si="3"/>
        <v>0.34852983372680563</v>
      </c>
    </row>
    <row r="40" spans="1:12" x14ac:dyDescent="0.25">
      <c r="A40" s="1">
        <v>43432</v>
      </c>
      <c r="B40">
        <v>109.449997</v>
      </c>
      <c r="C40">
        <v>119.849998</v>
      </c>
      <c r="D40">
        <v>90.25</v>
      </c>
      <c r="E40">
        <v>108.599998</v>
      </c>
      <c r="F40">
        <v>105.03349300000001</v>
      </c>
      <c r="G40">
        <v>100438649</v>
      </c>
      <c r="H40" s="8">
        <f t="shared" si="0"/>
        <v>-7.8270623961075939E-2</v>
      </c>
      <c r="I40" s="6">
        <v>1.8493150684931507E-2</v>
      </c>
      <c r="J40" s="8">
        <f t="shared" si="1"/>
        <v>1.8493150684931506E-4</v>
      </c>
      <c r="K40" s="8">
        <f t="shared" si="2"/>
        <v>-7.845555546792525E-2</v>
      </c>
      <c r="L40" s="6">
        <f t="shared" si="3"/>
        <v>-2.6360799585673336</v>
      </c>
    </row>
    <row r="41" spans="1:12" x14ac:dyDescent="0.25">
      <c r="A41" s="1">
        <v>43433</v>
      </c>
      <c r="B41">
        <v>111.400002</v>
      </c>
      <c r="C41">
        <v>111.849998</v>
      </c>
      <c r="D41">
        <v>100.199997</v>
      </c>
      <c r="E41">
        <v>102.699997</v>
      </c>
      <c r="F41">
        <v>99.327254999999994</v>
      </c>
      <c r="G41">
        <v>29004604</v>
      </c>
      <c r="H41" s="8">
        <f t="shared" si="0"/>
        <v>-5.4327794277964393E-2</v>
      </c>
      <c r="I41" s="6">
        <v>1.8547945205479453E-2</v>
      </c>
      <c r="J41" s="8">
        <f t="shared" si="1"/>
        <v>1.8547945205479453E-4</v>
      </c>
      <c r="K41" s="8">
        <f t="shared" si="2"/>
        <v>-5.4513273730019185E-2</v>
      </c>
      <c r="L41" s="6">
        <f t="shared" si="3"/>
        <v>-1.8316274417857852</v>
      </c>
    </row>
    <row r="42" spans="1:12" x14ac:dyDescent="0.25">
      <c r="A42" s="1">
        <v>43434</v>
      </c>
      <c r="B42">
        <v>102</v>
      </c>
      <c r="C42">
        <v>104.75</v>
      </c>
      <c r="D42">
        <v>100.199997</v>
      </c>
      <c r="E42">
        <v>102.900002</v>
      </c>
      <c r="F42">
        <v>99.520690999999999</v>
      </c>
      <c r="G42">
        <v>13268509</v>
      </c>
      <c r="H42" s="8">
        <f t="shared" si="0"/>
        <v>1.9474614495286868E-3</v>
      </c>
      <c r="I42" s="6">
        <v>1.8520547945205478E-2</v>
      </c>
      <c r="J42" s="8">
        <f t="shared" si="1"/>
        <v>1.8520547945205477E-4</v>
      </c>
      <c r="K42" s="8">
        <f t="shared" si="2"/>
        <v>1.762255970076632E-3</v>
      </c>
      <c r="L42" s="6">
        <f t="shared" si="3"/>
        <v>5.9211200747712869E-2</v>
      </c>
    </row>
    <row r="43" spans="1:12" x14ac:dyDescent="0.25">
      <c r="A43" s="1">
        <v>43437</v>
      </c>
      <c r="B43">
        <v>103.199997</v>
      </c>
      <c r="C43">
        <v>105</v>
      </c>
      <c r="D43">
        <v>101.5</v>
      </c>
      <c r="E43">
        <v>102.099998</v>
      </c>
      <c r="F43">
        <v>98.746964000000006</v>
      </c>
      <c r="G43">
        <v>6408976</v>
      </c>
      <c r="H43" s="8">
        <f t="shared" si="0"/>
        <v>-7.7745340413682799E-3</v>
      </c>
      <c r="I43" s="6">
        <v>1.8410958904109587E-2</v>
      </c>
      <c r="J43" s="8">
        <f t="shared" si="1"/>
        <v>1.8410958904109588E-4</v>
      </c>
      <c r="K43" s="8">
        <f t="shared" si="2"/>
        <v>-7.9586436304093754E-3</v>
      </c>
      <c r="L43" s="6">
        <f t="shared" si="3"/>
        <v>-0.26740771697268467</v>
      </c>
    </row>
    <row r="44" spans="1:12" x14ac:dyDescent="0.25">
      <c r="A44" s="1">
        <v>43438</v>
      </c>
      <c r="B44">
        <v>102.400002</v>
      </c>
      <c r="C44">
        <v>102.849998</v>
      </c>
      <c r="D44">
        <v>99.650002000000001</v>
      </c>
      <c r="E44">
        <v>100.75</v>
      </c>
      <c r="F44">
        <v>97.441299000000001</v>
      </c>
      <c r="G44">
        <v>5823496</v>
      </c>
      <c r="H44" s="8">
        <f t="shared" si="0"/>
        <v>-1.3222330561980666E-2</v>
      </c>
      <c r="I44" s="6">
        <v>1.8383561643835616E-2</v>
      </c>
      <c r="J44" s="8">
        <f t="shared" si="1"/>
        <v>1.8383561643835618E-4</v>
      </c>
      <c r="K44" s="8">
        <f t="shared" si="2"/>
        <v>-1.3406166178419021E-2</v>
      </c>
      <c r="L44" s="6">
        <f t="shared" si="3"/>
        <v>-0.45044262032663113</v>
      </c>
    </row>
    <row r="45" spans="1:12" x14ac:dyDescent="0.25">
      <c r="A45" s="1">
        <v>43439</v>
      </c>
      <c r="B45">
        <v>101</v>
      </c>
      <c r="C45">
        <v>107.150002</v>
      </c>
      <c r="D45">
        <v>100.300003</v>
      </c>
      <c r="E45">
        <v>103.699997</v>
      </c>
      <c r="F45">
        <v>100.294411</v>
      </c>
      <c r="G45">
        <v>20682971</v>
      </c>
      <c r="H45" s="8">
        <f t="shared" si="0"/>
        <v>2.9280315731423038E-2</v>
      </c>
      <c r="I45" s="6">
        <v>1.8328767123287671E-2</v>
      </c>
      <c r="J45" s="8">
        <f t="shared" si="1"/>
        <v>1.832876712328767E-4</v>
      </c>
      <c r="K45" s="8">
        <f t="shared" si="2"/>
        <v>2.9097028060190162E-2</v>
      </c>
      <c r="L45" s="6">
        <f t="shared" si="3"/>
        <v>0.97765023860797862</v>
      </c>
    </row>
    <row r="46" spans="1:12" x14ac:dyDescent="0.25">
      <c r="A46" s="1">
        <v>43440</v>
      </c>
      <c r="B46">
        <v>103.199997</v>
      </c>
      <c r="C46">
        <v>103.400002</v>
      </c>
      <c r="D46">
        <v>99.349997999999999</v>
      </c>
      <c r="E46">
        <v>100.25</v>
      </c>
      <c r="F46">
        <v>96.957718</v>
      </c>
      <c r="G46">
        <v>8756493</v>
      </c>
      <c r="H46" s="8">
        <f t="shared" si="0"/>
        <v>-3.3268982456061254E-2</v>
      </c>
      <c r="I46" s="6">
        <v>1.8383561643835616E-2</v>
      </c>
      <c r="J46" s="8">
        <f t="shared" si="1"/>
        <v>1.8383561643835618E-4</v>
      </c>
      <c r="K46" s="8">
        <f t="shared" si="2"/>
        <v>-3.3452818072499613E-2</v>
      </c>
      <c r="L46" s="6">
        <f t="shared" si="3"/>
        <v>-1.1240033003726224</v>
      </c>
    </row>
    <row r="47" spans="1:12" x14ac:dyDescent="0.25">
      <c r="A47" s="1">
        <v>43441</v>
      </c>
      <c r="B47">
        <v>101.349998</v>
      </c>
      <c r="C47">
        <v>102.550003</v>
      </c>
      <c r="D47">
        <v>98.800003000000004</v>
      </c>
      <c r="E47">
        <v>100.300003</v>
      </c>
      <c r="F47">
        <v>97.006080999999995</v>
      </c>
      <c r="G47">
        <v>7558009</v>
      </c>
      <c r="H47" s="8">
        <f t="shared" si="0"/>
        <v>4.9880505644733536E-4</v>
      </c>
      <c r="I47" s="6">
        <v>1.8383561643835616E-2</v>
      </c>
      <c r="J47" s="8">
        <f t="shared" si="1"/>
        <v>1.8383561643835618E-4</v>
      </c>
      <c r="K47" s="8">
        <f t="shared" si="2"/>
        <v>3.1496944000897919E-4</v>
      </c>
      <c r="L47" s="6">
        <f t="shared" si="3"/>
        <v>1.0582865973185147E-2</v>
      </c>
    </row>
    <row r="48" spans="1:12" x14ac:dyDescent="0.25">
      <c r="A48" s="1">
        <v>43444</v>
      </c>
      <c r="B48">
        <v>98.800003000000004</v>
      </c>
      <c r="C48">
        <v>101.199997</v>
      </c>
      <c r="D48">
        <v>98.099997999999999</v>
      </c>
      <c r="E48">
        <v>100.050003</v>
      </c>
      <c r="F48">
        <v>96.764290000000003</v>
      </c>
      <c r="G48">
        <v>6342458</v>
      </c>
      <c r="H48" s="8">
        <f t="shared" si="0"/>
        <v>-2.49253446286519E-3</v>
      </c>
      <c r="I48" s="6">
        <v>1.8356164383561645E-2</v>
      </c>
      <c r="J48" s="8">
        <f t="shared" si="1"/>
        <v>1.8356164383561647E-4</v>
      </c>
      <c r="K48" s="8">
        <f t="shared" si="2"/>
        <v>-2.6760961067008064E-3</v>
      </c>
      <c r="L48" s="6">
        <f t="shared" si="3"/>
        <v>-8.9915918280103119E-2</v>
      </c>
    </row>
    <row r="49" spans="1:12" x14ac:dyDescent="0.25">
      <c r="A49" s="1">
        <v>43445</v>
      </c>
      <c r="B49">
        <v>98.800003000000004</v>
      </c>
      <c r="C49">
        <v>101.550003</v>
      </c>
      <c r="D49">
        <v>97.949996999999996</v>
      </c>
      <c r="E49">
        <v>100</v>
      </c>
      <c r="F49">
        <v>96.715926999999994</v>
      </c>
      <c r="G49">
        <v>4204165</v>
      </c>
      <c r="H49" s="8">
        <f t="shared" si="0"/>
        <v>-4.9980214808592128E-4</v>
      </c>
      <c r="I49" s="6">
        <v>1.8356164383561645E-2</v>
      </c>
      <c r="J49" s="8">
        <f t="shared" si="1"/>
        <v>1.8356164383561647E-4</v>
      </c>
      <c r="K49" s="8">
        <f t="shared" si="2"/>
        <v>-6.8336379192153777E-4</v>
      </c>
      <c r="L49" s="6">
        <f t="shared" si="3"/>
        <v>-2.2960790801250588E-2</v>
      </c>
    </row>
    <row r="50" spans="1:12" x14ac:dyDescent="0.25">
      <c r="A50" s="1">
        <v>43446</v>
      </c>
      <c r="B50">
        <v>101</v>
      </c>
      <c r="C50">
        <v>105.150002</v>
      </c>
      <c r="D50">
        <v>100.5</v>
      </c>
      <c r="E50">
        <v>102.199997</v>
      </c>
      <c r="F50">
        <v>98.843673999999993</v>
      </c>
      <c r="G50">
        <v>7360689</v>
      </c>
      <c r="H50" s="8">
        <f t="shared" si="0"/>
        <v>2.1999964907537924E-2</v>
      </c>
      <c r="I50" s="6">
        <v>1.8301369863013697E-2</v>
      </c>
      <c r="J50" s="8">
        <f t="shared" si="1"/>
        <v>1.8301369863013697E-4</v>
      </c>
      <c r="K50" s="8">
        <f t="shared" si="2"/>
        <v>2.1816951208907788E-2</v>
      </c>
      <c r="L50" s="6">
        <f t="shared" si="3"/>
        <v>0.73304213443948307</v>
      </c>
    </row>
    <row r="51" spans="1:12" x14ac:dyDescent="0.25">
      <c r="A51" s="1">
        <v>43447</v>
      </c>
      <c r="B51">
        <v>103.650002</v>
      </c>
      <c r="C51">
        <v>104.449997</v>
      </c>
      <c r="D51">
        <v>100.800003</v>
      </c>
      <c r="E51">
        <v>101.900002</v>
      </c>
      <c r="F51">
        <v>98.553528</v>
      </c>
      <c r="G51">
        <v>5248626</v>
      </c>
      <c r="H51" s="8">
        <f t="shared" si="0"/>
        <v>-2.9354028260826577E-3</v>
      </c>
      <c r="I51" s="6">
        <v>1.8383561643835616E-2</v>
      </c>
      <c r="J51" s="8">
        <f t="shared" si="1"/>
        <v>1.8383561643835618E-4</v>
      </c>
      <c r="K51" s="8">
        <f t="shared" si="2"/>
        <v>-3.1192384425210141E-3</v>
      </c>
      <c r="L51" s="6">
        <f t="shared" si="3"/>
        <v>-0.10480534992431523</v>
      </c>
    </row>
    <row r="52" spans="1:12" x14ac:dyDescent="0.25">
      <c r="A52" s="1">
        <v>43448</v>
      </c>
      <c r="B52">
        <v>102.199997</v>
      </c>
      <c r="C52">
        <v>102.300003</v>
      </c>
      <c r="D52">
        <v>99.150002000000001</v>
      </c>
      <c r="E52">
        <v>99.900002000000001</v>
      </c>
      <c r="F52">
        <v>96.619208999999998</v>
      </c>
      <c r="G52">
        <v>5440999</v>
      </c>
      <c r="H52" s="8">
        <f t="shared" si="0"/>
        <v>-1.9627090366567113E-2</v>
      </c>
      <c r="I52" s="6">
        <v>1.8356164383561645E-2</v>
      </c>
      <c r="J52" s="8">
        <f t="shared" si="1"/>
        <v>1.8356164383561647E-4</v>
      </c>
      <c r="K52" s="8">
        <f t="shared" si="2"/>
        <v>-1.9810652010402729E-2</v>
      </c>
      <c r="L52" s="6">
        <f t="shared" si="3"/>
        <v>-0.66563116428541813</v>
      </c>
    </row>
    <row r="53" spans="1:12" x14ac:dyDescent="0.25">
      <c r="A53" s="1">
        <v>43451</v>
      </c>
      <c r="B53">
        <v>100.449997</v>
      </c>
      <c r="C53">
        <v>100.900002</v>
      </c>
      <c r="D53">
        <v>98.599997999999999</v>
      </c>
      <c r="E53">
        <v>98.949996999999996</v>
      </c>
      <c r="F53">
        <v>95.700408999999993</v>
      </c>
      <c r="G53">
        <v>2739688</v>
      </c>
      <c r="H53" s="8">
        <f t="shared" si="0"/>
        <v>-9.5094961913836876E-3</v>
      </c>
      <c r="I53" s="6">
        <v>1.821917808219178E-2</v>
      </c>
      <c r="J53" s="8">
        <f t="shared" si="1"/>
        <v>1.8219178082191782E-4</v>
      </c>
      <c r="K53" s="8">
        <f t="shared" si="2"/>
        <v>-9.6916879722056051E-3</v>
      </c>
      <c r="L53" s="6">
        <f t="shared" si="3"/>
        <v>-0.32563741695339876</v>
      </c>
    </row>
    <row r="54" spans="1:12" x14ac:dyDescent="0.25">
      <c r="A54" s="1">
        <v>43452</v>
      </c>
      <c r="B54">
        <v>99</v>
      </c>
      <c r="C54">
        <v>100.050003</v>
      </c>
      <c r="D54">
        <v>97.5</v>
      </c>
      <c r="E54">
        <v>98.25</v>
      </c>
      <c r="F54">
        <v>95.023398999999998</v>
      </c>
      <c r="G54">
        <v>4257935</v>
      </c>
      <c r="H54" s="8">
        <f t="shared" si="0"/>
        <v>-7.0742644370516295E-3</v>
      </c>
      <c r="I54" s="6">
        <v>1.8164383561643835E-2</v>
      </c>
      <c r="J54" s="8">
        <f t="shared" si="1"/>
        <v>1.8164383561643834E-4</v>
      </c>
      <c r="K54" s="8">
        <f t="shared" si="2"/>
        <v>-7.255908272668068E-3</v>
      </c>
      <c r="L54" s="6">
        <f t="shared" si="3"/>
        <v>-0.24379604815369527</v>
      </c>
    </row>
    <row r="55" spans="1:12" x14ac:dyDescent="0.25">
      <c r="A55" s="1">
        <v>43453</v>
      </c>
      <c r="B55">
        <v>99</v>
      </c>
      <c r="C55">
        <v>101.550003</v>
      </c>
      <c r="D55">
        <v>98.5</v>
      </c>
      <c r="E55">
        <v>100.900002</v>
      </c>
      <c r="F55">
        <v>97.586371999999997</v>
      </c>
      <c r="G55">
        <v>4317964</v>
      </c>
      <c r="H55" s="8">
        <f t="shared" si="0"/>
        <v>2.6972019807458156E-2</v>
      </c>
      <c r="I55" s="6">
        <v>1.8164383561643835E-2</v>
      </c>
      <c r="J55" s="8">
        <f t="shared" si="1"/>
        <v>1.8164383561643834E-4</v>
      </c>
      <c r="K55" s="8">
        <f t="shared" si="2"/>
        <v>2.6790375971841716E-2</v>
      </c>
      <c r="L55" s="6">
        <f t="shared" si="3"/>
        <v>0.90014751359102685</v>
      </c>
    </row>
    <row r="56" spans="1:12" x14ac:dyDescent="0.25">
      <c r="A56" s="1">
        <v>43454</v>
      </c>
      <c r="B56">
        <v>100.349998</v>
      </c>
      <c r="C56">
        <v>101.400002</v>
      </c>
      <c r="D56">
        <v>99.050003000000004</v>
      </c>
      <c r="E56">
        <v>99.650002000000001</v>
      </c>
      <c r="F56">
        <v>96.377426</v>
      </c>
      <c r="G56">
        <v>2908809</v>
      </c>
      <c r="H56" s="8">
        <f t="shared" si="0"/>
        <v>-1.2388471619787213E-2</v>
      </c>
      <c r="I56" s="6">
        <v>1.8246575342465755E-2</v>
      </c>
      <c r="J56" s="8">
        <f t="shared" si="1"/>
        <v>1.8246575342465755E-4</v>
      </c>
      <c r="K56" s="8">
        <f t="shared" si="2"/>
        <v>-1.257093737321187E-2</v>
      </c>
      <c r="L56" s="6">
        <f t="shared" si="3"/>
        <v>-0.422379216771674</v>
      </c>
    </row>
    <row r="57" spans="1:12" x14ac:dyDescent="0.25">
      <c r="A57" s="1">
        <v>43455</v>
      </c>
      <c r="B57">
        <v>99.900002000000001</v>
      </c>
      <c r="C57">
        <v>100.5</v>
      </c>
      <c r="D57">
        <v>98.099997999999999</v>
      </c>
      <c r="E57">
        <v>98.599997999999999</v>
      </c>
      <c r="F57">
        <v>95.361900000000006</v>
      </c>
      <c r="G57">
        <v>3337926</v>
      </c>
      <c r="H57" s="8">
        <f t="shared" si="0"/>
        <v>-1.0536969518152459E-2</v>
      </c>
      <c r="I57" s="6">
        <v>1.8246575342465755E-2</v>
      </c>
      <c r="J57" s="8">
        <f t="shared" si="1"/>
        <v>1.8246575342465755E-4</v>
      </c>
      <c r="K57" s="8">
        <f t="shared" si="2"/>
        <v>-1.0719435271577116E-2</v>
      </c>
      <c r="L57" s="6">
        <f t="shared" si="3"/>
        <v>-0.36016937638172175</v>
      </c>
    </row>
    <row r="58" spans="1:12" x14ac:dyDescent="0.25">
      <c r="A58" s="1">
        <v>43458</v>
      </c>
      <c r="B58">
        <v>99</v>
      </c>
      <c r="C58">
        <v>99.5</v>
      </c>
      <c r="D58">
        <v>97.800003000000004</v>
      </c>
      <c r="E58">
        <v>98.550003000000004</v>
      </c>
      <c r="F58">
        <v>95.313552999999999</v>
      </c>
      <c r="G58">
        <v>1894228</v>
      </c>
      <c r="H58" s="8">
        <f t="shared" si="0"/>
        <v>-5.0698444557005257E-4</v>
      </c>
      <c r="I58" s="6">
        <v>1.8273972602739726E-2</v>
      </c>
      <c r="J58" s="8">
        <f t="shared" si="1"/>
        <v>1.8273972602739726E-4</v>
      </c>
      <c r="K58" s="8">
        <f t="shared" si="2"/>
        <v>-6.8972417159744986E-4</v>
      </c>
      <c r="L58" s="6">
        <f t="shared" si="3"/>
        <v>-2.3174497393378474E-2</v>
      </c>
    </row>
    <row r="59" spans="1:12" x14ac:dyDescent="0.25">
      <c r="A59" s="1">
        <v>43460</v>
      </c>
      <c r="B59">
        <v>98.300003000000004</v>
      </c>
      <c r="C59">
        <v>99</v>
      </c>
      <c r="D59">
        <v>95.5</v>
      </c>
      <c r="E59">
        <v>97.099997999999999</v>
      </c>
      <c r="F59">
        <v>93.911163000000002</v>
      </c>
      <c r="G59">
        <v>2801614</v>
      </c>
      <c r="H59" s="8">
        <f t="shared" si="0"/>
        <v>-1.4713437447872674E-2</v>
      </c>
      <c r="I59" s="6">
        <v>1.8273972602739726E-2</v>
      </c>
      <c r="J59" s="8">
        <f t="shared" si="1"/>
        <v>1.8273972602739726E-4</v>
      </c>
      <c r="K59" s="8">
        <f t="shared" si="2"/>
        <v>-1.4896177173900071E-2</v>
      </c>
      <c r="L59" s="6">
        <f t="shared" si="3"/>
        <v>-0.50050648259624875</v>
      </c>
    </row>
    <row r="60" spans="1:12" x14ac:dyDescent="0.25">
      <c r="A60" s="1">
        <v>43461</v>
      </c>
      <c r="B60">
        <v>98.099997999999999</v>
      </c>
      <c r="C60">
        <v>98.099997999999999</v>
      </c>
      <c r="D60">
        <v>96</v>
      </c>
      <c r="E60">
        <v>96.349997999999999</v>
      </c>
      <c r="F60">
        <v>93.185790999999995</v>
      </c>
      <c r="G60">
        <v>2313882</v>
      </c>
      <c r="H60" s="8">
        <f t="shared" si="0"/>
        <v>-7.7240231813549918E-3</v>
      </c>
      <c r="I60" s="6">
        <v>1.8273972602739726E-2</v>
      </c>
      <c r="J60" s="8">
        <f t="shared" si="1"/>
        <v>1.8273972602739726E-4</v>
      </c>
      <c r="K60" s="8">
        <f t="shared" si="2"/>
        <v>-7.9067629073823892E-3</v>
      </c>
      <c r="L60" s="6">
        <f t="shared" si="3"/>
        <v>-0.265664542338438</v>
      </c>
    </row>
    <row r="61" spans="1:12" x14ac:dyDescent="0.25">
      <c r="A61" s="1">
        <v>43462</v>
      </c>
      <c r="B61">
        <v>96.900002000000001</v>
      </c>
      <c r="C61">
        <v>98.349997999999999</v>
      </c>
      <c r="D61">
        <v>96.75</v>
      </c>
      <c r="E61">
        <v>97.599997999999999</v>
      </c>
      <c r="F61">
        <v>94.394745</v>
      </c>
      <c r="G61">
        <v>1866544</v>
      </c>
      <c r="H61" s="8">
        <f t="shared" si="0"/>
        <v>1.2973587357325815E-2</v>
      </c>
      <c r="I61" s="6">
        <v>1.8273972602739726E-2</v>
      </c>
      <c r="J61" s="8">
        <f t="shared" si="1"/>
        <v>1.8273972602739726E-4</v>
      </c>
      <c r="K61" s="8">
        <f t="shared" si="2"/>
        <v>1.2790847631298417E-2</v>
      </c>
      <c r="L61" s="6">
        <f t="shared" si="3"/>
        <v>0.42976812658905861</v>
      </c>
    </row>
    <row r="62" spans="1:12" x14ac:dyDescent="0.25">
      <c r="A62" s="1">
        <v>43465</v>
      </c>
      <c r="B62">
        <v>98.199996999999996</v>
      </c>
      <c r="C62">
        <v>98.699996999999996</v>
      </c>
      <c r="D62">
        <v>97.300003000000004</v>
      </c>
      <c r="E62">
        <v>97.800003000000004</v>
      </c>
      <c r="F62">
        <v>94.588181000000006</v>
      </c>
      <c r="G62">
        <v>1260606</v>
      </c>
      <c r="H62" s="8">
        <f t="shared" si="0"/>
        <v>2.0492242444217152E-3</v>
      </c>
      <c r="I62" s="6">
        <v>1.8027397260273973E-2</v>
      </c>
      <c r="J62" s="8">
        <f t="shared" si="1"/>
        <v>1.8027397260273972E-4</v>
      </c>
      <c r="K62" s="8">
        <f t="shared" si="2"/>
        <v>1.8689502718189754E-3</v>
      </c>
      <c r="L62" s="6">
        <f t="shared" si="3"/>
        <v>6.2796092969033157E-2</v>
      </c>
    </row>
    <row r="63" spans="1:12" x14ac:dyDescent="0.25">
      <c r="A63" s="1">
        <v>43466</v>
      </c>
      <c r="B63">
        <v>97.949996999999996</v>
      </c>
      <c r="C63">
        <v>99.099997999999999</v>
      </c>
      <c r="D63">
        <v>97.050003000000004</v>
      </c>
      <c r="E63">
        <v>98.400002000000001</v>
      </c>
      <c r="F63">
        <v>95.168471999999994</v>
      </c>
      <c r="G63">
        <v>1507945</v>
      </c>
      <c r="H63" s="8">
        <f t="shared" si="0"/>
        <v>6.1349208100321571E-3</v>
      </c>
      <c r="I63" s="6">
        <v>1.8164383561643835E-2</v>
      </c>
      <c r="J63" s="8">
        <f t="shared" si="1"/>
        <v>1.8164383561643834E-4</v>
      </c>
      <c r="K63" s="8">
        <f t="shared" si="2"/>
        <v>5.9532769744157187E-3</v>
      </c>
      <c r="L63" s="6">
        <f t="shared" si="3"/>
        <v>0.20002807992957872</v>
      </c>
    </row>
    <row r="64" spans="1:12" x14ac:dyDescent="0.25">
      <c r="A64" s="1">
        <v>43467</v>
      </c>
      <c r="B64">
        <v>98</v>
      </c>
      <c r="C64">
        <v>98.650002000000001</v>
      </c>
      <c r="D64">
        <v>96.050003000000004</v>
      </c>
      <c r="E64">
        <v>96.300003000000004</v>
      </c>
      <c r="F64">
        <v>93.137444000000002</v>
      </c>
      <c r="G64">
        <v>1421931</v>
      </c>
      <c r="H64" s="8">
        <f t="shared" si="0"/>
        <v>-2.1341395499131183E-2</v>
      </c>
      <c r="I64" s="6">
        <v>1.8109589041095893E-2</v>
      </c>
      <c r="J64" s="8">
        <f t="shared" si="1"/>
        <v>1.8109589041095893E-4</v>
      </c>
      <c r="K64" s="8">
        <f t="shared" si="2"/>
        <v>-2.1522491389542143E-2</v>
      </c>
      <c r="L64" s="6">
        <f t="shared" si="3"/>
        <v>-0.72314838473873078</v>
      </c>
    </row>
    <row r="65" spans="1:12" x14ac:dyDescent="0.25">
      <c r="A65" s="1">
        <v>43468</v>
      </c>
      <c r="B65">
        <v>96.5</v>
      </c>
      <c r="C65">
        <v>97.400002000000001</v>
      </c>
      <c r="D65">
        <v>94.75</v>
      </c>
      <c r="E65">
        <v>95.099997999999999</v>
      </c>
      <c r="F65">
        <v>91.976844999999997</v>
      </c>
      <c r="G65">
        <v>2130504</v>
      </c>
      <c r="H65" s="8">
        <f t="shared" si="0"/>
        <v>-1.2461142910471162E-2</v>
      </c>
      <c r="I65" s="6">
        <v>1.8136986301369864E-2</v>
      </c>
      <c r="J65" s="8">
        <f t="shared" si="1"/>
        <v>1.8136986301369864E-4</v>
      </c>
      <c r="K65" s="8">
        <f t="shared" si="2"/>
        <v>-1.2642512773484861E-2</v>
      </c>
      <c r="L65" s="6">
        <f t="shared" si="3"/>
        <v>-0.4247841258575985</v>
      </c>
    </row>
    <row r="66" spans="1:12" x14ac:dyDescent="0.25">
      <c r="A66" s="1">
        <v>43469</v>
      </c>
      <c r="B66">
        <v>95.5</v>
      </c>
      <c r="C66">
        <v>97.199996999999996</v>
      </c>
      <c r="D66">
        <v>93.25</v>
      </c>
      <c r="E66">
        <v>96.550003000000004</v>
      </c>
      <c r="F66">
        <v>93.379233999999997</v>
      </c>
      <c r="G66">
        <v>2363156</v>
      </c>
      <c r="H66" s="8">
        <f t="shared" si="0"/>
        <v>1.5247196182908856E-2</v>
      </c>
      <c r="I66" s="6">
        <v>1.8164383561643835E-2</v>
      </c>
      <c r="J66" s="8">
        <f t="shared" si="1"/>
        <v>1.8164383561643834E-4</v>
      </c>
      <c r="K66" s="8">
        <f t="shared" si="2"/>
        <v>1.5065552347292418E-2</v>
      </c>
      <c r="L66" s="6">
        <f t="shared" si="3"/>
        <v>0.50619743076933221</v>
      </c>
    </row>
    <row r="67" spans="1:12" x14ac:dyDescent="0.25">
      <c r="A67" s="1">
        <v>43472</v>
      </c>
      <c r="B67">
        <v>97.050003000000004</v>
      </c>
      <c r="C67">
        <v>97.699996999999996</v>
      </c>
      <c r="D67">
        <v>95.550003000000004</v>
      </c>
      <c r="E67">
        <v>96.099997999999999</v>
      </c>
      <c r="F67">
        <v>92.944007999999997</v>
      </c>
      <c r="G67">
        <v>908212</v>
      </c>
      <c r="H67" s="8">
        <f t="shared" si="0"/>
        <v>-4.6608435447221611E-3</v>
      </c>
      <c r="I67" s="6">
        <v>1.8136986301369864E-2</v>
      </c>
      <c r="J67" s="8">
        <f t="shared" ref="J67:J130" si="4">I67/100</f>
        <v>1.8136986301369864E-4</v>
      </c>
      <c r="K67" s="8">
        <f t="shared" si="2"/>
        <v>-4.8422134077358596E-3</v>
      </c>
      <c r="L67" s="6">
        <f t="shared" si="3"/>
        <v>-0.16269672227936732</v>
      </c>
    </row>
    <row r="68" spans="1:12" x14ac:dyDescent="0.25">
      <c r="A68" s="1">
        <v>43473</v>
      </c>
      <c r="B68">
        <v>96.5</v>
      </c>
      <c r="C68">
        <v>97.550003000000004</v>
      </c>
      <c r="D68">
        <v>95.5</v>
      </c>
      <c r="E68">
        <v>96.400002000000001</v>
      </c>
      <c r="F68">
        <v>93.234154000000004</v>
      </c>
      <c r="G68">
        <v>1158375</v>
      </c>
      <c r="H68" s="8">
        <f t="shared" ref="H68:H131" si="5">(F68-F67)/F67</f>
        <v>3.1217289445921799E-3</v>
      </c>
      <c r="I68" s="6">
        <v>1.8191780821917806E-2</v>
      </c>
      <c r="J68" s="8">
        <f t="shared" si="4"/>
        <v>1.8191780821917805E-4</v>
      </c>
      <c r="K68" s="8">
        <f t="shared" ref="K68:K131" si="6">H68-J68</f>
        <v>2.9398111363730019E-3</v>
      </c>
      <c r="L68" s="6">
        <f t="shared" ref="L68:L131" si="7">K68/(_xlfn.STDEV.S($K$3:$K$244))</f>
        <v>9.8776653512244461E-2</v>
      </c>
    </row>
    <row r="69" spans="1:12" x14ac:dyDescent="0.25">
      <c r="A69" s="1">
        <v>43474</v>
      </c>
      <c r="B69">
        <v>96.800003000000004</v>
      </c>
      <c r="C69">
        <v>97.25</v>
      </c>
      <c r="D69">
        <v>95.900002000000001</v>
      </c>
      <c r="E69">
        <v>96.449996999999996</v>
      </c>
      <c r="F69">
        <v>93.282509000000005</v>
      </c>
      <c r="G69">
        <v>1387765</v>
      </c>
      <c r="H69" s="8">
        <f t="shared" si="5"/>
        <v>5.1864041153846705E-4</v>
      </c>
      <c r="I69" s="6">
        <v>1.8164383561643835E-2</v>
      </c>
      <c r="J69" s="8">
        <f t="shared" si="4"/>
        <v>1.8164383561643834E-4</v>
      </c>
      <c r="K69" s="8">
        <f t="shared" si="6"/>
        <v>3.3699657592202871E-4</v>
      </c>
      <c r="L69" s="6">
        <f t="shared" si="7"/>
        <v>1.132297024213991E-2</v>
      </c>
    </row>
    <row r="70" spans="1:12" x14ac:dyDescent="0.25">
      <c r="A70" s="1">
        <v>43475</v>
      </c>
      <c r="B70">
        <v>96</v>
      </c>
      <c r="C70">
        <v>98.849997999999999</v>
      </c>
      <c r="D70">
        <v>96</v>
      </c>
      <c r="E70">
        <v>98.300003000000004</v>
      </c>
      <c r="F70">
        <v>95.071762000000007</v>
      </c>
      <c r="G70">
        <v>1673935</v>
      </c>
      <c r="H70" s="8">
        <f t="shared" si="5"/>
        <v>1.9181012809164493E-2</v>
      </c>
      <c r="I70" s="6">
        <v>1.8191780821917806E-2</v>
      </c>
      <c r="J70" s="8">
        <f t="shared" si="4"/>
        <v>1.8191780821917805E-4</v>
      </c>
      <c r="K70" s="8">
        <f t="shared" si="6"/>
        <v>1.8999095000945314E-2</v>
      </c>
      <c r="L70" s="6">
        <f t="shared" si="7"/>
        <v>0.63836312501010961</v>
      </c>
    </row>
    <row r="71" spans="1:12" x14ac:dyDescent="0.25">
      <c r="A71" s="1">
        <v>43476</v>
      </c>
      <c r="B71">
        <v>98.699996999999996</v>
      </c>
      <c r="C71">
        <v>100.949997</v>
      </c>
      <c r="D71">
        <v>96.599997999999999</v>
      </c>
      <c r="E71">
        <v>97.550003000000004</v>
      </c>
      <c r="F71">
        <v>94.34639</v>
      </c>
      <c r="G71">
        <v>8434749</v>
      </c>
      <c r="H71" s="8">
        <f t="shared" si="5"/>
        <v>-7.6297313181174359E-3</v>
      </c>
      <c r="I71" s="6">
        <v>1.8164383561643835E-2</v>
      </c>
      <c r="J71" s="8">
        <f t="shared" si="4"/>
        <v>1.8164383561643834E-4</v>
      </c>
      <c r="K71" s="8">
        <f t="shared" si="6"/>
        <v>-7.8113751537338743E-3</v>
      </c>
      <c r="L71" s="6">
        <f t="shared" si="7"/>
        <v>-0.26245954628448226</v>
      </c>
    </row>
    <row r="72" spans="1:12" x14ac:dyDescent="0.25">
      <c r="A72" s="1">
        <v>43479</v>
      </c>
      <c r="B72">
        <v>97.599997999999999</v>
      </c>
      <c r="C72">
        <v>97.800003000000004</v>
      </c>
      <c r="D72">
        <v>93</v>
      </c>
      <c r="E72">
        <v>95.050003000000004</v>
      </c>
      <c r="F72">
        <v>91.928489999999996</v>
      </c>
      <c r="G72">
        <v>3777134</v>
      </c>
      <c r="H72" s="8">
        <f t="shared" si="5"/>
        <v>-2.5627901608106077E-2</v>
      </c>
      <c r="I72" s="6">
        <v>1.8246575342465755E-2</v>
      </c>
      <c r="J72" s="8">
        <f t="shared" si="4"/>
        <v>1.8246575342465755E-4</v>
      </c>
      <c r="K72" s="8">
        <f t="shared" si="6"/>
        <v>-2.5810367361530737E-2</v>
      </c>
      <c r="L72" s="6">
        <f t="shared" si="7"/>
        <v>-0.86721955786556704</v>
      </c>
    </row>
    <row r="73" spans="1:12" x14ac:dyDescent="0.25">
      <c r="A73" s="1">
        <v>43480</v>
      </c>
      <c r="B73">
        <v>95.400002000000001</v>
      </c>
      <c r="C73">
        <v>95.599997999999999</v>
      </c>
      <c r="D73">
        <v>94.050003000000004</v>
      </c>
      <c r="E73">
        <v>95.099997999999999</v>
      </c>
      <c r="F73">
        <v>91.976844999999997</v>
      </c>
      <c r="G73">
        <v>1972590</v>
      </c>
      <c r="H73" s="8">
        <f t="shared" si="5"/>
        <v>5.2600668193288958E-4</v>
      </c>
      <c r="I73" s="6">
        <v>1.8191780821917806E-2</v>
      </c>
      <c r="J73" s="8">
        <f t="shared" si="4"/>
        <v>1.8191780821917805E-4</v>
      </c>
      <c r="K73" s="8">
        <f t="shared" si="6"/>
        <v>3.440888737137115E-4</v>
      </c>
      <c r="L73" s="6">
        <f t="shared" si="7"/>
        <v>1.1561269033823181E-2</v>
      </c>
    </row>
    <row r="74" spans="1:12" x14ac:dyDescent="0.25">
      <c r="A74" s="1">
        <v>43481</v>
      </c>
      <c r="B74">
        <v>95</v>
      </c>
      <c r="C74">
        <v>96.699996999999996</v>
      </c>
      <c r="D74">
        <v>95</v>
      </c>
      <c r="E74">
        <v>96.400002000000001</v>
      </c>
      <c r="F74">
        <v>93.234154000000004</v>
      </c>
      <c r="G74">
        <v>2313379</v>
      </c>
      <c r="H74" s="8">
        <f t="shared" si="5"/>
        <v>1.3669842665292623E-2</v>
      </c>
      <c r="I74" s="6">
        <v>1.8082191780821918E-2</v>
      </c>
      <c r="J74" s="8">
        <f t="shared" si="4"/>
        <v>1.8082191780821919E-4</v>
      </c>
      <c r="K74" s="8">
        <f t="shared" si="6"/>
        <v>1.3489020747484403E-2</v>
      </c>
      <c r="L74" s="6">
        <f t="shared" si="7"/>
        <v>0.45322650564471134</v>
      </c>
    </row>
    <row r="75" spans="1:12" x14ac:dyDescent="0.25">
      <c r="A75" s="1">
        <v>43482</v>
      </c>
      <c r="B75">
        <v>96.25</v>
      </c>
      <c r="C75">
        <v>96.449996999999996</v>
      </c>
      <c r="D75">
        <v>93.849997999999999</v>
      </c>
      <c r="E75">
        <v>94.449996999999996</v>
      </c>
      <c r="F75">
        <v>91.348190000000002</v>
      </c>
      <c r="G75">
        <v>1310234</v>
      </c>
      <c r="H75" s="8">
        <f t="shared" si="5"/>
        <v>-2.0228252406301678E-2</v>
      </c>
      <c r="I75" s="6">
        <v>1.7972602739726028E-2</v>
      </c>
      <c r="J75" s="8">
        <f t="shared" si="4"/>
        <v>1.7972602739726028E-4</v>
      </c>
      <c r="K75" s="8">
        <f t="shared" si="6"/>
        <v>-2.0407978433698938E-2</v>
      </c>
      <c r="L75" s="6">
        <f t="shared" si="7"/>
        <v>-0.68570112878675404</v>
      </c>
    </row>
    <row r="76" spans="1:12" x14ac:dyDescent="0.25">
      <c r="A76" s="1">
        <v>43483</v>
      </c>
      <c r="B76">
        <v>94.599997999999999</v>
      </c>
      <c r="C76">
        <v>95.199996999999996</v>
      </c>
      <c r="D76">
        <v>92.800003000000004</v>
      </c>
      <c r="E76">
        <v>93.099997999999999</v>
      </c>
      <c r="F76">
        <v>90.042525999999995</v>
      </c>
      <c r="G76">
        <v>914293</v>
      </c>
      <c r="H76" s="8">
        <f t="shared" si="5"/>
        <v>-1.4293266237678133E-2</v>
      </c>
      <c r="I76" s="6">
        <v>1.7972602739726028E-2</v>
      </c>
      <c r="J76" s="8">
        <f t="shared" si="4"/>
        <v>1.7972602739726028E-4</v>
      </c>
      <c r="K76" s="8">
        <f t="shared" si="6"/>
        <v>-1.4472992265075393E-2</v>
      </c>
      <c r="L76" s="6">
        <f t="shared" si="7"/>
        <v>-0.48628761370586221</v>
      </c>
    </row>
    <row r="77" spans="1:12" x14ac:dyDescent="0.25">
      <c r="A77" s="1">
        <v>43486</v>
      </c>
      <c r="B77">
        <v>93.099997999999999</v>
      </c>
      <c r="C77">
        <v>94</v>
      </c>
      <c r="D77">
        <v>91.800003000000004</v>
      </c>
      <c r="E77">
        <v>92.349997999999999</v>
      </c>
      <c r="F77">
        <v>89.317154000000002</v>
      </c>
      <c r="G77">
        <v>868693</v>
      </c>
      <c r="H77" s="8">
        <f t="shared" si="5"/>
        <v>-8.0558823949473946E-3</v>
      </c>
      <c r="I77" s="6">
        <v>1.8027397260273973E-2</v>
      </c>
      <c r="J77" s="8">
        <f t="shared" si="4"/>
        <v>1.8027397260273972E-4</v>
      </c>
      <c r="K77" s="8">
        <f t="shared" si="6"/>
        <v>-8.2361563675501341E-3</v>
      </c>
      <c r="L77" s="6">
        <f t="shared" si="7"/>
        <v>-0.27673205047922639</v>
      </c>
    </row>
    <row r="78" spans="1:12" x14ac:dyDescent="0.25">
      <c r="A78" s="1">
        <v>43487</v>
      </c>
      <c r="B78">
        <v>93</v>
      </c>
      <c r="C78">
        <v>93.949996999999996</v>
      </c>
      <c r="D78">
        <v>90.449996999999996</v>
      </c>
      <c r="E78">
        <v>91.050003000000004</v>
      </c>
      <c r="F78">
        <v>88.059853000000004</v>
      </c>
      <c r="G78">
        <v>1738896</v>
      </c>
      <c r="H78" s="8">
        <f t="shared" si="5"/>
        <v>-1.4076814404543144E-2</v>
      </c>
      <c r="I78" s="6">
        <v>1.8000000000000002E-2</v>
      </c>
      <c r="J78" s="8">
        <f t="shared" si="4"/>
        <v>1.8000000000000001E-4</v>
      </c>
      <c r="K78" s="8">
        <f t="shared" si="6"/>
        <v>-1.4256814404543143E-2</v>
      </c>
      <c r="L78" s="6">
        <f t="shared" si="7"/>
        <v>-0.47902411117584698</v>
      </c>
    </row>
    <row r="79" spans="1:12" x14ac:dyDescent="0.25">
      <c r="A79" s="1">
        <v>43488</v>
      </c>
      <c r="B79">
        <v>91</v>
      </c>
      <c r="C79">
        <v>92.400002000000001</v>
      </c>
      <c r="D79">
        <v>90.550003000000004</v>
      </c>
      <c r="E79">
        <v>91.099997999999999</v>
      </c>
      <c r="F79">
        <v>88.108208000000005</v>
      </c>
      <c r="G79">
        <v>1112156</v>
      </c>
      <c r="H79" s="8">
        <f t="shared" si="5"/>
        <v>5.4911515693764341E-4</v>
      </c>
      <c r="I79" s="6">
        <v>1.8027397260273973E-2</v>
      </c>
      <c r="J79" s="8">
        <f t="shared" si="4"/>
        <v>1.8027397260273972E-4</v>
      </c>
      <c r="K79" s="8">
        <f t="shared" si="6"/>
        <v>3.6884118433490369E-4</v>
      </c>
      <c r="L79" s="6">
        <f t="shared" si="7"/>
        <v>1.2392938245360835E-2</v>
      </c>
    </row>
    <row r="80" spans="1:12" x14ac:dyDescent="0.25">
      <c r="A80" s="1">
        <v>43489</v>
      </c>
      <c r="B80">
        <v>91.300003000000004</v>
      </c>
      <c r="C80">
        <v>91.300003000000004</v>
      </c>
      <c r="D80">
        <v>89.150002000000001</v>
      </c>
      <c r="E80">
        <v>89.550003000000004</v>
      </c>
      <c r="F80">
        <v>86.609116</v>
      </c>
      <c r="G80">
        <v>1018072</v>
      </c>
      <c r="H80" s="8">
        <f t="shared" si="5"/>
        <v>-1.7014215066092419E-2</v>
      </c>
      <c r="I80" s="6">
        <v>1.8000000000000002E-2</v>
      </c>
      <c r="J80" s="8">
        <f t="shared" si="4"/>
        <v>1.8000000000000001E-4</v>
      </c>
      <c r="K80" s="8">
        <f t="shared" si="6"/>
        <v>-1.7194215066092419E-2</v>
      </c>
      <c r="L80" s="6">
        <f t="shared" si="7"/>
        <v>-0.57771977355450554</v>
      </c>
    </row>
    <row r="81" spans="1:12" x14ac:dyDescent="0.25">
      <c r="A81" s="1">
        <v>43490</v>
      </c>
      <c r="B81">
        <v>90</v>
      </c>
      <c r="C81">
        <v>90.400002000000001</v>
      </c>
      <c r="D81">
        <v>85.75</v>
      </c>
      <c r="E81">
        <v>86.75</v>
      </c>
      <c r="F81">
        <v>83.901070000000004</v>
      </c>
      <c r="G81">
        <v>1792348</v>
      </c>
      <c r="H81" s="8">
        <f t="shared" si="5"/>
        <v>-3.1267447643732973E-2</v>
      </c>
      <c r="I81" s="6">
        <v>1.7972602739726028E-2</v>
      </c>
      <c r="J81" s="8">
        <f t="shared" si="4"/>
        <v>1.7972602739726028E-4</v>
      </c>
      <c r="K81" s="8">
        <f t="shared" si="6"/>
        <v>-3.1447173671130237E-2</v>
      </c>
      <c r="L81" s="6">
        <f t="shared" si="7"/>
        <v>-1.0566143311794329</v>
      </c>
    </row>
    <row r="82" spans="1:12" x14ac:dyDescent="0.25">
      <c r="A82" s="1">
        <v>43493</v>
      </c>
      <c r="B82">
        <v>86.400002000000001</v>
      </c>
      <c r="C82">
        <v>89</v>
      </c>
      <c r="D82">
        <v>84.800003000000004</v>
      </c>
      <c r="E82">
        <v>88.150002000000001</v>
      </c>
      <c r="F82">
        <v>85.255088999999998</v>
      </c>
      <c r="G82">
        <v>2300645</v>
      </c>
      <c r="H82" s="8">
        <f t="shared" si="5"/>
        <v>1.613828047723341E-2</v>
      </c>
      <c r="I82" s="6">
        <v>1.8000000000000002E-2</v>
      </c>
      <c r="J82" s="8">
        <f t="shared" si="4"/>
        <v>1.8000000000000001E-4</v>
      </c>
      <c r="K82" s="8">
        <f t="shared" si="6"/>
        <v>1.5958280477233411E-2</v>
      </c>
      <c r="L82" s="6">
        <f t="shared" si="7"/>
        <v>0.53619279206339421</v>
      </c>
    </row>
    <row r="83" spans="1:12" x14ac:dyDescent="0.25">
      <c r="A83" s="1">
        <v>43494</v>
      </c>
      <c r="B83">
        <v>87</v>
      </c>
      <c r="C83">
        <v>90.25</v>
      </c>
      <c r="D83">
        <v>87</v>
      </c>
      <c r="E83">
        <v>89.449996999999996</v>
      </c>
      <c r="F83">
        <v>86.512389999999996</v>
      </c>
      <c r="G83">
        <v>1430801</v>
      </c>
      <c r="H83" s="8">
        <f t="shared" si="5"/>
        <v>1.4747518473647928E-2</v>
      </c>
      <c r="I83" s="6">
        <v>1.8027397260273973E-2</v>
      </c>
      <c r="J83" s="8">
        <f t="shared" si="4"/>
        <v>1.8027397260273972E-4</v>
      </c>
      <c r="K83" s="8">
        <f t="shared" si="6"/>
        <v>1.4567244501045188E-2</v>
      </c>
      <c r="L83" s="6">
        <f t="shared" si="7"/>
        <v>0.48945445675232707</v>
      </c>
    </row>
    <row r="84" spans="1:12" x14ac:dyDescent="0.25">
      <c r="A84" s="1">
        <v>43495</v>
      </c>
      <c r="B84">
        <v>89.5</v>
      </c>
      <c r="C84">
        <v>91.599997999999999</v>
      </c>
      <c r="D84">
        <v>89.099997999999999</v>
      </c>
      <c r="E84">
        <v>91</v>
      </c>
      <c r="F84">
        <v>88.011489999999995</v>
      </c>
      <c r="G84">
        <v>1023539</v>
      </c>
      <c r="H84" s="8">
        <f t="shared" si="5"/>
        <v>1.73281538054838E-2</v>
      </c>
      <c r="I84" s="6">
        <v>1.7945205479452053E-2</v>
      </c>
      <c r="J84" s="8">
        <f t="shared" si="4"/>
        <v>1.7945205479452054E-4</v>
      </c>
      <c r="K84" s="8">
        <f t="shared" si="6"/>
        <v>1.714870175068928E-2</v>
      </c>
      <c r="L84" s="6">
        <f t="shared" si="7"/>
        <v>0.57619054164904515</v>
      </c>
    </row>
    <row r="85" spans="1:12" x14ac:dyDescent="0.25">
      <c r="A85" s="1">
        <v>43496</v>
      </c>
      <c r="B85">
        <v>91.349997999999999</v>
      </c>
      <c r="C85">
        <v>91.949996999999996</v>
      </c>
      <c r="D85">
        <v>88</v>
      </c>
      <c r="E85">
        <v>88.150002000000001</v>
      </c>
      <c r="F85">
        <v>85.255088999999998</v>
      </c>
      <c r="G85">
        <v>2464301</v>
      </c>
      <c r="H85" s="8">
        <f t="shared" si="5"/>
        <v>-3.1318649417252188E-2</v>
      </c>
      <c r="I85" s="6">
        <v>1.8027397260273973E-2</v>
      </c>
      <c r="J85" s="8">
        <f t="shared" si="4"/>
        <v>1.8027397260273972E-4</v>
      </c>
      <c r="K85" s="8">
        <f t="shared" si="6"/>
        <v>-3.1498923389854931E-2</v>
      </c>
      <c r="L85" s="6">
        <f t="shared" si="7"/>
        <v>-1.0583531041137146</v>
      </c>
    </row>
    <row r="86" spans="1:12" x14ac:dyDescent="0.25">
      <c r="A86" s="1">
        <v>43497</v>
      </c>
      <c r="B86">
        <v>88.5</v>
      </c>
      <c r="C86">
        <v>89.400002000000001</v>
      </c>
      <c r="D86">
        <v>87.050003000000004</v>
      </c>
      <c r="E86">
        <v>88.449996999999996</v>
      </c>
      <c r="F86">
        <v>85.545235000000005</v>
      </c>
      <c r="G86">
        <v>1493066</v>
      </c>
      <c r="H86" s="8">
        <f t="shared" si="5"/>
        <v>3.403268982570731E-3</v>
      </c>
      <c r="I86" s="6">
        <v>1.8000000000000002E-2</v>
      </c>
      <c r="J86" s="8">
        <f t="shared" si="4"/>
        <v>1.8000000000000001E-4</v>
      </c>
      <c r="K86" s="8">
        <f t="shared" si="6"/>
        <v>3.223268982570731E-3</v>
      </c>
      <c r="L86" s="6">
        <f t="shared" si="7"/>
        <v>0.10830074065946985</v>
      </c>
    </row>
    <row r="87" spans="1:12" x14ac:dyDescent="0.25">
      <c r="A87" s="1">
        <v>43500</v>
      </c>
      <c r="B87">
        <v>88.150002000000001</v>
      </c>
      <c r="C87">
        <v>88.699996999999996</v>
      </c>
      <c r="D87">
        <v>86.5</v>
      </c>
      <c r="E87">
        <v>87.650002000000001</v>
      </c>
      <c r="F87">
        <v>84.771514999999994</v>
      </c>
      <c r="G87">
        <v>1267516</v>
      </c>
      <c r="H87" s="8">
        <f t="shared" si="5"/>
        <v>-9.0445715649739161E-3</v>
      </c>
      <c r="I87" s="6">
        <v>1.7917808219178082E-2</v>
      </c>
      <c r="J87" s="8">
        <f t="shared" si="4"/>
        <v>1.7917808219178083E-4</v>
      </c>
      <c r="K87" s="8">
        <f t="shared" si="6"/>
        <v>-9.2237496471656976E-3</v>
      </c>
      <c r="L87" s="6">
        <f t="shared" si="7"/>
        <v>-0.30991484851160667</v>
      </c>
    </row>
    <row r="88" spans="1:12" x14ac:dyDescent="0.25">
      <c r="A88" s="1">
        <v>43501</v>
      </c>
      <c r="B88">
        <v>87.449996999999996</v>
      </c>
      <c r="C88">
        <v>87.75</v>
      </c>
      <c r="D88">
        <v>84.349997999999999</v>
      </c>
      <c r="E88">
        <v>85.300003000000004</v>
      </c>
      <c r="F88">
        <v>82.498688000000001</v>
      </c>
      <c r="G88">
        <v>1183497</v>
      </c>
      <c r="H88" s="8">
        <f t="shared" si="5"/>
        <v>-2.6811211289546878E-2</v>
      </c>
      <c r="I88" s="6">
        <v>1.7726027397260272E-2</v>
      </c>
      <c r="J88" s="8">
        <f t="shared" si="4"/>
        <v>1.7726027397260271E-4</v>
      </c>
      <c r="K88" s="8">
        <f t="shared" si="6"/>
        <v>-2.6988471563519481E-2</v>
      </c>
      <c r="L88" s="6">
        <f t="shared" si="7"/>
        <v>-0.90680345804247842</v>
      </c>
    </row>
    <row r="89" spans="1:12" x14ac:dyDescent="0.25">
      <c r="A89" s="1">
        <v>43502</v>
      </c>
      <c r="B89">
        <v>85.5</v>
      </c>
      <c r="C89">
        <v>86</v>
      </c>
      <c r="D89">
        <v>81.75</v>
      </c>
      <c r="E89">
        <v>83.300003000000004</v>
      </c>
      <c r="F89">
        <v>80.564368999999999</v>
      </c>
      <c r="G89">
        <v>1448880</v>
      </c>
      <c r="H89" s="8">
        <f t="shared" si="5"/>
        <v>-2.3446663782095565E-2</v>
      </c>
      <c r="I89" s="6">
        <v>1.7479452054794519E-2</v>
      </c>
      <c r="J89" s="8">
        <f t="shared" si="4"/>
        <v>1.747945205479452E-4</v>
      </c>
      <c r="K89" s="8">
        <f t="shared" si="6"/>
        <v>-2.3621458302643509E-2</v>
      </c>
      <c r="L89" s="6">
        <f t="shared" si="7"/>
        <v>-0.79367295856045994</v>
      </c>
    </row>
    <row r="90" spans="1:12" x14ac:dyDescent="0.25">
      <c r="A90" s="1">
        <v>43503</v>
      </c>
      <c r="B90">
        <v>83.5</v>
      </c>
      <c r="C90">
        <v>85.900002000000001</v>
      </c>
      <c r="D90">
        <v>78.099997999999999</v>
      </c>
      <c r="E90">
        <v>81.5</v>
      </c>
      <c r="F90">
        <v>78.823479000000006</v>
      </c>
      <c r="G90">
        <v>5265164</v>
      </c>
      <c r="H90" s="8">
        <f t="shared" si="5"/>
        <v>-2.1608684106990191E-2</v>
      </c>
      <c r="I90" s="6">
        <v>1.7452054794520548E-2</v>
      </c>
      <c r="J90" s="8">
        <f t="shared" si="4"/>
        <v>1.7452054794520549E-4</v>
      </c>
      <c r="K90" s="8">
        <f t="shared" si="6"/>
        <v>-2.1783204654935395E-2</v>
      </c>
      <c r="L90" s="6">
        <f t="shared" si="7"/>
        <v>-0.7319082617128575</v>
      </c>
    </row>
    <row r="91" spans="1:12" x14ac:dyDescent="0.25">
      <c r="A91" s="1">
        <v>43504</v>
      </c>
      <c r="B91">
        <v>80.5</v>
      </c>
      <c r="C91">
        <v>84</v>
      </c>
      <c r="D91">
        <v>80.050003000000004</v>
      </c>
      <c r="E91">
        <v>81.349997999999999</v>
      </c>
      <c r="F91">
        <v>78.678405999999995</v>
      </c>
      <c r="G91">
        <v>2229420</v>
      </c>
      <c r="H91" s="8">
        <f t="shared" si="5"/>
        <v>-1.8404795352918977E-3</v>
      </c>
      <c r="I91" s="6">
        <v>1.7561643835616439E-2</v>
      </c>
      <c r="J91" s="8">
        <f t="shared" si="4"/>
        <v>1.7561643835616438E-4</v>
      </c>
      <c r="K91" s="8">
        <f t="shared" si="6"/>
        <v>-2.0160959736480622E-3</v>
      </c>
      <c r="L91" s="6">
        <f t="shared" si="7"/>
        <v>-6.7740138464186903E-2</v>
      </c>
    </row>
    <row r="92" spans="1:12" x14ac:dyDescent="0.25">
      <c r="A92" s="1">
        <v>43507</v>
      </c>
      <c r="B92">
        <v>81.099997999999999</v>
      </c>
      <c r="C92">
        <v>82.300003000000004</v>
      </c>
      <c r="D92">
        <v>78.75</v>
      </c>
      <c r="E92">
        <v>79.449996999999996</v>
      </c>
      <c r="F92">
        <v>76.840796999999995</v>
      </c>
      <c r="G92">
        <v>2295080</v>
      </c>
      <c r="H92" s="8">
        <f t="shared" si="5"/>
        <v>-2.335595105981177E-2</v>
      </c>
      <c r="I92" s="6">
        <v>1.7479452054794519E-2</v>
      </c>
      <c r="J92" s="8">
        <f t="shared" si="4"/>
        <v>1.747945205479452E-4</v>
      </c>
      <c r="K92" s="8">
        <f t="shared" si="6"/>
        <v>-2.3530745580359714E-2</v>
      </c>
      <c r="L92" s="6">
        <f t="shared" si="7"/>
        <v>-0.7906250419690446</v>
      </c>
    </row>
    <row r="93" spans="1:12" x14ac:dyDescent="0.25">
      <c r="A93" s="1">
        <v>43508</v>
      </c>
      <c r="B93">
        <v>79</v>
      </c>
      <c r="C93">
        <v>80.849997999999999</v>
      </c>
      <c r="D93">
        <v>78.75</v>
      </c>
      <c r="E93">
        <v>80.199996999999996</v>
      </c>
      <c r="F93">
        <v>77.56617</v>
      </c>
      <c r="G93">
        <v>1381895</v>
      </c>
      <c r="H93" s="8">
        <f t="shared" si="5"/>
        <v>9.4399463347576255E-3</v>
      </c>
      <c r="I93" s="6">
        <v>1.7534246575342468E-2</v>
      </c>
      <c r="J93" s="8">
        <f t="shared" si="4"/>
        <v>1.7534246575342467E-4</v>
      </c>
      <c r="K93" s="8">
        <f t="shared" si="6"/>
        <v>9.2646038690042017E-3</v>
      </c>
      <c r="L93" s="6">
        <f t="shared" si="7"/>
        <v>0.3112875364591845</v>
      </c>
    </row>
    <row r="94" spans="1:12" x14ac:dyDescent="0.25">
      <c r="A94" s="1">
        <v>43510</v>
      </c>
      <c r="B94">
        <v>78.349997999999999</v>
      </c>
      <c r="C94">
        <v>81.800003000000004</v>
      </c>
      <c r="D94">
        <v>76.650002000000001</v>
      </c>
      <c r="E94">
        <v>81.150002000000001</v>
      </c>
      <c r="F94">
        <v>78.484977999999998</v>
      </c>
      <c r="G94">
        <v>1439605</v>
      </c>
      <c r="H94" s="8">
        <f t="shared" si="5"/>
        <v>1.1845473355201095E-2</v>
      </c>
      <c r="I94" s="6">
        <v>1.7452054794520548E-2</v>
      </c>
      <c r="J94" s="8">
        <f t="shared" si="4"/>
        <v>1.7452054794520549E-4</v>
      </c>
      <c r="K94" s="8">
        <f t="shared" si="6"/>
        <v>1.1670952807255889E-2</v>
      </c>
      <c r="L94" s="6">
        <f t="shared" si="7"/>
        <v>0.39214004169749589</v>
      </c>
    </row>
    <row r="95" spans="1:12" x14ac:dyDescent="0.25">
      <c r="A95" s="1">
        <v>43511</v>
      </c>
      <c r="B95">
        <v>81</v>
      </c>
      <c r="C95">
        <v>81.199996999999996</v>
      </c>
      <c r="D95">
        <v>76.900002000000001</v>
      </c>
      <c r="E95">
        <v>77.650002000000001</v>
      </c>
      <c r="F95">
        <v>75.099922000000007</v>
      </c>
      <c r="G95">
        <v>1827958</v>
      </c>
      <c r="H95" s="8">
        <f t="shared" si="5"/>
        <v>-4.3129985970053936E-2</v>
      </c>
      <c r="I95" s="6">
        <v>1.7534246575342468E-2</v>
      </c>
      <c r="J95" s="8">
        <f t="shared" si="4"/>
        <v>1.7534246575342467E-4</v>
      </c>
      <c r="K95" s="8">
        <f t="shared" si="6"/>
        <v>-4.330532843580736E-2</v>
      </c>
      <c r="L95" s="6">
        <f t="shared" si="7"/>
        <v>-1.4550442949253992</v>
      </c>
    </row>
    <row r="96" spans="1:12" x14ac:dyDescent="0.25">
      <c r="A96" s="1">
        <v>43514</v>
      </c>
      <c r="B96">
        <v>78</v>
      </c>
      <c r="C96">
        <v>78.150002000000001</v>
      </c>
      <c r="D96">
        <v>76.099997999999999</v>
      </c>
      <c r="E96">
        <v>76.349997999999999</v>
      </c>
      <c r="F96">
        <v>73.842606000000004</v>
      </c>
      <c r="G96">
        <v>1046693</v>
      </c>
      <c r="H96" s="8">
        <f t="shared" si="5"/>
        <v>-1.6741908200650368E-2</v>
      </c>
      <c r="I96" s="6">
        <v>1.7561643835616439E-2</v>
      </c>
      <c r="J96" s="8">
        <f t="shared" si="4"/>
        <v>1.7561643835616438E-4</v>
      </c>
      <c r="K96" s="8">
        <f t="shared" si="6"/>
        <v>-1.6917524639006531E-2</v>
      </c>
      <c r="L96" s="6">
        <f t="shared" si="7"/>
        <v>-0.56842306938590492</v>
      </c>
    </row>
    <row r="97" spans="1:12" x14ac:dyDescent="0.25">
      <c r="A97" s="1">
        <v>43515</v>
      </c>
      <c r="B97">
        <v>76.349997999999999</v>
      </c>
      <c r="C97">
        <v>77.099997999999999</v>
      </c>
      <c r="D97">
        <v>75.300003000000004</v>
      </c>
      <c r="E97">
        <v>76.199996999999996</v>
      </c>
      <c r="F97">
        <v>73.697533000000007</v>
      </c>
      <c r="G97">
        <v>1206113</v>
      </c>
      <c r="H97" s="8">
        <f t="shared" si="5"/>
        <v>-1.964624596266232E-3</v>
      </c>
      <c r="I97" s="6">
        <v>1.7616438356164384E-2</v>
      </c>
      <c r="J97" s="8">
        <f t="shared" si="4"/>
        <v>1.7616438356164385E-4</v>
      </c>
      <c r="K97" s="8">
        <f t="shared" si="6"/>
        <v>-2.1407889798278758E-3</v>
      </c>
      <c r="L97" s="6">
        <f t="shared" si="7"/>
        <v>-7.192978102810324E-2</v>
      </c>
    </row>
    <row r="98" spans="1:12" x14ac:dyDescent="0.25">
      <c r="A98" s="1">
        <v>43516</v>
      </c>
      <c r="B98">
        <v>76.449996999999996</v>
      </c>
      <c r="C98">
        <v>77.150002000000001</v>
      </c>
      <c r="D98">
        <v>76.150002000000001</v>
      </c>
      <c r="E98">
        <v>76.650002000000001</v>
      </c>
      <c r="F98">
        <v>74.132758999999993</v>
      </c>
      <c r="G98">
        <v>881511</v>
      </c>
      <c r="H98" s="8">
        <f t="shared" si="5"/>
        <v>5.9055708146972278E-3</v>
      </c>
      <c r="I98" s="6">
        <v>1.7616438356164384E-2</v>
      </c>
      <c r="J98" s="8">
        <f t="shared" si="4"/>
        <v>1.7616438356164385E-4</v>
      </c>
      <c r="K98" s="8">
        <f t="shared" si="6"/>
        <v>5.7294064311355841E-3</v>
      </c>
      <c r="L98" s="6">
        <f t="shared" si="7"/>
        <v>0.1925061058777143</v>
      </c>
    </row>
    <row r="99" spans="1:12" x14ac:dyDescent="0.25">
      <c r="A99" s="1">
        <v>43517</v>
      </c>
      <c r="B99">
        <v>76.599997999999999</v>
      </c>
      <c r="C99">
        <v>77.949996999999996</v>
      </c>
      <c r="D99">
        <v>76.099997999999999</v>
      </c>
      <c r="E99">
        <v>77.300003000000004</v>
      </c>
      <c r="F99">
        <v>74.761414000000002</v>
      </c>
      <c r="G99">
        <v>1057593</v>
      </c>
      <c r="H99" s="8">
        <f t="shared" si="5"/>
        <v>8.4801241513216725E-3</v>
      </c>
      <c r="I99" s="6">
        <v>1.7534246575342468E-2</v>
      </c>
      <c r="J99" s="8">
        <f t="shared" si="4"/>
        <v>1.7534246575342467E-4</v>
      </c>
      <c r="K99" s="8">
        <f t="shared" si="6"/>
        <v>8.3047816855682487E-3</v>
      </c>
      <c r="L99" s="6">
        <f t="shared" si="7"/>
        <v>0.27903783780555308</v>
      </c>
    </row>
    <row r="100" spans="1:12" x14ac:dyDescent="0.25">
      <c r="A100" s="1">
        <v>43518</v>
      </c>
      <c r="B100">
        <v>77.5</v>
      </c>
      <c r="C100">
        <v>77.5</v>
      </c>
      <c r="D100">
        <v>74.050003000000004</v>
      </c>
      <c r="E100">
        <v>75</v>
      </c>
      <c r="F100">
        <v>72.536941999999996</v>
      </c>
      <c r="G100">
        <v>5712509</v>
      </c>
      <c r="H100" s="8">
        <f t="shared" si="5"/>
        <v>-2.9754279393378057E-2</v>
      </c>
      <c r="I100" s="6">
        <v>1.7534246575342468E-2</v>
      </c>
      <c r="J100" s="8">
        <f t="shared" si="4"/>
        <v>1.7534246575342467E-4</v>
      </c>
      <c r="K100" s="8">
        <f t="shared" si="6"/>
        <v>-2.9929621859131481E-2</v>
      </c>
      <c r="L100" s="6">
        <f t="shared" si="7"/>
        <v>-1.0056251068493225</v>
      </c>
    </row>
    <row r="101" spans="1:12" x14ac:dyDescent="0.25">
      <c r="A101" s="1">
        <v>43521</v>
      </c>
      <c r="B101">
        <v>75.300003000000004</v>
      </c>
      <c r="C101">
        <v>76.150002000000001</v>
      </c>
      <c r="D101">
        <v>74.300003000000004</v>
      </c>
      <c r="E101">
        <v>75.550003000000004</v>
      </c>
      <c r="F101">
        <v>73.068886000000006</v>
      </c>
      <c r="G101">
        <v>1720378</v>
      </c>
      <c r="H101" s="8">
        <f t="shared" si="5"/>
        <v>7.3334219134852689E-3</v>
      </c>
      <c r="I101" s="6">
        <v>1.7506849315068494E-2</v>
      </c>
      <c r="J101" s="8">
        <f t="shared" si="4"/>
        <v>1.7506849315068493E-4</v>
      </c>
      <c r="K101" s="8">
        <f t="shared" si="6"/>
        <v>7.1583534203345841E-3</v>
      </c>
      <c r="L101" s="6">
        <f t="shared" si="7"/>
        <v>0.2405182383215741</v>
      </c>
    </row>
    <row r="102" spans="1:12" x14ac:dyDescent="0.25">
      <c r="A102" s="1">
        <v>43522</v>
      </c>
      <c r="B102">
        <v>75</v>
      </c>
      <c r="C102">
        <v>75.300003000000004</v>
      </c>
      <c r="D102">
        <v>72.800003000000004</v>
      </c>
      <c r="E102">
        <v>74.25</v>
      </c>
      <c r="F102">
        <v>71.811577</v>
      </c>
      <c r="G102">
        <v>2383455</v>
      </c>
      <c r="H102" s="8">
        <f t="shared" si="5"/>
        <v>-1.7207173515687735E-2</v>
      </c>
      <c r="I102" s="6">
        <v>1.758904109589041E-2</v>
      </c>
      <c r="J102" s="8">
        <f t="shared" si="4"/>
        <v>1.7589041095890411E-4</v>
      </c>
      <c r="K102" s="8">
        <f t="shared" si="6"/>
        <v>-1.7383063926646639E-2</v>
      </c>
      <c r="L102" s="6">
        <f t="shared" si="7"/>
        <v>-0.58406503098766183</v>
      </c>
    </row>
    <row r="103" spans="1:12" x14ac:dyDescent="0.25">
      <c r="A103" s="1">
        <v>43523</v>
      </c>
      <c r="B103">
        <v>75</v>
      </c>
      <c r="C103">
        <v>78.150002000000001</v>
      </c>
      <c r="D103">
        <v>74.900002000000001</v>
      </c>
      <c r="E103">
        <v>75.849997999999999</v>
      </c>
      <c r="F103">
        <v>73.359031999999999</v>
      </c>
      <c r="G103">
        <v>3301938</v>
      </c>
      <c r="H103" s="8">
        <f t="shared" si="5"/>
        <v>2.1548823527437637E-2</v>
      </c>
      <c r="I103" s="6">
        <v>1.758904109589041E-2</v>
      </c>
      <c r="J103" s="8">
        <f t="shared" si="4"/>
        <v>1.7589041095890411E-4</v>
      </c>
      <c r="K103" s="8">
        <f t="shared" si="6"/>
        <v>2.1372933116478733E-2</v>
      </c>
      <c r="L103" s="6">
        <f t="shared" si="7"/>
        <v>0.71812327767130879</v>
      </c>
    </row>
    <row r="104" spans="1:12" x14ac:dyDescent="0.25">
      <c r="A104" s="1">
        <v>43524</v>
      </c>
      <c r="B104">
        <v>76.849997999999999</v>
      </c>
      <c r="C104">
        <v>76.849997999999999</v>
      </c>
      <c r="D104">
        <v>75.099997999999999</v>
      </c>
      <c r="E104">
        <v>75.599997999999999</v>
      </c>
      <c r="F104">
        <v>73.117241000000007</v>
      </c>
      <c r="G104">
        <v>2315639</v>
      </c>
      <c r="H104" s="8">
        <f t="shared" si="5"/>
        <v>-3.2959949635103158E-3</v>
      </c>
      <c r="I104" s="6">
        <v>1.7534246575342468E-2</v>
      </c>
      <c r="J104" s="8">
        <f t="shared" si="4"/>
        <v>1.7534246575342467E-4</v>
      </c>
      <c r="K104" s="8">
        <f t="shared" si="6"/>
        <v>-3.4713374292637406E-3</v>
      </c>
      <c r="L104" s="6">
        <f t="shared" si="7"/>
        <v>-0.11663575602938479</v>
      </c>
    </row>
    <row r="105" spans="1:12" x14ac:dyDescent="0.25">
      <c r="A105" s="1">
        <v>43525</v>
      </c>
      <c r="B105">
        <v>76.550003000000004</v>
      </c>
      <c r="C105">
        <v>83.75</v>
      </c>
      <c r="D105">
        <v>76.349997999999999</v>
      </c>
      <c r="E105">
        <v>83.099997999999999</v>
      </c>
      <c r="F105">
        <v>80.370934000000005</v>
      </c>
      <c r="G105">
        <v>10232121</v>
      </c>
      <c r="H105" s="8">
        <f t="shared" si="5"/>
        <v>9.9206328094354618E-2</v>
      </c>
      <c r="I105" s="6">
        <v>1.758904109589041E-2</v>
      </c>
      <c r="J105" s="8">
        <f t="shared" si="4"/>
        <v>1.7589041095890411E-4</v>
      </c>
      <c r="K105" s="8">
        <f t="shared" si="6"/>
        <v>9.9030437683395714E-2</v>
      </c>
      <c r="L105" s="6">
        <f t="shared" si="7"/>
        <v>3.3273889976099378</v>
      </c>
    </row>
    <row r="106" spans="1:12" x14ac:dyDescent="0.25">
      <c r="A106" s="1">
        <v>43529</v>
      </c>
      <c r="B106">
        <v>83.599997999999999</v>
      </c>
      <c r="C106">
        <v>85.900002000000001</v>
      </c>
      <c r="D106">
        <v>82.599997999999999</v>
      </c>
      <c r="E106">
        <v>85.25</v>
      </c>
      <c r="F106">
        <v>82.450325000000007</v>
      </c>
      <c r="G106">
        <v>4988436</v>
      </c>
      <c r="H106" s="8">
        <f t="shared" si="5"/>
        <v>2.587242547162636E-2</v>
      </c>
      <c r="I106" s="6">
        <v>1.758904109589041E-2</v>
      </c>
      <c r="J106" s="8">
        <f t="shared" si="4"/>
        <v>1.7589041095890411E-4</v>
      </c>
      <c r="K106" s="8">
        <f t="shared" si="6"/>
        <v>2.5696535060667457E-2</v>
      </c>
      <c r="L106" s="6">
        <f t="shared" si="7"/>
        <v>0.86339483130345662</v>
      </c>
    </row>
    <row r="107" spans="1:12" x14ac:dyDescent="0.25">
      <c r="A107" s="1">
        <v>43530</v>
      </c>
      <c r="B107">
        <v>85.349997999999999</v>
      </c>
      <c r="C107">
        <v>86.699996999999996</v>
      </c>
      <c r="D107">
        <v>84.75</v>
      </c>
      <c r="E107">
        <v>85.550003000000004</v>
      </c>
      <c r="F107">
        <v>82.740478999999993</v>
      </c>
      <c r="G107">
        <v>2602946</v>
      </c>
      <c r="H107" s="8">
        <f t="shared" si="5"/>
        <v>3.5191371289317163E-3</v>
      </c>
      <c r="I107" s="6">
        <v>1.7561643835616439E-2</v>
      </c>
      <c r="J107" s="8">
        <f t="shared" si="4"/>
        <v>1.7561643835616438E-4</v>
      </c>
      <c r="K107" s="8">
        <f t="shared" si="6"/>
        <v>3.343520690575552E-3</v>
      </c>
      <c r="L107" s="6">
        <f t="shared" si="7"/>
        <v>0.11234115711646116</v>
      </c>
    </row>
    <row r="108" spans="1:12" x14ac:dyDescent="0.25">
      <c r="A108" s="1">
        <v>43531</v>
      </c>
      <c r="B108">
        <v>87</v>
      </c>
      <c r="C108">
        <v>90.75</v>
      </c>
      <c r="D108">
        <v>85.449996999999996</v>
      </c>
      <c r="E108">
        <v>89.300003000000004</v>
      </c>
      <c r="F108">
        <v>86.367324999999994</v>
      </c>
      <c r="G108">
        <v>9845285</v>
      </c>
      <c r="H108" s="8">
        <f t="shared" si="5"/>
        <v>4.3833998108712913E-2</v>
      </c>
      <c r="I108" s="6">
        <v>1.7561643835616439E-2</v>
      </c>
      <c r="J108" s="8">
        <f t="shared" si="4"/>
        <v>1.7561643835616438E-4</v>
      </c>
      <c r="K108" s="8">
        <f t="shared" si="6"/>
        <v>4.3658381670356745E-2</v>
      </c>
      <c r="L108" s="6">
        <f t="shared" si="7"/>
        <v>1.4669067634319601</v>
      </c>
    </row>
    <row r="109" spans="1:12" x14ac:dyDescent="0.25">
      <c r="A109" s="1">
        <v>43532</v>
      </c>
      <c r="B109">
        <v>89.75</v>
      </c>
      <c r="C109">
        <v>89.75</v>
      </c>
      <c r="D109">
        <v>82.650002000000001</v>
      </c>
      <c r="E109">
        <v>83.949996999999996</v>
      </c>
      <c r="F109">
        <v>81.193016</v>
      </c>
      <c r="G109">
        <v>13451763</v>
      </c>
      <c r="H109" s="8">
        <f t="shared" si="5"/>
        <v>-5.9910492770269247E-2</v>
      </c>
      <c r="I109" s="6">
        <v>1.7561643835616439E-2</v>
      </c>
      <c r="J109" s="8">
        <f t="shared" si="4"/>
        <v>1.7561643835616438E-4</v>
      </c>
      <c r="K109" s="8">
        <f t="shared" si="6"/>
        <v>-6.0086109208625414E-2</v>
      </c>
      <c r="L109" s="6">
        <f t="shared" si="7"/>
        <v>-2.0188728169530377</v>
      </c>
    </row>
    <row r="110" spans="1:12" x14ac:dyDescent="0.25">
      <c r="A110" s="1">
        <v>43535</v>
      </c>
      <c r="B110">
        <v>84.550003000000004</v>
      </c>
      <c r="C110">
        <v>87.949996999999996</v>
      </c>
      <c r="D110">
        <v>84.400002000000001</v>
      </c>
      <c r="E110">
        <v>87.400002000000001</v>
      </c>
      <c r="F110">
        <v>84.529724000000002</v>
      </c>
      <c r="G110">
        <v>6052283</v>
      </c>
      <c r="H110" s="8">
        <f t="shared" si="5"/>
        <v>4.1095997714877368E-2</v>
      </c>
      <c r="I110" s="6">
        <v>1.7561643835616439E-2</v>
      </c>
      <c r="J110" s="8">
        <f t="shared" si="4"/>
        <v>1.7561643835616438E-4</v>
      </c>
      <c r="K110" s="8">
        <f t="shared" si="6"/>
        <v>4.09203812765212E-2</v>
      </c>
      <c r="L110" s="6">
        <f t="shared" si="7"/>
        <v>1.3749108821754683</v>
      </c>
    </row>
    <row r="111" spans="1:12" x14ac:dyDescent="0.25">
      <c r="A111" s="1">
        <v>43536</v>
      </c>
      <c r="B111">
        <v>88.449996999999996</v>
      </c>
      <c r="C111">
        <v>94.300003000000004</v>
      </c>
      <c r="D111">
        <v>86</v>
      </c>
      <c r="E111">
        <v>93.349997999999999</v>
      </c>
      <c r="F111">
        <v>90.284317000000001</v>
      </c>
      <c r="G111">
        <v>10049823</v>
      </c>
      <c r="H111" s="8">
        <f t="shared" si="5"/>
        <v>6.8077745054508865E-2</v>
      </c>
      <c r="I111" s="6">
        <v>1.7369863013698628E-2</v>
      </c>
      <c r="J111" s="8">
        <f t="shared" si="4"/>
        <v>1.7369863013698628E-4</v>
      </c>
      <c r="K111" s="8">
        <f t="shared" si="6"/>
        <v>6.7904046424371881E-2</v>
      </c>
      <c r="L111" s="6">
        <f t="shared" si="7"/>
        <v>2.2815528462875108</v>
      </c>
    </row>
    <row r="112" spans="1:12" x14ac:dyDescent="0.25">
      <c r="A112" s="1">
        <v>43537</v>
      </c>
      <c r="B112">
        <v>93.349997999999999</v>
      </c>
      <c r="C112">
        <v>93.75</v>
      </c>
      <c r="D112">
        <v>90.400002000000001</v>
      </c>
      <c r="E112">
        <v>92.199996999999996</v>
      </c>
      <c r="F112">
        <v>89.172081000000006</v>
      </c>
      <c r="G112">
        <v>7496345</v>
      </c>
      <c r="H112" s="8">
        <f t="shared" si="5"/>
        <v>-1.2319260276399895E-2</v>
      </c>
      <c r="I112" s="6">
        <v>1.7315068493150686E-2</v>
      </c>
      <c r="J112" s="8">
        <f t="shared" si="4"/>
        <v>1.7315068493150686E-4</v>
      </c>
      <c r="K112" s="8">
        <f t="shared" si="6"/>
        <v>-1.2492410961331402E-2</v>
      </c>
      <c r="L112" s="6">
        <f t="shared" si="7"/>
        <v>-0.41974075606176375</v>
      </c>
    </row>
    <row r="113" spans="1:12" x14ac:dyDescent="0.25">
      <c r="A113" s="1">
        <v>43538</v>
      </c>
      <c r="B113">
        <v>92.300003000000004</v>
      </c>
      <c r="C113">
        <v>96.5</v>
      </c>
      <c r="D113">
        <v>91.300003000000004</v>
      </c>
      <c r="E113">
        <v>94.650002000000001</v>
      </c>
      <c r="F113">
        <v>91.541625999999994</v>
      </c>
      <c r="G113">
        <v>8960679</v>
      </c>
      <c r="H113" s="8">
        <f t="shared" si="5"/>
        <v>2.6572722913127796E-2</v>
      </c>
      <c r="I113" s="6">
        <v>1.7342465753424657E-2</v>
      </c>
      <c r="J113" s="8">
        <f t="shared" si="4"/>
        <v>1.7342465753424657E-4</v>
      </c>
      <c r="K113" s="8">
        <f t="shared" si="6"/>
        <v>2.6399298255593548E-2</v>
      </c>
      <c r="L113" s="6">
        <f t="shared" si="7"/>
        <v>0.88700743544237937</v>
      </c>
    </row>
    <row r="114" spans="1:12" x14ac:dyDescent="0.25">
      <c r="A114" s="1">
        <v>43539</v>
      </c>
      <c r="B114">
        <v>94.949996999999996</v>
      </c>
      <c r="C114">
        <v>96.599997999999999</v>
      </c>
      <c r="D114">
        <v>94.5</v>
      </c>
      <c r="E114">
        <v>95.75</v>
      </c>
      <c r="F114">
        <v>92.605498999999995</v>
      </c>
      <c r="G114">
        <v>6368305</v>
      </c>
      <c r="H114" s="8">
        <f t="shared" si="5"/>
        <v>1.1621740256175928E-2</v>
      </c>
      <c r="I114" s="6">
        <v>1.7205479452054796E-2</v>
      </c>
      <c r="J114" s="8">
        <f t="shared" si="4"/>
        <v>1.7205479452054795E-4</v>
      </c>
      <c r="K114" s="8">
        <f t="shared" si="6"/>
        <v>1.144968546165538E-2</v>
      </c>
      <c r="L114" s="6">
        <f t="shared" si="7"/>
        <v>0.38470553420157544</v>
      </c>
    </row>
    <row r="115" spans="1:12" x14ac:dyDescent="0.25">
      <c r="A115" s="1">
        <v>43542</v>
      </c>
      <c r="B115">
        <v>96.199996999999996</v>
      </c>
      <c r="C115">
        <v>96.199996999999996</v>
      </c>
      <c r="D115">
        <v>90</v>
      </c>
      <c r="E115">
        <v>92</v>
      </c>
      <c r="F115">
        <v>88.978652999999994</v>
      </c>
      <c r="G115">
        <v>3789814</v>
      </c>
      <c r="H115" s="8">
        <f t="shared" si="5"/>
        <v>-3.9164477694785711E-2</v>
      </c>
      <c r="I115" s="6">
        <v>1.7287671232876712E-2</v>
      </c>
      <c r="J115" s="8">
        <f t="shared" si="4"/>
        <v>1.7287671232876713E-4</v>
      </c>
      <c r="K115" s="8">
        <f t="shared" si="6"/>
        <v>-3.9337354407114479E-2</v>
      </c>
      <c r="L115" s="6">
        <f t="shared" si="7"/>
        <v>-1.3217217182032284</v>
      </c>
    </row>
    <row r="116" spans="1:12" x14ac:dyDescent="0.25">
      <c r="A116" s="1">
        <v>43543</v>
      </c>
      <c r="B116">
        <v>93.400002000000001</v>
      </c>
      <c r="C116">
        <v>93.400002000000001</v>
      </c>
      <c r="D116">
        <v>90.900002000000001</v>
      </c>
      <c r="E116">
        <v>92.150002000000001</v>
      </c>
      <c r="F116">
        <v>89.123726000000005</v>
      </c>
      <c r="G116">
        <v>3918005</v>
      </c>
      <c r="H116" s="8">
        <f t="shared" si="5"/>
        <v>1.6304247716585536E-3</v>
      </c>
      <c r="I116" s="6">
        <v>1.7205479452054796E-2</v>
      </c>
      <c r="J116" s="8">
        <f t="shared" si="4"/>
        <v>1.7205479452054795E-4</v>
      </c>
      <c r="K116" s="8">
        <f t="shared" si="6"/>
        <v>1.4583699771380056E-3</v>
      </c>
      <c r="L116" s="6">
        <f t="shared" si="7"/>
        <v>4.9000734823443873E-2</v>
      </c>
    </row>
    <row r="117" spans="1:12" x14ac:dyDescent="0.25">
      <c r="A117" s="1">
        <v>43544</v>
      </c>
      <c r="B117">
        <v>92.150002000000001</v>
      </c>
      <c r="C117">
        <v>92.800003000000004</v>
      </c>
      <c r="D117">
        <v>89.25</v>
      </c>
      <c r="E117">
        <v>89.900002000000001</v>
      </c>
      <c r="F117">
        <v>86.947616999999994</v>
      </c>
      <c r="G117">
        <v>2540464</v>
      </c>
      <c r="H117" s="8">
        <f t="shared" si="5"/>
        <v>-2.4416719292009972E-2</v>
      </c>
      <c r="I117" s="6">
        <v>1.7178082191780821E-2</v>
      </c>
      <c r="J117" s="8">
        <f t="shared" si="4"/>
        <v>1.7178082191780821E-4</v>
      </c>
      <c r="K117" s="8">
        <f t="shared" si="6"/>
        <v>-2.458850011392778E-2</v>
      </c>
      <c r="L117" s="6">
        <f t="shared" si="7"/>
        <v>-0.82616523425233612</v>
      </c>
    </row>
    <row r="118" spans="1:12" x14ac:dyDescent="0.25">
      <c r="A118" s="1">
        <v>43546</v>
      </c>
      <c r="B118">
        <v>89.900002000000001</v>
      </c>
      <c r="C118">
        <v>90.699996999999996</v>
      </c>
      <c r="D118">
        <v>86.5</v>
      </c>
      <c r="E118">
        <v>87.050003000000004</v>
      </c>
      <c r="F118">
        <v>84.191215999999997</v>
      </c>
      <c r="G118">
        <v>2383807</v>
      </c>
      <c r="H118" s="8">
        <f t="shared" si="5"/>
        <v>-3.170185791290861E-2</v>
      </c>
      <c r="I118" s="6">
        <v>1.7232876712328767E-2</v>
      </c>
      <c r="J118" s="8">
        <f t="shared" si="4"/>
        <v>1.7232876712328766E-4</v>
      </c>
      <c r="K118" s="8">
        <f t="shared" si="6"/>
        <v>-3.1874186680031898E-2</v>
      </c>
      <c r="L118" s="6">
        <f t="shared" si="7"/>
        <v>-1.0709618229293754</v>
      </c>
    </row>
    <row r="119" spans="1:12" x14ac:dyDescent="0.25">
      <c r="A119" s="1">
        <v>43549</v>
      </c>
      <c r="B119">
        <v>86.599997999999999</v>
      </c>
      <c r="C119">
        <v>86.599997999999999</v>
      </c>
      <c r="D119">
        <v>84.400002000000001</v>
      </c>
      <c r="E119">
        <v>84.900002000000001</v>
      </c>
      <c r="F119">
        <v>82.111823999999999</v>
      </c>
      <c r="G119">
        <v>2040425</v>
      </c>
      <c r="H119" s="8">
        <f t="shared" si="5"/>
        <v>-2.4698443600101923E-2</v>
      </c>
      <c r="I119" s="6">
        <v>1.7232876712328767E-2</v>
      </c>
      <c r="J119" s="8">
        <f t="shared" si="4"/>
        <v>1.7232876712328766E-4</v>
      </c>
      <c r="K119" s="8">
        <f t="shared" si="6"/>
        <v>-2.4870772367225211E-2</v>
      </c>
      <c r="L119" s="6">
        <f t="shared" si="7"/>
        <v>-0.83564948588167054</v>
      </c>
    </row>
    <row r="120" spans="1:12" x14ac:dyDescent="0.25">
      <c r="A120" s="1">
        <v>43550</v>
      </c>
      <c r="B120">
        <v>85.150002000000001</v>
      </c>
      <c r="C120">
        <v>90.25</v>
      </c>
      <c r="D120">
        <v>84.900002000000001</v>
      </c>
      <c r="E120">
        <v>89.650002000000001</v>
      </c>
      <c r="F120">
        <v>86.705832999999998</v>
      </c>
      <c r="G120">
        <v>5510848</v>
      </c>
      <c r="H120" s="8">
        <f t="shared" si="5"/>
        <v>5.5948203026156135E-2</v>
      </c>
      <c r="I120" s="6">
        <v>1.7041095890410959E-2</v>
      </c>
      <c r="J120" s="8">
        <f t="shared" si="4"/>
        <v>1.7041095890410959E-4</v>
      </c>
      <c r="K120" s="8">
        <f t="shared" si="6"/>
        <v>5.5777792067252023E-2</v>
      </c>
      <c r="L120" s="6">
        <f t="shared" si="7"/>
        <v>1.8741148274927557</v>
      </c>
    </row>
    <row r="121" spans="1:12" x14ac:dyDescent="0.25">
      <c r="A121" s="1">
        <v>43551</v>
      </c>
      <c r="B121">
        <v>90.650002000000001</v>
      </c>
      <c r="C121">
        <v>91.150002000000001</v>
      </c>
      <c r="D121">
        <v>86.900002000000001</v>
      </c>
      <c r="E121">
        <v>87.949996999999996</v>
      </c>
      <c r="F121">
        <v>85.061653000000007</v>
      </c>
      <c r="G121">
        <v>4318703</v>
      </c>
      <c r="H121" s="8">
        <f t="shared" si="5"/>
        <v>-1.896273806630739E-2</v>
      </c>
      <c r="I121" s="6">
        <v>1.6767123287671232E-2</v>
      </c>
      <c r="J121" s="8">
        <f t="shared" si="4"/>
        <v>1.6767123287671231E-4</v>
      </c>
      <c r="K121" s="8">
        <f t="shared" si="6"/>
        <v>-1.9130409299184102E-2</v>
      </c>
      <c r="L121" s="6">
        <f t="shared" si="7"/>
        <v>-0.64277524073341397</v>
      </c>
    </row>
    <row r="122" spans="1:12" x14ac:dyDescent="0.25">
      <c r="A122" s="1">
        <v>43552</v>
      </c>
      <c r="B122">
        <v>88.400002000000001</v>
      </c>
      <c r="C122">
        <v>92.5</v>
      </c>
      <c r="D122">
        <v>88.349997999999999</v>
      </c>
      <c r="E122">
        <v>91.849997999999999</v>
      </c>
      <c r="F122">
        <v>88.833579999999998</v>
      </c>
      <c r="G122">
        <v>4215414</v>
      </c>
      <c r="H122" s="8">
        <f t="shared" si="5"/>
        <v>4.4343448157538046E-2</v>
      </c>
      <c r="I122" s="6">
        <v>1.6931506849315069E-2</v>
      </c>
      <c r="J122" s="8">
        <f t="shared" si="4"/>
        <v>1.6931506849315067E-4</v>
      </c>
      <c r="K122" s="8">
        <f t="shared" si="6"/>
        <v>4.4174133089044894E-2</v>
      </c>
      <c r="L122" s="6">
        <f t="shared" si="7"/>
        <v>1.4842358355454361</v>
      </c>
    </row>
    <row r="123" spans="1:12" x14ac:dyDescent="0.25">
      <c r="A123" s="1">
        <v>43556</v>
      </c>
      <c r="B123">
        <v>91.699996999999996</v>
      </c>
      <c r="C123">
        <v>93.449996999999996</v>
      </c>
      <c r="D123">
        <v>89.900002000000001</v>
      </c>
      <c r="E123">
        <v>91.849997999999999</v>
      </c>
      <c r="F123">
        <v>88.833579999999998</v>
      </c>
      <c r="G123">
        <v>2462139</v>
      </c>
      <c r="H123" s="8">
        <f t="shared" si="5"/>
        <v>0</v>
      </c>
      <c r="I123" s="6">
        <v>1.7041095890410959E-2</v>
      </c>
      <c r="J123" s="8">
        <f t="shared" si="4"/>
        <v>1.7041095890410959E-4</v>
      </c>
      <c r="K123" s="8">
        <f t="shared" si="6"/>
        <v>-1.7041095890410959E-4</v>
      </c>
      <c r="L123" s="6">
        <f t="shared" si="7"/>
        <v>-5.725750213711976E-3</v>
      </c>
    </row>
    <row r="124" spans="1:12" x14ac:dyDescent="0.25">
      <c r="A124" s="1">
        <v>43557</v>
      </c>
      <c r="B124">
        <v>91.849997999999999</v>
      </c>
      <c r="C124">
        <v>93</v>
      </c>
      <c r="D124">
        <v>90.800003000000004</v>
      </c>
      <c r="E124">
        <v>92.550003000000004</v>
      </c>
      <c r="F124">
        <v>89.510597000000004</v>
      </c>
      <c r="G124">
        <v>3084108</v>
      </c>
      <c r="H124" s="8">
        <f t="shared" si="5"/>
        <v>7.6211833408043042E-3</v>
      </c>
      <c r="I124" s="6">
        <v>1.7041095890410959E-2</v>
      </c>
      <c r="J124" s="8">
        <f t="shared" si="4"/>
        <v>1.7041095890410959E-4</v>
      </c>
      <c r="K124" s="8">
        <f t="shared" si="6"/>
        <v>7.4507723819001942E-3</v>
      </c>
      <c r="L124" s="6">
        <f t="shared" si="7"/>
        <v>0.25034341589492409</v>
      </c>
    </row>
    <row r="125" spans="1:12" x14ac:dyDescent="0.25">
      <c r="A125" s="1">
        <v>43558</v>
      </c>
      <c r="B125">
        <v>92.25</v>
      </c>
      <c r="C125">
        <v>93.150002000000001</v>
      </c>
      <c r="D125">
        <v>89.199996999999996</v>
      </c>
      <c r="E125">
        <v>90.099997999999999</v>
      </c>
      <c r="F125">
        <v>87.141052000000002</v>
      </c>
      <c r="G125">
        <v>1925326</v>
      </c>
      <c r="H125" s="8">
        <f t="shared" si="5"/>
        <v>-2.6472228757450943E-2</v>
      </c>
      <c r="I125" s="6">
        <v>1.7013698630136985E-2</v>
      </c>
      <c r="J125" s="8">
        <f t="shared" si="4"/>
        <v>1.7013698630136985E-4</v>
      </c>
      <c r="K125" s="8">
        <f t="shared" si="6"/>
        <v>-2.6642365743752311E-2</v>
      </c>
      <c r="L125" s="6">
        <f t="shared" si="7"/>
        <v>-0.89517442030779881</v>
      </c>
    </row>
    <row r="126" spans="1:12" x14ac:dyDescent="0.25">
      <c r="A126" s="1">
        <v>43559</v>
      </c>
      <c r="B126">
        <v>90.300003000000004</v>
      </c>
      <c r="C126">
        <v>93.099997999999999</v>
      </c>
      <c r="D126">
        <v>89.449996999999996</v>
      </c>
      <c r="E126">
        <v>91.75</v>
      </c>
      <c r="F126">
        <v>88.736862000000002</v>
      </c>
      <c r="G126">
        <v>3398829</v>
      </c>
      <c r="H126" s="8">
        <f t="shared" si="5"/>
        <v>1.8312953118812477E-2</v>
      </c>
      <c r="I126" s="6">
        <v>1.6986301369863014E-2</v>
      </c>
      <c r="J126" s="8">
        <f t="shared" si="4"/>
        <v>1.6986301369863014E-4</v>
      </c>
      <c r="K126" s="8">
        <f t="shared" si="6"/>
        <v>1.8143090105113845E-2</v>
      </c>
      <c r="L126" s="6">
        <f t="shared" si="7"/>
        <v>0.60960165188206117</v>
      </c>
    </row>
    <row r="127" spans="1:12" x14ac:dyDescent="0.25">
      <c r="A127" s="1">
        <v>43560</v>
      </c>
      <c r="B127">
        <v>92.150002000000001</v>
      </c>
      <c r="C127">
        <v>92.199996999999996</v>
      </c>
      <c r="D127">
        <v>88.900002000000001</v>
      </c>
      <c r="E127">
        <v>89.5</v>
      </c>
      <c r="F127">
        <v>86.560753000000005</v>
      </c>
      <c r="G127">
        <v>2867706</v>
      </c>
      <c r="H127" s="8">
        <f t="shared" si="5"/>
        <v>-2.4523168286027477E-2</v>
      </c>
      <c r="I127" s="6">
        <v>1.6986301369863014E-2</v>
      </c>
      <c r="J127" s="8">
        <f t="shared" si="4"/>
        <v>1.6986301369863014E-4</v>
      </c>
      <c r="K127" s="8">
        <f t="shared" si="6"/>
        <v>-2.4693031299726109E-2</v>
      </c>
      <c r="L127" s="6">
        <f t="shared" si="7"/>
        <v>-0.82967744651423148</v>
      </c>
    </row>
    <row r="128" spans="1:12" x14ac:dyDescent="0.25">
      <c r="A128" s="1">
        <v>43563</v>
      </c>
      <c r="B128">
        <v>89.949996999999996</v>
      </c>
      <c r="C128">
        <v>91.25</v>
      </c>
      <c r="D128">
        <v>87.300003000000004</v>
      </c>
      <c r="E128">
        <v>87.849997999999999</v>
      </c>
      <c r="F128">
        <v>84.964943000000005</v>
      </c>
      <c r="G128">
        <v>2777724</v>
      </c>
      <c r="H128" s="8">
        <f t="shared" si="5"/>
        <v>-1.8435722249320084E-2</v>
      </c>
      <c r="I128" s="6">
        <v>1.7041095890410959E-2</v>
      </c>
      <c r="J128" s="8">
        <f t="shared" si="4"/>
        <v>1.7041095890410959E-4</v>
      </c>
      <c r="K128" s="8">
        <f t="shared" si="6"/>
        <v>-1.8606133208224192E-2</v>
      </c>
      <c r="L128" s="6">
        <f t="shared" si="7"/>
        <v>-0.62515974253328377</v>
      </c>
    </row>
    <row r="129" spans="1:12" x14ac:dyDescent="0.25">
      <c r="A129" s="1">
        <v>43564</v>
      </c>
      <c r="B129">
        <v>88.199996999999996</v>
      </c>
      <c r="C129">
        <v>88.849997999999999</v>
      </c>
      <c r="D129">
        <v>86.400002000000001</v>
      </c>
      <c r="E129">
        <v>88.25</v>
      </c>
      <c r="F129">
        <v>85.351806999999994</v>
      </c>
      <c r="G129">
        <v>2494666</v>
      </c>
      <c r="H129" s="8">
        <f t="shared" si="5"/>
        <v>4.5532190847228432E-3</v>
      </c>
      <c r="I129" s="6">
        <v>1.7315068493150686E-2</v>
      </c>
      <c r="J129" s="8">
        <f t="shared" si="4"/>
        <v>1.7315068493150686E-4</v>
      </c>
      <c r="K129" s="8">
        <f t="shared" si="6"/>
        <v>4.3800683997913363E-3</v>
      </c>
      <c r="L129" s="6">
        <f t="shared" si="7"/>
        <v>0.14716880732001744</v>
      </c>
    </row>
    <row r="130" spans="1:12" x14ac:dyDescent="0.25">
      <c r="A130" s="1">
        <v>43565</v>
      </c>
      <c r="B130">
        <v>87.849997999999999</v>
      </c>
      <c r="C130">
        <v>90.599997999999999</v>
      </c>
      <c r="D130">
        <v>87.800003000000004</v>
      </c>
      <c r="E130">
        <v>88.150002000000001</v>
      </c>
      <c r="F130">
        <v>85.255088999999998</v>
      </c>
      <c r="G130">
        <v>2182593</v>
      </c>
      <c r="H130" s="8">
        <f t="shared" si="5"/>
        <v>-1.1331687447460328E-3</v>
      </c>
      <c r="I130" s="6">
        <v>1.7287671232876712E-2</v>
      </c>
      <c r="J130" s="8">
        <f t="shared" si="4"/>
        <v>1.7287671232876713E-4</v>
      </c>
      <c r="K130" s="8">
        <f t="shared" si="6"/>
        <v>-1.3060454570747999E-3</v>
      </c>
      <c r="L130" s="6">
        <f t="shared" si="7"/>
        <v>-4.3882682798419788E-2</v>
      </c>
    </row>
    <row r="131" spans="1:12" x14ac:dyDescent="0.25">
      <c r="A131" s="1">
        <v>43566</v>
      </c>
      <c r="B131">
        <v>88.199996999999996</v>
      </c>
      <c r="C131">
        <v>88.650002000000001</v>
      </c>
      <c r="D131">
        <v>86.5</v>
      </c>
      <c r="E131">
        <v>87.800003000000004</v>
      </c>
      <c r="F131">
        <v>84.916588000000004</v>
      </c>
      <c r="G131">
        <v>1970927</v>
      </c>
      <c r="H131" s="8">
        <f t="shared" si="5"/>
        <v>-3.9704492009854531E-3</v>
      </c>
      <c r="I131" s="6">
        <v>1.7287671232876712E-2</v>
      </c>
      <c r="J131" s="8">
        <f t="shared" ref="J131:J194" si="8">I131/100</f>
        <v>1.7287671232876713E-4</v>
      </c>
      <c r="K131" s="8">
        <f t="shared" si="6"/>
        <v>-4.14332591331422E-3</v>
      </c>
      <c r="L131" s="6">
        <f t="shared" si="7"/>
        <v>-0.1392143403581608</v>
      </c>
    </row>
    <row r="132" spans="1:12" x14ac:dyDescent="0.25">
      <c r="A132" s="1">
        <v>43567</v>
      </c>
      <c r="B132">
        <v>88</v>
      </c>
      <c r="C132">
        <v>89.75</v>
      </c>
      <c r="D132">
        <v>87.849997999999999</v>
      </c>
      <c r="E132">
        <v>89.550003000000004</v>
      </c>
      <c r="F132">
        <v>86.609116</v>
      </c>
      <c r="G132">
        <v>2607571</v>
      </c>
      <c r="H132" s="8">
        <f t="shared" ref="H132:H195" si="9">(F132-F131)/F131</f>
        <v>1.9931653400864335E-2</v>
      </c>
      <c r="I132" s="6">
        <v>1.7369863013698628E-2</v>
      </c>
      <c r="J132" s="8">
        <f t="shared" si="8"/>
        <v>1.7369863013698628E-4</v>
      </c>
      <c r="K132" s="8">
        <f t="shared" ref="K132:K195" si="10">H132-J132</f>
        <v>1.9757954770727348E-2</v>
      </c>
      <c r="L132" s="6">
        <f t="shared" ref="L132:L195" si="11">K132/(_xlfn.STDEV.S($K$3:$K$244))</f>
        <v>0.66386055496971608</v>
      </c>
    </row>
    <row r="133" spans="1:12" x14ac:dyDescent="0.25">
      <c r="A133" s="1">
        <v>43570</v>
      </c>
      <c r="B133">
        <v>89.550003000000004</v>
      </c>
      <c r="C133">
        <v>90.099997999999999</v>
      </c>
      <c r="D133">
        <v>87.800003000000004</v>
      </c>
      <c r="E133">
        <v>88</v>
      </c>
      <c r="F133">
        <v>85.110016000000002</v>
      </c>
      <c r="G133">
        <v>1461086</v>
      </c>
      <c r="H133" s="8">
        <f t="shared" si="9"/>
        <v>-1.7308801535394942E-2</v>
      </c>
      <c r="I133" s="6">
        <v>1.7369863013698628E-2</v>
      </c>
      <c r="J133" s="8">
        <f t="shared" si="8"/>
        <v>1.7369863013698628E-4</v>
      </c>
      <c r="K133" s="8">
        <f t="shared" si="10"/>
        <v>-1.748250016553193E-2</v>
      </c>
      <c r="L133" s="6">
        <f t="shared" si="11"/>
        <v>-0.5874060547675265</v>
      </c>
    </row>
    <row r="134" spans="1:12" x14ac:dyDescent="0.25">
      <c r="A134" s="1">
        <v>43571</v>
      </c>
      <c r="B134">
        <v>88.449996999999996</v>
      </c>
      <c r="C134">
        <v>91.349997999999999</v>
      </c>
      <c r="D134">
        <v>87.949996999999996</v>
      </c>
      <c r="E134">
        <v>90.449996999999996</v>
      </c>
      <c r="F134">
        <v>87.479552999999996</v>
      </c>
      <c r="G134">
        <v>2257827</v>
      </c>
      <c r="H134" s="8">
        <f t="shared" si="9"/>
        <v>2.7840871278886774E-2</v>
      </c>
      <c r="I134" s="6">
        <v>1.7397260273972603E-2</v>
      </c>
      <c r="J134" s="8">
        <f t="shared" si="8"/>
        <v>1.7397260273972602E-4</v>
      </c>
      <c r="K134" s="8">
        <f t="shared" si="10"/>
        <v>2.7666898676147047E-2</v>
      </c>
      <c r="L134" s="6">
        <f t="shared" si="11"/>
        <v>0.92959837809982693</v>
      </c>
    </row>
    <row r="135" spans="1:12" x14ac:dyDescent="0.25">
      <c r="A135" s="1">
        <v>43573</v>
      </c>
      <c r="B135">
        <v>90.5</v>
      </c>
      <c r="C135">
        <v>90.849997999999999</v>
      </c>
      <c r="D135">
        <v>87.150002000000001</v>
      </c>
      <c r="E135">
        <v>87.699996999999996</v>
      </c>
      <c r="F135">
        <v>84.819862000000001</v>
      </c>
      <c r="G135">
        <v>1818511</v>
      </c>
      <c r="H135" s="8">
        <f t="shared" si="9"/>
        <v>-3.0403573278432221E-2</v>
      </c>
      <c r="I135" s="6">
        <v>1.7397260273972603E-2</v>
      </c>
      <c r="J135" s="8">
        <f t="shared" si="8"/>
        <v>1.7397260273972602E-4</v>
      </c>
      <c r="K135" s="8">
        <f t="shared" si="10"/>
        <v>-3.0577545881171949E-2</v>
      </c>
      <c r="L135" s="6">
        <f t="shared" si="11"/>
        <v>-1.0273951334457627</v>
      </c>
    </row>
    <row r="136" spans="1:12" x14ac:dyDescent="0.25">
      <c r="A136" s="1">
        <v>43577</v>
      </c>
      <c r="B136">
        <v>87.699996999999996</v>
      </c>
      <c r="C136">
        <v>87.699996999999996</v>
      </c>
      <c r="D136">
        <v>84.849997999999999</v>
      </c>
      <c r="E136">
        <v>85.199996999999996</v>
      </c>
      <c r="F136">
        <v>82.401970000000006</v>
      </c>
      <c r="G136">
        <v>1322140</v>
      </c>
      <c r="H136" s="8">
        <f t="shared" si="9"/>
        <v>-2.8506200587782079E-2</v>
      </c>
      <c r="I136" s="6">
        <v>1.7424657534246577E-2</v>
      </c>
      <c r="J136" s="8">
        <f t="shared" si="8"/>
        <v>1.7424657534246578E-4</v>
      </c>
      <c r="K136" s="8">
        <f t="shared" si="10"/>
        <v>-2.8680447163124543E-2</v>
      </c>
      <c r="L136" s="6">
        <f t="shared" si="11"/>
        <v>-0.96365326226478487</v>
      </c>
    </row>
    <row r="137" spans="1:12" x14ac:dyDescent="0.25">
      <c r="A137" s="1">
        <v>43578</v>
      </c>
      <c r="B137">
        <v>85</v>
      </c>
      <c r="C137">
        <v>87.650002000000001</v>
      </c>
      <c r="D137">
        <v>84.400002000000001</v>
      </c>
      <c r="E137">
        <v>86.25</v>
      </c>
      <c r="F137">
        <v>83.417488000000006</v>
      </c>
      <c r="G137">
        <v>1461022</v>
      </c>
      <c r="H137" s="8">
        <f t="shared" si="9"/>
        <v>1.2323952934620375E-2</v>
      </c>
      <c r="I137" s="6">
        <v>1.7506849315068494E-2</v>
      </c>
      <c r="J137" s="8">
        <f t="shared" si="8"/>
        <v>1.7506849315068493E-4</v>
      </c>
      <c r="K137" s="8">
        <f t="shared" si="10"/>
        <v>1.2148884441469689E-2</v>
      </c>
      <c r="L137" s="6">
        <f t="shared" si="11"/>
        <v>0.40819838192595048</v>
      </c>
    </row>
    <row r="138" spans="1:12" x14ac:dyDescent="0.25">
      <c r="A138" s="1">
        <v>43579</v>
      </c>
      <c r="B138">
        <v>86.400002000000001</v>
      </c>
      <c r="C138">
        <v>88.550003000000004</v>
      </c>
      <c r="D138">
        <v>85.300003000000004</v>
      </c>
      <c r="E138">
        <v>88.300003000000004</v>
      </c>
      <c r="F138">
        <v>85.400169000000005</v>
      </c>
      <c r="G138">
        <v>1453557</v>
      </c>
      <c r="H138" s="8">
        <f t="shared" si="9"/>
        <v>2.3768169571349348E-2</v>
      </c>
      <c r="I138" s="6">
        <v>1.7506849315068494E-2</v>
      </c>
      <c r="J138" s="8">
        <f t="shared" si="8"/>
        <v>1.7506849315068493E-4</v>
      </c>
      <c r="K138" s="8">
        <f t="shared" si="10"/>
        <v>2.3593101078198665E-2</v>
      </c>
      <c r="L138" s="6">
        <f t="shared" si="11"/>
        <v>0.79272016547150892</v>
      </c>
    </row>
    <row r="139" spans="1:12" x14ac:dyDescent="0.25">
      <c r="A139" s="1">
        <v>43580</v>
      </c>
      <c r="B139">
        <v>87.199996999999996</v>
      </c>
      <c r="C139">
        <v>89.300003000000004</v>
      </c>
      <c r="D139">
        <v>86.699996999999996</v>
      </c>
      <c r="E139">
        <v>87.650002000000001</v>
      </c>
      <c r="F139">
        <v>84.771514999999994</v>
      </c>
      <c r="G139">
        <v>1390025</v>
      </c>
      <c r="H139" s="8">
        <f t="shared" si="9"/>
        <v>-7.3612734888148937E-3</v>
      </c>
      <c r="I139" s="6">
        <v>1.7534246575342468E-2</v>
      </c>
      <c r="J139" s="8">
        <f t="shared" si="8"/>
        <v>1.7534246575342467E-4</v>
      </c>
      <c r="K139" s="8">
        <f t="shared" si="10"/>
        <v>-7.5366159545683185E-3</v>
      </c>
      <c r="L139" s="6">
        <f t="shared" si="11"/>
        <v>-0.25322773071664217</v>
      </c>
    </row>
    <row r="140" spans="1:12" x14ac:dyDescent="0.25">
      <c r="A140" s="1">
        <v>43581</v>
      </c>
      <c r="B140">
        <v>87.699996999999996</v>
      </c>
      <c r="C140">
        <v>87.849997999999999</v>
      </c>
      <c r="D140">
        <v>85.25</v>
      </c>
      <c r="E140">
        <v>86.050003000000004</v>
      </c>
      <c r="F140">
        <v>83.224059999999994</v>
      </c>
      <c r="G140">
        <v>1119261</v>
      </c>
      <c r="H140" s="8">
        <f t="shared" si="9"/>
        <v>-1.8254421901035971E-2</v>
      </c>
      <c r="I140" s="6">
        <v>1.7780821917808221E-2</v>
      </c>
      <c r="J140" s="8">
        <f t="shared" si="8"/>
        <v>1.7780821917808221E-4</v>
      </c>
      <c r="K140" s="8">
        <f t="shared" si="10"/>
        <v>-1.8432230120214055E-2</v>
      </c>
      <c r="L140" s="6">
        <f t="shared" si="11"/>
        <v>-0.61931665797028035</v>
      </c>
    </row>
    <row r="141" spans="1:12" x14ac:dyDescent="0.25">
      <c r="A141" s="1">
        <v>43585</v>
      </c>
      <c r="B141">
        <v>85.949996999999996</v>
      </c>
      <c r="C141">
        <v>86.150002000000001</v>
      </c>
      <c r="D141">
        <v>83</v>
      </c>
      <c r="E141">
        <v>83.349997999999999</v>
      </c>
      <c r="F141">
        <v>80.612724</v>
      </c>
      <c r="G141">
        <v>2129099</v>
      </c>
      <c r="H141" s="8">
        <f t="shared" si="9"/>
        <v>-3.1377176263690985E-2</v>
      </c>
      <c r="I141" s="6">
        <v>1.7726027397260272E-2</v>
      </c>
      <c r="J141" s="8">
        <f t="shared" si="8"/>
        <v>1.7726027397260271E-4</v>
      </c>
      <c r="K141" s="8">
        <f t="shared" si="10"/>
        <v>-3.1554436537663585E-2</v>
      </c>
      <c r="L141" s="6">
        <f t="shared" si="11"/>
        <v>-1.0602183269841996</v>
      </c>
    </row>
    <row r="142" spans="1:12" x14ac:dyDescent="0.25">
      <c r="A142" s="1">
        <v>43587</v>
      </c>
      <c r="B142">
        <v>83.400002000000001</v>
      </c>
      <c r="C142">
        <v>84.25</v>
      </c>
      <c r="D142">
        <v>81.150002000000001</v>
      </c>
      <c r="E142">
        <v>82.599997999999999</v>
      </c>
      <c r="F142">
        <v>79.887352000000007</v>
      </c>
      <c r="G142">
        <v>1550167</v>
      </c>
      <c r="H142" s="8">
        <f t="shared" si="9"/>
        <v>-8.9982320905071141E-3</v>
      </c>
      <c r="I142" s="6">
        <v>1.7698630136986301E-2</v>
      </c>
      <c r="J142" s="8">
        <f t="shared" si="8"/>
        <v>1.76986301369863E-4</v>
      </c>
      <c r="K142" s="8">
        <f t="shared" si="10"/>
        <v>-9.1752183918769777E-3</v>
      </c>
      <c r="L142" s="6">
        <f t="shared" si="11"/>
        <v>-0.30828421485325458</v>
      </c>
    </row>
    <row r="143" spans="1:12" x14ac:dyDescent="0.25">
      <c r="A143" s="1">
        <v>43588</v>
      </c>
      <c r="B143">
        <v>82.900002000000001</v>
      </c>
      <c r="C143">
        <v>83.199996999999996</v>
      </c>
      <c r="D143">
        <v>81.75</v>
      </c>
      <c r="E143">
        <v>82.199996999999996</v>
      </c>
      <c r="F143">
        <v>79.500488000000004</v>
      </c>
      <c r="G143">
        <v>1680753</v>
      </c>
      <c r="H143" s="8">
        <f t="shared" si="9"/>
        <v>-4.8426188916613827E-3</v>
      </c>
      <c r="I143" s="6">
        <v>1.767123287671233E-2</v>
      </c>
      <c r="J143" s="8">
        <f t="shared" si="8"/>
        <v>1.7671232876712329E-4</v>
      </c>
      <c r="K143" s="8">
        <f t="shared" si="10"/>
        <v>-5.0193312204285063E-3</v>
      </c>
      <c r="L143" s="6">
        <f t="shared" si="11"/>
        <v>-0.16864782049745652</v>
      </c>
    </row>
    <row r="144" spans="1:12" x14ac:dyDescent="0.25">
      <c r="A144" s="1">
        <v>43591</v>
      </c>
      <c r="B144">
        <v>81.949996999999996</v>
      </c>
      <c r="C144">
        <v>83.949996999999996</v>
      </c>
      <c r="D144">
        <v>81.050003000000004</v>
      </c>
      <c r="E144">
        <v>81.300003000000004</v>
      </c>
      <c r="F144">
        <v>78.630050999999995</v>
      </c>
      <c r="G144">
        <v>1661742</v>
      </c>
      <c r="H144" s="8">
        <f t="shared" si="9"/>
        <v>-1.0948825873874002E-2</v>
      </c>
      <c r="I144" s="6">
        <v>1.7698630136986301E-2</v>
      </c>
      <c r="J144" s="8">
        <f t="shared" si="8"/>
        <v>1.76986301369863E-4</v>
      </c>
      <c r="K144" s="8">
        <f t="shared" si="10"/>
        <v>-1.1125812175243865E-2</v>
      </c>
      <c r="L144" s="6">
        <f t="shared" si="11"/>
        <v>-0.37382350202000775</v>
      </c>
    </row>
    <row r="145" spans="1:12" x14ac:dyDescent="0.25">
      <c r="A145" s="1">
        <v>43592</v>
      </c>
      <c r="B145">
        <v>81.800003000000004</v>
      </c>
      <c r="C145">
        <v>82.099997999999999</v>
      </c>
      <c r="D145">
        <v>78.599997999999999</v>
      </c>
      <c r="E145">
        <v>78.900002000000001</v>
      </c>
      <c r="F145">
        <v>76.308868000000004</v>
      </c>
      <c r="G145">
        <v>1588631</v>
      </c>
      <c r="H145" s="8">
        <f t="shared" si="9"/>
        <v>-2.952030388483394E-2</v>
      </c>
      <c r="I145" s="6">
        <v>1.767123287671233E-2</v>
      </c>
      <c r="J145" s="8">
        <f t="shared" si="8"/>
        <v>1.7671232876712329E-4</v>
      </c>
      <c r="K145" s="8">
        <f t="shared" si="10"/>
        <v>-2.9697016213601064E-2</v>
      </c>
      <c r="L145" s="6">
        <f t="shared" si="11"/>
        <v>-0.99780963633515307</v>
      </c>
    </row>
    <row r="146" spans="1:12" x14ac:dyDescent="0.25">
      <c r="A146" s="1">
        <v>43593</v>
      </c>
      <c r="B146">
        <v>78.849997999999999</v>
      </c>
      <c r="C146">
        <v>79.650002000000001</v>
      </c>
      <c r="D146">
        <v>77.699996999999996</v>
      </c>
      <c r="E146">
        <v>78.199996999999996</v>
      </c>
      <c r="F146">
        <v>75.631850999999997</v>
      </c>
      <c r="G146">
        <v>1242636</v>
      </c>
      <c r="H146" s="8">
        <f t="shared" si="9"/>
        <v>-8.8720618945625877E-3</v>
      </c>
      <c r="I146" s="6">
        <v>1.767123287671233E-2</v>
      </c>
      <c r="J146" s="8">
        <f t="shared" si="8"/>
        <v>1.7671232876712329E-4</v>
      </c>
      <c r="K146" s="8">
        <f t="shared" si="10"/>
        <v>-9.0487742233297114E-3</v>
      </c>
      <c r="L146" s="6">
        <f t="shared" si="11"/>
        <v>-0.3040357338298626</v>
      </c>
    </row>
    <row r="147" spans="1:12" x14ac:dyDescent="0.25">
      <c r="A147" s="1">
        <v>43594</v>
      </c>
      <c r="B147">
        <v>77.849997999999999</v>
      </c>
      <c r="C147">
        <v>78.5</v>
      </c>
      <c r="D147">
        <v>76.400002000000001</v>
      </c>
      <c r="E147">
        <v>76.900002000000001</v>
      </c>
      <c r="F147">
        <v>74.374549999999999</v>
      </c>
      <c r="G147">
        <v>1067652</v>
      </c>
      <c r="H147" s="8">
        <f t="shared" si="9"/>
        <v>-1.6623961775046311E-2</v>
      </c>
      <c r="I147" s="6">
        <v>1.767123287671233E-2</v>
      </c>
      <c r="J147" s="8">
        <f t="shared" si="8"/>
        <v>1.7671232876712329E-4</v>
      </c>
      <c r="K147" s="8">
        <f t="shared" si="10"/>
        <v>-1.6800674103813435E-2</v>
      </c>
      <c r="L147" s="6">
        <f t="shared" si="11"/>
        <v>-0.56449693117767663</v>
      </c>
    </row>
    <row r="148" spans="1:12" x14ac:dyDescent="0.25">
      <c r="A148" s="1">
        <v>43595</v>
      </c>
      <c r="B148">
        <v>77.050003000000004</v>
      </c>
      <c r="C148">
        <v>78.300003000000004</v>
      </c>
      <c r="D148">
        <v>76.300003000000004</v>
      </c>
      <c r="E148">
        <v>77.150002000000001</v>
      </c>
      <c r="F148">
        <v>74.616341000000006</v>
      </c>
      <c r="G148">
        <v>964342</v>
      </c>
      <c r="H148" s="8">
        <f t="shared" si="9"/>
        <v>3.2509910984336214E-3</v>
      </c>
      <c r="I148" s="6">
        <v>1.7479452054794519E-2</v>
      </c>
      <c r="J148" s="8">
        <f t="shared" si="8"/>
        <v>1.747945205479452E-4</v>
      </c>
      <c r="K148" s="8">
        <f t="shared" si="10"/>
        <v>3.0761965778856762E-3</v>
      </c>
      <c r="L148" s="6">
        <f t="shared" si="11"/>
        <v>0.10335915792340628</v>
      </c>
    </row>
    <row r="149" spans="1:12" x14ac:dyDescent="0.25">
      <c r="A149" s="1">
        <v>43598</v>
      </c>
      <c r="B149">
        <v>77.599997999999999</v>
      </c>
      <c r="C149">
        <v>77.599997999999999</v>
      </c>
      <c r="D149">
        <v>72.900002000000001</v>
      </c>
      <c r="E149">
        <v>73.599997999999999</v>
      </c>
      <c r="F149">
        <v>71.182922000000005</v>
      </c>
      <c r="G149">
        <v>1145832</v>
      </c>
      <c r="H149" s="8">
        <f t="shared" si="9"/>
        <v>-4.6014304024905223E-2</v>
      </c>
      <c r="I149" s="6">
        <v>1.7506849315068494E-2</v>
      </c>
      <c r="J149" s="8">
        <f t="shared" si="8"/>
        <v>1.7506849315068493E-4</v>
      </c>
      <c r="K149" s="8">
        <f t="shared" si="10"/>
        <v>-4.618937251805591E-2</v>
      </c>
      <c r="L149" s="6">
        <f t="shared" si="11"/>
        <v>-1.5519471944013739</v>
      </c>
    </row>
    <row r="150" spans="1:12" x14ac:dyDescent="0.25">
      <c r="A150" s="1">
        <v>43599</v>
      </c>
      <c r="B150">
        <v>74.300003000000004</v>
      </c>
      <c r="C150">
        <v>75.349997999999999</v>
      </c>
      <c r="D150">
        <v>72.150002000000001</v>
      </c>
      <c r="E150">
        <v>74</v>
      </c>
      <c r="F150">
        <v>71.569785999999993</v>
      </c>
      <c r="G150">
        <v>2691232</v>
      </c>
      <c r="H150" s="8">
        <f t="shared" si="9"/>
        <v>5.434786731570088E-3</v>
      </c>
      <c r="I150" s="6">
        <v>1.7479452054794519E-2</v>
      </c>
      <c r="J150" s="8">
        <f t="shared" si="8"/>
        <v>1.747945205479452E-4</v>
      </c>
      <c r="K150" s="8">
        <f t="shared" si="10"/>
        <v>5.2599922110221431E-3</v>
      </c>
      <c r="L150" s="6">
        <f t="shared" si="11"/>
        <v>0.17673394786382521</v>
      </c>
    </row>
    <row r="151" spans="1:12" x14ac:dyDescent="0.25">
      <c r="A151" s="1">
        <v>43600</v>
      </c>
      <c r="B151">
        <v>74.150002000000001</v>
      </c>
      <c r="C151">
        <v>75.150002000000001</v>
      </c>
      <c r="D151">
        <v>70.449996999999996</v>
      </c>
      <c r="E151">
        <v>71.550003000000004</v>
      </c>
      <c r="F151">
        <v>69.200248999999999</v>
      </c>
      <c r="G151">
        <v>3693039</v>
      </c>
      <c r="H151" s="8">
        <f t="shared" si="9"/>
        <v>-3.3108063226568743E-2</v>
      </c>
      <c r="I151" s="6">
        <v>1.7397260273972603E-2</v>
      </c>
      <c r="J151" s="8">
        <f t="shared" si="8"/>
        <v>1.7397260273972602E-4</v>
      </c>
      <c r="K151" s="8">
        <f t="shared" si="10"/>
        <v>-3.3282035829308471E-2</v>
      </c>
      <c r="L151" s="6">
        <f t="shared" si="11"/>
        <v>-1.1182650751332461</v>
      </c>
    </row>
    <row r="152" spans="1:12" x14ac:dyDescent="0.25">
      <c r="A152" s="1">
        <v>43601</v>
      </c>
      <c r="B152">
        <v>71</v>
      </c>
      <c r="C152">
        <v>73.199996999999996</v>
      </c>
      <c r="D152">
        <v>70.150002000000001</v>
      </c>
      <c r="E152">
        <v>72.150002000000001</v>
      </c>
      <c r="F152">
        <v>69.780540000000002</v>
      </c>
      <c r="G152">
        <v>2159746</v>
      </c>
      <c r="H152" s="8">
        <f t="shared" si="9"/>
        <v>8.3856779185867165E-3</v>
      </c>
      <c r="I152" s="6">
        <v>1.7178082191780821E-2</v>
      </c>
      <c r="J152" s="8">
        <f t="shared" si="8"/>
        <v>1.7178082191780821E-4</v>
      </c>
      <c r="K152" s="8">
        <f t="shared" si="10"/>
        <v>8.2138970966689085E-3</v>
      </c>
      <c r="L152" s="6">
        <f t="shared" si="11"/>
        <v>0.27598414655435638</v>
      </c>
    </row>
    <row r="153" spans="1:12" x14ac:dyDescent="0.25">
      <c r="A153" s="1">
        <v>43602</v>
      </c>
      <c r="B153">
        <v>71.699996999999996</v>
      </c>
      <c r="C153">
        <v>75.849997999999999</v>
      </c>
      <c r="D153">
        <v>71.150002000000001</v>
      </c>
      <c r="E153">
        <v>74.199996999999996</v>
      </c>
      <c r="F153">
        <v>71.763214000000005</v>
      </c>
      <c r="G153">
        <v>5570971</v>
      </c>
      <c r="H153" s="8">
        <f t="shared" si="9"/>
        <v>2.841299307801291E-2</v>
      </c>
      <c r="I153" s="6">
        <v>1.7260273972602738E-2</v>
      </c>
      <c r="J153" s="8">
        <f t="shared" si="8"/>
        <v>1.7260273972602737E-4</v>
      </c>
      <c r="K153" s="8">
        <f t="shared" si="10"/>
        <v>2.8240390338286882E-2</v>
      </c>
      <c r="L153" s="6">
        <f t="shared" si="11"/>
        <v>0.9488675027393223</v>
      </c>
    </row>
    <row r="154" spans="1:12" x14ac:dyDescent="0.25">
      <c r="A154" s="1">
        <v>43605</v>
      </c>
      <c r="B154">
        <v>76.900002000000001</v>
      </c>
      <c r="C154">
        <v>83</v>
      </c>
      <c r="D154">
        <v>75.099997999999999</v>
      </c>
      <c r="E154">
        <v>80.199996999999996</v>
      </c>
      <c r="F154">
        <v>77.56617</v>
      </c>
      <c r="G154">
        <v>5797701</v>
      </c>
      <c r="H154" s="8">
        <f t="shared" si="9"/>
        <v>8.0862543308051871E-2</v>
      </c>
      <c r="I154" s="6">
        <v>1.7397260273972603E-2</v>
      </c>
      <c r="J154" s="8">
        <f t="shared" si="8"/>
        <v>1.7397260273972602E-4</v>
      </c>
      <c r="K154" s="8">
        <f t="shared" si="10"/>
        <v>8.0688570705312143E-2</v>
      </c>
      <c r="L154" s="6">
        <f t="shared" si="11"/>
        <v>2.7111085104569139</v>
      </c>
    </row>
    <row r="155" spans="1:12" x14ac:dyDescent="0.25">
      <c r="A155" s="1">
        <v>43606</v>
      </c>
      <c r="B155">
        <v>80.699996999999996</v>
      </c>
      <c r="C155">
        <v>81.900002000000001</v>
      </c>
      <c r="D155">
        <v>76.650002000000001</v>
      </c>
      <c r="E155">
        <v>77.25</v>
      </c>
      <c r="F155">
        <v>74.713050999999993</v>
      </c>
      <c r="G155">
        <v>2038004</v>
      </c>
      <c r="H155" s="8">
        <f t="shared" si="9"/>
        <v>-3.6783033118690876E-2</v>
      </c>
      <c r="I155" s="6">
        <v>1.7205479452054796E-2</v>
      </c>
      <c r="J155" s="8">
        <f t="shared" si="8"/>
        <v>1.7205479452054795E-4</v>
      </c>
      <c r="K155" s="8">
        <f t="shared" si="10"/>
        <v>-3.6955087913211428E-2</v>
      </c>
      <c r="L155" s="6">
        <f t="shared" si="11"/>
        <v>-1.2416783748977098</v>
      </c>
    </row>
    <row r="156" spans="1:12" x14ac:dyDescent="0.25">
      <c r="A156" s="1">
        <v>43607</v>
      </c>
      <c r="B156">
        <v>78</v>
      </c>
      <c r="C156">
        <v>78.400002000000001</v>
      </c>
      <c r="D156">
        <v>76</v>
      </c>
      <c r="E156">
        <v>77.699996999999996</v>
      </c>
      <c r="F156">
        <v>75.148269999999997</v>
      </c>
      <c r="G156">
        <v>1364051</v>
      </c>
      <c r="H156" s="8">
        <f t="shared" si="9"/>
        <v>5.8252071649436939E-3</v>
      </c>
      <c r="I156" s="6">
        <v>1.7123287671232876E-2</v>
      </c>
      <c r="J156" s="8">
        <f t="shared" si="8"/>
        <v>1.7123287671232877E-4</v>
      </c>
      <c r="K156" s="8">
        <f t="shared" si="10"/>
        <v>5.653974288231365E-3</v>
      </c>
      <c r="L156" s="6">
        <f t="shared" si="11"/>
        <v>0.18997161155216086</v>
      </c>
    </row>
    <row r="157" spans="1:12" x14ac:dyDescent="0.25">
      <c r="A157" s="1">
        <v>43608</v>
      </c>
      <c r="B157">
        <v>79</v>
      </c>
      <c r="C157">
        <v>79.849997999999999</v>
      </c>
      <c r="D157">
        <v>74.300003000000004</v>
      </c>
      <c r="E157">
        <v>74.900002000000001</v>
      </c>
      <c r="F157">
        <v>72.440230999999997</v>
      </c>
      <c r="G157">
        <v>2495519</v>
      </c>
      <c r="H157" s="8">
        <f t="shared" si="9"/>
        <v>-3.6035946003813518E-2</v>
      </c>
      <c r="I157" s="6">
        <v>1.6986301369863014E-2</v>
      </c>
      <c r="J157" s="8">
        <f t="shared" si="8"/>
        <v>1.6986301369863014E-4</v>
      </c>
      <c r="K157" s="8">
        <f t="shared" si="10"/>
        <v>-3.620580901751215E-2</v>
      </c>
      <c r="L157" s="6">
        <f t="shared" si="11"/>
        <v>-1.2165028590460907</v>
      </c>
    </row>
    <row r="158" spans="1:12" x14ac:dyDescent="0.25">
      <c r="A158" s="1">
        <v>43609</v>
      </c>
      <c r="B158">
        <v>74.5</v>
      </c>
      <c r="C158">
        <v>78.5</v>
      </c>
      <c r="D158">
        <v>74.300003000000004</v>
      </c>
      <c r="E158">
        <v>77.949996999999996</v>
      </c>
      <c r="F158">
        <v>75.390060000000005</v>
      </c>
      <c r="G158">
        <v>2343030</v>
      </c>
      <c r="H158" s="8">
        <f t="shared" si="9"/>
        <v>4.0720866834342485E-2</v>
      </c>
      <c r="I158" s="6">
        <v>1.7041095890410959E-2</v>
      </c>
      <c r="J158" s="8">
        <f t="shared" si="8"/>
        <v>1.7041095890410959E-4</v>
      </c>
      <c r="K158" s="8">
        <f t="shared" si="10"/>
        <v>4.0550455875438374E-2</v>
      </c>
      <c r="L158" s="6">
        <f t="shared" si="11"/>
        <v>1.3624815146164293</v>
      </c>
    </row>
    <row r="159" spans="1:12" x14ac:dyDescent="0.25">
      <c r="A159" s="1">
        <v>43612</v>
      </c>
      <c r="B159">
        <v>78.099997999999999</v>
      </c>
      <c r="C159">
        <v>79</v>
      </c>
      <c r="D159">
        <v>76.349997999999999</v>
      </c>
      <c r="E159">
        <v>78.5</v>
      </c>
      <c r="F159">
        <v>75.922004999999999</v>
      </c>
      <c r="G159">
        <v>2008555</v>
      </c>
      <c r="H159" s="8">
        <f t="shared" si="9"/>
        <v>7.0559036562644097E-3</v>
      </c>
      <c r="I159" s="6">
        <v>1.7013698630136985E-2</v>
      </c>
      <c r="J159" s="8">
        <f t="shared" si="8"/>
        <v>1.7013698630136985E-4</v>
      </c>
      <c r="K159" s="8">
        <f t="shared" si="10"/>
        <v>6.8857666699630397E-3</v>
      </c>
      <c r="L159" s="6">
        <f t="shared" si="11"/>
        <v>0.23135941629374215</v>
      </c>
    </row>
    <row r="160" spans="1:12" x14ac:dyDescent="0.25">
      <c r="A160" s="1">
        <v>43613</v>
      </c>
      <c r="B160">
        <v>78.650002000000001</v>
      </c>
      <c r="C160">
        <v>79.5</v>
      </c>
      <c r="D160">
        <v>76.75</v>
      </c>
      <c r="E160">
        <v>77.75</v>
      </c>
      <c r="F160">
        <v>75.196631999999994</v>
      </c>
      <c r="G160">
        <v>2297876</v>
      </c>
      <c r="H160" s="8">
        <f t="shared" si="9"/>
        <v>-9.5541865629076139E-3</v>
      </c>
      <c r="I160" s="6">
        <v>1.7041095890410959E-2</v>
      </c>
      <c r="J160" s="8">
        <f t="shared" si="8"/>
        <v>1.7041095890410959E-4</v>
      </c>
      <c r="K160" s="8">
        <f t="shared" si="10"/>
        <v>-9.7245975218117238E-3</v>
      </c>
      <c r="L160" s="6">
        <f t="shared" si="11"/>
        <v>-0.32674316661822184</v>
      </c>
    </row>
    <row r="161" spans="1:12" x14ac:dyDescent="0.25">
      <c r="A161" s="1">
        <v>43614</v>
      </c>
      <c r="B161">
        <v>77.699996999999996</v>
      </c>
      <c r="C161">
        <v>77.699996999999996</v>
      </c>
      <c r="D161">
        <v>75.800003000000004</v>
      </c>
      <c r="E161">
        <v>76.199996999999996</v>
      </c>
      <c r="F161">
        <v>73.697533000000007</v>
      </c>
      <c r="G161">
        <v>1163511</v>
      </c>
      <c r="H161" s="8">
        <f t="shared" si="9"/>
        <v>-1.9935719993416555E-2</v>
      </c>
      <c r="I161" s="6">
        <v>1.6767123287671232E-2</v>
      </c>
      <c r="J161" s="8">
        <f t="shared" si="8"/>
        <v>1.6767123287671231E-4</v>
      </c>
      <c r="K161" s="8">
        <f t="shared" si="10"/>
        <v>-2.0103391226293267E-2</v>
      </c>
      <c r="L161" s="6">
        <f t="shared" si="11"/>
        <v>-0.67546710229507578</v>
      </c>
    </row>
    <row r="162" spans="1:12" x14ac:dyDescent="0.25">
      <c r="A162" s="1">
        <v>43615</v>
      </c>
      <c r="B162">
        <v>76.400002000000001</v>
      </c>
      <c r="C162">
        <v>78.900002000000001</v>
      </c>
      <c r="D162">
        <v>75.650002000000001</v>
      </c>
      <c r="E162">
        <v>77.849997999999999</v>
      </c>
      <c r="F162">
        <v>75.293350000000004</v>
      </c>
      <c r="G162">
        <v>2372784</v>
      </c>
      <c r="H162" s="8">
        <f t="shared" si="9"/>
        <v>2.1653601349179444E-2</v>
      </c>
      <c r="I162" s="6">
        <v>1.6575342465753425E-2</v>
      </c>
      <c r="J162" s="8">
        <f t="shared" si="8"/>
        <v>1.6575342465753425E-4</v>
      </c>
      <c r="K162" s="8">
        <f t="shared" si="10"/>
        <v>2.1487847924521908E-2</v>
      </c>
      <c r="L162" s="6">
        <f t="shared" si="11"/>
        <v>0.72198437610619359</v>
      </c>
    </row>
    <row r="163" spans="1:12" x14ac:dyDescent="0.25">
      <c r="A163" s="1">
        <v>43616</v>
      </c>
      <c r="B163">
        <v>77.949996999999996</v>
      </c>
      <c r="C163">
        <v>78.25</v>
      </c>
      <c r="D163">
        <v>73.050003000000004</v>
      </c>
      <c r="E163">
        <v>74.550003000000004</v>
      </c>
      <c r="F163">
        <v>72.101730000000003</v>
      </c>
      <c r="G163">
        <v>3593891</v>
      </c>
      <c r="H163" s="8">
        <f t="shared" si="9"/>
        <v>-4.2389135295480947E-2</v>
      </c>
      <c r="I163" s="6">
        <v>1.6630136986301371E-2</v>
      </c>
      <c r="J163" s="8">
        <f t="shared" si="8"/>
        <v>1.6630136986301372E-4</v>
      </c>
      <c r="K163" s="8">
        <f t="shared" si="10"/>
        <v>-4.2555436665343963E-2</v>
      </c>
      <c r="L163" s="6">
        <f t="shared" si="11"/>
        <v>-1.4298481866903194</v>
      </c>
    </row>
    <row r="164" spans="1:12" x14ac:dyDescent="0.25">
      <c r="A164" s="1">
        <v>43619</v>
      </c>
      <c r="B164">
        <v>74.400002000000001</v>
      </c>
      <c r="C164">
        <v>76.199996999999996</v>
      </c>
      <c r="D164">
        <v>73.050003000000004</v>
      </c>
      <c r="E164">
        <v>75.699996999999996</v>
      </c>
      <c r="F164">
        <v>73.213950999999994</v>
      </c>
      <c r="G164">
        <v>1500522</v>
      </c>
      <c r="H164" s="8">
        <f t="shared" si="9"/>
        <v>1.5425718633935565E-2</v>
      </c>
      <c r="I164" s="6">
        <v>1.6109589041095891E-2</v>
      </c>
      <c r="J164" s="8">
        <f t="shared" si="8"/>
        <v>1.610958904109589E-4</v>
      </c>
      <c r="K164" s="8">
        <f t="shared" si="10"/>
        <v>1.5264622743524607E-2</v>
      </c>
      <c r="L164" s="6">
        <f t="shared" si="11"/>
        <v>0.51288612832200287</v>
      </c>
    </row>
    <row r="165" spans="1:12" x14ac:dyDescent="0.25">
      <c r="A165" s="1">
        <v>43620</v>
      </c>
      <c r="B165">
        <v>75.099997999999999</v>
      </c>
      <c r="C165">
        <v>76.800003000000004</v>
      </c>
      <c r="D165">
        <v>75</v>
      </c>
      <c r="E165">
        <v>76.5</v>
      </c>
      <c r="F165">
        <v>73.987685999999997</v>
      </c>
      <c r="G165">
        <v>1331677</v>
      </c>
      <c r="H165" s="8">
        <f t="shared" si="9"/>
        <v>1.0568136119303302E-2</v>
      </c>
      <c r="I165" s="6">
        <v>1.6219178082191782E-2</v>
      </c>
      <c r="J165" s="8">
        <f t="shared" si="8"/>
        <v>1.6219178082191782E-4</v>
      </c>
      <c r="K165" s="8">
        <f t="shared" si="10"/>
        <v>1.0405944338481384E-2</v>
      </c>
      <c r="L165" s="6">
        <f t="shared" si="11"/>
        <v>0.349636187737559</v>
      </c>
    </row>
    <row r="166" spans="1:12" x14ac:dyDescent="0.25">
      <c r="A166" s="1">
        <v>43622</v>
      </c>
      <c r="B166">
        <v>76.449996999999996</v>
      </c>
      <c r="C166">
        <v>76.449996999999996</v>
      </c>
      <c r="D166">
        <v>72.75</v>
      </c>
      <c r="E166">
        <v>73.5</v>
      </c>
      <c r="F166">
        <v>71.086205000000007</v>
      </c>
      <c r="G166">
        <v>1480495</v>
      </c>
      <c r="H166" s="8">
        <f t="shared" si="9"/>
        <v>-3.9215728411887217E-2</v>
      </c>
      <c r="I166" s="6">
        <v>1.6273972602739727E-2</v>
      </c>
      <c r="J166" s="8">
        <f t="shared" si="8"/>
        <v>1.6273972602739726E-4</v>
      </c>
      <c r="K166" s="8">
        <f t="shared" si="10"/>
        <v>-3.9378468137914617E-2</v>
      </c>
      <c r="L166" s="6">
        <f t="shared" si="11"/>
        <v>-1.3231031255635839</v>
      </c>
    </row>
    <row r="167" spans="1:12" x14ac:dyDescent="0.25">
      <c r="A167" s="1">
        <v>43623</v>
      </c>
      <c r="B167">
        <v>73.599997999999999</v>
      </c>
      <c r="C167">
        <v>74</v>
      </c>
      <c r="D167">
        <v>71.849997999999999</v>
      </c>
      <c r="E167">
        <v>72.349997999999999</v>
      </c>
      <c r="F167">
        <v>69.973968999999997</v>
      </c>
      <c r="G167">
        <v>2008197</v>
      </c>
      <c r="H167" s="8">
        <f t="shared" si="9"/>
        <v>-1.564629874389848E-2</v>
      </c>
      <c r="I167" s="6">
        <v>1.6356164383561644E-2</v>
      </c>
      <c r="J167" s="8">
        <f t="shared" si="8"/>
        <v>1.6356164383561644E-4</v>
      </c>
      <c r="K167" s="8">
        <f t="shared" si="10"/>
        <v>-1.5809860387734097E-2</v>
      </c>
      <c r="L167" s="6">
        <f t="shared" si="11"/>
        <v>-0.53120592757630436</v>
      </c>
    </row>
    <row r="168" spans="1:12" x14ac:dyDescent="0.25">
      <c r="A168" s="1">
        <v>43626</v>
      </c>
      <c r="B168">
        <v>72.349997999999999</v>
      </c>
      <c r="C168">
        <v>73.199996999999996</v>
      </c>
      <c r="D168">
        <v>71.050003000000004</v>
      </c>
      <c r="E168">
        <v>72.449996999999996</v>
      </c>
      <c r="F168">
        <v>70.070685999999995</v>
      </c>
      <c r="G168">
        <v>1233705</v>
      </c>
      <c r="H168" s="8">
        <f t="shared" si="9"/>
        <v>1.3821854238395162E-3</v>
      </c>
      <c r="I168" s="6">
        <v>1.6356164383561644E-2</v>
      </c>
      <c r="J168" s="8">
        <f t="shared" si="8"/>
        <v>1.6356164383561644E-4</v>
      </c>
      <c r="K168" s="8">
        <f t="shared" si="10"/>
        <v>1.2186237800038999E-3</v>
      </c>
      <c r="L168" s="6">
        <f t="shared" si="11"/>
        <v>4.0945344205932738E-2</v>
      </c>
    </row>
    <row r="169" spans="1:12" x14ac:dyDescent="0.25">
      <c r="A169" s="1">
        <v>43627</v>
      </c>
      <c r="B169">
        <v>72.550003000000004</v>
      </c>
      <c r="C169">
        <v>76.400002000000001</v>
      </c>
      <c r="D169">
        <v>71.849997999999999</v>
      </c>
      <c r="E169">
        <v>75.199996999999996</v>
      </c>
      <c r="F169">
        <v>72.730377000000004</v>
      </c>
      <c r="G169">
        <v>2990451</v>
      </c>
      <c r="H169" s="8">
        <f t="shared" si="9"/>
        <v>3.7957256476695685E-2</v>
      </c>
      <c r="I169" s="6">
        <v>1.6301369863013698E-2</v>
      </c>
      <c r="J169" s="8">
        <f t="shared" si="8"/>
        <v>1.6301369863013697E-4</v>
      </c>
      <c r="K169" s="8">
        <f t="shared" si="10"/>
        <v>3.7794242778065548E-2</v>
      </c>
      <c r="L169" s="6">
        <f t="shared" si="11"/>
        <v>1.2698736927204302</v>
      </c>
    </row>
    <row r="170" spans="1:12" x14ac:dyDescent="0.25">
      <c r="A170" s="1">
        <v>43628</v>
      </c>
      <c r="B170">
        <v>74.900002000000001</v>
      </c>
      <c r="C170">
        <v>75.599997999999999</v>
      </c>
      <c r="D170">
        <v>74.050003000000004</v>
      </c>
      <c r="E170">
        <v>75.199996999999996</v>
      </c>
      <c r="F170">
        <v>72.730377000000004</v>
      </c>
      <c r="G170">
        <v>1154006</v>
      </c>
      <c r="H170" s="8">
        <f t="shared" si="9"/>
        <v>0</v>
      </c>
      <c r="I170" s="6">
        <v>1.6383561643835618E-2</v>
      </c>
      <c r="J170" s="8">
        <f t="shared" si="8"/>
        <v>1.6383561643835618E-4</v>
      </c>
      <c r="K170" s="8">
        <f t="shared" si="10"/>
        <v>-1.6383561643835618E-4</v>
      </c>
      <c r="L170" s="6">
        <f t="shared" si="11"/>
        <v>-5.5048209450156947E-3</v>
      </c>
    </row>
    <row r="171" spans="1:12" x14ac:dyDescent="0.25">
      <c r="A171" s="1">
        <v>43629</v>
      </c>
      <c r="B171">
        <v>74.699996999999996</v>
      </c>
      <c r="C171">
        <v>75.300003000000004</v>
      </c>
      <c r="D171">
        <v>71.75</v>
      </c>
      <c r="E171">
        <v>74.150002000000001</v>
      </c>
      <c r="F171">
        <v>71.714859000000004</v>
      </c>
      <c r="G171">
        <v>1863206</v>
      </c>
      <c r="H171" s="8">
        <f t="shared" si="9"/>
        <v>-1.3962776516337871E-2</v>
      </c>
      <c r="I171" s="6">
        <v>1.6383561643835618E-2</v>
      </c>
      <c r="J171" s="8">
        <f t="shared" si="8"/>
        <v>1.6383561643835618E-4</v>
      </c>
      <c r="K171" s="8">
        <f t="shared" si="10"/>
        <v>-1.4126612132776228E-2</v>
      </c>
      <c r="L171" s="6">
        <f t="shared" si="11"/>
        <v>-0.47464935916347961</v>
      </c>
    </row>
    <row r="172" spans="1:12" x14ac:dyDescent="0.25">
      <c r="A172" s="1">
        <v>43630</v>
      </c>
      <c r="B172">
        <v>73.699996999999996</v>
      </c>
      <c r="C172">
        <v>74.900002000000001</v>
      </c>
      <c r="D172">
        <v>72.5</v>
      </c>
      <c r="E172">
        <v>72.849997999999999</v>
      </c>
      <c r="F172">
        <v>70.457549999999998</v>
      </c>
      <c r="G172">
        <v>1218846</v>
      </c>
      <c r="H172" s="8">
        <f t="shared" si="9"/>
        <v>-1.753205705947224E-2</v>
      </c>
      <c r="I172" s="6">
        <v>1.6383561643835618E-2</v>
      </c>
      <c r="J172" s="8">
        <f t="shared" si="8"/>
        <v>1.6383561643835618E-4</v>
      </c>
      <c r="K172" s="8">
        <f t="shared" si="10"/>
        <v>-1.7695892675910596E-2</v>
      </c>
      <c r="L172" s="6">
        <f t="shared" si="11"/>
        <v>-0.59457597048047495</v>
      </c>
    </row>
    <row r="173" spans="1:12" x14ac:dyDescent="0.25">
      <c r="A173" s="1">
        <v>43633</v>
      </c>
      <c r="B173">
        <v>72.5</v>
      </c>
      <c r="C173">
        <v>73.099997999999999</v>
      </c>
      <c r="D173">
        <v>71.349997999999999</v>
      </c>
      <c r="E173">
        <v>71.949996999999996</v>
      </c>
      <c r="F173">
        <v>69.587104999999994</v>
      </c>
      <c r="G173">
        <v>928667</v>
      </c>
      <c r="H173" s="8">
        <f t="shared" si="9"/>
        <v>-1.2354176379962173E-2</v>
      </c>
      <c r="I173" s="6">
        <v>1.6383561643835618E-2</v>
      </c>
      <c r="J173" s="8">
        <f t="shared" si="8"/>
        <v>1.6383561643835618E-4</v>
      </c>
      <c r="K173" s="8">
        <f t="shared" si="10"/>
        <v>-1.2518011996400529E-2</v>
      </c>
      <c r="L173" s="6">
        <f t="shared" si="11"/>
        <v>-0.42060094212585825</v>
      </c>
    </row>
    <row r="174" spans="1:12" x14ac:dyDescent="0.25">
      <c r="A174" s="1">
        <v>43634</v>
      </c>
      <c r="B174">
        <v>71.949996999999996</v>
      </c>
      <c r="C174">
        <v>72.449996999999996</v>
      </c>
      <c r="D174">
        <v>67.199996999999996</v>
      </c>
      <c r="E174">
        <v>69.050003000000004</v>
      </c>
      <c r="F174">
        <v>66.782348999999996</v>
      </c>
      <c r="G174">
        <v>2643838</v>
      </c>
      <c r="H174" s="8">
        <f t="shared" si="9"/>
        <v>-4.0305685945693497E-2</v>
      </c>
      <c r="I174" s="6">
        <v>1.6301369863013698E-2</v>
      </c>
      <c r="J174" s="8">
        <f t="shared" si="8"/>
        <v>1.6301369863013697E-4</v>
      </c>
      <c r="K174" s="8">
        <f t="shared" si="10"/>
        <v>-4.0468699644323633E-2</v>
      </c>
      <c r="L174" s="6">
        <f t="shared" si="11"/>
        <v>-1.359734533079632</v>
      </c>
    </row>
    <row r="175" spans="1:12" x14ac:dyDescent="0.25">
      <c r="A175" s="1">
        <v>43635</v>
      </c>
      <c r="B175">
        <v>69.5</v>
      </c>
      <c r="C175">
        <v>70.150002000000001</v>
      </c>
      <c r="D175">
        <v>56.549999</v>
      </c>
      <c r="E175">
        <v>59.400002000000001</v>
      </c>
      <c r="F175">
        <v>57.449261</v>
      </c>
      <c r="G175">
        <v>8444220</v>
      </c>
      <c r="H175" s="8">
        <f t="shared" si="9"/>
        <v>-0.13975381429006034</v>
      </c>
      <c r="I175" s="6">
        <v>1.6356164383561644E-2</v>
      </c>
      <c r="J175" s="8">
        <f t="shared" si="8"/>
        <v>1.6356164383561644E-4</v>
      </c>
      <c r="K175" s="8">
        <f t="shared" si="10"/>
        <v>-0.13991737593389597</v>
      </c>
      <c r="L175" s="6">
        <f t="shared" si="11"/>
        <v>-4.7011762054946331</v>
      </c>
    </row>
    <row r="176" spans="1:12" x14ac:dyDescent="0.25">
      <c r="A176" s="1">
        <v>43636</v>
      </c>
      <c r="B176">
        <v>58</v>
      </c>
      <c r="C176">
        <v>63.450001</v>
      </c>
      <c r="D176">
        <v>56.599997999999999</v>
      </c>
      <c r="E176">
        <v>63</v>
      </c>
      <c r="F176">
        <v>60.931033999999997</v>
      </c>
      <c r="G176">
        <v>8130404</v>
      </c>
      <c r="H176" s="8">
        <f t="shared" si="9"/>
        <v>6.060605374888977E-2</v>
      </c>
      <c r="I176" s="6">
        <v>1.6301369863013698E-2</v>
      </c>
      <c r="J176" s="8">
        <f t="shared" si="8"/>
        <v>1.6301369863013697E-4</v>
      </c>
      <c r="K176" s="8">
        <f t="shared" si="10"/>
        <v>6.0443040050259633E-2</v>
      </c>
      <c r="L176" s="6">
        <f t="shared" si="11"/>
        <v>2.0308655717377668</v>
      </c>
    </row>
    <row r="177" spans="1:12" x14ac:dyDescent="0.25">
      <c r="A177" s="1">
        <v>43637</v>
      </c>
      <c r="B177">
        <v>63</v>
      </c>
      <c r="C177">
        <v>64.150002000000001</v>
      </c>
      <c r="D177">
        <v>61.950001</v>
      </c>
      <c r="E177">
        <v>63.549999</v>
      </c>
      <c r="F177">
        <v>61.462971000000003</v>
      </c>
      <c r="G177">
        <v>2483448</v>
      </c>
      <c r="H177" s="8">
        <f t="shared" si="9"/>
        <v>8.7301489090109048E-3</v>
      </c>
      <c r="I177" s="6">
        <v>1.6328767123287673E-2</v>
      </c>
      <c r="J177" s="8">
        <f t="shared" si="8"/>
        <v>1.6328767123287673E-4</v>
      </c>
      <c r="K177" s="8">
        <f t="shared" si="10"/>
        <v>8.5668612377780284E-3</v>
      </c>
      <c r="L177" s="6">
        <f t="shared" si="11"/>
        <v>0.2878436215516505</v>
      </c>
    </row>
    <row r="178" spans="1:12" x14ac:dyDescent="0.25">
      <c r="A178" s="1">
        <v>43640</v>
      </c>
      <c r="B178">
        <v>63.900002000000001</v>
      </c>
      <c r="C178">
        <v>64.400002000000001</v>
      </c>
      <c r="D178">
        <v>60.5</v>
      </c>
      <c r="E178">
        <v>62.5</v>
      </c>
      <c r="F178">
        <v>60.447456000000003</v>
      </c>
      <c r="G178">
        <v>3365109</v>
      </c>
      <c r="H178" s="8">
        <f t="shared" si="9"/>
        <v>-1.652238711337271E-2</v>
      </c>
      <c r="I178" s="6">
        <v>1.6383561643835618E-2</v>
      </c>
      <c r="J178" s="8">
        <f t="shared" si="8"/>
        <v>1.6383561643835618E-4</v>
      </c>
      <c r="K178" s="8">
        <f t="shared" si="10"/>
        <v>-1.6686222729811066E-2</v>
      </c>
      <c r="L178" s="6">
        <f t="shared" si="11"/>
        <v>-0.56065140396881663</v>
      </c>
    </row>
    <row r="179" spans="1:12" x14ac:dyDescent="0.25">
      <c r="A179" s="1">
        <v>43641</v>
      </c>
      <c r="B179">
        <v>60.950001</v>
      </c>
      <c r="C179">
        <v>66</v>
      </c>
      <c r="D179">
        <v>60.799999</v>
      </c>
      <c r="E179">
        <v>64.650002000000001</v>
      </c>
      <c r="F179">
        <v>62.526848000000001</v>
      </c>
      <c r="G179">
        <v>4960741</v>
      </c>
      <c r="H179" s="8">
        <f t="shared" si="9"/>
        <v>3.4399991953342063E-2</v>
      </c>
      <c r="I179" s="6">
        <v>1.6410958904109589E-2</v>
      </c>
      <c r="J179" s="8">
        <f t="shared" si="8"/>
        <v>1.6410958904109589E-4</v>
      </c>
      <c r="K179" s="8">
        <f t="shared" si="10"/>
        <v>3.4235882364300967E-2</v>
      </c>
      <c r="L179" s="6">
        <f t="shared" si="11"/>
        <v>1.150313994033203</v>
      </c>
    </row>
    <row r="180" spans="1:12" x14ac:dyDescent="0.25">
      <c r="A180" s="1">
        <v>43642</v>
      </c>
      <c r="B180">
        <v>64.75</v>
      </c>
      <c r="C180">
        <v>65.849997999999999</v>
      </c>
      <c r="D180">
        <v>63.75</v>
      </c>
      <c r="E180">
        <v>65.25</v>
      </c>
      <c r="F180">
        <v>63.107143000000001</v>
      </c>
      <c r="G180">
        <v>2397028</v>
      </c>
      <c r="H180" s="8">
        <f t="shared" si="9"/>
        <v>9.2807332939603727E-3</v>
      </c>
      <c r="I180" s="6">
        <v>1.6465753424657534E-2</v>
      </c>
      <c r="J180" s="8">
        <f t="shared" si="8"/>
        <v>1.6465753424657536E-4</v>
      </c>
      <c r="K180" s="8">
        <f t="shared" si="10"/>
        <v>9.1160757597137966E-3</v>
      </c>
      <c r="L180" s="6">
        <f t="shared" si="11"/>
        <v>0.30629704254388229</v>
      </c>
    </row>
    <row r="181" spans="1:12" x14ac:dyDescent="0.25">
      <c r="A181" s="1">
        <v>43643</v>
      </c>
      <c r="B181">
        <v>65.550003000000004</v>
      </c>
      <c r="C181">
        <v>68.949996999999996</v>
      </c>
      <c r="D181">
        <v>65.449996999999996</v>
      </c>
      <c r="E181">
        <v>66.099997999999999</v>
      </c>
      <c r="F181">
        <v>63.929226</v>
      </c>
      <c r="G181">
        <v>4927255</v>
      </c>
      <c r="H181" s="8">
        <f t="shared" si="9"/>
        <v>1.3026782087092728E-2</v>
      </c>
      <c r="I181" s="6">
        <v>1.6383561643835618E-2</v>
      </c>
      <c r="J181" s="8">
        <f t="shared" si="8"/>
        <v>1.6383561643835618E-4</v>
      </c>
      <c r="K181" s="8">
        <f t="shared" si="10"/>
        <v>1.2862946470654371E-2</v>
      </c>
      <c r="L181" s="6">
        <f t="shared" si="11"/>
        <v>0.43219062304999945</v>
      </c>
    </row>
    <row r="182" spans="1:12" x14ac:dyDescent="0.25">
      <c r="A182" s="1">
        <v>43644</v>
      </c>
      <c r="B182">
        <v>66</v>
      </c>
      <c r="C182">
        <v>66.550003000000004</v>
      </c>
      <c r="D182">
        <v>62.849997999999999</v>
      </c>
      <c r="E182">
        <v>63.299999</v>
      </c>
      <c r="F182">
        <v>61.221179999999997</v>
      </c>
      <c r="G182">
        <v>2583896</v>
      </c>
      <c r="H182" s="8">
        <f t="shared" si="9"/>
        <v>-4.2360062360210698E-2</v>
      </c>
      <c r="I182" s="6">
        <v>1.6328767123287673E-2</v>
      </c>
      <c r="J182" s="8">
        <f t="shared" si="8"/>
        <v>1.6328767123287673E-4</v>
      </c>
      <c r="K182" s="8">
        <f t="shared" si="10"/>
        <v>-4.2523350031443578E-2</v>
      </c>
      <c r="L182" s="6">
        <f t="shared" si="11"/>
        <v>-1.4287700867131004</v>
      </c>
    </row>
    <row r="183" spans="1:12" x14ac:dyDescent="0.25">
      <c r="A183" s="1">
        <v>43647</v>
      </c>
      <c r="B183">
        <v>63.5</v>
      </c>
      <c r="C183">
        <v>65.900002000000001</v>
      </c>
      <c r="D183">
        <v>62.849997999999999</v>
      </c>
      <c r="E183">
        <v>65.300003000000004</v>
      </c>
      <c r="F183">
        <v>63.155501999999998</v>
      </c>
      <c r="G183">
        <v>1988321</v>
      </c>
      <c r="H183" s="8">
        <f t="shared" si="9"/>
        <v>3.1595634059977312E-2</v>
      </c>
      <c r="I183" s="6">
        <v>1.6328767123287673E-2</v>
      </c>
      <c r="J183" s="8">
        <f t="shared" si="8"/>
        <v>1.6328767123287673E-4</v>
      </c>
      <c r="K183" s="8">
        <f t="shared" si="10"/>
        <v>3.1432346388744432E-2</v>
      </c>
      <c r="L183" s="6">
        <f t="shared" si="11"/>
        <v>1.0561161395382659</v>
      </c>
    </row>
    <row r="184" spans="1:12" x14ac:dyDescent="0.25">
      <c r="A184" s="1">
        <v>43648</v>
      </c>
      <c r="B184">
        <v>65</v>
      </c>
      <c r="C184">
        <v>65.849997999999999</v>
      </c>
      <c r="D184">
        <v>64</v>
      </c>
      <c r="E184">
        <v>65.25</v>
      </c>
      <c r="F184">
        <v>63.107143000000001</v>
      </c>
      <c r="G184">
        <v>1266830</v>
      </c>
      <c r="H184" s="8">
        <f t="shared" si="9"/>
        <v>-7.6571317571029398E-4</v>
      </c>
      <c r="I184" s="6">
        <v>1.6383561643835618E-2</v>
      </c>
      <c r="J184" s="8">
        <f t="shared" si="8"/>
        <v>1.6383561643835618E-4</v>
      </c>
      <c r="K184" s="8">
        <f t="shared" si="10"/>
        <v>-9.2954879214865015E-4</v>
      </c>
      <c r="L184" s="6">
        <f t="shared" si="11"/>
        <v>-3.1232523011009768E-2</v>
      </c>
    </row>
    <row r="185" spans="1:12" x14ac:dyDescent="0.25">
      <c r="A185" s="1">
        <v>43649</v>
      </c>
      <c r="B185">
        <v>64.599997999999999</v>
      </c>
      <c r="C185">
        <v>70.900002000000001</v>
      </c>
      <c r="D185">
        <v>64.099997999999999</v>
      </c>
      <c r="E185">
        <v>67.150002000000001</v>
      </c>
      <c r="F185">
        <v>64.944748000000004</v>
      </c>
      <c r="G185">
        <v>11935701</v>
      </c>
      <c r="H185" s="8">
        <f t="shared" si="9"/>
        <v>2.9118811479074618E-2</v>
      </c>
      <c r="I185" s="6">
        <v>1.6136986301369862E-2</v>
      </c>
      <c r="J185" s="8">
        <f t="shared" si="8"/>
        <v>1.6136986301369861E-4</v>
      </c>
      <c r="K185" s="8">
        <f t="shared" si="10"/>
        <v>2.8957441616060918E-2</v>
      </c>
      <c r="L185" s="6">
        <f t="shared" si="11"/>
        <v>0.97296018159847586</v>
      </c>
    </row>
    <row r="186" spans="1:12" x14ac:dyDescent="0.25">
      <c r="A186" s="1">
        <v>43650</v>
      </c>
      <c r="B186">
        <v>67.25</v>
      </c>
      <c r="C186">
        <v>70.099997999999999</v>
      </c>
      <c r="D186">
        <v>67</v>
      </c>
      <c r="E186">
        <v>68.849997999999999</v>
      </c>
      <c r="F186">
        <v>66.588913000000005</v>
      </c>
      <c r="G186">
        <v>3695526</v>
      </c>
      <c r="H186" s="8">
        <f t="shared" si="9"/>
        <v>2.5316365843778482E-2</v>
      </c>
      <c r="I186" s="6">
        <v>1.6109589041095891E-2</v>
      </c>
      <c r="J186" s="8">
        <f t="shared" si="8"/>
        <v>1.610958904109589E-4</v>
      </c>
      <c r="K186" s="8">
        <f t="shared" si="10"/>
        <v>2.5155269953367521E-2</v>
      </c>
      <c r="L186" s="6">
        <f t="shared" si="11"/>
        <v>0.8452085079371211</v>
      </c>
    </row>
    <row r="187" spans="1:12" x14ac:dyDescent="0.25">
      <c r="A187" s="1">
        <v>43651</v>
      </c>
      <c r="B187">
        <v>68.900002000000001</v>
      </c>
      <c r="C187">
        <v>69.75</v>
      </c>
      <c r="D187">
        <v>65.650002000000001</v>
      </c>
      <c r="E187">
        <v>66.300003000000004</v>
      </c>
      <c r="F187">
        <v>64.122664999999998</v>
      </c>
      <c r="G187">
        <v>3064764</v>
      </c>
      <c r="H187" s="8">
        <f t="shared" si="9"/>
        <v>-3.7036916340712864E-2</v>
      </c>
      <c r="I187" s="6">
        <v>1.6164383561643837E-2</v>
      </c>
      <c r="J187" s="8">
        <f t="shared" si="8"/>
        <v>1.6164383561643837E-4</v>
      </c>
      <c r="K187" s="8">
        <f t="shared" si="10"/>
        <v>-3.7198560176329304E-2</v>
      </c>
      <c r="L187" s="6">
        <f t="shared" si="11"/>
        <v>-1.2498589600639758</v>
      </c>
    </row>
    <row r="188" spans="1:12" x14ac:dyDescent="0.25">
      <c r="A188" s="1">
        <v>43654</v>
      </c>
      <c r="B188">
        <v>65.699996999999996</v>
      </c>
      <c r="C188">
        <v>66.300003000000004</v>
      </c>
      <c r="D188">
        <v>61.849997999999999</v>
      </c>
      <c r="E188">
        <v>62.75</v>
      </c>
      <c r="F188">
        <v>60.689242999999998</v>
      </c>
      <c r="G188">
        <v>2495441</v>
      </c>
      <c r="H188" s="8">
        <f t="shared" si="9"/>
        <v>-5.3544593007792178E-2</v>
      </c>
      <c r="I188" s="6">
        <v>1.6109589041095891E-2</v>
      </c>
      <c r="J188" s="8">
        <f t="shared" si="8"/>
        <v>1.610958904109589E-4</v>
      </c>
      <c r="K188" s="8">
        <f t="shared" si="10"/>
        <v>-5.3705688898203138E-2</v>
      </c>
      <c r="L188" s="6">
        <f t="shared" si="11"/>
        <v>-1.8044928663271538</v>
      </c>
    </row>
    <row r="189" spans="1:12" x14ac:dyDescent="0.25">
      <c r="A189" s="1">
        <v>43655</v>
      </c>
      <c r="B189">
        <v>61.900002000000001</v>
      </c>
      <c r="C189">
        <v>63.650002000000001</v>
      </c>
      <c r="D189">
        <v>61.75</v>
      </c>
      <c r="E189">
        <v>63.200001</v>
      </c>
      <c r="F189">
        <v>61.124465999999998</v>
      </c>
      <c r="G189">
        <v>3245884</v>
      </c>
      <c r="H189" s="8">
        <f t="shared" si="9"/>
        <v>7.1713367721525315E-3</v>
      </c>
      <c r="I189" s="6">
        <v>1.6027397260273971E-2</v>
      </c>
      <c r="J189" s="8">
        <f t="shared" si="8"/>
        <v>1.6027397260273972E-4</v>
      </c>
      <c r="K189" s="8">
        <f t="shared" si="10"/>
        <v>7.011062799549792E-3</v>
      </c>
      <c r="L189" s="6">
        <f t="shared" si="11"/>
        <v>0.235569323598837</v>
      </c>
    </row>
    <row r="190" spans="1:12" x14ac:dyDescent="0.25">
      <c r="A190" s="1">
        <v>43656</v>
      </c>
      <c r="B190">
        <v>63.150002000000001</v>
      </c>
      <c r="C190">
        <v>63.849997999999999</v>
      </c>
      <c r="D190">
        <v>57.900002000000001</v>
      </c>
      <c r="E190">
        <v>59.400002000000001</v>
      </c>
      <c r="F190">
        <v>57.449261</v>
      </c>
      <c r="G190">
        <v>10006043</v>
      </c>
      <c r="H190" s="8">
        <f t="shared" si="9"/>
        <v>-6.0126578447327432E-2</v>
      </c>
      <c r="I190" s="6">
        <v>1.6027397260273971E-2</v>
      </c>
      <c r="J190" s="8">
        <f t="shared" si="8"/>
        <v>1.6027397260273972E-4</v>
      </c>
      <c r="K190" s="8">
        <f t="shared" si="10"/>
        <v>-6.0286852419930169E-2</v>
      </c>
      <c r="L190" s="6">
        <f t="shared" si="11"/>
        <v>-2.0256177205227441</v>
      </c>
    </row>
    <row r="191" spans="1:12" x14ac:dyDescent="0.25">
      <c r="A191" s="1">
        <v>43657</v>
      </c>
      <c r="B191">
        <v>60</v>
      </c>
      <c r="C191">
        <v>62.650002000000001</v>
      </c>
      <c r="D191">
        <v>59.099997999999999</v>
      </c>
      <c r="E191">
        <v>62.349997999999999</v>
      </c>
      <c r="F191">
        <v>60.302379999999999</v>
      </c>
      <c r="G191">
        <v>4376357</v>
      </c>
      <c r="H191" s="8">
        <f t="shared" si="9"/>
        <v>4.9663284615619328E-2</v>
      </c>
      <c r="I191" s="6">
        <v>1.5945205479452055E-2</v>
      </c>
      <c r="J191" s="8">
        <f t="shared" si="8"/>
        <v>1.5945205479452054E-4</v>
      </c>
      <c r="K191" s="8">
        <f t="shared" si="10"/>
        <v>4.9503832560824808E-2</v>
      </c>
      <c r="L191" s="6">
        <f t="shared" si="11"/>
        <v>1.6633119236433624</v>
      </c>
    </row>
    <row r="192" spans="1:12" x14ac:dyDescent="0.25">
      <c r="A192" s="1">
        <v>43658</v>
      </c>
      <c r="B192">
        <v>62.099997999999999</v>
      </c>
      <c r="C192">
        <v>65.900002000000001</v>
      </c>
      <c r="D192">
        <v>61.200001</v>
      </c>
      <c r="E192">
        <v>63.900002000000001</v>
      </c>
      <c r="F192">
        <v>61.801479</v>
      </c>
      <c r="G192">
        <v>5350540</v>
      </c>
      <c r="H192" s="8">
        <f t="shared" si="9"/>
        <v>2.4859698738258773E-2</v>
      </c>
      <c r="I192" s="6">
        <v>1.6E-2</v>
      </c>
      <c r="J192" s="8">
        <f t="shared" si="8"/>
        <v>1.6000000000000001E-4</v>
      </c>
      <c r="K192" s="8">
        <f t="shared" si="10"/>
        <v>2.4699698738258773E-2</v>
      </c>
      <c r="L192" s="6">
        <f t="shared" si="11"/>
        <v>0.82990147017942772</v>
      </c>
    </row>
    <row r="193" spans="1:12" x14ac:dyDescent="0.25">
      <c r="A193" s="1">
        <v>43661</v>
      </c>
      <c r="B193">
        <v>64</v>
      </c>
      <c r="C193">
        <v>64.449996999999996</v>
      </c>
      <c r="D193">
        <v>61.099997999999999</v>
      </c>
      <c r="E193">
        <v>61.799999</v>
      </c>
      <c r="F193">
        <v>59.770443</v>
      </c>
      <c r="G193">
        <v>3332389</v>
      </c>
      <c r="H193" s="8">
        <f t="shared" si="9"/>
        <v>-3.286387369467323E-2</v>
      </c>
      <c r="I193" s="6">
        <v>1.589041095890411E-2</v>
      </c>
      <c r="J193" s="8">
        <f t="shared" si="8"/>
        <v>1.589041095890411E-4</v>
      </c>
      <c r="K193" s="8">
        <f t="shared" si="10"/>
        <v>-3.3022777804262271E-2</v>
      </c>
      <c r="L193" s="6">
        <f t="shared" si="11"/>
        <v>-1.1095540937394373</v>
      </c>
    </row>
    <row r="194" spans="1:12" x14ac:dyDescent="0.25">
      <c r="A194" s="1">
        <v>43662</v>
      </c>
      <c r="B194">
        <v>61.950001</v>
      </c>
      <c r="C194">
        <v>62.950001</v>
      </c>
      <c r="D194">
        <v>60.599997999999999</v>
      </c>
      <c r="E194">
        <v>62.299999</v>
      </c>
      <c r="F194">
        <v>60.254021000000002</v>
      </c>
      <c r="G194">
        <v>4177832</v>
      </c>
      <c r="H194" s="8">
        <f t="shared" si="9"/>
        <v>8.0905875166426555E-3</v>
      </c>
      <c r="I194" s="6">
        <v>1.5616438356164384E-2</v>
      </c>
      <c r="J194" s="8">
        <f t="shared" si="8"/>
        <v>1.5616438356164385E-4</v>
      </c>
      <c r="K194" s="8">
        <f t="shared" si="10"/>
        <v>7.934423133081011E-3</v>
      </c>
      <c r="L194" s="6">
        <f t="shared" si="11"/>
        <v>0.26659391650676434</v>
      </c>
    </row>
    <row r="195" spans="1:12" x14ac:dyDescent="0.25">
      <c r="A195" s="1">
        <v>43663</v>
      </c>
      <c r="B195">
        <v>62.25</v>
      </c>
      <c r="C195">
        <v>62.849997999999999</v>
      </c>
      <c r="D195">
        <v>59.700001</v>
      </c>
      <c r="E195">
        <v>60.950001</v>
      </c>
      <c r="F195">
        <v>58.948357000000001</v>
      </c>
      <c r="G195">
        <v>3532001</v>
      </c>
      <c r="H195" s="8">
        <f t="shared" si="9"/>
        <v>-2.1669325604012388E-2</v>
      </c>
      <c r="I195" s="6">
        <v>1.5698630136986302E-2</v>
      </c>
      <c r="J195" s="8">
        <f t="shared" ref="J195:J244" si="12">I195/100</f>
        <v>1.5698630136986303E-4</v>
      </c>
      <c r="K195" s="8">
        <f t="shared" si="10"/>
        <v>-2.1826311905382253E-2</v>
      </c>
      <c r="L195" s="6">
        <f t="shared" si="11"/>
        <v>-0.73335665065477718</v>
      </c>
    </row>
    <row r="196" spans="1:12" x14ac:dyDescent="0.25">
      <c r="A196" s="1">
        <v>43664</v>
      </c>
      <c r="B196">
        <v>61</v>
      </c>
      <c r="C196">
        <v>61.5</v>
      </c>
      <c r="D196">
        <v>59.400002000000001</v>
      </c>
      <c r="E196">
        <v>59.700001</v>
      </c>
      <c r="F196">
        <v>57.739409999999999</v>
      </c>
      <c r="G196">
        <v>1851051</v>
      </c>
      <c r="H196" s="8">
        <f t="shared" ref="H196:H244" si="13">(F196-F195)/F195</f>
        <v>-2.0508578381582408E-2</v>
      </c>
      <c r="I196" s="6">
        <v>1.580821917808219E-2</v>
      </c>
      <c r="J196" s="8">
        <f t="shared" si="12"/>
        <v>1.5808219178082189E-4</v>
      </c>
      <c r="K196" s="8">
        <f t="shared" ref="K196:K244" si="14">H196-J196</f>
        <v>-2.0666660573363228E-2</v>
      </c>
      <c r="L196" s="6">
        <f t="shared" ref="L196:L244" si="15">K196/(_xlfn.STDEV.S($K$3:$K$244))</f>
        <v>-0.6943927606277539</v>
      </c>
    </row>
    <row r="197" spans="1:12" x14ac:dyDescent="0.25">
      <c r="A197" s="1">
        <v>43665</v>
      </c>
      <c r="B197">
        <v>59.75</v>
      </c>
      <c r="C197">
        <v>60.849997999999999</v>
      </c>
      <c r="D197">
        <v>56.150002000000001</v>
      </c>
      <c r="E197">
        <v>57.400002000000001</v>
      </c>
      <c r="F197">
        <v>55.514941999999998</v>
      </c>
      <c r="G197">
        <v>5848454</v>
      </c>
      <c r="H197" s="8">
        <f t="shared" si="13"/>
        <v>-3.8525991173099995E-2</v>
      </c>
      <c r="I197" s="6">
        <v>1.5780821917808219E-2</v>
      </c>
      <c r="J197" s="8">
        <f t="shared" si="12"/>
        <v>1.5780821917808218E-4</v>
      </c>
      <c r="K197" s="8">
        <f t="shared" si="14"/>
        <v>-3.8683799392278076E-2</v>
      </c>
      <c r="L197" s="6">
        <f t="shared" si="15"/>
        <v>-1.2997624921655546</v>
      </c>
    </row>
    <row r="198" spans="1:12" x14ac:dyDescent="0.25">
      <c r="A198" s="1">
        <v>43668</v>
      </c>
      <c r="B198">
        <v>57.650002000000001</v>
      </c>
      <c r="C198">
        <v>60.25</v>
      </c>
      <c r="D198">
        <v>55.650002000000001</v>
      </c>
      <c r="E198">
        <v>59.299999</v>
      </c>
      <c r="F198">
        <v>57.352542999999997</v>
      </c>
      <c r="G198">
        <v>6411959</v>
      </c>
      <c r="H198" s="8">
        <f t="shared" si="13"/>
        <v>3.3101016299359541E-2</v>
      </c>
      <c r="I198" s="6">
        <v>1.580821917808219E-2</v>
      </c>
      <c r="J198" s="8">
        <f t="shared" si="12"/>
        <v>1.5808219178082189E-4</v>
      </c>
      <c r="K198" s="8">
        <f t="shared" si="14"/>
        <v>3.2942934107578717E-2</v>
      </c>
      <c r="L198" s="6">
        <f t="shared" si="15"/>
        <v>1.1068713727085282</v>
      </c>
    </row>
    <row r="199" spans="1:12" x14ac:dyDescent="0.25">
      <c r="A199" s="1">
        <v>43669</v>
      </c>
      <c r="B199">
        <v>59.299999</v>
      </c>
      <c r="C199">
        <v>61.599997999999999</v>
      </c>
      <c r="D199">
        <v>58.75</v>
      </c>
      <c r="E199">
        <v>60.150002000000001</v>
      </c>
      <c r="F199">
        <v>58.174633</v>
      </c>
      <c r="G199">
        <v>4469296</v>
      </c>
      <c r="H199" s="8">
        <f t="shared" si="13"/>
        <v>1.4333976437627237E-2</v>
      </c>
      <c r="I199" s="6">
        <v>1.5726027397260273E-2</v>
      </c>
      <c r="J199" s="8">
        <f t="shared" si="12"/>
        <v>1.5726027397260274E-4</v>
      </c>
      <c r="K199" s="8">
        <f t="shared" si="14"/>
        <v>1.4176716163654634E-2</v>
      </c>
      <c r="L199" s="6">
        <f t="shared" si="15"/>
        <v>0.47633283754629474</v>
      </c>
    </row>
    <row r="200" spans="1:12" x14ac:dyDescent="0.25">
      <c r="A200" s="1">
        <v>43670</v>
      </c>
      <c r="B200">
        <v>60</v>
      </c>
      <c r="C200">
        <v>60.5</v>
      </c>
      <c r="D200">
        <v>56.700001</v>
      </c>
      <c r="E200">
        <v>58.299999</v>
      </c>
      <c r="F200">
        <v>56.385384000000002</v>
      </c>
      <c r="G200">
        <v>5193665</v>
      </c>
      <c r="H200" s="8">
        <f t="shared" si="13"/>
        <v>-3.0756515472989715E-2</v>
      </c>
      <c r="I200" s="6">
        <v>1.5726027397260273E-2</v>
      </c>
      <c r="J200" s="8">
        <f t="shared" si="12"/>
        <v>1.5726027397260274E-4</v>
      </c>
      <c r="K200" s="8">
        <f t="shared" si="14"/>
        <v>-3.0913775746962319E-2</v>
      </c>
      <c r="L200" s="6">
        <f t="shared" si="15"/>
        <v>-1.038692342488456</v>
      </c>
    </row>
    <row r="201" spans="1:12" x14ac:dyDescent="0.25">
      <c r="A201" s="1">
        <v>43671</v>
      </c>
      <c r="B201">
        <v>58.599997999999999</v>
      </c>
      <c r="C201">
        <v>60.25</v>
      </c>
      <c r="D201">
        <v>57.75</v>
      </c>
      <c r="E201">
        <v>58.5</v>
      </c>
      <c r="F201">
        <v>56.578819000000003</v>
      </c>
      <c r="G201">
        <v>5754687</v>
      </c>
      <c r="H201" s="8">
        <f t="shared" si="13"/>
        <v>3.4305876146910855E-3</v>
      </c>
      <c r="I201" s="6">
        <v>1.5753424657534248E-2</v>
      </c>
      <c r="J201" s="8">
        <f t="shared" si="12"/>
        <v>1.5753424657534247E-4</v>
      </c>
      <c r="K201" s="8">
        <f t="shared" si="14"/>
        <v>3.2730533681157429E-3</v>
      </c>
      <c r="L201" s="6">
        <f t="shared" si="15"/>
        <v>0.10997347906788565</v>
      </c>
    </row>
    <row r="202" spans="1:12" x14ac:dyDescent="0.25">
      <c r="A202" s="1">
        <v>43672</v>
      </c>
      <c r="B202">
        <v>58.75</v>
      </c>
      <c r="C202">
        <v>61.75</v>
      </c>
      <c r="D202">
        <v>58.099997999999999</v>
      </c>
      <c r="E202">
        <v>60.900002000000001</v>
      </c>
      <c r="F202">
        <v>58.900002000000001</v>
      </c>
      <c r="G202">
        <v>7245762</v>
      </c>
      <c r="H202" s="8">
        <f t="shared" si="13"/>
        <v>4.1025653080528204E-2</v>
      </c>
      <c r="I202" s="6">
        <v>1.5726027397260273E-2</v>
      </c>
      <c r="J202" s="8">
        <f t="shared" si="12"/>
        <v>1.5726027397260274E-4</v>
      </c>
      <c r="K202" s="8">
        <f t="shared" si="14"/>
        <v>4.0868392806555603E-2</v>
      </c>
      <c r="L202" s="6">
        <f t="shared" si="15"/>
        <v>1.37316408728076</v>
      </c>
    </row>
    <row r="203" spans="1:12" x14ac:dyDescent="0.25">
      <c r="A203" s="1">
        <v>43675</v>
      </c>
      <c r="B203">
        <v>59.450001</v>
      </c>
      <c r="C203">
        <v>59.599997999999999</v>
      </c>
      <c r="D203">
        <v>52.25</v>
      </c>
      <c r="E203">
        <v>53.700001</v>
      </c>
      <c r="F203">
        <v>53.700001</v>
      </c>
      <c r="G203">
        <v>9860610</v>
      </c>
      <c r="H203" s="8">
        <f t="shared" si="13"/>
        <v>-8.8285243182164921E-2</v>
      </c>
      <c r="I203" s="6">
        <v>1.5698630136986302E-2</v>
      </c>
      <c r="J203" s="8">
        <f t="shared" si="12"/>
        <v>1.5698630136986303E-4</v>
      </c>
      <c r="K203" s="8">
        <f t="shared" si="14"/>
        <v>-8.8442229483534779E-2</v>
      </c>
      <c r="L203" s="6">
        <f t="shared" si="15"/>
        <v>-2.9716288061700515</v>
      </c>
    </row>
    <row r="204" spans="1:12" x14ac:dyDescent="0.25">
      <c r="A204" s="1">
        <v>43676</v>
      </c>
      <c r="B204">
        <v>53.900002000000001</v>
      </c>
      <c r="C204">
        <v>56.349997999999999</v>
      </c>
      <c r="D204">
        <v>53.25</v>
      </c>
      <c r="E204">
        <v>54.099997999999999</v>
      </c>
      <c r="F204">
        <v>54.099997999999999</v>
      </c>
      <c r="G204">
        <v>10280946</v>
      </c>
      <c r="H204" s="8">
        <f t="shared" si="13"/>
        <v>7.4487335670626719E-3</v>
      </c>
      <c r="I204" s="6">
        <v>1.5506849315068493E-2</v>
      </c>
      <c r="J204" s="8">
        <f t="shared" si="12"/>
        <v>1.5506849315068493E-4</v>
      </c>
      <c r="K204" s="8">
        <f t="shared" si="14"/>
        <v>7.2936650739119872E-3</v>
      </c>
      <c r="L204" s="6">
        <f t="shared" si="15"/>
        <v>0.24506466382361294</v>
      </c>
    </row>
    <row r="205" spans="1:12" x14ac:dyDescent="0.25">
      <c r="A205" s="1">
        <v>43677</v>
      </c>
      <c r="B205">
        <v>54</v>
      </c>
      <c r="C205">
        <v>55.950001</v>
      </c>
      <c r="D205">
        <v>52.599997999999999</v>
      </c>
      <c r="E205">
        <v>54.950001</v>
      </c>
      <c r="F205">
        <v>54.950001</v>
      </c>
      <c r="G205">
        <v>3738607</v>
      </c>
      <c r="H205" s="8">
        <f t="shared" si="13"/>
        <v>1.5711701135367896E-2</v>
      </c>
      <c r="I205" s="6">
        <v>1.5479452054794521E-2</v>
      </c>
      <c r="J205" s="8">
        <f t="shared" si="12"/>
        <v>1.547945205479452E-4</v>
      </c>
      <c r="K205" s="8">
        <f t="shared" si="14"/>
        <v>1.5556906614819951E-2</v>
      </c>
      <c r="L205" s="6">
        <f t="shared" si="15"/>
        <v>0.52270676690825468</v>
      </c>
    </row>
    <row r="206" spans="1:12" x14ac:dyDescent="0.25">
      <c r="A206" s="1">
        <v>43678</v>
      </c>
      <c r="B206">
        <v>54.849997999999999</v>
      </c>
      <c r="C206">
        <v>57</v>
      </c>
      <c r="D206">
        <v>54.299999</v>
      </c>
      <c r="E206">
        <v>56.5</v>
      </c>
      <c r="F206">
        <v>56.5</v>
      </c>
      <c r="G206">
        <v>4784779</v>
      </c>
      <c r="H206" s="8">
        <f t="shared" si="13"/>
        <v>2.8207442616789029E-2</v>
      </c>
      <c r="I206" s="6">
        <v>1.5287671232876712E-2</v>
      </c>
      <c r="J206" s="8">
        <f t="shared" si="12"/>
        <v>1.5287671232876713E-4</v>
      </c>
      <c r="K206" s="8">
        <f t="shared" si="14"/>
        <v>2.805456590446026E-2</v>
      </c>
      <c r="L206" s="6">
        <f t="shared" si="15"/>
        <v>0.94262386501474149</v>
      </c>
    </row>
    <row r="207" spans="1:12" x14ac:dyDescent="0.25">
      <c r="A207" s="1">
        <v>43679</v>
      </c>
      <c r="B207">
        <v>55.450001</v>
      </c>
      <c r="C207">
        <v>57.299999</v>
      </c>
      <c r="D207">
        <v>53.799999</v>
      </c>
      <c r="E207">
        <v>56.200001</v>
      </c>
      <c r="F207">
        <v>56.200001</v>
      </c>
      <c r="G207">
        <v>3148877</v>
      </c>
      <c r="H207" s="8">
        <f t="shared" si="13"/>
        <v>-5.3097168141592868E-3</v>
      </c>
      <c r="I207" s="6">
        <v>1.5424657534246575E-2</v>
      </c>
      <c r="J207" s="8">
        <f t="shared" si="12"/>
        <v>1.5424657534246575E-4</v>
      </c>
      <c r="K207" s="8">
        <f t="shared" si="14"/>
        <v>-5.4639633895017525E-3</v>
      </c>
      <c r="L207" s="6">
        <f t="shared" si="15"/>
        <v>-0.18358731003185269</v>
      </c>
    </row>
    <row r="208" spans="1:12" x14ac:dyDescent="0.25">
      <c r="A208" s="1">
        <v>43682</v>
      </c>
      <c r="B208">
        <v>56</v>
      </c>
      <c r="C208">
        <v>56.650002000000001</v>
      </c>
      <c r="D208">
        <v>53.299999</v>
      </c>
      <c r="E208">
        <v>55.849997999999999</v>
      </c>
      <c r="F208">
        <v>55.849997999999999</v>
      </c>
      <c r="G208">
        <v>5189912</v>
      </c>
      <c r="H208" s="8">
        <f t="shared" si="13"/>
        <v>-6.2278112770852252E-3</v>
      </c>
      <c r="I208" s="6">
        <v>1.5205479452054794E-2</v>
      </c>
      <c r="J208" s="8">
        <f t="shared" si="12"/>
        <v>1.5205479452054795E-4</v>
      </c>
      <c r="K208" s="8">
        <f t="shared" si="14"/>
        <v>-6.3798660716057731E-3</v>
      </c>
      <c r="L208" s="6">
        <f t="shared" si="15"/>
        <v>-0.21436132839030461</v>
      </c>
    </row>
    <row r="209" spans="1:12" x14ac:dyDescent="0.25">
      <c r="A209" s="1">
        <v>43683</v>
      </c>
      <c r="B209">
        <v>55.650002000000001</v>
      </c>
      <c r="C209">
        <v>55.900002000000001</v>
      </c>
      <c r="D209">
        <v>52.450001</v>
      </c>
      <c r="E209">
        <v>53.799999</v>
      </c>
      <c r="F209">
        <v>53.799999</v>
      </c>
      <c r="G209">
        <v>8781823</v>
      </c>
      <c r="H209" s="8">
        <f t="shared" si="13"/>
        <v>-3.6705444465727641E-2</v>
      </c>
      <c r="I209" s="6">
        <v>1.4876712328767123E-2</v>
      </c>
      <c r="J209" s="8">
        <f t="shared" si="12"/>
        <v>1.4876712328767123E-4</v>
      </c>
      <c r="K209" s="8">
        <f t="shared" si="14"/>
        <v>-3.6854211589015314E-2</v>
      </c>
      <c r="L209" s="6">
        <f t="shared" si="15"/>
        <v>-1.238288964741586</v>
      </c>
    </row>
    <row r="210" spans="1:12" x14ac:dyDescent="0.25">
      <c r="A210" s="1">
        <v>43684</v>
      </c>
      <c r="B210">
        <v>53.799999</v>
      </c>
      <c r="C210">
        <v>60.900002000000001</v>
      </c>
      <c r="D210">
        <v>53.400002000000001</v>
      </c>
      <c r="E210">
        <v>56.150002000000001</v>
      </c>
      <c r="F210">
        <v>56.150002000000001</v>
      </c>
      <c r="G210">
        <v>16441920</v>
      </c>
      <c r="H210" s="8">
        <f t="shared" si="13"/>
        <v>4.3680353971753808E-2</v>
      </c>
      <c r="I210" s="6">
        <v>1.484931506849315E-2</v>
      </c>
      <c r="J210" s="8">
        <f t="shared" si="12"/>
        <v>1.4849315068493149E-4</v>
      </c>
      <c r="K210" s="8">
        <f t="shared" si="14"/>
        <v>4.3531860821068878E-2</v>
      </c>
      <c r="L210" s="6">
        <f t="shared" si="15"/>
        <v>1.4626557059617848</v>
      </c>
    </row>
    <row r="211" spans="1:12" x14ac:dyDescent="0.25">
      <c r="A211" s="1">
        <v>43685</v>
      </c>
      <c r="B211">
        <v>55.5</v>
      </c>
      <c r="C211">
        <v>56.900002000000001</v>
      </c>
      <c r="D211">
        <v>52.5</v>
      </c>
      <c r="E211">
        <v>54.799999</v>
      </c>
      <c r="F211">
        <v>54.799999</v>
      </c>
      <c r="G211">
        <v>7734302</v>
      </c>
      <c r="H211" s="8">
        <f t="shared" si="13"/>
        <v>-2.4042795225546046E-2</v>
      </c>
      <c r="I211" s="6">
        <v>1.4876712328767123E-2</v>
      </c>
      <c r="J211" s="8">
        <f t="shared" si="12"/>
        <v>1.4876712328767123E-4</v>
      </c>
      <c r="K211" s="8">
        <f t="shared" si="14"/>
        <v>-2.4191562348833719E-2</v>
      </c>
      <c r="L211" s="6">
        <f t="shared" si="15"/>
        <v>-0.81282826045714407</v>
      </c>
    </row>
    <row r="212" spans="1:12" x14ac:dyDescent="0.25">
      <c r="A212" s="1">
        <v>43686</v>
      </c>
      <c r="B212">
        <v>54.549999</v>
      </c>
      <c r="C212">
        <v>56.200001</v>
      </c>
      <c r="D212">
        <v>53.200001</v>
      </c>
      <c r="E212">
        <v>54.150002000000001</v>
      </c>
      <c r="F212">
        <v>54.150002000000001</v>
      </c>
      <c r="G212">
        <v>5816380</v>
      </c>
      <c r="H212" s="8">
        <f t="shared" si="13"/>
        <v>-1.1861259340533913E-2</v>
      </c>
      <c r="I212" s="6">
        <v>1.5013698630136987E-2</v>
      </c>
      <c r="J212" s="8">
        <f t="shared" si="12"/>
        <v>1.5013698630136985E-4</v>
      </c>
      <c r="K212" s="8">
        <f t="shared" si="14"/>
        <v>-1.2011396326835282E-2</v>
      </c>
      <c r="L212" s="6">
        <f t="shared" si="15"/>
        <v>-0.40357882807323264</v>
      </c>
    </row>
    <row r="213" spans="1:12" x14ac:dyDescent="0.25">
      <c r="A213" s="1">
        <v>43690</v>
      </c>
      <c r="B213">
        <v>54.849997999999999</v>
      </c>
      <c r="C213">
        <v>55.400002000000001</v>
      </c>
      <c r="D213">
        <v>49.5</v>
      </c>
      <c r="E213">
        <v>50.549999</v>
      </c>
      <c r="F213">
        <v>50.549999</v>
      </c>
      <c r="G213">
        <v>7318677</v>
      </c>
      <c r="H213" s="8">
        <f t="shared" si="13"/>
        <v>-6.6482047406018582E-2</v>
      </c>
      <c r="I213" s="6">
        <v>1.5013698630136987E-2</v>
      </c>
      <c r="J213" s="8">
        <f t="shared" si="12"/>
        <v>1.5013698630136985E-4</v>
      </c>
      <c r="K213" s="8">
        <f t="shared" si="14"/>
        <v>-6.6632184392319951E-2</v>
      </c>
      <c r="L213" s="6">
        <f t="shared" si="15"/>
        <v>-2.238818714934308</v>
      </c>
    </row>
    <row r="214" spans="1:12" x14ac:dyDescent="0.25">
      <c r="A214" s="1">
        <v>43691</v>
      </c>
      <c r="B214">
        <v>50.549999</v>
      </c>
      <c r="C214">
        <v>52.150002000000001</v>
      </c>
      <c r="D214">
        <v>49.700001</v>
      </c>
      <c r="E214">
        <v>51.299999</v>
      </c>
      <c r="F214">
        <v>51.299999</v>
      </c>
      <c r="G214">
        <v>3737559</v>
      </c>
      <c r="H214" s="8">
        <f t="shared" si="13"/>
        <v>1.4836795545732849E-2</v>
      </c>
      <c r="I214" s="6">
        <v>1.4986301369863012E-2</v>
      </c>
      <c r="J214" s="8">
        <f t="shared" si="12"/>
        <v>1.4986301369863012E-4</v>
      </c>
      <c r="K214" s="8">
        <f t="shared" si="14"/>
        <v>1.4686932532034219E-2</v>
      </c>
      <c r="L214" s="6">
        <f t="shared" si="15"/>
        <v>0.49347593385345545</v>
      </c>
    </row>
    <row r="215" spans="1:12" x14ac:dyDescent="0.25">
      <c r="A215" s="1">
        <v>43693</v>
      </c>
      <c r="B215">
        <v>50.900002000000001</v>
      </c>
      <c r="C215">
        <v>51.349997999999999</v>
      </c>
      <c r="D215">
        <v>49.25</v>
      </c>
      <c r="E215">
        <v>50.900002000000001</v>
      </c>
      <c r="F215">
        <v>50.900002000000001</v>
      </c>
      <c r="G215">
        <v>3197667</v>
      </c>
      <c r="H215" s="8">
        <f t="shared" si="13"/>
        <v>-7.7972126276259586E-3</v>
      </c>
      <c r="I215" s="6">
        <v>1.4931506849315069E-2</v>
      </c>
      <c r="J215" s="8">
        <f t="shared" si="12"/>
        <v>1.4931506849315067E-4</v>
      </c>
      <c r="K215" s="8">
        <f t="shared" si="14"/>
        <v>-7.9465276961191086E-3</v>
      </c>
      <c r="L215" s="6">
        <f t="shared" si="15"/>
        <v>-0.26700062570462341</v>
      </c>
    </row>
    <row r="216" spans="1:12" x14ac:dyDescent="0.25">
      <c r="A216" s="1">
        <v>43696</v>
      </c>
      <c r="B216">
        <v>50.950001</v>
      </c>
      <c r="C216">
        <v>52.25</v>
      </c>
      <c r="D216">
        <v>49.549999</v>
      </c>
      <c r="E216">
        <v>50.25</v>
      </c>
      <c r="F216">
        <v>50.25</v>
      </c>
      <c r="G216">
        <v>6928772</v>
      </c>
      <c r="H216" s="8">
        <f t="shared" si="13"/>
        <v>-1.2770176315513714E-2</v>
      </c>
      <c r="I216" s="6">
        <v>1.4931506849315069E-2</v>
      </c>
      <c r="J216" s="8">
        <f t="shared" si="12"/>
        <v>1.4931506849315067E-4</v>
      </c>
      <c r="K216" s="8">
        <f t="shared" si="14"/>
        <v>-1.2919491384006864E-2</v>
      </c>
      <c r="L216" s="6">
        <f t="shared" si="15"/>
        <v>-0.43409051289155914</v>
      </c>
    </row>
    <row r="217" spans="1:12" x14ac:dyDescent="0.25">
      <c r="A217" s="1">
        <v>43697</v>
      </c>
      <c r="B217">
        <v>50.450001</v>
      </c>
      <c r="C217">
        <v>50.799999</v>
      </c>
      <c r="D217">
        <v>48.450001</v>
      </c>
      <c r="E217">
        <v>50.299999</v>
      </c>
      <c r="F217">
        <v>50.299999</v>
      </c>
      <c r="G217">
        <v>5576916</v>
      </c>
      <c r="H217" s="8">
        <f t="shared" si="13"/>
        <v>9.9500497512437173E-4</v>
      </c>
      <c r="I217" s="6">
        <v>1.484931506849315E-2</v>
      </c>
      <c r="J217" s="8">
        <f t="shared" si="12"/>
        <v>1.4849315068493149E-4</v>
      </c>
      <c r="K217" s="8">
        <f t="shared" si="14"/>
        <v>8.4651182443944021E-4</v>
      </c>
      <c r="L217" s="6">
        <f t="shared" si="15"/>
        <v>2.8442509160582819E-2</v>
      </c>
    </row>
    <row r="218" spans="1:12" x14ac:dyDescent="0.25">
      <c r="A218" s="1">
        <v>43698</v>
      </c>
      <c r="B218">
        <v>49.900002000000001</v>
      </c>
      <c r="C218">
        <v>50.099997999999999</v>
      </c>
      <c r="D218">
        <v>47.299999</v>
      </c>
      <c r="E218">
        <v>48.349997999999999</v>
      </c>
      <c r="F218">
        <v>48.349997999999999</v>
      </c>
      <c r="G218">
        <v>8059920</v>
      </c>
      <c r="H218" s="8">
        <f t="shared" si="13"/>
        <v>-3.8767416277682237E-2</v>
      </c>
      <c r="I218" s="6">
        <v>1.4821917808219178E-2</v>
      </c>
      <c r="J218" s="8">
        <f t="shared" si="12"/>
        <v>1.4821917808219179E-4</v>
      </c>
      <c r="K218" s="8">
        <f t="shared" si="14"/>
        <v>-3.891563545576443E-2</v>
      </c>
      <c r="L218" s="6">
        <f t="shared" si="15"/>
        <v>-1.3075521049849983</v>
      </c>
    </row>
    <row r="219" spans="1:12" x14ac:dyDescent="0.25">
      <c r="A219" s="1">
        <v>43699</v>
      </c>
      <c r="B219">
        <v>48.349997999999999</v>
      </c>
      <c r="C219">
        <v>48.450001</v>
      </c>
      <c r="D219">
        <v>45.25</v>
      </c>
      <c r="E219">
        <v>45.75</v>
      </c>
      <c r="F219">
        <v>45.75</v>
      </c>
      <c r="G219">
        <v>6327541</v>
      </c>
      <c r="H219" s="8">
        <f t="shared" si="13"/>
        <v>-5.3774521355719591E-2</v>
      </c>
      <c r="I219" s="6">
        <v>1.4958904109589041E-2</v>
      </c>
      <c r="J219" s="8">
        <f t="shared" si="12"/>
        <v>1.4958904109589041E-4</v>
      </c>
      <c r="K219" s="8">
        <f t="shared" si="14"/>
        <v>-5.3924110396815481E-2</v>
      </c>
      <c r="L219" s="6">
        <f t="shared" si="15"/>
        <v>-1.8118317543329576</v>
      </c>
    </row>
    <row r="220" spans="1:12" x14ac:dyDescent="0.25">
      <c r="A220" s="1">
        <v>43700</v>
      </c>
      <c r="B220">
        <v>45.5</v>
      </c>
      <c r="C220">
        <v>48.200001</v>
      </c>
      <c r="D220">
        <v>44.549999</v>
      </c>
      <c r="E220">
        <v>47.849997999999999</v>
      </c>
      <c r="F220">
        <v>47.849997999999999</v>
      </c>
      <c r="G220">
        <v>7182405</v>
      </c>
      <c r="H220" s="8">
        <f t="shared" si="13"/>
        <v>4.5901595628415288E-2</v>
      </c>
      <c r="I220" s="6">
        <v>1.4876712328767123E-2</v>
      </c>
      <c r="J220" s="8">
        <f t="shared" si="12"/>
        <v>1.4876712328767123E-4</v>
      </c>
      <c r="K220" s="8">
        <f t="shared" si="14"/>
        <v>4.5752828505127616E-2</v>
      </c>
      <c r="L220" s="6">
        <f t="shared" si="15"/>
        <v>1.5372794641603549</v>
      </c>
    </row>
    <row r="221" spans="1:12" x14ac:dyDescent="0.25">
      <c r="A221" s="1">
        <v>43703</v>
      </c>
      <c r="B221">
        <v>48.150002000000001</v>
      </c>
      <c r="C221">
        <v>49.450001</v>
      </c>
      <c r="D221">
        <v>46.400002000000001</v>
      </c>
      <c r="E221">
        <v>48.799999</v>
      </c>
      <c r="F221">
        <v>48.799999</v>
      </c>
      <c r="G221">
        <v>4825321</v>
      </c>
      <c r="H221" s="8">
        <f t="shared" si="13"/>
        <v>1.9853731237355544E-2</v>
      </c>
      <c r="I221" s="6">
        <v>1.4876712328767123E-2</v>
      </c>
      <c r="J221" s="8">
        <f t="shared" si="12"/>
        <v>1.4876712328767123E-4</v>
      </c>
      <c r="K221" s="8">
        <f t="shared" si="14"/>
        <v>1.9704964114067872E-2</v>
      </c>
      <c r="L221" s="6">
        <f t="shared" si="15"/>
        <v>0.66208008694322329</v>
      </c>
    </row>
    <row r="222" spans="1:12" x14ac:dyDescent="0.25">
      <c r="A222" s="1">
        <v>43704</v>
      </c>
      <c r="B222">
        <v>50</v>
      </c>
      <c r="C222">
        <v>50</v>
      </c>
      <c r="D222">
        <v>47.599997999999999</v>
      </c>
      <c r="E222">
        <v>48.549999</v>
      </c>
      <c r="F222">
        <v>48.549999</v>
      </c>
      <c r="G222">
        <v>6926349</v>
      </c>
      <c r="H222" s="8">
        <f t="shared" si="13"/>
        <v>-5.1229509246506341E-3</v>
      </c>
      <c r="I222" s="6">
        <v>1.4821917808219178E-2</v>
      </c>
      <c r="J222" s="8">
        <f t="shared" si="12"/>
        <v>1.4821917808219179E-4</v>
      </c>
      <c r="K222" s="8">
        <f t="shared" si="14"/>
        <v>-5.2711701027328261E-3</v>
      </c>
      <c r="L222" s="6">
        <f t="shared" si="15"/>
        <v>-0.17710952122050885</v>
      </c>
    </row>
    <row r="223" spans="1:12" x14ac:dyDescent="0.25">
      <c r="A223" s="1">
        <v>43705</v>
      </c>
      <c r="B223">
        <v>48.400002000000001</v>
      </c>
      <c r="C223">
        <v>48.950001</v>
      </c>
      <c r="D223">
        <v>45.799999</v>
      </c>
      <c r="E223">
        <v>46.549999</v>
      </c>
      <c r="F223">
        <v>46.549999</v>
      </c>
      <c r="G223">
        <v>5865763</v>
      </c>
      <c r="H223" s="8">
        <f t="shared" si="13"/>
        <v>-4.1194645544688886E-2</v>
      </c>
      <c r="I223" s="6">
        <v>1.484931506849315E-2</v>
      </c>
      <c r="J223" s="8">
        <f t="shared" si="12"/>
        <v>1.4849315068493149E-4</v>
      </c>
      <c r="K223" s="8">
        <f t="shared" si="14"/>
        <v>-4.1343138695373816E-2</v>
      </c>
      <c r="L223" s="6">
        <f t="shared" si="15"/>
        <v>-1.3891153875483051</v>
      </c>
    </row>
    <row r="224" spans="1:12" x14ac:dyDescent="0.25">
      <c r="A224" s="1">
        <v>43706</v>
      </c>
      <c r="B224">
        <v>46.150002000000001</v>
      </c>
      <c r="C224">
        <v>48.799999</v>
      </c>
      <c r="D224">
        <v>45.700001</v>
      </c>
      <c r="E224">
        <v>48.349997999999999</v>
      </c>
      <c r="F224">
        <v>48.349997999999999</v>
      </c>
      <c r="G224">
        <v>5211016</v>
      </c>
      <c r="H224" s="8">
        <f t="shared" si="13"/>
        <v>3.8668078166876001E-2</v>
      </c>
      <c r="I224" s="6">
        <v>1.484931506849315E-2</v>
      </c>
      <c r="J224" s="8">
        <f t="shared" si="12"/>
        <v>1.4849315068493149E-4</v>
      </c>
      <c r="K224" s="8">
        <f t="shared" si="14"/>
        <v>3.8519585016191071E-2</v>
      </c>
      <c r="L224" s="6">
        <f t="shared" si="15"/>
        <v>1.2942449450252689</v>
      </c>
    </row>
    <row r="225" spans="1:12" x14ac:dyDescent="0.25">
      <c r="A225" s="1">
        <v>43707</v>
      </c>
      <c r="B225">
        <v>48</v>
      </c>
      <c r="C225">
        <v>49.599997999999999</v>
      </c>
      <c r="D225">
        <v>47.5</v>
      </c>
      <c r="E225">
        <v>48.450001</v>
      </c>
      <c r="F225">
        <v>48.450001</v>
      </c>
      <c r="G225">
        <v>8679889</v>
      </c>
      <c r="H225" s="8">
        <f t="shared" si="13"/>
        <v>2.0683144599096146E-3</v>
      </c>
      <c r="I225" s="6">
        <v>1.4821917808219178E-2</v>
      </c>
      <c r="J225" s="8">
        <f t="shared" si="12"/>
        <v>1.4821917808219179E-4</v>
      </c>
      <c r="K225" s="8">
        <f t="shared" si="14"/>
        <v>1.9200952818274229E-3</v>
      </c>
      <c r="L225" s="6">
        <f t="shared" si="15"/>
        <v>6.4514547896283178E-2</v>
      </c>
    </row>
    <row r="226" spans="1:12" x14ac:dyDescent="0.25">
      <c r="A226" s="1">
        <v>43711</v>
      </c>
      <c r="B226">
        <v>48</v>
      </c>
      <c r="C226">
        <v>48.650002000000001</v>
      </c>
      <c r="D226">
        <v>46.349997999999999</v>
      </c>
      <c r="E226">
        <v>46.75</v>
      </c>
      <c r="F226">
        <v>46.75</v>
      </c>
      <c r="G226">
        <v>4233962</v>
      </c>
      <c r="H226" s="8">
        <f t="shared" si="13"/>
        <v>-3.5087739213875355E-2</v>
      </c>
      <c r="I226" s="6">
        <v>1.473972602739726E-2</v>
      </c>
      <c r="J226" s="8">
        <f t="shared" si="12"/>
        <v>1.4739726027397261E-4</v>
      </c>
      <c r="K226" s="8">
        <f t="shared" si="14"/>
        <v>-3.5235136474149324E-2</v>
      </c>
      <c r="L226" s="6">
        <f t="shared" si="15"/>
        <v>-1.1838885919922244</v>
      </c>
    </row>
    <row r="227" spans="1:12" x14ac:dyDescent="0.25">
      <c r="A227" s="1">
        <v>43712</v>
      </c>
      <c r="B227">
        <v>46.700001</v>
      </c>
      <c r="C227">
        <v>47.799999</v>
      </c>
      <c r="D227">
        <v>45.5</v>
      </c>
      <c r="E227">
        <v>46.599997999999999</v>
      </c>
      <c r="F227">
        <v>46.599997999999999</v>
      </c>
      <c r="G227">
        <v>5515888</v>
      </c>
      <c r="H227" s="8">
        <f t="shared" si="13"/>
        <v>-3.2085989304812971E-3</v>
      </c>
      <c r="I227" s="6">
        <v>1.4575342465753425E-2</v>
      </c>
      <c r="J227" s="8">
        <f t="shared" si="12"/>
        <v>1.4575342465753425E-4</v>
      </c>
      <c r="K227" s="8">
        <f t="shared" si="14"/>
        <v>-3.3543523551388312E-3</v>
      </c>
      <c r="L227" s="6">
        <f t="shared" si="15"/>
        <v>-0.11270509735884282</v>
      </c>
    </row>
    <row r="228" spans="1:12" x14ac:dyDescent="0.25">
      <c r="A228" s="1">
        <v>43713</v>
      </c>
      <c r="B228">
        <v>46.349997999999999</v>
      </c>
      <c r="C228">
        <v>50.75</v>
      </c>
      <c r="D228">
        <v>46.349997999999999</v>
      </c>
      <c r="E228">
        <v>49.450001</v>
      </c>
      <c r="F228">
        <v>49.450001</v>
      </c>
      <c r="G228">
        <v>9051961</v>
      </c>
      <c r="H228" s="8">
        <f t="shared" si="13"/>
        <v>6.1158865285788233E-2</v>
      </c>
      <c r="I228" s="6">
        <v>1.4657534246575342E-2</v>
      </c>
      <c r="J228" s="8">
        <f t="shared" si="12"/>
        <v>1.4657534246575343E-4</v>
      </c>
      <c r="K228" s="8">
        <f t="shared" si="14"/>
        <v>6.101228994332248E-2</v>
      </c>
      <c r="L228" s="6">
        <f t="shared" si="15"/>
        <v>2.0499921743801131</v>
      </c>
    </row>
    <row r="229" spans="1:12" x14ac:dyDescent="0.25">
      <c r="A229" s="1">
        <v>43714</v>
      </c>
      <c r="B229">
        <v>49.75</v>
      </c>
      <c r="C229">
        <v>51</v>
      </c>
      <c r="D229">
        <v>48.200001</v>
      </c>
      <c r="E229">
        <v>50.599997999999999</v>
      </c>
      <c r="F229">
        <v>50.599997999999999</v>
      </c>
      <c r="G229">
        <v>3997457</v>
      </c>
      <c r="H229" s="8">
        <f t="shared" si="13"/>
        <v>2.3255752815859378E-2</v>
      </c>
      <c r="I229" s="6">
        <v>1.473972602739726E-2</v>
      </c>
      <c r="J229" s="8">
        <f t="shared" si="12"/>
        <v>1.4739726027397261E-4</v>
      </c>
      <c r="K229" s="8">
        <f t="shared" si="14"/>
        <v>2.3108355555585405E-2</v>
      </c>
      <c r="L229" s="6">
        <f t="shared" si="15"/>
        <v>0.77643288091218321</v>
      </c>
    </row>
    <row r="230" spans="1:12" x14ac:dyDescent="0.25">
      <c r="A230" s="1">
        <v>43717</v>
      </c>
      <c r="B230">
        <v>50.799999</v>
      </c>
      <c r="C230">
        <v>51.5</v>
      </c>
      <c r="D230">
        <v>50.049999</v>
      </c>
      <c r="E230">
        <v>50.799999</v>
      </c>
      <c r="F230">
        <v>50.799999</v>
      </c>
      <c r="G230">
        <v>2654252</v>
      </c>
      <c r="H230" s="8">
        <f t="shared" si="13"/>
        <v>3.9525890890351485E-3</v>
      </c>
      <c r="I230" s="6">
        <v>1.452054794520548E-2</v>
      </c>
      <c r="J230" s="8">
        <f t="shared" si="12"/>
        <v>1.452054794520548E-4</v>
      </c>
      <c r="K230" s="8">
        <f t="shared" si="14"/>
        <v>3.8073836095830938E-3</v>
      </c>
      <c r="L230" s="6">
        <f t="shared" si="15"/>
        <v>0.12792679330277595</v>
      </c>
    </row>
    <row r="231" spans="1:12" x14ac:dyDescent="0.25">
      <c r="A231" s="1">
        <v>43719</v>
      </c>
      <c r="B231">
        <v>51</v>
      </c>
      <c r="C231">
        <v>53.599997999999999</v>
      </c>
      <c r="D231">
        <v>50.75</v>
      </c>
      <c r="E231">
        <v>51.900002000000001</v>
      </c>
      <c r="F231">
        <v>51.900002000000001</v>
      </c>
      <c r="G231">
        <v>3130697</v>
      </c>
      <c r="H231" s="8">
        <f t="shared" si="13"/>
        <v>2.1653602788456766E-2</v>
      </c>
      <c r="I231" s="6">
        <v>1.4602739726027398E-2</v>
      </c>
      <c r="J231" s="8">
        <f t="shared" si="12"/>
        <v>1.4602739726027398E-4</v>
      </c>
      <c r="K231" s="8">
        <f t="shared" si="14"/>
        <v>2.1507575391196493E-2</v>
      </c>
      <c r="L231" s="6">
        <f t="shared" si="15"/>
        <v>0.72264721227151063</v>
      </c>
    </row>
    <row r="232" spans="1:12" x14ac:dyDescent="0.25">
      <c r="A232" s="1">
        <v>43720</v>
      </c>
      <c r="B232">
        <v>52.200001</v>
      </c>
      <c r="C232">
        <v>53.450001</v>
      </c>
      <c r="D232">
        <v>51</v>
      </c>
      <c r="E232">
        <v>52.25</v>
      </c>
      <c r="F232">
        <v>52.25</v>
      </c>
      <c r="G232">
        <v>4567819</v>
      </c>
      <c r="H232" s="8">
        <f t="shared" si="13"/>
        <v>6.7436991620925058E-3</v>
      </c>
      <c r="I232" s="6">
        <v>1.4602739726027398E-2</v>
      </c>
      <c r="J232" s="8">
        <f t="shared" si="12"/>
        <v>1.4602739726027398E-4</v>
      </c>
      <c r="K232" s="8">
        <f t="shared" si="14"/>
        <v>6.5976717648322317E-3</v>
      </c>
      <c r="L232" s="6">
        <f t="shared" si="15"/>
        <v>0.2216795255447542</v>
      </c>
    </row>
    <row r="233" spans="1:12" x14ac:dyDescent="0.25">
      <c r="A233" s="1">
        <v>43721</v>
      </c>
      <c r="B233">
        <v>52.25</v>
      </c>
      <c r="C233">
        <v>54.400002000000001</v>
      </c>
      <c r="D233">
        <v>51.150002000000001</v>
      </c>
      <c r="E233">
        <v>53.599997999999999</v>
      </c>
      <c r="F233">
        <v>53.599997999999999</v>
      </c>
      <c r="G233">
        <v>4382467</v>
      </c>
      <c r="H233" s="8">
        <f t="shared" si="13"/>
        <v>2.5837282296650707E-2</v>
      </c>
      <c r="I233" s="6">
        <v>1.4602739726027398E-2</v>
      </c>
      <c r="J233" s="8">
        <f t="shared" si="12"/>
        <v>1.4602739726027398E-4</v>
      </c>
      <c r="K233" s="8">
        <f t="shared" si="14"/>
        <v>2.5691254899390434E-2</v>
      </c>
      <c r="L233" s="6">
        <f t="shared" si="15"/>
        <v>0.8632174196818404</v>
      </c>
    </row>
    <row r="234" spans="1:12" x14ac:dyDescent="0.25">
      <c r="A234" s="1">
        <v>43724</v>
      </c>
      <c r="B234">
        <v>53.599997999999999</v>
      </c>
      <c r="C234">
        <v>55.200001</v>
      </c>
      <c r="D234">
        <v>53.200001</v>
      </c>
      <c r="E234">
        <v>54.700001</v>
      </c>
      <c r="F234">
        <v>54.700001</v>
      </c>
      <c r="G234">
        <v>4601832</v>
      </c>
      <c r="H234" s="8">
        <f t="shared" si="13"/>
        <v>2.0522444795613631E-2</v>
      </c>
      <c r="I234" s="6">
        <v>1.4547945205479451E-2</v>
      </c>
      <c r="J234" s="8">
        <f t="shared" si="12"/>
        <v>1.4547945205479451E-4</v>
      </c>
      <c r="K234" s="8">
        <f t="shared" si="14"/>
        <v>2.0376965343558838E-2</v>
      </c>
      <c r="L234" s="6">
        <f t="shared" si="15"/>
        <v>0.68465909951446136</v>
      </c>
    </row>
    <row r="235" spans="1:12" x14ac:dyDescent="0.25">
      <c r="A235" s="1">
        <v>43725</v>
      </c>
      <c r="B235">
        <v>54.700001</v>
      </c>
      <c r="C235">
        <v>59.099997999999999</v>
      </c>
      <c r="D235">
        <v>54.349997999999999</v>
      </c>
      <c r="E235">
        <v>56.650002000000001</v>
      </c>
      <c r="F235">
        <v>56.650002000000001</v>
      </c>
      <c r="G235">
        <v>10865684</v>
      </c>
      <c r="H235" s="8">
        <f t="shared" si="13"/>
        <v>3.5649012145356276E-2</v>
      </c>
      <c r="I235" s="6">
        <v>1.4547945205479451E-2</v>
      </c>
      <c r="J235" s="8">
        <f t="shared" si="12"/>
        <v>1.4547945205479451E-4</v>
      </c>
      <c r="K235" s="8">
        <f t="shared" si="14"/>
        <v>3.5503532693301483E-2</v>
      </c>
      <c r="L235" s="6">
        <f t="shared" si="15"/>
        <v>1.1929066135974824</v>
      </c>
    </row>
    <row r="236" spans="1:12" x14ac:dyDescent="0.25">
      <c r="A236" s="1">
        <v>43726</v>
      </c>
      <c r="B236">
        <v>56.349997999999999</v>
      </c>
      <c r="C236">
        <v>56.900002000000001</v>
      </c>
      <c r="D236">
        <v>54.5</v>
      </c>
      <c r="E236">
        <v>56.099997999999999</v>
      </c>
      <c r="F236">
        <v>56.099997999999999</v>
      </c>
      <c r="G236">
        <v>5787547</v>
      </c>
      <c r="H236" s="8">
        <f t="shared" si="13"/>
        <v>-9.7088081303157107E-3</v>
      </c>
      <c r="I236" s="6">
        <v>1.4575342465753425E-2</v>
      </c>
      <c r="J236" s="8">
        <f t="shared" si="12"/>
        <v>1.4575342465753425E-4</v>
      </c>
      <c r="K236" s="8">
        <f t="shared" si="14"/>
        <v>-9.8545615549732457E-3</v>
      </c>
      <c r="L236" s="6">
        <f t="shared" si="15"/>
        <v>-0.33110991389454097</v>
      </c>
    </row>
    <row r="237" spans="1:12" x14ac:dyDescent="0.25">
      <c r="A237" s="1">
        <v>43727</v>
      </c>
      <c r="B237">
        <v>55.5</v>
      </c>
      <c r="C237">
        <v>57.150002000000001</v>
      </c>
      <c r="D237">
        <v>52.099997999999999</v>
      </c>
      <c r="E237">
        <v>53.200001</v>
      </c>
      <c r="F237">
        <v>53.200001</v>
      </c>
      <c r="G237">
        <v>6457440</v>
      </c>
      <c r="H237" s="8">
        <f t="shared" si="13"/>
        <v>-5.1693353001545546E-2</v>
      </c>
      <c r="I237" s="6">
        <v>1.4630136986301369E-2</v>
      </c>
      <c r="J237" s="8">
        <f t="shared" si="12"/>
        <v>1.4630136986301369E-4</v>
      </c>
      <c r="K237" s="8">
        <f t="shared" si="14"/>
        <v>-5.1839654371408563E-2</v>
      </c>
      <c r="L237" s="6">
        <f t="shared" si="15"/>
        <v>-1.7417947413984622</v>
      </c>
    </row>
    <row r="238" spans="1:12" x14ac:dyDescent="0.25">
      <c r="A238" s="1">
        <v>43728</v>
      </c>
      <c r="B238">
        <v>53.099997999999999</v>
      </c>
      <c r="C238">
        <v>57.75</v>
      </c>
      <c r="D238">
        <v>51.599997999999999</v>
      </c>
      <c r="E238">
        <v>55.400002000000001</v>
      </c>
      <c r="F238">
        <v>55.400002000000001</v>
      </c>
      <c r="G238">
        <v>6023053</v>
      </c>
      <c r="H238" s="8">
        <f t="shared" si="13"/>
        <v>4.1353401478319528E-2</v>
      </c>
      <c r="I238" s="6">
        <v>1.4821917808219178E-2</v>
      </c>
      <c r="J238" s="8">
        <f t="shared" si="12"/>
        <v>1.4821917808219179E-4</v>
      </c>
      <c r="K238" s="8">
        <f t="shared" si="14"/>
        <v>4.1205182300237335E-2</v>
      </c>
      <c r="L238" s="6">
        <f t="shared" si="15"/>
        <v>1.3844800996301136</v>
      </c>
    </row>
    <row r="239" spans="1:12" x14ac:dyDescent="0.25">
      <c r="A239" s="1">
        <v>43731</v>
      </c>
      <c r="B239">
        <v>56.150002000000001</v>
      </c>
      <c r="C239">
        <v>58.099997999999999</v>
      </c>
      <c r="D239">
        <v>54.799999</v>
      </c>
      <c r="E239">
        <v>56.75</v>
      </c>
      <c r="F239">
        <v>56.75</v>
      </c>
      <c r="G239">
        <v>4882662</v>
      </c>
      <c r="H239" s="8">
        <f t="shared" si="13"/>
        <v>2.4368194066130167E-2</v>
      </c>
      <c r="I239" s="6">
        <v>1.484931506849315E-2</v>
      </c>
      <c r="J239" s="8">
        <f t="shared" si="12"/>
        <v>1.4849315068493149E-4</v>
      </c>
      <c r="K239" s="8">
        <f t="shared" si="14"/>
        <v>2.4219700915445234E-2</v>
      </c>
      <c r="L239" s="6">
        <f t="shared" si="15"/>
        <v>0.81377370671732319</v>
      </c>
    </row>
    <row r="240" spans="1:12" x14ac:dyDescent="0.25">
      <c r="A240" s="1">
        <v>43732</v>
      </c>
      <c r="B240">
        <v>56.75</v>
      </c>
      <c r="C240">
        <v>56.900002000000001</v>
      </c>
      <c r="D240">
        <v>53.700001</v>
      </c>
      <c r="E240">
        <v>55.349997999999999</v>
      </c>
      <c r="F240">
        <v>55.349997999999999</v>
      </c>
      <c r="G240">
        <v>3991465</v>
      </c>
      <c r="H240" s="8">
        <f t="shared" si="13"/>
        <v>-2.4669638766519834E-2</v>
      </c>
      <c r="I240" s="6">
        <v>1.4821917808219178E-2</v>
      </c>
      <c r="J240" s="8">
        <f t="shared" si="12"/>
        <v>1.4821917808219179E-4</v>
      </c>
      <c r="K240" s="8">
        <f t="shared" si="14"/>
        <v>-2.4817857944602027E-2</v>
      </c>
      <c r="L240" s="6">
        <f t="shared" si="15"/>
        <v>-0.83387157929284828</v>
      </c>
    </row>
    <row r="241" spans="1:12" x14ac:dyDescent="0.25">
      <c r="A241" s="1">
        <v>43733</v>
      </c>
      <c r="B241">
        <v>55.349997999999999</v>
      </c>
      <c r="C241">
        <v>55.349997999999999</v>
      </c>
      <c r="D241">
        <v>50</v>
      </c>
      <c r="E241">
        <v>51.150002000000001</v>
      </c>
      <c r="F241">
        <v>51.150002000000001</v>
      </c>
      <c r="G241">
        <v>5169872</v>
      </c>
      <c r="H241" s="8">
        <f t="shared" si="13"/>
        <v>-7.5880689282048372E-2</v>
      </c>
      <c r="I241" s="6">
        <v>1.4821917808219178E-2</v>
      </c>
      <c r="J241" s="8">
        <f t="shared" si="12"/>
        <v>1.4821917808219179E-4</v>
      </c>
      <c r="K241" s="8">
        <f t="shared" si="14"/>
        <v>-7.6028908460130565E-2</v>
      </c>
      <c r="L241" s="6">
        <f t="shared" si="15"/>
        <v>-2.5545454451015517</v>
      </c>
    </row>
    <row r="242" spans="1:12" x14ac:dyDescent="0.25">
      <c r="A242" s="1">
        <v>43734</v>
      </c>
      <c r="B242">
        <v>51.25</v>
      </c>
      <c r="C242">
        <v>55.299999</v>
      </c>
      <c r="D242">
        <v>46.049999</v>
      </c>
      <c r="E242">
        <v>49.099997999999999</v>
      </c>
      <c r="F242">
        <v>49.099997999999999</v>
      </c>
      <c r="G242">
        <v>6488288</v>
      </c>
      <c r="H242" s="8">
        <f t="shared" si="13"/>
        <v>-4.0078278002804404E-2</v>
      </c>
      <c r="I242" s="6">
        <v>1.4630136986301369E-2</v>
      </c>
      <c r="J242" s="8">
        <f t="shared" si="12"/>
        <v>1.4630136986301369E-4</v>
      </c>
      <c r="K242" s="8">
        <f t="shared" si="14"/>
        <v>-4.0224579372667421E-2</v>
      </c>
      <c r="L242" s="6">
        <f t="shared" si="15"/>
        <v>-1.3515321750470508</v>
      </c>
    </row>
    <row r="243" spans="1:12" x14ac:dyDescent="0.25">
      <c r="A243" s="1">
        <v>43735</v>
      </c>
      <c r="B243">
        <v>48.599997999999999</v>
      </c>
      <c r="C243">
        <v>49</v>
      </c>
      <c r="D243">
        <v>47.049999</v>
      </c>
      <c r="E243">
        <v>47.900002000000001</v>
      </c>
      <c r="F243">
        <v>47.900002000000001</v>
      </c>
      <c r="G243">
        <v>3553686</v>
      </c>
      <c r="H243" s="8">
        <f t="shared" si="13"/>
        <v>-2.4439838062722503E-2</v>
      </c>
      <c r="I243" s="6">
        <v>1.4630136986301369E-2</v>
      </c>
      <c r="J243" s="8">
        <f t="shared" si="12"/>
        <v>1.4630136986301369E-4</v>
      </c>
      <c r="K243" s="8">
        <f t="shared" si="14"/>
        <v>-2.4586139432585516E-2</v>
      </c>
      <c r="L243" s="6">
        <f t="shared" si="15"/>
        <v>-0.82608591616277849</v>
      </c>
    </row>
    <row r="244" spans="1:12" x14ac:dyDescent="0.25">
      <c r="A244" s="1">
        <v>43738</v>
      </c>
      <c r="B244">
        <v>47.5</v>
      </c>
      <c r="C244">
        <v>48.25</v>
      </c>
      <c r="D244">
        <v>46.349997999999999</v>
      </c>
      <c r="E244">
        <v>47.950001</v>
      </c>
      <c r="F244">
        <v>47.950001</v>
      </c>
      <c r="G244">
        <v>2117036</v>
      </c>
      <c r="H244" s="8">
        <f t="shared" si="13"/>
        <v>1.0438204157068654E-3</v>
      </c>
      <c r="I244" s="6">
        <v>1.4630136986301369E-2</v>
      </c>
      <c r="J244" s="8">
        <f t="shared" si="12"/>
        <v>1.4630136986301369E-4</v>
      </c>
      <c r="K244" s="8">
        <f t="shared" si="14"/>
        <v>8.9751904584385177E-4</v>
      </c>
      <c r="L244" s="6">
        <f t="shared" si="15"/>
        <v>3.0156334437638523E-2</v>
      </c>
    </row>
    <row r="246" spans="1:12" x14ac:dyDescent="0.25">
      <c r="F246" t="s">
        <v>9</v>
      </c>
      <c r="H246" s="8">
        <f>AVERAGE(H3:H244)</f>
        <v>-3.3091836820540559E-3</v>
      </c>
      <c r="K246" s="8">
        <f>AVERAGE(K3:K244)</f>
        <v>-3.4805082603400293E-3</v>
      </c>
      <c r="L246" s="6">
        <f>AVERAGE(L3:L244)</f>
        <v>-0.11694389283192759</v>
      </c>
    </row>
    <row r="247" spans="1:12" x14ac:dyDescent="0.25">
      <c r="F247" t="s">
        <v>10</v>
      </c>
      <c r="H247" s="8">
        <f>MAX(H3:H244)</f>
        <v>9.9206328094354618E-2</v>
      </c>
      <c r="K247" s="8">
        <f>MAX(K3:K244)</f>
        <v>9.9030437683395714E-2</v>
      </c>
      <c r="L247" s="6">
        <f>MAX(L3:L244)</f>
        <v>3.3273889976099378</v>
      </c>
    </row>
    <row r="248" spans="1:12" x14ac:dyDescent="0.25">
      <c r="F248" t="s">
        <v>11</v>
      </c>
      <c r="H248" s="8">
        <f>MIN(H3:H244)</f>
        <v>-0.13975381429006034</v>
      </c>
      <c r="K248" s="8">
        <f>MIN(K3:K244)</f>
        <v>-0.13991737593389597</v>
      </c>
      <c r="L248" s="6">
        <f>MIN(L3:L244)</f>
        <v>-4.7011762054946331</v>
      </c>
    </row>
    <row r="249" spans="1:12" x14ac:dyDescent="0.25">
      <c r="F249" t="s">
        <v>12</v>
      </c>
      <c r="H249" s="8">
        <f>(_xlfn.STDEV.S(H3:H244))</f>
        <v>2.9762263470289482E-2</v>
      </c>
      <c r="K249" s="8">
        <f>_xlfn.STDEV.S(K3:K244)</f>
        <v>2.9762206268797917E-2</v>
      </c>
      <c r="L249" s="6">
        <f>_xlfn.STDEV.S(L3:L244)</f>
        <v>0.99999999999999978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9"/>
  <sheetViews>
    <sheetView topLeftCell="C1" zoomScale="70" zoomScaleNormal="70" workbookViewId="0">
      <selection activeCell="L68" sqref="L68"/>
    </sheetView>
  </sheetViews>
  <sheetFormatPr defaultRowHeight="15" x14ac:dyDescent="0.25"/>
  <cols>
    <col min="1" max="1" width="10.42578125" bestFit="1" customWidth="1"/>
    <col min="8" max="8" width="21.7109375" style="8" customWidth="1"/>
    <col min="9" max="10" width="23" customWidth="1"/>
    <col min="11" max="11" width="25.28515625" style="8" customWidth="1"/>
    <col min="12" max="12" width="10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8" t="s">
        <v>19</v>
      </c>
      <c r="I1" s="2" t="s">
        <v>7</v>
      </c>
      <c r="J1" s="2"/>
      <c r="K1" s="10" t="s">
        <v>8</v>
      </c>
      <c r="L1" s="2" t="s">
        <v>13</v>
      </c>
    </row>
    <row r="2" spans="1:12" x14ac:dyDescent="0.25">
      <c r="A2" s="1">
        <v>43374</v>
      </c>
      <c r="B2">
        <v>118.78800200000001</v>
      </c>
      <c r="C2">
        <v>125.473</v>
      </c>
      <c r="D2">
        <v>116.08000199999999</v>
      </c>
      <c r="E2">
        <v>118.863998</v>
      </c>
      <c r="F2">
        <v>114.960419</v>
      </c>
      <c r="G2">
        <v>18175959</v>
      </c>
      <c r="I2" s="3">
        <v>0.13250000000000001</v>
      </c>
      <c r="J2" s="8">
        <f>I2/100</f>
        <v>1.325E-3</v>
      </c>
    </row>
    <row r="3" spans="1:12" x14ac:dyDescent="0.25">
      <c r="A3" s="1">
        <v>43381</v>
      </c>
      <c r="B3">
        <v>117.878998</v>
      </c>
      <c r="C3">
        <v>127.17800099999999</v>
      </c>
      <c r="D3">
        <v>109.488998</v>
      </c>
      <c r="E3">
        <v>124.924004</v>
      </c>
      <c r="F3">
        <v>120.821411</v>
      </c>
      <c r="G3">
        <v>30368447</v>
      </c>
      <c r="H3" s="8">
        <f>(F3-F2)/F2</f>
        <v>5.098269518311338E-2</v>
      </c>
      <c r="I3" s="3">
        <v>0.13365384615384615</v>
      </c>
      <c r="J3" s="8">
        <f t="shared" ref="J3:J54" si="0">I3/100</f>
        <v>1.3365384615384615E-3</v>
      </c>
      <c r="K3" s="8">
        <f>H3-J3</f>
        <v>4.9646156721574922E-2</v>
      </c>
      <c r="L3">
        <f>K3/(_xlfn.STDEV.S($K$3:$K$54))</f>
        <v>0.88491721859816574</v>
      </c>
    </row>
    <row r="4" spans="1:12" x14ac:dyDescent="0.25">
      <c r="A4" s="1">
        <v>43388</v>
      </c>
      <c r="B4">
        <v>124.810997</v>
      </c>
      <c r="C4">
        <v>128.654999</v>
      </c>
      <c r="D4">
        <v>117.008003</v>
      </c>
      <c r="E4">
        <v>122.424004</v>
      </c>
      <c r="F4">
        <v>118.40351099999999</v>
      </c>
      <c r="G4">
        <v>19409623</v>
      </c>
      <c r="H4" s="8">
        <f t="shared" ref="H4:H54" si="1">(F4-F3)/F3</f>
        <v>-2.0012181450190174E-2</v>
      </c>
      <c r="I4" s="3">
        <v>0.13365384615384615</v>
      </c>
      <c r="J4" s="8">
        <f t="shared" si="0"/>
        <v>1.3365384615384615E-3</v>
      </c>
      <c r="K4" s="8">
        <f t="shared" ref="K4:K54" si="2">H4-J4</f>
        <v>-2.1348719911728636E-2</v>
      </c>
      <c r="L4">
        <f t="shared" ref="L4:L54" si="3">K4/(_xlfn.STDEV.S($K$3:$K$54))</f>
        <v>-0.38052995624348657</v>
      </c>
    </row>
    <row r="5" spans="1:12" x14ac:dyDescent="0.25">
      <c r="A5" s="1">
        <v>43395</v>
      </c>
      <c r="B5">
        <v>123.08699799999999</v>
      </c>
      <c r="C5">
        <v>125.568001</v>
      </c>
      <c r="D5">
        <v>116.476997</v>
      </c>
      <c r="E5">
        <v>121.70500199999999</v>
      </c>
      <c r="F5">
        <v>117.708122</v>
      </c>
      <c r="G5">
        <v>22602746</v>
      </c>
      <c r="H5" s="8">
        <f t="shared" si="1"/>
        <v>-5.8730437478327112E-3</v>
      </c>
      <c r="I5" s="3">
        <v>0.13384615384615384</v>
      </c>
      <c r="J5" s="8">
        <f t="shared" si="0"/>
        <v>1.3384615384615384E-3</v>
      </c>
      <c r="K5" s="8">
        <f t="shared" si="2"/>
        <v>-7.2115052862942496E-3</v>
      </c>
      <c r="L5">
        <f t="shared" si="3"/>
        <v>-0.12854137402100668</v>
      </c>
    </row>
    <row r="6" spans="1:12" x14ac:dyDescent="0.25">
      <c r="A6" s="1">
        <v>43402</v>
      </c>
      <c r="B6">
        <v>124.564003</v>
      </c>
      <c r="C6">
        <v>134.83000200000001</v>
      </c>
      <c r="D6">
        <v>122.53800200000001</v>
      </c>
      <c r="E6">
        <v>123.806999</v>
      </c>
      <c r="F6">
        <v>119.741089</v>
      </c>
      <c r="G6">
        <v>43627933</v>
      </c>
      <c r="H6" s="8">
        <f t="shared" si="1"/>
        <v>1.7271255079577254E-2</v>
      </c>
      <c r="I6" s="3">
        <v>0.13365384615384615</v>
      </c>
      <c r="J6" s="8">
        <f t="shared" si="0"/>
        <v>1.3365384615384615E-3</v>
      </c>
      <c r="K6" s="8">
        <f t="shared" si="2"/>
        <v>1.5934716618038792E-2</v>
      </c>
      <c r="L6">
        <f t="shared" si="3"/>
        <v>0.28402813107700187</v>
      </c>
    </row>
    <row r="7" spans="1:12" x14ac:dyDescent="0.25">
      <c r="A7" s="1">
        <v>43409</v>
      </c>
      <c r="B7">
        <v>123.78800200000001</v>
      </c>
      <c r="C7">
        <v>125</v>
      </c>
      <c r="D7">
        <v>119.318001</v>
      </c>
      <c r="E7">
        <v>121.193001</v>
      </c>
      <c r="F7">
        <v>117.212936</v>
      </c>
      <c r="G7">
        <v>13844717</v>
      </c>
      <c r="H7" s="8">
        <f t="shared" si="1"/>
        <v>-2.1113495969624956E-2</v>
      </c>
      <c r="I7" s="3">
        <v>0.13115384615384615</v>
      </c>
      <c r="J7" s="8">
        <f t="shared" si="0"/>
        <v>1.3115384615384614E-3</v>
      </c>
      <c r="K7" s="8">
        <f t="shared" si="2"/>
        <v>-2.2425034431163417E-2</v>
      </c>
      <c r="L7">
        <f t="shared" si="3"/>
        <v>-0.3997147091784734</v>
      </c>
    </row>
    <row r="8" spans="1:12" x14ac:dyDescent="0.25">
      <c r="A8" s="1">
        <v>43416</v>
      </c>
      <c r="B8">
        <v>121.591003</v>
      </c>
      <c r="C8">
        <v>122.556999</v>
      </c>
      <c r="D8">
        <v>114.773003</v>
      </c>
      <c r="E8">
        <v>120.833</v>
      </c>
      <c r="F8">
        <v>116.864754</v>
      </c>
      <c r="G8">
        <v>35962911</v>
      </c>
      <c r="H8" s="8">
        <f t="shared" si="1"/>
        <v>-2.970508306352758E-3</v>
      </c>
      <c r="I8" s="3">
        <v>0.13038461538461538</v>
      </c>
      <c r="J8" s="8">
        <f t="shared" si="0"/>
        <v>1.3038461538461537E-3</v>
      </c>
      <c r="K8" s="8">
        <f t="shared" si="2"/>
        <v>-4.2743544601989113E-3</v>
      </c>
      <c r="L8">
        <f t="shared" si="3"/>
        <v>-7.6188170646009565E-2</v>
      </c>
    </row>
    <row r="9" spans="1:12" x14ac:dyDescent="0.25">
      <c r="A9" s="1">
        <v>43423</v>
      </c>
      <c r="B9">
        <v>121.55300099999999</v>
      </c>
      <c r="C9">
        <v>123.825996</v>
      </c>
      <c r="D9">
        <v>118.616997</v>
      </c>
      <c r="E9">
        <v>121.306999</v>
      </c>
      <c r="F9">
        <v>117.323189</v>
      </c>
      <c r="G9">
        <v>36338159</v>
      </c>
      <c r="H9" s="8">
        <f t="shared" si="1"/>
        <v>3.9227823985321904E-3</v>
      </c>
      <c r="I9" s="3">
        <v>0.12980769230769232</v>
      </c>
      <c r="J9" s="8">
        <f t="shared" si="0"/>
        <v>1.2980769230769233E-3</v>
      </c>
      <c r="K9" s="8">
        <f t="shared" si="2"/>
        <v>2.6247054754552669E-3</v>
      </c>
      <c r="L9">
        <f t="shared" si="3"/>
        <v>4.6784025639791151E-2</v>
      </c>
    </row>
    <row r="10" spans="1:12" x14ac:dyDescent="0.25">
      <c r="A10" s="1">
        <v>43430</v>
      </c>
      <c r="B10">
        <v>123.068001</v>
      </c>
      <c r="C10">
        <v>123.068001</v>
      </c>
      <c r="D10">
        <v>90.25</v>
      </c>
      <c r="E10">
        <v>102.900002</v>
      </c>
      <c r="F10">
        <v>99.520690999999999</v>
      </c>
      <c r="G10">
        <v>192689837</v>
      </c>
      <c r="H10" s="8">
        <f t="shared" si="1"/>
        <v>-0.15173895418066075</v>
      </c>
      <c r="I10" s="3">
        <v>0.12865384615384617</v>
      </c>
      <c r="J10" s="8">
        <f t="shared" si="0"/>
        <v>1.2865384615384618E-3</v>
      </c>
      <c r="K10" s="8">
        <f t="shared" si="2"/>
        <v>-0.1530254926421992</v>
      </c>
      <c r="L10">
        <f t="shared" si="3"/>
        <v>-2.7276007301628891</v>
      </c>
    </row>
    <row r="11" spans="1:12" x14ac:dyDescent="0.25">
      <c r="A11" s="1">
        <v>43437</v>
      </c>
      <c r="B11">
        <v>103.199997</v>
      </c>
      <c r="C11">
        <v>107.150002</v>
      </c>
      <c r="D11">
        <v>98.800003000000004</v>
      </c>
      <c r="E11">
        <v>100.300003</v>
      </c>
      <c r="F11">
        <v>97.006080999999995</v>
      </c>
      <c r="G11">
        <v>49229945</v>
      </c>
      <c r="H11" s="8">
        <f t="shared" si="1"/>
        <v>-2.5267208002002363E-2</v>
      </c>
      <c r="I11" s="3">
        <v>0.12846153846153846</v>
      </c>
      <c r="J11" s="8">
        <f t="shared" si="0"/>
        <v>1.2846153846153847E-3</v>
      </c>
      <c r="K11" s="8">
        <f t="shared" si="2"/>
        <v>-2.6551823386617747E-2</v>
      </c>
      <c r="L11">
        <f t="shared" si="3"/>
        <v>-0.47327260057140913</v>
      </c>
    </row>
    <row r="12" spans="1:12" x14ac:dyDescent="0.25">
      <c r="A12" s="1">
        <v>43444</v>
      </c>
      <c r="B12">
        <v>98.800003000000004</v>
      </c>
      <c r="C12">
        <v>105.150002</v>
      </c>
      <c r="D12">
        <v>97.949996999999996</v>
      </c>
      <c r="E12">
        <v>99.900002000000001</v>
      </c>
      <c r="F12">
        <v>96.619208999999998</v>
      </c>
      <c r="G12">
        <v>28596937</v>
      </c>
      <c r="H12" s="8">
        <f t="shared" si="1"/>
        <v>-3.9881211158298083E-3</v>
      </c>
      <c r="I12" s="3">
        <v>0.1275</v>
      </c>
      <c r="J12" s="8">
        <f t="shared" si="0"/>
        <v>1.2750000000000001E-3</v>
      </c>
      <c r="K12" s="8">
        <f t="shared" si="2"/>
        <v>-5.2631211158298084E-3</v>
      </c>
      <c r="L12">
        <f t="shared" si="3"/>
        <v>-9.3812427920354866E-2</v>
      </c>
    </row>
    <row r="13" spans="1:12" x14ac:dyDescent="0.25">
      <c r="A13" s="1">
        <v>43451</v>
      </c>
      <c r="B13">
        <v>100.449997</v>
      </c>
      <c r="C13">
        <v>101.550003</v>
      </c>
      <c r="D13">
        <v>97.5</v>
      </c>
      <c r="E13">
        <v>98.599997999999999</v>
      </c>
      <c r="F13">
        <v>95.361900000000006</v>
      </c>
      <c r="G13">
        <v>17562322</v>
      </c>
      <c r="H13" s="8">
        <f t="shared" si="1"/>
        <v>-1.3013033464184046E-2</v>
      </c>
      <c r="I13" s="3">
        <v>0.12826923076923077</v>
      </c>
      <c r="J13" s="8">
        <f t="shared" si="0"/>
        <v>1.2826923076923078E-3</v>
      </c>
      <c r="K13" s="8">
        <f t="shared" si="2"/>
        <v>-1.4295725771876353E-2</v>
      </c>
      <c r="L13">
        <f t="shared" si="3"/>
        <v>-0.25481396191124189</v>
      </c>
    </row>
    <row r="14" spans="1:12" x14ac:dyDescent="0.25">
      <c r="A14" s="1">
        <v>43458</v>
      </c>
      <c r="B14">
        <v>99</v>
      </c>
      <c r="C14">
        <v>99.5</v>
      </c>
      <c r="D14">
        <v>95.5</v>
      </c>
      <c r="E14">
        <v>97.599997999999999</v>
      </c>
      <c r="F14">
        <v>94.394745</v>
      </c>
      <c r="G14">
        <v>8876268</v>
      </c>
      <c r="H14" s="8">
        <f t="shared" si="1"/>
        <v>-1.0141943480572485E-2</v>
      </c>
      <c r="I14" s="3">
        <v>0.12711538461538463</v>
      </c>
      <c r="J14" s="8">
        <f t="shared" si="0"/>
        <v>1.2711538461538463E-3</v>
      </c>
      <c r="K14" s="8">
        <f t="shared" si="2"/>
        <v>-1.1413097326726331E-2</v>
      </c>
      <c r="L14">
        <f t="shared" si="3"/>
        <v>-0.20343259194458013</v>
      </c>
    </row>
    <row r="15" spans="1:12" x14ac:dyDescent="0.25">
      <c r="A15" s="1">
        <v>43465</v>
      </c>
      <c r="B15">
        <v>98.199996999999996</v>
      </c>
      <c r="C15">
        <v>99.099997999999999</v>
      </c>
      <c r="D15">
        <v>93.25</v>
      </c>
      <c r="E15">
        <v>96.550003000000004</v>
      </c>
      <c r="F15">
        <v>93.379233999999997</v>
      </c>
      <c r="G15">
        <v>8684142</v>
      </c>
      <c r="H15" s="8">
        <f t="shared" si="1"/>
        <v>-1.0758130656531818E-2</v>
      </c>
      <c r="I15" s="3">
        <v>0.1275</v>
      </c>
      <c r="J15" s="8">
        <f t="shared" si="0"/>
        <v>1.2750000000000001E-3</v>
      </c>
      <c r="K15" s="8">
        <f t="shared" si="2"/>
        <v>-1.2033130656531818E-2</v>
      </c>
      <c r="L15">
        <f t="shared" si="3"/>
        <v>-0.21448436726581441</v>
      </c>
    </row>
    <row r="16" spans="1:12" x14ac:dyDescent="0.25">
      <c r="A16" s="1">
        <v>43472</v>
      </c>
      <c r="B16">
        <v>97.050003000000004</v>
      </c>
      <c r="C16">
        <v>100.949997</v>
      </c>
      <c r="D16">
        <v>95.5</v>
      </c>
      <c r="E16">
        <v>97.550003000000004</v>
      </c>
      <c r="F16">
        <v>94.34639</v>
      </c>
      <c r="G16">
        <v>13563036</v>
      </c>
      <c r="H16" s="8">
        <f t="shared" si="1"/>
        <v>1.0357292072025379E-2</v>
      </c>
      <c r="I16" s="3">
        <v>0.12692307692307692</v>
      </c>
      <c r="J16" s="8">
        <f t="shared" si="0"/>
        <v>1.2692307692307692E-3</v>
      </c>
      <c r="K16" s="8">
        <f t="shared" si="2"/>
        <v>9.0880613027946103E-3</v>
      </c>
      <c r="L16">
        <f t="shared" si="3"/>
        <v>0.16199002020681505</v>
      </c>
    </row>
    <row r="17" spans="1:12" x14ac:dyDescent="0.25">
      <c r="A17" s="1">
        <v>43479</v>
      </c>
      <c r="B17">
        <v>97.599997999999999</v>
      </c>
      <c r="C17">
        <v>97.800003000000004</v>
      </c>
      <c r="D17">
        <v>92.800003000000004</v>
      </c>
      <c r="E17">
        <v>93.099997999999999</v>
      </c>
      <c r="F17">
        <v>90.042525999999995</v>
      </c>
      <c r="G17">
        <v>10287630</v>
      </c>
      <c r="H17" s="8">
        <f t="shared" si="1"/>
        <v>-4.5617686060908151E-2</v>
      </c>
      <c r="I17" s="3">
        <v>0.12653846153846154</v>
      </c>
      <c r="J17" s="8">
        <f t="shared" si="0"/>
        <v>1.2653846153846155E-3</v>
      </c>
      <c r="K17" s="8">
        <f t="shared" si="2"/>
        <v>-4.6883070676292764E-2</v>
      </c>
      <c r="L17">
        <f t="shared" si="3"/>
        <v>-0.83566663044788669</v>
      </c>
    </row>
    <row r="18" spans="1:12" x14ac:dyDescent="0.25">
      <c r="A18" s="1">
        <v>43486</v>
      </c>
      <c r="B18">
        <v>93.099997999999999</v>
      </c>
      <c r="C18">
        <v>94</v>
      </c>
      <c r="D18">
        <v>85.75</v>
      </c>
      <c r="E18">
        <v>86.75</v>
      </c>
      <c r="F18">
        <v>83.901070000000004</v>
      </c>
      <c r="G18">
        <v>6530165</v>
      </c>
      <c r="H18" s="8">
        <f t="shared" si="1"/>
        <v>-6.8206171825965778E-2</v>
      </c>
      <c r="I18" s="3">
        <v>0.12596153846153846</v>
      </c>
      <c r="J18" s="8">
        <f t="shared" si="0"/>
        <v>1.2596153846153846E-3</v>
      </c>
      <c r="K18" s="8">
        <f t="shared" si="2"/>
        <v>-6.9465787210581165E-2</v>
      </c>
      <c r="L18">
        <f t="shared" si="3"/>
        <v>-1.2381919420442393</v>
      </c>
    </row>
    <row r="19" spans="1:12" x14ac:dyDescent="0.25">
      <c r="A19" s="1">
        <v>43493</v>
      </c>
      <c r="B19">
        <v>86.400002000000001</v>
      </c>
      <c r="C19">
        <v>91.949996999999996</v>
      </c>
      <c r="D19">
        <v>84.800003000000004</v>
      </c>
      <c r="E19">
        <v>88.449996999999996</v>
      </c>
      <c r="F19">
        <v>85.545235000000005</v>
      </c>
      <c r="G19">
        <v>8712352</v>
      </c>
      <c r="H19" s="8">
        <f t="shared" si="1"/>
        <v>1.9596472369184336E-2</v>
      </c>
      <c r="I19" s="3">
        <v>0.12269230769230768</v>
      </c>
      <c r="J19" s="8">
        <f t="shared" si="0"/>
        <v>1.2269230769230768E-3</v>
      </c>
      <c r="K19" s="8">
        <f t="shared" si="2"/>
        <v>1.8369549292261259E-2</v>
      </c>
      <c r="L19">
        <f t="shared" si="3"/>
        <v>0.32742777165559545</v>
      </c>
    </row>
    <row r="20" spans="1:12" x14ac:dyDescent="0.25">
      <c r="A20" s="1">
        <v>43500</v>
      </c>
      <c r="B20">
        <v>88.150002000000001</v>
      </c>
      <c r="C20">
        <v>88.699996999999996</v>
      </c>
      <c r="D20">
        <v>78.099997999999999</v>
      </c>
      <c r="E20">
        <v>81.349997999999999</v>
      </c>
      <c r="F20">
        <v>78.678405999999995</v>
      </c>
      <c r="G20">
        <v>11394477</v>
      </c>
      <c r="H20" s="8">
        <f t="shared" si="1"/>
        <v>-8.0271320781338779E-2</v>
      </c>
      <c r="I20" s="3">
        <v>0.1225</v>
      </c>
      <c r="J20" s="8">
        <f t="shared" si="0"/>
        <v>1.225E-3</v>
      </c>
      <c r="K20" s="8">
        <f t="shared" si="2"/>
        <v>-8.1496320781338782E-2</v>
      </c>
      <c r="L20">
        <f t="shared" si="3"/>
        <v>-1.4526300175913884</v>
      </c>
    </row>
    <row r="21" spans="1:12" x14ac:dyDescent="0.25">
      <c r="A21" s="1">
        <v>43507</v>
      </c>
      <c r="B21">
        <v>81.099997999999999</v>
      </c>
      <c r="C21">
        <v>82.300003000000004</v>
      </c>
      <c r="D21">
        <v>76.650002000000001</v>
      </c>
      <c r="E21">
        <v>77.650002000000001</v>
      </c>
      <c r="F21">
        <v>75.099922000000007</v>
      </c>
      <c r="G21">
        <v>8286105</v>
      </c>
      <c r="H21" s="8">
        <f t="shared" si="1"/>
        <v>-4.5482416102837535E-2</v>
      </c>
      <c r="I21" s="3">
        <v>0.12365384615384614</v>
      </c>
      <c r="J21" s="8">
        <f t="shared" si="0"/>
        <v>1.2365384615384614E-3</v>
      </c>
      <c r="K21" s="8">
        <f t="shared" si="2"/>
        <v>-4.6718954564375997E-2</v>
      </c>
      <c r="L21">
        <f t="shared" si="3"/>
        <v>-0.83274134513126086</v>
      </c>
    </row>
    <row r="22" spans="1:12" x14ac:dyDescent="0.25">
      <c r="A22" s="1">
        <v>43514</v>
      </c>
      <c r="B22">
        <v>78</v>
      </c>
      <c r="C22">
        <v>78.150002000000001</v>
      </c>
      <c r="D22">
        <v>74.050003000000004</v>
      </c>
      <c r="E22">
        <v>75</v>
      </c>
      <c r="F22">
        <v>72.536941999999996</v>
      </c>
      <c r="G22">
        <v>9904419</v>
      </c>
      <c r="H22" s="8">
        <f t="shared" si="1"/>
        <v>-3.4127598694443519E-2</v>
      </c>
      <c r="I22" s="3">
        <v>0.12346153846153846</v>
      </c>
      <c r="J22" s="8">
        <f t="shared" si="0"/>
        <v>1.2346153846153846E-3</v>
      </c>
      <c r="K22" s="8">
        <f t="shared" si="2"/>
        <v>-3.5362214079058901E-2</v>
      </c>
      <c r="L22">
        <f t="shared" si="3"/>
        <v>-0.63031328490962002</v>
      </c>
    </row>
    <row r="23" spans="1:12" x14ac:dyDescent="0.25">
      <c r="A23" s="1">
        <v>43521</v>
      </c>
      <c r="B23">
        <v>75.300003000000004</v>
      </c>
      <c r="C23">
        <v>83.75</v>
      </c>
      <c r="D23">
        <v>72.800003000000004</v>
      </c>
      <c r="E23">
        <v>83.099997999999999</v>
      </c>
      <c r="F23">
        <v>80.370934000000005</v>
      </c>
      <c r="G23">
        <v>19953531</v>
      </c>
      <c r="H23" s="8">
        <f t="shared" si="1"/>
        <v>0.10800003121168258</v>
      </c>
      <c r="I23" s="3">
        <v>0.12326923076923077</v>
      </c>
      <c r="J23" s="8">
        <f t="shared" si="0"/>
        <v>1.2326923076923077E-3</v>
      </c>
      <c r="K23" s="8">
        <f t="shared" si="2"/>
        <v>0.10676733890399027</v>
      </c>
      <c r="L23">
        <f t="shared" si="3"/>
        <v>1.903072922842951</v>
      </c>
    </row>
    <row r="24" spans="1:12" x14ac:dyDescent="0.25">
      <c r="A24" s="1">
        <v>43528</v>
      </c>
      <c r="B24">
        <v>83.099997999999999</v>
      </c>
      <c r="C24">
        <v>90.75</v>
      </c>
      <c r="D24">
        <v>82.599997999999999</v>
      </c>
      <c r="E24">
        <v>83.949996999999996</v>
      </c>
      <c r="F24">
        <v>81.193016</v>
      </c>
      <c r="G24">
        <v>30888430</v>
      </c>
      <c r="H24" s="8">
        <f t="shared" si="1"/>
        <v>1.0228598313912771E-2</v>
      </c>
      <c r="I24" s="3">
        <v>0.12153846153846154</v>
      </c>
      <c r="J24" s="8">
        <f t="shared" si="0"/>
        <v>1.2153846153846154E-3</v>
      </c>
      <c r="K24" s="8">
        <f t="shared" si="2"/>
        <v>9.0132136985281563E-3</v>
      </c>
      <c r="L24">
        <f t="shared" si="3"/>
        <v>0.16065590014274528</v>
      </c>
    </row>
    <row r="25" spans="1:12" x14ac:dyDescent="0.25">
      <c r="A25" s="1">
        <v>43535</v>
      </c>
      <c r="B25">
        <v>84.550003000000004</v>
      </c>
      <c r="C25">
        <v>96.599997999999999</v>
      </c>
      <c r="D25">
        <v>84.400002000000001</v>
      </c>
      <c r="E25">
        <v>95.75</v>
      </c>
      <c r="F25">
        <v>92.605498999999995</v>
      </c>
      <c r="G25">
        <v>38927435</v>
      </c>
      <c r="H25" s="8">
        <f t="shared" si="1"/>
        <v>0.14055990973410809</v>
      </c>
      <c r="I25" s="3">
        <v>0.12076923076923077</v>
      </c>
      <c r="J25" s="8">
        <f t="shared" si="0"/>
        <v>1.2076923076923076E-3</v>
      </c>
      <c r="K25" s="8">
        <f t="shared" si="2"/>
        <v>0.13935221742641579</v>
      </c>
      <c r="L25">
        <f t="shared" si="3"/>
        <v>2.4838816293886685</v>
      </c>
    </row>
    <row r="26" spans="1:12" x14ac:dyDescent="0.25">
      <c r="A26" s="1">
        <v>43542</v>
      </c>
      <c r="B26">
        <v>96.199996999999996</v>
      </c>
      <c r="C26">
        <v>96.199996999999996</v>
      </c>
      <c r="D26">
        <v>86.5</v>
      </c>
      <c r="E26">
        <v>87.050003000000004</v>
      </c>
      <c r="F26">
        <v>84.191215999999997</v>
      </c>
      <c r="G26">
        <v>12632090</v>
      </c>
      <c r="H26" s="8">
        <f t="shared" si="1"/>
        <v>-9.0861591275481365E-2</v>
      </c>
      <c r="I26" s="3">
        <v>0.11769230769230769</v>
      </c>
      <c r="J26" s="8">
        <f t="shared" si="0"/>
        <v>1.1769230769230769E-3</v>
      </c>
      <c r="K26" s="8">
        <f t="shared" si="2"/>
        <v>-9.2038514352404441E-2</v>
      </c>
      <c r="L26">
        <f t="shared" si="3"/>
        <v>-1.640539197855825</v>
      </c>
    </row>
    <row r="27" spans="1:12" x14ac:dyDescent="0.25">
      <c r="A27" s="1">
        <v>43549</v>
      </c>
      <c r="B27">
        <v>86.599997999999999</v>
      </c>
      <c r="C27">
        <v>92.5</v>
      </c>
      <c r="D27">
        <v>84.400002000000001</v>
      </c>
      <c r="E27">
        <v>90.949996999999996</v>
      </c>
      <c r="F27">
        <v>87.963134999999994</v>
      </c>
      <c r="G27">
        <v>19272492</v>
      </c>
      <c r="H27" s="8">
        <f t="shared" si="1"/>
        <v>4.4801811628424476E-2</v>
      </c>
      <c r="I27" s="3">
        <v>0.11942307692307692</v>
      </c>
      <c r="J27" s="8">
        <f t="shared" si="0"/>
        <v>1.1942307692307693E-3</v>
      </c>
      <c r="K27" s="8">
        <f t="shared" si="2"/>
        <v>4.3607580859193709E-2</v>
      </c>
      <c r="L27">
        <f t="shared" si="3"/>
        <v>0.77728270851110004</v>
      </c>
    </row>
    <row r="28" spans="1:12" x14ac:dyDescent="0.25">
      <c r="A28" s="1">
        <v>43556</v>
      </c>
      <c r="B28">
        <v>91.699996999999996</v>
      </c>
      <c r="C28">
        <v>93.449996999999996</v>
      </c>
      <c r="D28">
        <v>88.900002000000001</v>
      </c>
      <c r="E28">
        <v>89.5</v>
      </c>
      <c r="F28">
        <v>86.560753000000005</v>
      </c>
      <c r="G28">
        <v>13738108</v>
      </c>
      <c r="H28" s="8">
        <f t="shared" si="1"/>
        <v>-1.5942837871796962E-2</v>
      </c>
      <c r="I28" s="3">
        <v>0.12134615384615384</v>
      </c>
      <c r="J28" s="8">
        <f t="shared" si="0"/>
        <v>1.2134615384615385E-3</v>
      </c>
      <c r="K28" s="8">
        <f t="shared" si="2"/>
        <v>-1.7156299410258501E-2</v>
      </c>
      <c r="L28">
        <f t="shared" si="3"/>
        <v>-0.3058022162864753</v>
      </c>
    </row>
    <row r="29" spans="1:12" x14ac:dyDescent="0.25">
      <c r="A29" s="1">
        <v>43563</v>
      </c>
      <c r="B29">
        <v>89.949996999999996</v>
      </c>
      <c r="C29">
        <v>91.25</v>
      </c>
      <c r="D29">
        <v>86.400002000000001</v>
      </c>
      <c r="E29">
        <v>89.550003000000004</v>
      </c>
      <c r="F29">
        <v>86.609116</v>
      </c>
      <c r="G29">
        <v>12033481</v>
      </c>
      <c r="H29" s="8">
        <f t="shared" si="1"/>
        <v>5.5871741319065034E-4</v>
      </c>
      <c r="I29" s="3">
        <v>0.12192307692307693</v>
      </c>
      <c r="J29" s="8">
        <f t="shared" si="0"/>
        <v>1.2192307692307693E-3</v>
      </c>
      <c r="K29" s="8">
        <f t="shared" si="2"/>
        <v>-6.6051335604011899E-4</v>
      </c>
      <c r="L29">
        <f t="shared" si="3"/>
        <v>-1.1773310976556496E-2</v>
      </c>
    </row>
    <row r="30" spans="1:12" x14ac:dyDescent="0.25">
      <c r="A30" s="1">
        <v>43570</v>
      </c>
      <c r="B30">
        <v>89.550003000000004</v>
      </c>
      <c r="C30">
        <v>91.349997999999999</v>
      </c>
      <c r="D30">
        <v>87.150002000000001</v>
      </c>
      <c r="E30">
        <v>87.699996999999996</v>
      </c>
      <c r="F30">
        <v>84.819862000000001</v>
      </c>
      <c r="G30">
        <v>5537424</v>
      </c>
      <c r="H30" s="8">
        <f t="shared" si="1"/>
        <v>-2.0658956962451847E-2</v>
      </c>
      <c r="I30" s="3">
        <v>0.12288461538461538</v>
      </c>
      <c r="J30" s="8">
        <f t="shared" si="0"/>
        <v>1.2288461538461539E-3</v>
      </c>
      <c r="K30" s="8">
        <f t="shared" si="2"/>
        <v>-2.1887803116298E-2</v>
      </c>
      <c r="L30">
        <f t="shared" si="3"/>
        <v>-0.39013883720190318</v>
      </c>
    </row>
    <row r="31" spans="1:12" x14ac:dyDescent="0.25">
      <c r="A31" s="1">
        <v>43577</v>
      </c>
      <c r="B31">
        <v>87.699996999999996</v>
      </c>
      <c r="C31">
        <v>89.300003000000004</v>
      </c>
      <c r="D31">
        <v>84.400002000000001</v>
      </c>
      <c r="E31">
        <v>86.050003000000004</v>
      </c>
      <c r="F31">
        <v>83.224059999999994</v>
      </c>
      <c r="G31">
        <v>6746005</v>
      </c>
      <c r="H31" s="8">
        <f t="shared" si="1"/>
        <v>-1.8814013161209883E-2</v>
      </c>
      <c r="I31" s="3">
        <v>0.12442307692307691</v>
      </c>
      <c r="J31" s="8">
        <f t="shared" si="0"/>
        <v>1.2442307692307692E-3</v>
      </c>
      <c r="K31" s="8">
        <f t="shared" si="2"/>
        <v>-2.0058243930440652E-2</v>
      </c>
      <c r="L31">
        <f t="shared" si="3"/>
        <v>-0.35752788535946117</v>
      </c>
    </row>
    <row r="32" spans="1:12" x14ac:dyDescent="0.25">
      <c r="A32" s="1">
        <v>43584</v>
      </c>
      <c r="B32">
        <v>86.050003000000004</v>
      </c>
      <c r="C32">
        <v>86.150002000000001</v>
      </c>
      <c r="D32">
        <v>81.150002000000001</v>
      </c>
      <c r="E32">
        <v>82.199996999999996</v>
      </c>
      <c r="F32">
        <v>79.500488000000004</v>
      </c>
      <c r="G32">
        <v>5360019</v>
      </c>
      <c r="H32" s="8">
        <f t="shared" si="1"/>
        <v>-4.4741532676968537E-2</v>
      </c>
      <c r="I32" s="3">
        <v>0.12384615384615386</v>
      </c>
      <c r="J32" s="8">
        <f t="shared" si="0"/>
        <v>1.2384615384615385E-3</v>
      </c>
      <c r="K32" s="8">
        <f t="shared" si="2"/>
        <v>-4.5979994215430073E-2</v>
      </c>
      <c r="L32">
        <f t="shared" si="3"/>
        <v>-0.81956975683871969</v>
      </c>
    </row>
    <row r="33" spans="1:12" x14ac:dyDescent="0.25">
      <c r="A33" s="1">
        <v>43591</v>
      </c>
      <c r="B33">
        <v>81.949996999999996</v>
      </c>
      <c r="C33">
        <v>83.949996999999996</v>
      </c>
      <c r="D33">
        <v>76.300003000000004</v>
      </c>
      <c r="E33">
        <v>77.150002000000001</v>
      </c>
      <c r="F33">
        <v>74.616341000000006</v>
      </c>
      <c r="G33">
        <v>6525003</v>
      </c>
      <c r="H33" s="8">
        <f t="shared" si="1"/>
        <v>-6.1435434207649117E-2</v>
      </c>
      <c r="I33" s="3">
        <v>0.12211538461538461</v>
      </c>
      <c r="J33" s="8">
        <f t="shared" si="0"/>
        <v>1.2211538461538462E-3</v>
      </c>
      <c r="K33" s="8">
        <f t="shared" si="2"/>
        <v>-6.2656588053802961E-2</v>
      </c>
      <c r="L33">
        <f t="shared" si="3"/>
        <v>-1.1168214679410831</v>
      </c>
    </row>
    <row r="34" spans="1:12" x14ac:dyDescent="0.25">
      <c r="A34" s="1">
        <v>43598</v>
      </c>
      <c r="B34">
        <v>77.599997999999999</v>
      </c>
      <c r="C34">
        <v>77.599997999999999</v>
      </c>
      <c r="D34">
        <v>70.150002000000001</v>
      </c>
      <c r="E34">
        <v>74.199996999999996</v>
      </c>
      <c r="F34">
        <v>71.763214000000005</v>
      </c>
      <c r="G34">
        <v>15260820</v>
      </c>
      <c r="H34" s="8">
        <f t="shared" si="1"/>
        <v>-3.8237294428575645E-2</v>
      </c>
      <c r="I34" s="3">
        <v>0.1201923076923077</v>
      </c>
      <c r="J34" s="8">
        <f t="shared" si="0"/>
        <v>1.201923076923077E-3</v>
      </c>
      <c r="K34" s="8">
        <f t="shared" si="2"/>
        <v>-3.9439217505498725E-2</v>
      </c>
      <c r="L34">
        <f t="shared" si="3"/>
        <v>-0.70298377484449259</v>
      </c>
    </row>
    <row r="35" spans="1:12" x14ac:dyDescent="0.25">
      <c r="A35" s="1">
        <v>43605</v>
      </c>
      <c r="B35">
        <v>76.900002000000001</v>
      </c>
      <c r="C35">
        <v>83</v>
      </c>
      <c r="D35">
        <v>74.300003000000004</v>
      </c>
      <c r="E35">
        <v>77.949996999999996</v>
      </c>
      <c r="F35">
        <v>75.390060000000005</v>
      </c>
      <c r="G35">
        <v>14038305</v>
      </c>
      <c r="H35" s="8">
        <f t="shared" si="1"/>
        <v>5.0539068665458604E-2</v>
      </c>
      <c r="I35" s="3">
        <v>0.11769230769230769</v>
      </c>
      <c r="J35" s="8">
        <f t="shared" si="0"/>
        <v>1.1769230769230769E-3</v>
      </c>
      <c r="K35" s="8">
        <f t="shared" si="2"/>
        <v>4.9362145588535529E-2</v>
      </c>
      <c r="L35">
        <f t="shared" si="3"/>
        <v>0.8798548661725869</v>
      </c>
    </row>
    <row r="36" spans="1:12" x14ac:dyDescent="0.25">
      <c r="A36" s="1">
        <v>43612</v>
      </c>
      <c r="B36">
        <v>78.099997999999999</v>
      </c>
      <c r="C36">
        <v>79.5</v>
      </c>
      <c r="D36">
        <v>73.050003000000004</v>
      </c>
      <c r="E36">
        <v>74.550003000000004</v>
      </c>
      <c r="F36">
        <v>72.101730000000003</v>
      </c>
      <c r="G36">
        <v>11436617</v>
      </c>
      <c r="H36" s="8">
        <f t="shared" si="1"/>
        <v>-4.3617553826061445E-2</v>
      </c>
      <c r="I36" s="3">
        <v>0.11384615384615385</v>
      </c>
      <c r="J36" s="8">
        <f t="shared" si="0"/>
        <v>1.1384615384615385E-3</v>
      </c>
      <c r="K36" s="8">
        <f t="shared" si="2"/>
        <v>-4.4756015364522984E-2</v>
      </c>
      <c r="L36">
        <f t="shared" si="3"/>
        <v>-0.79775296311504795</v>
      </c>
    </row>
    <row r="37" spans="1:12" x14ac:dyDescent="0.25">
      <c r="A37" s="1">
        <v>43619</v>
      </c>
      <c r="B37">
        <v>74.400002000000001</v>
      </c>
      <c r="C37">
        <v>76.800003000000004</v>
      </c>
      <c r="D37">
        <v>71.849997999999999</v>
      </c>
      <c r="E37">
        <v>72.349997999999999</v>
      </c>
      <c r="F37">
        <v>69.973968999999997</v>
      </c>
      <c r="G37">
        <v>6320891</v>
      </c>
      <c r="H37" s="8">
        <f t="shared" si="1"/>
        <v>-2.9510540177052708E-2</v>
      </c>
      <c r="I37" s="3">
        <v>0.115</v>
      </c>
      <c r="J37" s="8">
        <f t="shared" si="0"/>
        <v>1.15E-3</v>
      </c>
      <c r="K37" s="8">
        <f t="shared" si="2"/>
        <v>-3.0660540177052706E-2</v>
      </c>
      <c r="L37">
        <f t="shared" si="3"/>
        <v>-0.54650836491445709</v>
      </c>
    </row>
    <row r="38" spans="1:12" x14ac:dyDescent="0.25">
      <c r="A38" s="1">
        <v>43626</v>
      </c>
      <c r="B38">
        <v>72.349997999999999</v>
      </c>
      <c r="C38">
        <v>76.400002000000001</v>
      </c>
      <c r="D38">
        <v>71.050003000000004</v>
      </c>
      <c r="E38">
        <v>72.849997999999999</v>
      </c>
      <c r="F38">
        <v>70.457549999999998</v>
      </c>
      <c r="G38">
        <v>8460214</v>
      </c>
      <c r="H38" s="8">
        <f t="shared" si="1"/>
        <v>6.9108699550828817E-3</v>
      </c>
      <c r="I38" s="3">
        <v>0.11480769230769231</v>
      </c>
      <c r="J38" s="8">
        <f t="shared" si="0"/>
        <v>1.1480769230769231E-3</v>
      </c>
      <c r="K38" s="8">
        <f t="shared" si="2"/>
        <v>5.7627930320059591E-3</v>
      </c>
      <c r="L38">
        <f t="shared" si="3"/>
        <v>0.10271882292599405</v>
      </c>
    </row>
    <row r="39" spans="1:12" x14ac:dyDescent="0.25">
      <c r="A39" s="1">
        <v>43633</v>
      </c>
      <c r="B39">
        <v>72.5</v>
      </c>
      <c r="C39">
        <v>73.099997999999999</v>
      </c>
      <c r="D39">
        <v>56.549999</v>
      </c>
      <c r="E39">
        <v>63.549999</v>
      </c>
      <c r="F39">
        <v>61.462971000000003</v>
      </c>
      <c r="G39">
        <v>22630577</v>
      </c>
      <c r="H39" s="8">
        <f t="shared" si="1"/>
        <v>-0.12765954819604136</v>
      </c>
      <c r="I39" s="3">
        <v>0.11557692307692308</v>
      </c>
      <c r="J39" s="8">
        <f t="shared" si="0"/>
        <v>1.1557692307692308E-3</v>
      </c>
      <c r="K39" s="8">
        <f t="shared" si="2"/>
        <v>-0.1288153174268106</v>
      </c>
      <c r="L39">
        <f t="shared" si="3"/>
        <v>-2.2960668043138899</v>
      </c>
    </row>
    <row r="40" spans="1:12" x14ac:dyDescent="0.25">
      <c r="A40" s="1">
        <v>43640</v>
      </c>
      <c r="B40">
        <v>63.900002000000001</v>
      </c>
      <c r="C40">
        <v>68.949996999999996</v>
      </c>
      <c r="D40">
        <v>60.5</v>
      </c>
      <c r="E40">
        <v>63.299999</v>
      </c>
      <c r="F40">
        <v>61.221179999999997</v>
      </c>
      <c r="G40">
        <v>18234029</v>
      </c>
      <c r="H40" s="8">
        <f t="shared" si="1"/>
        <v>-3.933929585018048E-3</v>
      </c>
      <c r="I40" s="3">
        <v>0.11326923076923076</v>
      </c>
      <c r="J40" s="8">
        <f t="shared" si="0"/>
        <v>1.1326923076923076E-3</v>
      </c>
      <c r="K40" s="8">
        <f t="shared" si="2"/>
        <v>-5.0666218927103556E-3</v>
      </c>
      <c r="L40">
        <f t="shared" si="3"/>
        <v>-9.0309930295921423E-2</v>
      </c>
    </row>
    <row r="41" spans="1:12" x14ac:dyDescent="0.25">
      <c r="A41" s="1">
        <v>43647</v>
      </c>
      <c r="B41">
        <v>63.5</v>
      </c>
      <c r="C41">
        <v>70.900002000000001</v>
      </c>
      <c r="D41">
        <v>62.849997999999999</v>
      </c>
      <c r="E41">
        <v>66.300003000000004</v>
      </c>
      <c r="F41">
        <v>64.122664999999998</v>
      </c>
      <c r="G41">
        <v>21951142</v>
      </c>
      <c r="H41" s="8">
        <f t="shared" si="1"/>
        <v>4.7393483758398663E-2</v>
      </c>
      <c r="I41" s="3">
        <v>0.11249999999999999</v>
      </c>
      <c r="J41" s="8">
        <f t="shared" si="0"/>
        <v>1.1249999999999999E-3</v>
      </c>
      <c r="K41" s="8">
        <f t="shared" si="2"/>
        <v>4.6268483758398662E-2</v>
      </c>
      <c r="L41">
        <f t="shared" si="3"/>
        <v>0.82471193461876691</v>
      </c>
    </row>
    <row r="42" spans="1:12" x14ac:dyDescent="0.25">
      <c r="A42" s="1">
        <v>43654</v>
      </c>
      <c r="B42">
        <v>65.699996999999996</v>
      </c>
      <c r="C42">
        <v>66.300003000000004</v>
      </c>
      <c r="D42">
        <v>57.900002000000001</v>
      </c>
      <c r="E42">
        <v>63.900002000000001</v>
      </c>
      <c r="F42">
        <v>61.801479</v>
      </c>
      <c r="G42">
        <v>25474265</v>
      </c>
      <c r="H42" s="8">
        <f t="shared" si="1"/>
        <v>-3.6199150487584965E-2</v>
      </c>
      <c r="I42" s="3">
        <v>0.1101923076923077</v>
      </c>
      <c r="J42" s="8">
        <f t="shared" si="0"/>
        <v>1.1019230769230769E-3</v>
      </c>
      <c r="K42" s="8">
        <f t="shared" si="2"/>
        <v>-3.7301073564508042E-2</v>
      </c>
      <c r="L42">
        <f t="shared" si="3"/>
        <v>-0.66487245839687426</v>
      </c>
    </row>
    <row r="43" spans="1:12" x14ac:dyDescent="0.25">
      <c r="A43" s="1">
        <v>43661</v>
      </c>
      <c r="B43">
        <v>64</v>
      </c>
      <c r="C43">
        <v>64.449996999999996</v>
      </c>
      <c r="D43">
        <v>56.150002000000001</v>
      </c>
      <c r="E43">
        <v>57.400002000000001</v>
      </c>
      <c r="F43">
        <v>55.514941999999998</v>
      </c>
      <c r="G43">
        <v>18741727</v>
      </c>
      <c r="H43" s="8">
        <f t="shared" si="1"/>
        <v>-0.10172146527431815</v>
      </c>
      <c r="I43" s="3">
        <v>0.11038461538461539</v>
      </c>
      <c r="J43" s="8">
        <f t="shared" si="0"/>
        <v>1.1038461538461538E-3</v>
      </c>
      <c r="K43" s="8">
        <f t="shared" si="2"/>
        <v>-0.1028253114281643</v>
      </c>
      <c r="L43">
        <f t="shared" si="3"/>
        <v>-1.8328083098315371</v>
      </c>
    </row>
    <row r="44" spans="1:12" x14ac:dyDescent="0.25">
      <c r="A44" s="1">
        <v>43668</v>
      </c>
      <c r="B44">
        <v>57.650002000000001</v>
      </c>
      <c r="C44">
        <v>61.75</v>
      </c>
      <c r="D44">
        <v>55.650002000000001</v>
      </c>
      <c r="E44">
        <v>60.900002000000001</v>
      </c>
      <c r="F44">
        <v>58.900002000000001</v>
      </c>
      <c r="G44">
        <v>29075369</v>
      </c>
      <c r="H44" s="8">
        <f t="shared" si="1"/>
        <v>6.0975655887382588E-2</v>
      </c>
      <c r="I44" s="3">
        <v>0.10865384615384616</v>
      </c>
      <c r="J44" s="8">
        <f t="shared" si="0"/>
        <v>1.0865384615384615E-3</v>
      </c>
      <c r="K44" s="8">
        <f t="shared" si="2"/>
        <v>5.9889117425844129E-2</v>
      </c>
      <c r="L44">
        <f t="shared" si="3"/>
        <v>1.0674927268588719</v>
      </c>
    </row>
    <row r="45" spans="1:12" x14ac:dyDescent="0.25">
      <c r="A45" s="1">
        <v>43675</v>
      </c>
      <c r="B45">
        <v>59.450001</v>
      </c>
      <c r="C45">
        <v>59.599997999999999</v>
      </c>
      <c r="D45">
        <v>52.25</v>
      </c>
      <c r="E45">
        <v>56.200001</v>
      </c>
      <c r="F45">
        <v>54.354351000000001</v>
      </c>
      <c r="G45">
        <v>31813819</v>
      </c>
      <c r="H45" s="8">
        <f t="shared" si="1"/>
        <v>-7.7175735919329844E-2</v>
      </c>
      <c r="I45" s="3">
        <v>0.10423076923076922</v>
      </c>
      <c r="J45" s="8">
        <f t="shared" si="0"/>
        <v>1.0423076923076922E-3</v>
      </c>
      <c r="K45" s="8">
        <f t="shared" si="2"/>
        <v>-7.8218043611637533E-2</v>
      </c>
      <c r="L45">
        <f t="shared" si="3"/>
        <v>-1.3941964125275508</v>
      </c>
    </row>
    <row r="46" spans="1:12" x14ac:dyDescent="0.25">
      <c r="A46" s="1">
        <v>43682</v>
      </c>
      <c r="B46">
        <v>56</v>
      </c>
      <c r="C46">
        <v>60.900002000000001</v>
      </c>
      <c r="D46">
        <v>52.450001</v>
      </c>
      <c r="E46">
        <v>54.150002000000001</v>
      </c>
      <c r="F46">
        <v>54.150002000000001</v>
      </c>
      <c r="G46">
        <v>43964337</v>
      </c>
      <c r="H46" s="8">
        <f t="shared" si="1"/>
        <v>-3.7595702320132669E-3</v>
      </c>
      <c r="I46" s="3">
        <v>0.1053846153846154</v>
      </c>
      <c r="J46" s="8">
        <f t="shared" si="0"/>
        <v>1.0538461538461539E-3</v>
      </c>
      <c r="K46" s="8">
        <f t="shared" si="2"/>
        <v>-4.8134163858594209E-3</v>
      </c>
      <c r="L46">
        <f t="shared" si="3"/>
        <v>-8.5796672318816117E-2</v>
      </c>
    </row>
    <row r="47" spans="1:12" x14ac:dyDescent="0.25">
      <c r="A47" s="1">
        <v>43689</v>
      </c>
      <c r="B47">
        <v>54.150002000000001</v>
      </c>
      <c r="C47">
        <v>55.400002000000001</v>
      </c>
      <c r="D47">
        <v>49.25</v>
      </c>
      <c r="E47">
        <v>50.900002000000001</v>
      </c>
      <c r="F47">
        <v>50.900002000000001</v>
      </c>
      <c r="G47">
        <v>14253903</v>
      </c>
      <c r="H47" s="8">
        <f t="shared" si="1"/>
        <v>-6.0018465003934811E-2</v>
      </c>
      <c r="I47" s="3">
        <v>0.10403846153846154</v>
      </c>
      <c r="J47" s="8">
        <f t="shared" si="0"/>
        <v>1.0403846153846153E-3</v>
      </c>
      <c r="K47" s="8">
        <f t="shared" si="2"/>
        <v>-6.1058849619319427E-2</v>
      </c>
      <c r="L47">
        <f t="shared" si="3"/>
        <v>-1.0883426018040772</v>
      </c>
    </row>
    <row r="48" spans="1:12" x14ac:dyDescent="0.25">
      <c r="A48" s="1">
        <v>43696</v>
      </c>
      <c r="B48">
        <v>50.950001</v>
      </c>
      <c r="C48">
        <v>52.25</v>
      </c>
      <c r="D48">
        <v>44.549999</v>
      </c>
      <c r="E48">
        <v>47.849997999999999</v>
      </c>
      <c r="F48">
        <v>47.849997999999999</v>
      </c>
      <c r="G48">
        <v>34075554</v>
      </c>
      <c r="H48" s="8">
        <f t="shared" si="1"/>
        <v>-5.9921490769293116E-2</v>
      </c>
      <c r="I48" s="3">
        <v>0.10423076923076922</v>
      </c>
      <c r="J48" s="8">
        <f t="shared" si="0"/>
        <v>1.0423076923076922E-3</v>
      </c>
      <c r="K48" s="8">
        <f t="shared" si="2"/>
        <v>-6.0963798461600806E-2</v>
      </c>
      <c r="L48">
        <f t="shared" si="3"/>
        <v>-1.086648363787132</v>
      </c>
    </row>
    <row r="49" spans="1:12" x14ac:dyDescent="0.25">
      <c r="A49" s="1">
        <v>43703</v>
      </c>
      <c r="B49">
        <v>48.150002000000001</v>
      </c>
      <c r="C49">
        <v>50</v>
      </c>
      <c r="D49">
        <v>45.700001</v>
      </c>
      <c r="E49">
        <v>48.450001</v>
      </c>
      <c r="F49">
        <v>48.450001</v>
      </c>
      <c r="G49">
        <v>31508338</v>
      </c>
      <c r="H49" s="8">
        <f t="shared" si="1"/>
        <v>1.2539248173009348E-2</v>
      </c>
      <c r="I49" s="3">
        <v>0.10230769230769231</v>
      </c>
      <c r="J49" s="8">
        <f t="shared" si="0"/>
        <v>1.023076923076923E-3</v>
      </c>
      <c r="K49" s="8">
        <f t="shared" si="2"/>
        <v>1.1516171249932424E-2</v>
      </c>
      <c r="L49">
        <f t="shared" si="3"/>
        <v>0.20526983163153256</v>
      </c>
    </row>
    <row r="50" spans="1:12" x14ac:dyDescent="0.25">
      <c r="A50" s="1">
        <v>43710</v>
      </c>
      <c r="B50">
        <v>48.450001</v>
      </c>
      <c r="C50">
        <v>51</v>
      </c>
      <c r="D50">
        <v>45.5</v>
      </c>
      <c r="E50">
        <v>50.599997999999999</v>
      </c>
      <c r="F50">
        <v>50.599997999999999</v>
      </c>
      <c r="G50">
        <v>22799268</v>
      </c>
      <c r="H50" s="8">
        <f t="shared" si="1"/>
        <v>4.4375582159430688E-2</v>
      </c>
      <c r="I50" s="3">
        <v>0.10250000000000001</v>
      </c>
      <c r="J50" s="8">
        <f t="shared" si="0"/>
        <v>1.0250000000000001E-3</v>
      </c>
      <c r="K50" s="8">
        <f t="shared" si="2"/>
        <v>4.3350582159430689E-2</v>
      </c>
      <c r="L50">
        <f t="shared" si="3"/>
        <v>0.77270183882056054</v>
      </c>
    </row>
    <row r="51" spans="1:12" x14ac:dyDescent="0.25">
      <c r="A51" s="1">
        <v>43717</v>
      </c>
      <c r="B51">
        <v>50.799999</v>
      </c>
      <c r="C51">
        <v>54.400002000000001</v>
      </c>
      <c r="D51">
        <v>50.049999</v>
      </c>
      <c r="E51">
        <v>53.599997999999999</v>
      </c>
      <c r="F51">
        <v>53.599997999999999</v>
      </c>
      <c r="G51">
        <v>14735235</v>
      </c>
      <c r="H51" s="8">
        <f t="shared" si="1"/>
        <v>5.9288539892827667E-2</v>
      </c>
      <c r="I51" s="3">
        <v>0.10230769230769231</v>
      </c>
      <c r="J51" s="8">
        <f t="shared" si="0"/>
        <v>1.023076923076923E-3</v>
      </c>
      <c r="K51" s="8">
        <f t="shared" si="2"/>
        <v>5.8265462969750742E-2</v>
      </c>
      <c r="L51">
        <f t="shared" si="3"/>
        <v>1.0385519209610756</v>
      </c>
    </row>
    <row r="52" spans="1:12" x14ac:dyDescent="0.25">
      <c r="A52" s="1">
        <v>43724</v>
      </c>
      <c r="B52">
        <v>53.599997999999999</v>
      </c>
      <c r="C52">
        <v>59.099997999999999</v>
      </c>
      <c r="D52">
        <v>51.599997999999999</v>
      </c>
      <c r="E52">
        <v>55.400002000000001</v>
      </c>
      <c r="F52">
        <v>55.400002000000001</v>
      </c>
      <c r="G52">
        <v>33735556</v>
      </c>
      <c r="H52" s="8">
        <f t="shared" si="1"/>
        <v>3.3582165432170373E-2</v>
      </c>
      <c r="I52" s="3">
        <v>0.10403846153846154</v>
      </c>
      <c r="J52" s="8">
        <f t="shared" si="0"/>
        <v>1.0403846153846153E-3</v>
      </c>
      <c r="K52" s="8">
        <f t="shared" si="2"/>
        <v>3.2541780816785756E-2</v>
      </c>
      <c r="L52">
        <f t="shared" si="3"/>
        <v>0.58004051210084639</v>
      </c>
    </row>
    <row r="53" spans="1:12" x14ac:dyDescent="0.25">
      <c r="A53" s="1">
        <v>43731</v>
      </c>
      <c r="B53">
        <v>56.150002000000001</v>
      </c>
      <c r="C53">
        <v>58.099997999999999</v>
      </c>
      <c r="D53">
        <v>46.049999</v>
      </c>
      <c r="E53">
        <v>47.900002000000001</v>
      </c>
      <c r="F53">
        <v>47.900002000000001</v>
      </c>
      <c r="G53">
        <v>24085973</v>
      </c>
      <c r="H53" s="8">
        <f t="shared" si="1"/>
        <v>-0.1353790564845106</v>
      </c>
      <c r="I53" s="3">
        <v>0.10076923076923078</v>
      </c>
      <c r="J53" s="8">
        <f t="shared" si="0"/>
        <v>1.0076923076923077E-3</v>
      </c>
      <c r="K53" s="8">
        <f t="shared" si="2"/>
        <v>-0.13638674879220292</v>
      </c>
      <c r="L53">
        <f t="shared" si="3"/>
        <v>-2.4310236756432304</v>
      </c>
    </row>
    <row r="54" spans="1:12" x14ac:dyDescent="0.25">
      <c r="A54" s="1">
        <v>43738</v>
      </c>
      <c r="B54">
        <v>47.5</v>
      </c>
      <c r="C54">
        <v>48.25</v>
      </c>
      <c r="D54">
        <v>46.349997999999999</v>
      </c>
      <c r="E54">
        <v>47.950001</v>
      </c>
      <c r="F54">
        <v>47.950001</v>
      </c>
      <c r="G54">
        <v>2117036</v>
      </c>
      <c r="H54" s="8">
        <f t="shared" si="1"/>
        <v>1.0438204157068654E-3</v>
      </c>
      <c r="I54" s="3">
        <v>0.10076923076923078</v>
      </c>
      <c r="J54" s="8">
        <f t="shared" si="0"/>
        <v>1.0076923076923077E-3</v>
      </c>
      <c r="K54" s="8">
        <f t="shared" si="2"/>
        <v>3.6128108014557656E-5</v>
      </c>
      <c r="L54">
        <f t="shared" si="3"/>
        <v>6.4396495053489137E-4</v>
      </c>
    </row>
    <row r="55" spans="1:12" x14ac:dyDescent="0.25">
      <c r="G55" s="2"/>
    </row>
    <row r="56" spans="1:12" x14ac:dyDescent="0.25">
      <c r="G56" t="s">
        <v>14</v>
      </c>
      <c r="H56" s="8">
        <f>AVERAGE(H3:H54)</f>
        <v>-1.510080731991054E-2</v>
      </c>
      <c r="K56" s="8">
        <f>AVERAGE(K3:K54)</f>
        <v>-1.6290674183815877E-2</v>
      </c>
      <c r="L56">
        <f>AVERAGE(L3:L54)</f>
        <v>-0.29037289167575203</v>
      </c>
    </row>
    <row r="57" spans="1:12" x14ac:dyDescent="0.25">
      <c r="G57" t="s">
        <v>15</v>
      </c>
      <c r="H57" s="8">
        <f>MAX(H3:H54)</f>
        <v>0.14055990973410809</v>
      </c>
      <c r="K57" s="8">
        <f>MAX(K3:K54)</f>
        <v>0.13935221742641579</v>
      </c>
      <c r="L57">
        <f>MAX(L3:L54)</f>
        <v>2.4838816293886685</v>
      </c>
    </row>
    <row r="58" spans="1:12" x14ac:dyDescent="0.25">
      <c r="G58" t="s">
        <v>16</v>
      </c>
      <c r="H58" s="8">
        <f>MIN(H3:H54)</f>
        <v>-0.15173895418066075</v>
      </c>
      <c r="K58" s="8">
        <f>MIN(K3:K54)</f>
        <v>-0.1530254926421992</v>
      </c>
      <c r="L58">
        <f>MIN(L3:L54)</f>
        <v>-2.7276007301628891</v>
      </c>
    </row>
    <row r="59" spans="1:12" x14ac:dyDescent="0.25">
      <c r="G59" t="s">
        <v>17</v>
      </c>
      <c r="H59" s="8">
        <f>_xlfn.STDEV.S(H3:H54)</f>
        <v>5.6106616178486848E-2</v>
      </c>
      <c r="K59" s="8">
        <f>_xlfn.STDEV.S(K3:K54)</f>
        <v>5.6102599969996593E-2</v>
      </c>
      <c r="L59">
        <f>_xlfn.STDEV.S(L3:L54)</f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zoomScale="70" zoomScaleNormal="70" workbookViewId="0">
      <selection activeCell="J23" sqref="J23"/>
    </sheetView>
  </sheetViews>
  <sheetFormatPr defaultRowHeight="15" x14ac:dyDescent="0.25"/>
  <cols>
    <col min="1" max="1" width="10.42578125" bestFit="1" customWidth="1"/>
    <col min="8" max="8" width="17.7109375" style="7" customWidth="1"/>
    <col min="9" max="10" width="17.28515625" customWidth="1"/>
    <col min="11" max="11" width="17" style="7" customWidth="1"/>
    <col min="12" max="12" width="17" customWidth="1"/>
    <col min="13" max="13" width="10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7" t="s">
        <v>18</v>
      </c>
      <c r="I1" s="2" t="s">
        <v>7</v>
      </c>
      <c r="J1" s="2"/>
      <c r="K1" s="9" t="s">
        <v>8</v>
      </c>
      <c r="L1" s="2" t="s">
        <v>13</v>
      </c>
      <c r="M1" s="2"/>
    </row>
    <row r="2" spans="1:13" x14ac:dyDescent="0.25">
      <c r="A2" s="1">
        <v>43374</v>
      </c>
      <c r="B2">
        <v>118.78800200000001</v>
      </c>
      <c r="C2">
        <v>132.026993</v>
      </c>
      <c r="D2">
        <v>109.488998</v>
      </c>
      <c r="E2">
        <v>129.904999</v>
      </c>
      <c r="F2">
        <v>125.638824</v>
      </c>
      <c r="G2">
        <v>108872182</v>
      </c>
      <c r="I2" s="4">
        <v>0.57916666666666672</v>
      </c>
      <c r="J2" s="12">
        <f>I2/100</f>
        <v>5.7916666666666672E-3</v>
      </c>
    </row>
    <row r="3" spans="1:13" x14ac:dyDescent="0.25">
      <c r="A3" s="1">
        <v>43405</v>
      </c>
      <c r="B3">
        <v>130.11399800000001</v>
      </c>
      <c r="C3">
        <v>134.83000200000001</v>
      </c>
      <c r="D3">
        <v>90.25</v>
      </c>
      <c r="E3">
        <v>102.900002</v>
      </c>
      <c r="F3">
        <v>99.520690999999999</v>
      </c>
      <c r="G3">
        <v>304148150</v>
      </c>
      <c r="H3" s="7">
        <f>(F3-F2)/F2</f>
        <v>-0.20788266053811519</v>
      </c>
      <c r="I3" s="4">
        <v>0.5625</v>
      </c>
      <c r="J3" s="12">
        <f t="shared" ref="J3:J13" si="0">I3/100</f>
        <v>5.6249999999999998E-3</v>
      </c>
      <c r="K3" s="7">
        <f>H3-J3</f>
        <v>-0.21350766053811518</v>
      </c>
      <c r="L3">
        <f>K3/(_xlfn.STDEV.S($K$3:$K$13))</f>
        <v>-1.9899430645298497</v>
      </c>
    </row>
    <row r="4" spans="1:13" x14ac:dyDescent="0.25">
      <c r="A4" s="1">
        <v>43435</v>
      </c>
      <c r="B4">
        <v>103.199997</v>
      </c>
      <c r="C4">
        <v>107.150002</v>
      </c>
      <c r="D4">
        <v>95.5</v>
      </c>
      <c r="E4">
        <v>97.800003000000004</v>
      </c>
      <c r="F4">
        <v>94.588181000000006</v>
      </c>
      <c r="G4">
        <v>105526078</v>
      </c>
      <c r="H4" s="7">
        <f t="shared" ref="H4:H13" si="1">(F4-F3)/F3</f>
        <v>-4.9562658281783772E-2</v>
      </c>
      <c r="I4" s="4">
        <v>0.55583333333333329</v>
      </c>
      <c r="J4" s="12">
        <f t="shared" si="0"/>
        <v>5.5583333333333327E-3</v>
      </c>
      <c r="K4" s="7">
        <f t="shared" ref="K4:K13" si="2">H4-J4</f>
        <v>-5.5120991615117104E-2</v>
      </c>
      <c r="L4" s="11">
        <f>K4/(_xlfn.STDEV.S($K$3:$K$13))</f>
        <v>-0.51374098099364895</v>
      </c>
    </row>
    <row r="5" spans="1:13" x14ac:dyDescent="0.25">
      <c r="A5" s="1">
        <v>43466</v>
      </c>
      <c r="B5">
        <v>97.949996999999996</v>
      </c>
      <c r="C5">
        <v>100.949997</v>
      </c>
      <c r="D5">
        <v>84.800003000000004</v>
      </c>
      <c r="E5">
        <v>88.150002000000001</v>
      </c>
      <c r="F5">
        <v>85.255088999999998</v>
      </c>
      <c r="G5">
        <v>45023653</v>
      </c>
      <c r="H5" s="7">
        <f t="shared" si="1"/>
        <v>-9.867080539375217E-2</v>
      </c>
      <c r="I5" s="4">
        <v>0.54833333333333334</v>
      </c>
      <c r="J5" s="12">
        <f t="shared" si="0"/>
        <v>5.4833333333333331E-3</v>
      </c>
      <c r="K5" s="7">
        <f t="shared" si="2"/>
        <v>-0.10415413872708551</v>
      </c>
      <c r="L5">
        <f t="shared" ref="L5:L13" si="3">K5/(_xlfn.STDEV.S($K$3:$K$13))</f>
        <v>-0.97074177797495764</v>
      </c>
    </row>
    <row r="6" spans="1:13" x14ac:dyDescent="0.25">
      <c r="A6" s="1">
        <v>43497</v>
      </c>
      <c r="B6">
        <v>88.5</v>
      </c>
      <c r="C6">
        <v>89.400002000000001</v>
      </c>
      <c r="D6">
        <v>72.800003000000004</v>
      </c>
      <c r="E6">
        <v>75.599997999999999</v>
      </c>
      <c r="F6">
        <v>73.117241000000007</v>
      </c>
      <c r="G6">
        <v>40799477</v>
      </c>
      <c r="H6" s="7">
        <f t="shared" si="1"/>
        <v>-0.14237094984441329</v>
      </c>
      <c r="I6" s="4">
        <v>0.53500000000000003</v>
      </c>
      <c r="J6" s="12">
        <f t="shared" si="0"/>
        <v>5.3500000000000006E-3</v>
      </c>
      <c r="K6" s="7">
        <f t="shared" si="2"/>
        <v>-0.14772094984441328</v>
      </c>
      <c r="L6">
        <f t="shared" si="3"/>
        <v>-1.3767950006467107</v>
      </c>
    </row>
    <row r="7" spans="1:13" x14ac:dyDescent="0.25">
      <c r="A7" s="1">
        <v>43525</v>
      </c>
      <c r="B7">
        <v>76.550003000000004</v>
      </c>
      <c r="C7">
        <v>96.599997999999999</v>
      </c>
      <c r="D7">
        <v>76.349997999999999</v>
      </c>
      <c r="E7">
        <v>90.949996999999996</v>
      </c>
      <c r="F7">
        <v>87.963134999999994</v>
      </c>
      <c r="G7">
        <v>111952568</v>
      </c>
      <c r="H7" s="7">
        <f t="shared" si="1"/>
        <v>0.20304231665415254</v>
      </c>
      <c r="I7" s="4">
        <v>0.51</v>
      </c>
      <c r="J7" s="12">
        <f t="shared" si="0"/>
        <v>5.1000000000000004E-3</v>
      </c>
      <c r="K7" s="7">
        <f t="shared" si="2"/>
        <v>0.19794231665415254</v>
      </c>
      <c r="L7">
        <f t="shared" si="3"/>
        <v>1.8448702927574099</v>
      </c>
    </row>
    <row r="8" spans="1:13" x14ac:dyDescent="0.25">
      <c r="A8" s="1">
        <v>43556</v>
      </c>
      <c r="B8">
        <v>91.699996999999996</v>
      </c>
      <c r="C8">
        <v>93.449996999999996</v>
      </c>
      <c r="D8">
        <v>83</v>
      </c>
      <c r="E8">
        <v>83.349997999999999</v>
      </c>
      <c r="F8">
        <v>80.612724</v>
      </c>
      <c r="G8">
        <v>40184117</v>
      </c>
      <c r="H8" s="7">
        <f t="shared" si="1"/>
        <v>-8.3562403727425072E-2</v>
      </c>
      <c r="I8" s="4">
        <v>0.53333333333333333</v>
      </c>
      <c r="J8" s="12">
        <f t="shared" si="0"/>
        <v>5.3333333333333332E-3</v>
      </c>
      <c r="K8" s="7">
        <f t="shared" si="2"/>
        <v>-8.8895737060758401E-2</v>
      </c>
      <c r="L8">
        <f t="shared" si="3"/>
        <v>-0.82852978195012228</v>
      </c>
    </row>
    <row r="9" spans="1:13" x14ac:dyDescent="0.25">
      <c r="A9" s="1">
        <v>43586</v>
      </c>
      <c r="B9">
        <v>83.349997999999999</v>
      </c>
      <c r="C9">
        <v>84.25</v>
      </c>
      <c r="D9">
        <v>70.150002000000001</v>
      </c>
      <c r="E9">
        <v>74.550003000000004</v>
      </c>
      <c r="F9">
        <v>72.101730000000003</v>
      </c>
      <c r="G9">
        <v>50491665</v>
      </c>
      <c r="H9" s="7">
        <f t="shared" si="1"/>
        <v>-0.10557879175500876</v>
      </c>
      <c r="I9" s="4">
        <v>0.51</v>
      </c>
      <c r="J9" s="12">
        <f t="shared" si="0"/>
        <v>5.1000000000000004E-3</v>
      </c>
      <c r="K9" s="7">
        <f t="shared" si="2"/>
        <v>-0.11067879175500875</v>
      </c>
      <c r="L9">
        <f t="shared" si="3"/>
        <v>-1.0315531231447563</v>
      </c>
    </row>
    <row r="10" spans="1:13" x14ac:dyDescent="0.25">
      <c r="A10" s="1">
        <v>43617</v>
      </c>
      <c r="B10">
        <v>74.400002000000001</v>
      </c>
      <c r="C10">
        <v>76.800003000000004</v>
      </c>
      <c r="D10">
        <v>56.549999</v>
      </c>
      <c r="E10">
        <v>63.299999</v>
      </c>
      <c r="F10">
        <v>61.221179999999997</v>
      </c>
      <c r="G10">
        <v>55645711</v>
      </c>
      <c r="H10" s="7">
        <f t="shared" si="1"/>
        <v>-0.15090553305725127</v>
      </c>
      <c r="I10" s="4">
        <v>0.50083333333333335</v>
      </c>
      <c r="J10" s="12">
        <f t="shared" si="0"/>
        <v>5.0083333333333334E-3</v>
      </c>
      <c r="K10" s="7">
        <f t="shared" si="2"/>
        <v>-0.1559138663905846</v>
      </c>
      <c r="L10">
        <f t="shared" si="3"/>
        <v>-1.4531549655221396</v>
      </c>
    </row>
    <row r="11" spans="1:13" x14ac:dyDescent="0.25">
      <c r="A11" s="1">
        <v>43647</v>
      </c>
      <c r="B11">
        <v>63.5</v>
      </c>
      <c r="C11">
        <v>70.900002000000001</v>
      </c>
      <c r="D11">
        <v>52.25</v>
      </c>
      <c r="E11">
        <v>54.950001</v>
      </c>
      <c r="F11">
        <v>53.145401</v>
      </c>
      <c r="G11">
        <v>119122666</v>
      </c>
      <c r="H11" s="7">
        <f t="shared" si="1"/>
        <v>-0.13191152147018398</v>
      </c>
      <c r="I11" s="4">
        <v>0.47750000000000004</v>
      </c>
      <c r="J11" s="12">
        <f t="shared" si="0"/>
        <v>4.7750000000000006E-3</v>
      </c>
      <c r="K11" s="7">
        <f t="shared" si="2"/>
        <v>-0.13668652147018398</v>
      </c>
      <c r="L11">
        <f t="shared" si="3"/>
        <v>-1.2739514578950957</v>
      </c>
    </row>
    <row r="12" spans="1:13" x14ac:dyDescent="0.25">
      <c r="A12" s="1">
        <v>43678</v>
      </c>
      <c r="B12">
        <v>54.849997999999999</v>
      </c>
      <c r="C12">
        <v>60.900002000000001</v>
      </c>
      <c r="D12">
        <v>44.549999</v>
      </c>
      <c r="E12">
        <v>48.450001</v>
      </c>
      <c r="F12">
        <v>48.450001</v>
      </c>
      <c r="G12">
        <v>131735788</v>
      </c>
      <c r="H12" s="7">
        <f t="shared" si="1"/>
        <v>-8.835007190932663E-2</v>
      </c>
      <c r="I12" s="4">
        <v>0.45166666666666666</v>
      </c>
      <c r="J12" s="12">
        <f t="shared" si="0"/>
        <v>4.5166666666666662E-3</v>
      </c>
      <c r="K12" s="7">
        <f t="shared" si="2"/>
        <v>-9.2866738575993299E-2</v>
      </c>
      <c r="L12">
        <f t="shared" si="3"/>
        <v>-0.86554047704444914</v>
      </c>
    </row>
    <row r="13" spans="1:13" x14ac:dyDescent="0.25">
      <c r="A13" s="1">
        <v>43709</v>
      </c>
      <c r="B13">
        <v>48.450001</v>
      </c>
      <c r="C13">
        <v>59.099997999999999</v>
      </c>
      <c r="D13">
        <v>45.5</v>
      </c>
      <c r="E13">
        <v>47.950001</v>
      </c>
      <c r="F13">
        <v>47.950001</v>
      </c>
      <c r="G13">
        <v>97473068</v>
      </c>
      <c r="H13" s="7">
        <f t="shared" si="1"/>
        <v>-1.0319917227659087E-2</v>
      </c>
      <c r="I13" s="4">
        <v>0.44500000000000001</v>
      </c>
      <c r="J13" s="12">
        <f t="shared" si="0"/>
        <v>4.45E-3</v>
      </c>
      <c r="K13" s="7">
        <f t="shared" si="2"/>
        <v>-1.4769917227659086E-2</v>
      </c>
      <c r="L13">
        <f t="shared" si="3"/>
        <v>-0.13765920284444894</v>
      </c>
    </row>
    <row r="15" spans="1:13" x14ac:dyDescent="0.25">
      <c r="G15" t="s">
        <v>14</v>
      </c>
      <c r="H15" s="7">
        <f>AVERAGE(H3:H13)</f>
        <v>-7.8733908777342432E-2</v>
      </c>
      <c r="K15" s="7">
        <f>AVERAGE(K3:K13)</f>
        <v>-8.3852090595524231E-2</v>
      </c>
      <c r="L15">
        <f>AVERAGE(L3:L13)</f>
        <v>-0.78152177634443343</v>
      </c>
    </row>
    <row r="16" spans="1:13" x14ac:dyDescent="0.25">
      <c r="G16" t="s">
        <v>15</v>
      </c>
      <c r="H16" s="7">
        <f>MAX(H3:H13)</f>
        <v>0.20304231665415254</v>
      </c>
      <c r="K16" s="7">
        <f>MAX(K3:K13)</f>
        <v>0.19794231665415254</v>
      </c>
      <c r="L16">
        <f>MAX(L3:L13)</f>
        <v>1.8448702927574099</v>
      </c>
    </row>
    <row r="17" spans="7:12" x14ac:dyDescent="0.25">
      <c r="G17" t="s">
        <v>16</v>
      </c>
      <c r="H17" s="7">
        <f>MIN(H3:H13)</f>
        <v>-0.20788266053811519</v>
      </c>
      <c r="K17" s="7">
        <f>MIN(K3:K13)</f>
        <v>-0.21350766053811518</v>
      </c>
      <c r="L17">
        <f>MIN(L3:L13)</f>
        <v>-1.9899430645298497</v>
      </c>
    </row>
    <row r="18" spans="7:12" x14ac:dyDescent="0.25">
      <c r="G18" t="s">
        <v>17</v>
      </c>
      <c r="H18" s="7">
        <f>_xlfn.STDEV.S(H3:H13)</f>
        <v>0.10720488084940226</v>
      </c>
      <c r="K18" s="7">
        <f>_xlfn.STDEV.S(K3:K13)</f>
        <v>0.10729335142488571</v>
      </c>
      <c r="L18">
        <f>_xlfn.STDEV.S(L3:L13)</f>
        <v>0.99999999999999978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WEEKLY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Sabith_SBH</dc:creator>
  <cp:lastModifiedBy>Sabith_SBH</cp:lastModifiedBy>
  <dcterms:created xsi:type="dcterms:W3CDTF">2019-11-07T09:12:05Z</dcterms:created>
  <dcterms:modified xsi:type="dcterms:W3CDTF">2019-11-20T08:34:03Z</dcterms:modified>
</cp:coreProperties>
</file>