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umanth\Downloads\sumanth-1022-projects-portfolio-master\Derivatives and Risk Management\Ashok Leyland\"/>
    </mc:Choice>
  </mc:AlternateContent>
  <xr:revisionPtr revIDLastSave="0" documentId="13_ncr:1_{3BA31A6A-C56D-4679-B86A-20E7BEE55F25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FUTURE DAILY PRICES" sheetId="1" r:id="rId1"/>
    <sheet name="DAILY CURRENT" sheetId="2" r:id="rId2"/>
    <sheet name="DAILY NEXT" sheetId="4" r:id="rId3"/>
    <sheet name="DAILY FAR " sheetId="3" r:id="rId4"/>
    <sheet name="FUTURE WEEKLY PRICES" sheetId="5" r:id="rId5"/>
    <sheet name="WEEKLY NEXT" sheetId="8" r:id="rId6"/>
    <sheet name="WEEKLY FAR" sheetId="7" r:id="rId7"/>
    <sheet name="WEEKLY CURRENT " sheetId="6" r:id="rId8"/>
    <sheet name="MONTHLY PRICES" sheetId="10" r:id="rId9"/>
    <sheet name="MONTHLY FAR" sheetId="12" r:id="rId10"/>
    <sheet name="MONTHLY CURRENT" sheetId="9" r:id="rId11"/>
    <sheet name="MONTHLY NEXT" sheetId="11" r:id="rId12"/>
  </sheets>
  <definedNames>
    <definedName name="_xlnm._FilterDatabase" localSheetId="8" hidden="1">'MONTHLY PRICES'!$O$1:$O$37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1" l="1"/>
  <c r="Q4" i="11" s="1"/>
  <c r="O5" i="11"/>
  <c r="Q5" i="11" s="1"/>
  <c r="O6" i="11"/>
  <c r="Q6" i="11" s="1"/>
  <c r="O7" i="11"/>
  <c r="Q7" i="11" s="1"/>
  <c r="O8" i="11"/>
  <c r="Q8" i="11" s="1"/>
  <c r="O9" i="11"/>
  <c r="Q9" i="11" s="1"/>
  <c r="O10" i="11"/>
  <c r="Q10" i="11" s="1"/>
  <c r="O11" i="11"/>
  <c r="Q11" i="11" s="1"/>
  <c r="O12" i="11"/>
  <c r="Q12" i="11" s="1"/>
  <c r="O13" i="11"/>
  <c r="Q13" i="11" s="1"/>
  <c r="O3" i="11"/>
  <c r="Q3" i="11" s="1"/>
  <c r="O2" i="11"/>
  <c r="Q2" i="11" s="1"/>
  <c r="Q10" i="12"/>
  <c r="O4" i="12"/>
  <c r="Q4" i="12" s="1"/>
  <c r="O5" i="12"/>
  <c r="Q5" i="12" s="1"/>
  <c r="O6" i="12"/>
  <c r="Q6" i="12" s="1"/>
  <c r="O7" i="12"/>
  <c r="Q7" i="12" s="1"/>
  <c r="O8" i="12"/>
  <c r="Q8" i="12" s="1"/>
  <c r="O9" i="12"/>
  <c r="Q9" i="12" s="1"/>
  <c r="O10" i="12"/>
  <c r="O11" i="12"/>
  <c r="Q11" i="12" s="1"/>
  <c r="O12" i="12"/>
  <c r="Q12" i="12" s="1"/>
  <c r="O13" i="12"/>
  <c r="Q13" i="12" s="1"/>
  <c r="O3" i="12"/>
  <c r="Q3" i="12" s="1"/>
  <c r="O2" i="12"/>
  <c r="Q2" i="12" s="1"/>
  <c r="Q3" i="9"/>
  <c r="Q5" i="9"/>
  <c r="P4" i="9"/>
  <c r="Q4" i="9" s="1"/>
  <c r="P5" i="9"/>
  <c r="P6" i="9"/>
  <c r="Q6" i="9" s="1"/>
  <c r="P7" i="9"/>
  <c r="Q7" i="9" s="1"/>
  <c r="P8" i="9"/>
  <c r="Q8" i="9" s="1"/>
  <c r="P9" i="9"/>
  <c r="Q9" i="9" s="1"/>
  <c r="P10" i="9"/>
  <c r="Q10" i="9" s="1"/>
  <c r="P11" i="9"/>
  <c r="Q11" i="9" s="1"/>
  <c r="P12" i="9"/>
  <c r="Q12" i="9" s="1"/>
  <c r="P13" i="9"/>
  <c r="Q13" i="9" s="1"/>
  <c r="P3" i="9"/>
  <c r="P2" i="9"/>
  <c r="Q2" i="9" s="1"/>
  <c r="Q33" i="8"/>
  <c r="O4" i="8"/>
  <c r="Q4" i="8" s="1"/>
  <c r="O5" i="8"/>
  <c r="Q5" i="8" s="1"/>
  <c r="O6" i="8"/>
  <c r="Q6" i="8" s="1"/>
  <c r="O7" i="8"/>
  <c r="Q7" i="8" s="1"/>
  <c r="O8" i="8"/>
  <c r="Q8" i="8" s="1"/>
  <c r="O9" i="8"/>
  <c r="Q9" i="8" s="1"/>
  <c r="O10" i="8"/>
  <c r="Q10" i="8" s="1"/>
  <c r="O11" i="8"/>
  <c r="Q11" i="8" s="1"/>
  <c r="O12" i="8"/>
  <c r="Q12" i="8" s="1"/>
  <c r="O13" i="8"/>
  <c r="Q13" i="8" s="1"/>
  <c r="O14" i="8"/>
  <c r="Q14" i="8" s="1"/>
  <c r="O15" i="8"/>
  <c r="Q15" i="8" s="1"/>
  <c r="O16" i="8"/>
  <c r="Q16" i="8" s="1"/>
  <c r="O17" i="8"/>
  <c r="Q17" i="8" s="1"/>
  <c r="O18" i="8"/>
  <c r="Q18" i="8" s="1"/>
  <c r="O19" i="8"/>
  <c r="Q19" i="8" s="1"/>
  <c r="O20" i="8"/>
  <c r="Q20" i="8" s="1"/>
  <c r="O21" i="8"/>
  <c r="Q21" i="8" s="1"/>
  <c r="O22" i="8"/>
  <c r="Q22" i="8" s="1"/>
  <c r="O23" i="8"/>
  <c r="Q23" i="8" s="1"/>
  <c r="O24" i="8"/>
  <c r="Q24" i="8" s="1"/>
  <c r="O25" i="8"/>
  <c r="Q25" i="8" s="1"/>
  <c r="O26" i="8"/>
  <c r="Q26" i="8" s="1"/>
  <c r="O27" i="8"/>
  <c r="Q27" i="8" s="1"/>
  <c r="O28" i="8"/>
  <c r="Q28" i="8" s="1"/>
  <c r="O29" i="8"/>
  <c r="Q29" i="8" s="1"/>
  <c r="O30" i="8"/>
  <c r="Q30" i="8" s="1"/>
  <c r="O31" i="8"/>
  <c r="Q31" i="8" s="1"/>
  <c r="O32" i="8"/>
  <c r="Q32" i="8" s="1"/>
  <c r="O33" i="8"/>
  <c r="O34" i="8"/>
  <c r="Q34" i="8" s="1"/>
  <c r="O35" i="8"/>
  <c r="Q35" i="8" s="1"/>
  <c r="O36" i="8"/>
  <c r="Q36" i="8" s="1"/>
  <c r="O37" i="8"/>
  <c r="Q37" i="8" s="1"/>
  <c r="O38" i="8"/>
  <c r="Q38" i="8" s="1"/>
  <c r="O39" i="8"/>
  <c r="Q39" i="8" s="1"/>
  <c r="O40" i="8"/>
  <c r="Q40" i="8" s="1"/>
  <c r="O41" i="8"/>
  <c r="Q41" i="8" s="1"/>
  <c r="O42" i="8"/>
  <c r="Q42" i="8" s="1"/>
  <c r="O43" i="8"/>
  <c r="Q43" i="8" s="1"/>
  <c r="O44" i="8"/>
  <c r="Q44" i="8" s="1"/>
  <c r="O45" i="8"/>
  <c r="Q45" i="8" s="1"/>
  <c r="O46" i="8"/>
  <c r="Q46" i="8" s="1"/>
  <c r="O47" i="8"/>
  <c r="Q47" i="8" s="1"/>
  <c r="O48" i="8"/>
  <c r="Q48" i="8" s="1"/>
  <c r="O49" i="8"/>
  <c r="Q49" i="8" s="1"/>
  <c r="O3" i="8"/>
  <c r="Q3" i="8" s="1"/>
  <c r="O2" i="8"/>
  <c r="Q2" i="8" s="1"/>
  <c r="Q3" i="6"/>
  <c r="Q24" i="6"/>
  <c r="Q25" i="6"/>
  <c r="Q32" i="6"/>
  <c r="Q48" i="6"/>
  <c r="Q49" i="6"/>
  <c r="O4" i="6"/>
  <c r="Q4" i="6" s="1"/>
  <c r="O5" i="6"/>
  <c r="Q5" i="6" s="1"/>
  <c r="O6" i="6"/>
  <c r="Q6" i="6" s="1"/>
  <c r="O7" i="6"/>
  <c r="Q7" i="6" s="1"/>
  <c r="O8" i="6"/>
  <c r="Q8" i="6" s="1"/>
  <c r="O9" i="6"/>
  <c r="Q9" i="6" s="1"/>
  <c r="O10" i="6"/>
  <c r="Q10" i="6" s="1"/>
  <c r="O11" i="6"/>
  <c r="Q11" i="6" s="1"/>
  <c r="O12" i="6"/>
  <c r="Q12" i="6" s="1"/>
  <c r="O13" i="6"/>
  <c r="Q13" i="6" s="1"/>
  <c r="O14" i="6"/>
  <c r="Q14" i="6" s="1"/>
  <c r="O15" i="6"/>
  <c r="Q15" i="6" s="1"/>
  <c r="O16" i="6"/>
  <c r="Q16" i="6" s="1"/>
  <c r="O17" i="6"/>
  <c r="Q17" i="6" s="1"/>
  <c r="O18" i="6"/>
  <c r="Q18" i="6" s="1"/>
  <c r="O19" i="6"/>
  <c r="Q19" i="6" s="1"/>
  <c r="O20" i="6"/>
  <c r="Q20" i="6" s="1"/>
  <c r="O21" i="6"/>
  <c r="Q21" i="6" s="1"/>
  <c r="O22" i="6"/>
  <c r="Q22" i="6" s="1"/>
  <c r="O23" i="6"/>
  <c r="Q23" i="6" s="1"/>
  <c r="O24" i="6"/>
  <c r="O25" i="6"/>
  <c r="O26" i="6"/>
  <c r="Q26" i="6" s="1"/>
  <c r="O27" i="6"/>
  <c r="Q27" i="6" s="1"/>
  <c r="O28" i="6"/>
  <c r="Q28" i="6" s="1"/>
  <c r="O29" i="6"/>
  <c r="Q29" i="6" s="1"/>
  <c r="O30" i="6"/>
  <c r="Q30" i="6" s="1"/>
  <c r="O31" i="6"/>
  <c r="Q31" i="6" s="1"/>
  <c r="O32" i="6"/>
  <c r="O33" i="6"/>
  <c r="Q33" i="6" s="1"/>
  <c r="O34" i="6"/>
  <c r="Q34" i="6" s="1"/>
  <c r="O35" i="6"/>
  <c r="Q35" i="6" s="1"/>
  <c r="O36" i="6"/>
  <c r="Q36" i="6" s="1"/>
  <c r="O37" i="6"/>
  <c r="Q37" i="6" s="1"/>
  <c r="O38" i="6"/>
  <c r="Q38" i="6" s="1"/>
  <c r="O39" i="6"/>
  <c r="Q39" i="6" s="1"/>
  <c r="O40" i="6"/>
  <c r="Q40" i="6" s="1"/>
  <c r="O41" i="6"/>
  <c r="Q41" i="6" s="1"/>
  <c r="O42" i="6"/>
  <c r="Q42" i="6" s="1"/>
  <c r="O43" i="6"/>
  <c r="Q43" i="6" s="1"/>
  <c r="O44" i="6"/>
  <c r="Q44" i="6" s="1"/>
  <c r="O45" i="6"/>
  <c r="Q45" i="6" s="1"/>
  <c r="O46" i="6"/>
  <c r="Q46" i="6" s="1"/>
  <c r="O47" i="6"/>
  <c r="Q47" i="6" s="1"/>
  <c r="O48" i="6"/>
  <c r="O49" i="6"/>
  <c r="O3" i="6"/>
  <c r="O2" i="6"/>
  <c r="Q5" i="7"/>
  <c r="Q37" i="7"/>
  <c r="O4" i="7"/>
  <c r="Q4" i="7" s="1"/>
  <c r="O5" i="7"/>
  <c r="O6" i="7"/>
  <c r="Q6" i="7" s="1"/>
  <c r="O7" i="7"/>
  <c r="Q7" i="7" s="1"/>
  <c r="O8" i="7"/>
  <c r="Q8" i="7" s="1"/>
  <c r="O9" i="7"/>
  <c r="Q9" i="7" s="1"/>
  <c r="O10" i="7"/>
  <c r="Q10" i="7" s="1"/>
  <c r="O11" i="7"/>
  <c r="Q11" i="7" s="1"/>
  <c r="O12" i="7"/>
  <c r="Q12" i="7" s="1"/>
  <c r="O13" i="7"/>
  <c r="Q13" i="7" s="1"/>
  <c r="O14" i="7"/>
  <c r="Q14" i="7" s="1"/>
  <c r="O15" i="7"/>
  <c r="Q15" i="7" s="1"/>
  <c r="O16" i="7"/>
  <c r="Q16" i="7" s="1"/>
  <c r="O17" i="7"/>
  <c r="Q17" i="7" s="1"/>
  <c r="O18" i="7"/>
  <c r="Q18" i="7" s="1"/>
  <c r="O19" i="7"/>
  <c r="Q19" i="7" s="1"/>
  <c r="O20" i="7"/>
  <c r="Q20" i="7" s="1"/>
  <c r="O21" i="7"/>
  <c r="Q21" i="7" s="1"/>
  <c r="O22" i="7"/>
  <c r="Q22" i="7" s="1"/>
  <c r="O23" i="7"/>
  <c r="Q23" i="7" s="1"/>
  <c r="O24" i="7"/>
  <c r="Q24" i="7" s="1"/>
  <c r="O25" i="7"/>
  <c r="Q25" i="7" s="1"/>
  <c r="O26" i="7"/>
  <c r="Q26" i="7" s="1"/>
  <c r="O27" i="7"/>
  <c r="Q27" i="7" s="1"/>
  <c r="O28" i="7"/>
  <c r="Q28" i="7" s="1"/>
  <c r="O29" i="7"/>
  <c r="Q29" i="7" s="1"/>
  <c r="O30" i="7"/>
  <c r="Q30" i="7" s="1"/>
  <c r="O31" i="7"/>
  <c r="Q31" i="7" s="1"/>
  <c r="O32" i="7"/>
  <c r="Q32" i="7" s="1"/>
  <c r="O33" i="7"/>
  <c r="Q33" i="7" s="1"/>
  <c r="O34" i="7"/>
  <c r="Q34" i="7" s="1"/>
  <c r="O35" i="7"/>
  <c r="Q35" i="7" s="1"/>
  <c r="O36" i="7"/>
  <c r="Q36" i="7" s="1"/>
  <c r="O37" i="7"/>
  <c r="O38" i="7"/>
  <c r="Q38" i="7" s="1"/>
  <c r="O39" i="7"/>
  <c r="Q39" i="7" s="1"/>
  <c r="O40" i="7"/>
  <c r="Q40" i="7" s="1"/>
  <c r="O41" i="7"/>
  <c r="Q41" i="7" s="1"/>
  <c r="O42" i="7"/>
  <c r="Q42" i="7" s="1"/>
  <c r="O43" i="7"/>
  <c r="Q43" i="7" s="1"/>
  <c r="O44" i="7"/>
  <c r="Q44" i="7" s="1"/>
  <c r="O45" i="7"/>
  <c r="Q45" i="7" s="1"/>
  <c r="O46" i="7"/>
  <c r="Q46" i="7" s="1"/>
  <c r="O47" i="7"/>
  <c r="Q47" i="7" s="1"/>
  <c r="O48" i="7"/>
  <c r="Q48" i="7" s="1"/>
  <c r="O49" i="7"/>
  <c r="Q49" i="7" s="1"/>
  <c r="O3" i="7"/>
  <c r="Q3" i="7" s="1"/>
  <c r="O2" i="7"/>
  <c r="U17" i="6" l="1"/>
  <c r="R38" i="6" s="1"/>
  <c r="U15" i="7"/>
  <c r="R32" i="7" s="1"/>
  <c r="Q18" i="12"/>
  <c r="R6" i="12" s="1"/>
  <c r="R13" i="12"/>
  <c r="R4" i="12"/>
  <c r="R49" i="6"/>
  <c r="R33" i="6"/>
  <c r="R10" i="12"/>
  <c r="R31" i="6"/>
  <c r="R23" i="6"/>
  <c r="U12" i="9"/>
  <c r="R8" i="9" s="1"/>
  <c r="U13" i="8"/>
  <c r="R4" i="8" s="1"/>
  <c r="M17" i="11"/>
  <c r="R11" i="11" s="1"/>
  <c r="Q2" i="7"/>
  <c r="Q2" i="6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 s="1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 s="1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0" i="4"/>
  <c r="Q230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3" i="4"/>
  <c r="Q3" i="4" s="1"/>
  <c r="P2" i="4"/>
  <c r="Q2" i="4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/>
  <c r="P232" i="3"/>
  <c r="Q232" i="3" s="1"/>
  <c r="P233" i="3"/>
  <c r="Q233" i="3" s="1"/>
  <c r="P234" i="3"/>
  <c r="Q234" i="3" s="1"/>
  <c r="P235" i="3"/>
  <c r="Q235" i="3"/>
  <c r="P236" i="3"/>
  <c r="Q236" i="3" s="1"/>
  <c r="P237" i="3"/>
  <c r="Q237" i="3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Q21" i="3"/>
  <c r="Q139" i="3"/>
  <c r="Q146" i="3"/>
  <c r="Q210" i="3"/>
  <c r="Q211" i="3"/>
  <c r="Q2" i="3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P211" i="3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3" i="3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3" i="2"/>
  <c r="Q3" i="2" s="1"/>
  <c r="P2" i="2"/>
  <c r="Q2" i="2" s="1"/>
  <c r="R6" i="11" l="1"/>
  <c r="R10" i="9"/>
  <c r="R13" i="9"/>
  <c r="R6" i="9"/>
  <c r="R5" i="12"/>
  <c r="R8" i="12"/>
  <c r="R3" i="12"/>
  <c r="R12" i="12"/>
  <c r="R2" i="12"/>
  <c r="R27" i="6"/>
  <c r="R48" i="6"/>
  <c r="R10" i="6"/>
  <c r="R28" i="6"/>
  <c r="R43" i="6"/>
  <c r="R15" i="6"/>
  <c r="R18" i="6"/>
  <c r="R45" i="6"/>
  <c r="R20" i="6"/>
  <c r="R37" i="6"/>
  <c r="R36" i="6"/>
  <c r="R8" i="6"/>
  <c r="R39" i="6"/>
  <c r="R30" i="6"/>
  <c r="R26" i="6"/>
  <c r="R3" i="6"/>
  <c r="R44" i="6"/>
  <c r="R24" i="6"/>
  <c r="R9" i="6"/>
  <c r="R47" i="6"/>
  <c r="R32" i="6"/>
  <c r="R14" i="6"/>
  <c r="R42" i="6"/>
  <c r="R19" i="6"/>
  <c r="R5" i="6"/>
  <c r="R40" i="6"/>
  <c r="R2" i="6"/>
  <c r="R25" i="6"/>
  <c r="R34" i="6"/>
  <c r="R46" i="6"/>
  <c r="R35" i="6"/>
  <c r="R13" i="6"/>
  <c r="R6" i="6"/>
  <c r="R41" i="6"/>
  <c r="R4" i="6"/>
  <c r="R21" i="6"/>
  <c r="R22" i="6"/>
  <c r="R7" i="6"/>
  <c r="R11" i="6"/>
  <c r="R17" i="6"/>
  <c r="R16" i="6"/>
  <c r="R12" i="6"/>
  <c r="R29" i="6"/>
  <c r="R3" i="7"/>
  <c r="R23" i="7"/>
  <c r="R42" i="7"/>
  <c r="R35" i="7"/>
  <c r="R36" i="7"/>
  <c r="R12" i="7"/>
  <c r="R15" i="7"/>
  <c r="R28" i="7"/>
  <c r="R41" i="7"/>
  <c r="R31" i="7"/>
  <c r="R48" i="7"/>
  <c r="R37" i="7"/>
  <c r="R40" i="7"/>
  <c r="R6" i="7"/>
  <c r="R49" i="7"/>
  <c r="R7" i="7"/>
  <c r="R45" i="7"/>
  <c r="R14" i="7"/>
  <c r="R18" i="7"/>
  <c r="R19" i="7"/>
  <c r="R30" i="7"/>
  <c r="R2" i="7"/>
  <c r="R21" i="7"/>
  <c r="R27" i="7"/>
  <c r="R39" i="7"/>
  <c r="R46" i="7"/>
  <c r="R9" i="7"/>
  <c r="R5" i="7"/>
  <c r="R4" i="7"/>
  <c r="R33" i="7"/>
  <c r="R11" i="7"/>
  <c r="R20" i="7"/>
  <c r="R8" i="7"/>
  <c r="R38" i="7"/>
  <c r="R34" i="7"/>
  <c r="R43" i="7"/>
  <c r="R24" i="7"/>
  <c r="R13" i="7"/>
  <c r="R17" i="7"/>
  <c r="R44" i="7"/>
  <c r="R16" i="7"/>
  <c r="R22" i="7"/>
  <c r="R47" i="7"/>
  <c r="R10" i="7"/>
  <c r="R26" i="7"/>
  <c r="R25" i="7"/>
  <c r="R29" i="7"/>
  <c r="R45" i="8"/>
  <c r="R22" i="8"/>
  <c r="R9" i="8"/>
  <c r="R28" i="8"/>
  <c r="R33" i="8"/>
  <c r="R34" i="8"/>
  <c r="R48" i="8"/>
  <c r="R46" i="8"/>
  <c r="R10" i="8"/>
  <c r="U7" i="2"/>
  <c r="R121" i="2" s="1"/>
  <c r="Q11" i="4"/>
  <c r="T9" i="4"/>
  <c r="R35" i="4" s="1"/>
  <c r="S7" i="3"/>
  <c r="R22" i="3" s="1"/>
  <c r="Q3" i="3"/>
  <c r="R25" i="8"/>
  <c r="R3" i="11"/>
  <c r="R7" i="11"/>
  <c r="R10" i="11"/>
  <c r="R9" i="11"/>
  <c r="R8" i="11"/>
  <c r="R13" i="11"/>
  <c r="R5" i="11"/>
  <c r="R4" i="11"/>
  <c r="R2" i="11"/>
  <c r="R30" i="8"/>
  <c r="R43" i="8"/>
  <c r="R20" i="8"/>
  <c r="R39" i="8"/>
  <c r="R32" i="8"/>
  <c r="R6" i="8"/>
  <c r="R3" i="8"/>
  <c r="R44" i="8"/>
  <c r="R24" i="8"/>
  <c r="R7" i="8"/>
  <c r="R38" i="8"/>
  <c r="R2" i="8"/>
  <c r="R47" i="8"/>
  <c r="R12" i="8"/>
  <c r="R31" i="8"/>
  <c r="R16" i="8"/>
  <c r="R14" i="8"/>
  <c r="R27" i="8"/>
  <c r="R15" i="8"/>
  <c r="R37" i="8"/>
  <c r="R35" i="8"/>
  <c r="R8" i="8"/>
  <c r="R23" i="8"/>
  <c r="R11" i="8"/>
  <c r="R13" i="8"/>
  <c r="R19" i="8"/>
  <c r="R42" i="8"/>
  <c r="R18" i="8"/>
  <c r="R41" i="8"/>
  <c r="R29" i="8"/>
  <c r="R26" i="8"/>
  <c r="R12" i="11"/>
  <c r="R17" i="8"/>
  <c r="R36" i="8"/>
  <c r="R40" i="8"/>
  <c r="R49" i="8"/>
  <c r="R21" i="8"/>
  <c r="R5" i="8"/>
  <c r="R9" i="12"/>
  <c r="R4" i="9"/>
  <c r="R7" i="12"/>
  <c r="R5" i="9"/>
  <c r="R2" i="9"/>
  <c r="R7" i="9"/>
  <c r="R9" i="9"/>
  <c r="R3" i="9"/>
  <c r="R11" i="9"/>
  <c r="R11" i="12"/>
  <c r="R12" i="9"/>
  <c r="R35" i="3" l="1"/>
  <c r="R90" i="3"/>
  <c r="R25" i="3"/>
  <c r="R114" i="3"/>
  <c r="R149" i="3"/>
  <c r="R137" i="3"/>
  <c r="R157" i="3"/>
  <c r="R57" i="3"/>
  <c r="R28" i="3"/>
  <c r="R135" i="3"/>
  <c r="R115" i="3"/>
  <c r="R102" i="3"/>
  <c r="R116" i="3"/>
  <c r="R48" i="3"/>
  <c r="R120" i="3"/>
  <c r="R140" i="3"/>
  <c r="R7" i="3"/>
  <c r="R56" i="3"/>
  <c r="R84" i="3"/>
  <c r="R146" i="3"/>
  <c r="R172" i="3"/>
  <c r="R207" i="3"/>
  <c r="R64" i="3"/>
  <c r="R138" i="3"/>
  <c r="R210" i="3"/>
  <c r="R121" i="3"/>
  <c r="R94" i="3"/>
  <c r="R143" i="3"/>
  <c r="R123" i="3"/>
  <c r="R244" i="3"/>
  <c r="R169" i="3"/>
  <c r="R23" i="3"/>
  <c r="R152" i="3"/>
  <c r="R4" i="3"/>
  <c r="R12" i="3"/>
  <c r="R87" i="3"/>
  <c r="R224" i="3"/>
  <c r="R118" i="3"/>
  <c r="R227" i="3"/>
  <c r="R179" i="3"/>
  <c r="R33" i="3"/>
  <c r="R113" i="3"/>
  <c r="R34" i="3"/>
  <c r="R150" i="3"/>
  <c r="R226" i="3"/>
  <c r="R151" i="3"/>
  <c r="R11" i="3"/>
  <c r="R112" i="3"/>
  <c r="R21" i="3"/>
  <c r="R15" i="3"/>
  <c r="R105" i="3"/>
  <c r="R145" i="3"/>
  <c r="R161" i="3"/>
  <c r="R5" i="3"/>
  <c r="R215" i="3"/>
  <c r="R136" i="3"/>
  <c r="R187" i="3"/>
  <c r="R156" i="3"/>
  <c r="R142" i="3"/>
  <c r="R242" i="3"/>
  <c r="R58" i="3"/>
  <c r="R194" i="3"/>
  <c r="R29" i="3"/>
  <c r="R71" i="3"/>
  <c r="R223" i="3"/>
  <c r="R160" i="3"/>
  <c r="R66" i="3"/>
  <c r="R164" i="3"/>
  <c r="R86" i="3"/>
  <c r="R231" i="3"/>
  <c r="R37" i="3"/>
  <c r="R79" i="3"/>
  <c r="R101" i="3"/>
  <c r="R168" i="3"/>
  <c r="R27" i="3"/>
  <c r="R141" i="3"/>
  <c r="R54" i="3"/>
  <c r="R126" i="3"/>
  <c r="R132" i="4"/>
  <c r="R60" i="4"/>
  <c r="R14" i="4"/>
  <c r="R32" i="4"/>
  <c r="R146" i="4"/>
  <c r="R242" i="4"/>
  <c r="R234" i="4"/>
  <c r="R30" i="4"/>
  <c r="R7" i="4"/>
  <c r="R9" i="4"/>
  <c r="R196" i="4"/>
  <c r="R5" i="4"/>
  <c r="R189" i="4"/>
  <c r="R126" i="4"/>
  <c r="R127" i="4"/>
  <c r="R199" i="4"/>
  <c r="R56" i="4"/>
  <c r="R105" i="4"/>
  <c r="R11" i="4"/>
  <c r="R133" i="4"/>
  <c r="R27" i="4"/>
  <c r="R170" i="4"/>
  <c r="R95" i="4"/>
  <c r="R180" i="4"/>
  <c r="R224" i="4"/>
  <c r="R156" i="4"/>
  <c r="R181" i="4"/>
  <c r="R111" i="4"/>
  <c r="R40" i="4"/>
  <c r="R53" i="4"/>
  <c r="R142" i="4"/>
  <c r="R120" i="4"/>
  <c r="R42" i="4"/>
  <c r="R158" i="4"/>
  <c r="R102" i="4"/>
  <c r="R84" i="4"/>
  <c r="R69" i="4"/>
  <c r="R10" i="4"/>
  <c r="R225" i="4"/>
  <c r="R166" i="4"/>
  <c r="R200" i="4"/>
  <c r="R171" i="4"/>
  <c r="R18" i="4"/>
  <c r="R210" i="4"/>
  <c r="R197" i="4"/>
  <c r="R223" i="4"/>
  <c r="R231" i="4"/>
  <c r="R121" i="4"/>
  <c r="R4" i="4"/>
  <c r="R61" i="4"/>
  <c r="R245" i="4"/>
  <c r="R239" i="4"/>
  <c r="R128" i="4"/>
  <c r="R137" i="4"/>
  <c r="R91" i="4"/>
  <c r="R58" i="4"/>
  <c r="R202" i="4"/>
  <c r="R194" i="4"/>
  <c r="R134" i="4"/>
  <c r="R136" i="4"/>
  <c r="R99" i="4"/>
  <c r="R107" i="4"/>
  <c r="R100" i="4"/>
  <c r="R28" i="4"/>
  <c r="R217" i="4"/>
  <c r="R117" i="4"/>
  <c r="R209" i="4"/>
  <c r="R116" i="4"/>
  <c r="R44" i="4"/>
  <c r="R233" i="4"/>
  <c r="R125" i="4"/>
  <c r="R236" i="4"/>
  <c r="R220" i="4"/>
  <c r="R241" i="4"/>
  <c r="R162" i="4"/>
  <c r="R216" i="4"/>
  <c r="R34" i="4"/>
  <c r="R179" i="4"/>
  <c r="R80" i="2"/>
  <c r="R52" i="2"/>
  <c r="R96" i="2"/>
  <c r="R45" i="2"/>
  <c r="R23" i="2"/>
  <c r="R14" i="2"/>
  <c r="R111" i="2"/>
  <c r="R116" i="2"/>
  <c r="R242" i="2"/>
  <c r="R2" i="2"/>
  <c r="R161" i="2"/>
  <c r="R141" i="2"/>
  <c r="R39" i="2"/>
  <c r="R30" i="2"/>
  <c r="R127" i="2"/>
  <c r="R168" i="2"/>
  <c r="R43" i="2"/>
  <c r="R11" i="2"/>
  <c r="R209" i="2"/>
  <c r="R157" i="2"/>
  <c r="R216" i="2"/>
  <c r="R104" i="2"/>
  <c r="R178" i="2"/>
  <c r="R29" i="2"/>
  <c r="R120" i="2"/>
  <c r="R186" i="2"/>
  <c r="R198" i="2"/>
  <c r="R239" i="2"/>
  <c r="R12" i="2"/>
  <c r="R81" i="2"/>
  <c r="R102" i="2"/>
  <c r="R151" i="2"/>
  <c r="R158" i="2"/>
  <c r="R58" i="2"/>
  <c r="R91" i="2"/>
  <c r="R28" i="2"/>
  <c r="R235" i="2"/>
  <c r="R124" i="2"/>
  <c r="R15" i="2"/>
  <c r="R101" i="2"/>
  <c r="R83" i="2"/>
  <c r="R60" i="2"/>
  <c r="R212" i="2"/>
  <c r="R196" i="2"/>
  <c r="R41" i="2"/>
  <c r="R4" i="2"/>
  <c r="R125" i="2"/>
  <c r="R21" i="2"/>
  <c r="R185" i="2"/>
  <c r="R200" i="2"/>
  <c r="R237" i="2"/>
  <c r="R85" i="2"/>
  <c r="R156" i="2"/>
  <c r="R230" i="2"/>
  <c r="R113" i="2"/>
  <c r="R163" i="2"/>
  <c r="R67" i="2"/>
  <c r="R208" i="2"/>
  <c r="R233" i="2"/>
  <c r="R234" i="2"/>
  <c r="R170" i="2"/>
  <c r="R106" i="2"/>
  <c r="R42" i="2"/>
  <c r="R6" i="2"/>
  <c r="R64" i="2"/>
  <c r="R223" i="2"/>
  <c r="R95" i="2"/>
  <c r="R126" i="2"/>
  <c r="R88" i="2"/>
  <c r="R180" i="2"/>
  <c r="R187" i="2"/>
  <c r="R240" i="2"/>
  <c r="R241" i="2"/>
  <c r="R245" i="2"/>
  <c r="R109" i="2"/>
  <c r="R13" i="2"/>
  <c r="R145" i="2"/>
  <c r="R221" i="2"/>
  <c r="R69" i="2"/>
  <c r="R140" i="2"/>
  <c r="R192" i="2"/>
  <c r="R73" i="2"/>
  <c r="R139" i="2"/>
  <c r="R59" i="2"/>
  <c r="R152" i="2"/>
  <c r="R201" i="2"/>
  <c r="R243" i="2"/>
  <c r="R226" i="2"/>
  <c r="R162" i="2"/>
  <c r="R98" i="2"/>
  <c r="R34" i="2"/>
  <c r="R48" i="2"/>
  <c r="R207" i="2"/>
  <c r="R79" i="2"/>
  <c r="R238" i="2"/>
  <c r="R110" i="2"/>
  <c r="R72" i="2"/>
  <c r="R119" i="2"/>
  <c r="R86" i="2"/>
  <c r="R193" i="2"/>
  <c r="R129" i="2"/>
  <c r="R189" i="2"/>
  <c r="R176" i="2"/>
  <c r="R220" i="2"/>
  <c r="R8" i="2"/>
  <c r="R27" i="2"/>
  <c r="R97" i="2"/>
  <c r="R155" i="2"/>
  <c r="R138" i="2"/>
  <c r="R10" i="2"/>
  <c r="R159" i="2"/>
  <c r="R62" i="2"/>
  <c r="R71" i="2"/>
  <c r="R166" i="2"/>
  <c r="R36" i="2"/>
  <c r="R165" i="2"/>
  <c r="R217" i="2"/>
  <c r="R229" i="2"/>
  <c r="R93" i="2"/>
  <c r="R5" i="2"/>
  <c r="R105" i="2"/>
  <c r="R182" i="2"/>
  <c r="R205" i="2"/>
  <c r="R37" i="2"/>
  <c r="R108" i="2"/>
  <c r="R136" i="2"/>
  <c r="R33" i="2"/>
  <c r="R123" i="2"/>
  <c r="R51" i="2"/>
  <c r="R100" i="2"/>
  <c r="R177" i="2"/>
  <c r="R148" i="2"/>
  <c r="R227" i="2"/>
  <c r="R218" i="2"/>
  <c r="R154" i="2"/>
  <c r="R90" i="2"/>
  <c r="R26" i="2"/>
  <c r="R160" i="2"/>
  <c r="R32" i="2"/>
  <c r="R191" i="2"/>
  <c r="R63" i="2"/>
  <c r="R222" i="2"/>
  <c r="R94" i="2"/>
  <c r="R56" i="2"/>
  <c r="R231" i="2"/>
  <c r="R103" i="2"/>
  <c r="R70" i="2"/>
  <c r="R147" i="2"/>
  <c r="R203" i="2"/>
  <c r="R16" i="2"/>
  <c r="R169" i="2"/>
  <c r="R20" i="2"/>
  <c r="R213" i="2"/>
  <c r="R77" i="2"/>
  <c r="R214" i="2"/>
  <c r="R65" i="2"/>
  <c r="R197" i="2"/>
  <c r="R236" i="2"/>
  <c r="R92" i="2"/>
  <c r="R84" i="2"/>
  <c r="R184" i="2"/>
  <c r="R115" i="2"/>
  <c r="R35" i="2"/>
  <c r="R24" i="2"/>
  <c r="R137" i="2"/>
  <c r="R171" i="2"/>
  <c r="R210" i="2"/>
  <c r="R146" i="2"/>
  <c r="R82" i="2"/>
  <c r="R18" i="2"/>
  <c r="R144" i="2"/>
  <c r="R3" i="2"/>
  <c r="R175" i="2"/>
  <c r="R47" i="2"/>
  <c r="R206" i="2"/>
  <c r="R78" i="2"/>
  <c r="R40" i="2"/>
  <c r="R215" i="2"/>
  <c r="R87" i="2"/>
  <c r="R54" i="2"/>
  <c r="R61" i="2"/>
  <c r="R25" i="2"/>
  <c r="R181" i="2"/>
  <c r="R76" i="2"/>
  <c r="R107" i="2"/>
  <c r="R7" i="2"/>
  <c r="R164" i="2"/>
  <c r="R202" i="2"/>
  <c r="R74" i="2"/>
  <c r="R128" i="2"/>
  <c r="R31" i="2"/>
  <c r="R190" i="2"/>
  <c r="R199" i="2"/>
  <c r="R38" i="2"/>
  <c r="R183" i="2"/>
  <c r="R150" i="2"/>
  <c r="R22" i="2"/>
  <c r="R219" i="2"/>
  <c r="R153" i="2"/>
  <c r="R232" i="2"/>
  <c r="R89" i="2"/>
  <c r="R173" i="2"/>
  <c r="R53" i="2"/>
  <c r="R68" i="2"/>
  <c r="R132" i="2"/>
  <c r="R149" i="2"/>
  <c r="R204" i="2"/>
  <c r="R44" i="2"/>
  <c r="R211" i="2"/>
  <c r="R99" i="2"/>
  <c r="R19" i="2"/>
  <c r="R57" i="2"/>
  <c r="R131" i="2"/>
  <c r="R194" i="2"/>
  <c r="R130" i="2"/>
  <c r="R66" i="2"/>
  <c r="R224" i="2"/>
  <c r="R112" i="2"/>
  <c r="R143" i="2"/>
  <c r="R174" i="2"/>
  <c r="R46" i="2"/>
  <c r="R55" i="2"/>
  <c r="R133" i="2"/>
  <c r="R135" i="2"/>
  <c r="R142" i="2"/>
  <c r="R50" i="2"/>
  <c r="R75" i="2"/>
  <c r="R118" i="2"/>
  <c r="R167" i="2"/>
  <c r="R114" i="2"/>
  <c r="R179" i="2"/>
  <c r="R172" i="2"/>
  <c r="R225" i="2"/>
  <c r="R9" i="2"/>
  <c r="R228" i="2"/>
  <c r="R117" i="2"/>
  <c r="R134" i="2"/>
  <c r="R122" i="2"/>
  <c r="R17" i="2"/>
  <c r="R195" i="2"/>
  <c r="R188" i="2"/>
  <c r="R49" i="2"/>
  <c r="R244" i="2"/>
  <c r="R232" i="3"/>
  <c r="R95" i="3"/>
  <c r="R115" i="4"/>
  <c r="R187" i="4"/>
  <c r="R185" i="3"/>
  <c r="R129" i="4"/>
  <c r="R98" i="3"/>
  <c r="R131" i="3"/>
  <c r="R92" i="3"/>
  <c r="R196" i="3"/>
  <c r="R32" i="3"/>
  <c r="R181" i="3"/>
  <c r="R198" i="3"/>
  <c r="R177" i="3"/>
  <c r="R199" i="3"/>
  <c r="R153" i="3"/>
  <c r="R158" i="3"/>
  <c r="R182" i="3"/>
  <c r="R166" i="3"/>
  <c r="R234" i="3"/>
  <c r="R77" i="4"/>
  <c r="R205" i="4"/>
  <c r="R46" i="4"/>
  <c r="R15" i="4"/>
  <c r="R33" i="4"/>
  <c r="R113" i="4"/>
  <c r="R193" i="3"/>
  <c r="R39" i="4"/>
  <c r="R64" i="4"/>
  <c r="R232" i="4"/>
  <c r="R180" i="3"/>
  <c r="R153" i="4"/>
  <c r="R31" i="3"/>
  <c r="R72" i="3"/>
  <c r="R43" i="3"/>
  <c r="R148" i="4"/>
  <c r="R218" i="4"/>
  <c r="R92" i="4"/>
  <c r="R26" i="4"/>
  <c r="R85" i="4"/>
  <c r="R213" i="4"/>
  <c r="R62" i="4"/>
  <c r="R31" i="4"/>
  <c r="R50" i="4"/>
  <c r="R201" i="4"/>
  <c r="R225" i="3"/>
  <c r="R71" i="4"/>
  <c r="R19" i="3"/>
  <c r="R160" i="4"/>
  <c r="R44" i="3"/>
  <c r="R41" i="4"/>
  <c r="R77" i="3"/>
  <c r="R103" i="3"/>
  <c r="R8" i="3"/>
  <c r="R192" i="3"/>
  <c r="R51" i="4"/>
  <c r="R195" i="4"/>
  <c r="R212" i="4"/>
  <c r="R230" i="3"/>
  <c r="R147" i="3"/>
  <c r="R89" i="3"/>
  <c r="R176" i="3"/>
  <c r="R182" i="4"/>
  <c r="R14" i="3"/>
  <c r="R88" i="3"/>
  <c r="R36" i="4"/>
  <c r="R164" i="4"/>
  <c r="R108" i="4"/>
  <c r="R114" i="4"/>
  <c r="R81" i="4"/>
  <c r="R29" i="4"/>
  <c r="R93" i="4"/>
  <c r="R157" i="4"/>
  <c r="R221" i="4"/>
  <c r="R138" i="4"/>
  <c r="R78" i="4"/>
  <c r="R49" i="4"/>
  <c r="R47" i="4"/>
  <c r="R175" i="4"/>
  <c r="R106" i="4"/>
  <c r="R90" i="4"/>
  <c r="R6" i="4"/>
  <c r="R230" i="4"/>
  <c r="R18" i="3"/>
  <c r="R3" i="3"/>
  <c r="R103" i="4"/>
  <c r="R81" i="3"/>
  <c r="R67" i="3"/>
  <c r="R88" i="4"/>
  <c r="R168" i="4"/>
  <c r="R82" i="3"/>
  <c r="R52" i="3"/>
  <c r="R204" i="3"/>
  <c r="R57" i="4"/>
  <c r="R193" i="4"/>
  <c r="R85" i="3"/>
  <c r="R155" i="3"/>
  <c r="R47" i="3"/>
  <c r="R111" i="3"/>
  <c r="R175" i="3"/>
  <c r="R226" i="4"/>
  <c r="R16" i="3"/>
  <c r="R96" i="3"/>
  <c r="R200" i="3"/>
  <c r="R59" i="4"/>
  <c r="R131" i="4"/>
  <c r="R203" i="4"/>
  <c r="R241" i="3"/>
  <c r="R170" i="3"/>
  <c r="R235" i="3"/>
  <c r="R75" i="3"/>
  <c r="R163" i="3"/>
  <c r="R108" i="3"/>
  <c r="R211" i="3"/>
  <c r="R69" i="3"/>
  <c r="R78" i="3"/>
  <c r="R222" i="3"/>
  <c r="R243" i="3"/>
  <c r="R236" i="3"/>
  <c r="R238" i="3"/>
  <c r="R240" i="3"/>
  <c r="R20" i="3"/>
  <c r="R49" i="3"/>
  <c r="R205" i="3"/>
  <c r="R51" i="3"/>
  <c r="R60" i="3"/>
  <c r="R144" i="3"/>
  <c r="R228" i="3"/>
  <c r="R229" i="3"/>
  <c r="R173" i="3"/>
  <c r="R237" i="3"/>
  <c r="R174" i="3"/>
  <c r="R10" i="3"/>
  <c r="R135" i="4"/>
  <c r="R93" i="3"/>
  <c r="R107" i="3"/>
  <c r="R96" i="4"/>
  <c r="R184" i="4"/>
  <c r="R130" i="3"/>
  <c r="R68" i="3"/>
  <c r="R212" i="3"/>
  <c r="R73" i="4"/>
  <c r="R233" i="3"/>
  <c r="R117" i="3"/>
  <c r="R178" i="3"/>
  <c r="R55" i="3"/>
  <c r="R119" i="3"/>
  <c r="R183" i="3"/>
  <c r="R244" i="4"/>
  <c r="R24" i="3"/>
  <c r="R104" i="3"/>
  <c r="R208" i="3"/>
  <c r="R67" i="4"/>
  <c r="R139" i="4"/>
  <c r="R219" i="4"/>
  <c r="R13" i="3"/>
  <c r="R186" i="3"/>
  <c r="R53" i="3"/>
  <c r="R83" i="3"/>
  <c r="R171" i="3"/>
  <c r="R124" i="3"/>
  <c r="R45" i="3"/>
  <c r="R110" i="3"/>
  <c r="R147" i="4"/>
  <c r="R38" i="3"/>
  <c r="R211" i="4"/>
  <c r="R204" i="4"/>
  <c r="R76" i="4"/>
  <c r="R13" i="4"/>
  <c r="R141" i="4"/>
  <c r="R65" i="4"/>
  <c r="R190" i="4"/>
  <c r="R143" i="4"/>
  <c r="R9" i="3"/>
  <c r="R174" i="4"/>
  <c r="R122" i="3"/>
  <c r="R2" i="3"/>
  <c r="R152" i="4"/>
  <c r="R36" i="3"/>
  <c r="R25" i="4"/>
  <c r="R61" i="3"/>
  <c r="R73" i="3"/>
  <c r="R159" i="3"/>
  <c r="R221" i="3"/>
  <c r="R184" i="3"/>
  <c r="R43" i="4"/>
  <c r="R130" i="4"/>
  <c r="R20" i="4"/>
  <c r="R97" i="4"/>
  <c r="R21" i="4"/>
  <c r="R149" i="4"/>
  <c r="R82" i="4"/>
  <c r="R222" i="4"/>
  <c r="R159" i="4"/>
  <c r="R41" i="3"/>
  <c r="R206" i="4"/>
  <c r="R154" i="3"/>
  <c r="R42" i="3"/>
  <c r="R72" i="4"/>
  <c r="R65" i="3"/>
  <c r="R188" i="3"/>
  <c r="R185" i="4"/>
  <c r="R97" i="3"/>
  <c r="R39" i="3"/>
  <c r="R167" i="3"/>
  <c r="R80" i="3"/>
  <c r="R123" i="4"/>
  <c r="R201" i="3"/>
  <c r="R106" i="3"/>
  <c r="R59" i="3"/>
  <c r="R100" i="3"/>
  <c r="R213" i="3"/>
  <c r="R6" i="3"/>
  <c r="R190" i="3"/>
  <c r="R206" i="3"/>
  <c r="R52" i="4"/>
  <c r="R178" i="4"/>
  <c r="R124" i="4"/>
  <c r="R169" i="4"/>
  <c r="R98" i="4"/>
  <c r="R37" i="4"/>
  <c r="R101" i="4"/>
  <c r="R165" i="4"/>
  <c r="R229" i="4"/>
  <c r="R172" i="4"/>
  <c r="R94" i="4"/>
  <c r="R66" i="4"/>
  <c r="R63" i="4"/>
  <c r="R191" i="4"/>
  <c r="R161" i="4"/>
  <c r="R198" i="4"/>
  <c r="R38" i="4"/>
  <c r="R238" i="4"/>
  <c r="R26" i="3"/>
  <c r="R68" i="4"/>
  <c r="R228" i="4"/>
  <c r="R12" i="4"/>
  <c r="R140" i="4"/>
  <c r="R186" i="4"/>
  <c r="R154" i="4"/>
  <c r="R45" i="4"/>
  <c r="R109" i="4"/>
  <c r="R173" i="4"/>
  <c r="R237" i="4"/>
  <c r="R188" i="4"/>
  <c r="R110" i="4"/>
  <c r="R122" i="4"/>
  <c r="R79" i="4"/>
  <c r="R207" i="4"/>
  <c r="R177" i="4"/>
  <c r="R17" i="3"/>
  <c r="R70" i="4"/>
  <c r="R3" i="4"/>
  <c r="R50" i="3"/>
  <c r="R74" i="4"/>
  <c r="R167" i="4"/>
  <c r="R129" i="3"/>
  <c r="R145" i="4"/>
  <c r="R104" i="4"/>
  <c r="R192" i="4"/>
  <c r="R162" i="3"/>
  <c r="R76" i="3"/>
  <c r="R220" i="3"/>
  <c r="R89" i="4"/>
  <c r="R239" i="3"/>
  <c r="R125" i="3"/>
  <c r="R219" i="3"/>
  <c r="R63" i="3"/>
  <c r="R127" i="3"/>
  <c r="R191" i="3"/>
  <c r="R74" i="3"/>
  <c r="R40" i="3"/>
  <c r="R128" i="3"/>
  <c r="R216" i="3"/>
  <c r="R2" i="4"/>
  <c r="R75" i="4"/>
  <c r="R155" i="4"/>
  <c r="R235" i="4"/>
  <c r="R139" i="3"/>
  <c r="R202" i="3"/>
  <c r="R189" i="3"/>
  <c r="R91" i="3"/>
  <c r="R195" i="3"/>
  <c r="R132" i="3"/>
  <c r="R109" i="3"/>
  <c r="R19" i="4"/>
  <c r="R134" i="3"/>
  <c r="R217" i="3"/>
  <c r="R245" i="3"/>
  <c r="R46" i="3"/>
  <c r="R24" i="4"/>
  <c r="R8" i="4"/>
  <c r="R80" i="4"/>
  <c r="R151" i="4"/>
  <c r="R86" i="4"/>
  <c r="R176" i="4"/>
  <c r="R16" i="4"/>
  <c r="R87" i="4"/>
  <c r="R22" i="4"/>
  <c r="R112" i="4"/>
  <c r="R183" i="4"/>
  <c r="R23" i="4"/>
  <c r="R118" i="4"/>
  <c r="R208" i="4"/>
  <c r="R48" i="4"/>
  <c r="R215" i="4"/>
  <c r="R240" i="4"/>
  <c r="R54" i="4"/>
  <c r="R55" i="4"/>
  <c r="R119" i="4"/>
  <c r="R144" i="4"/>
  <c r="R150" i="4"/>
  <c r="R214" i="4"/>
  <c r="R83" i="4"/>
  <c r="R163" i="4"/>
  <c r="R243" i="4"/>
  <c r="R165" i="3"/>
  <c r="R218" i="3"/>
  <c r="R209" i="3"/>
  <c r="R99" i="3"/>
  <c r="R203" i="3"/>
  <c r="R17" i="4"/>
  <c r="R148" i="3"/>
  <c r="R133" i="3"/>
  <c r="R30" i="3"/>
  <c r="R227" i="4"/>
  <c r="R214" i="3"/>
  <c r="R62" i="3"/>
  <c r="R197" i="3"/>
  <c r="R70" i="3"/>
</calcChain>
</file>

<file path=xl/sharedStrings.xml><?xml version="1.0" encoding="utf-8"?>
<sst xmlns="http://schemas.openxmlformats.org/spreadsheetml/2006/main" count="2060" uniqueCount="29">
  <si>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</si>
  <si>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</si>
  <si>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</si>
  <si>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</si>
  <si>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</si>
  <si>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</si>
  <si>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</si>
  <si>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</si>
  <si>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</si>
  <si>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</si>
  <si>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</si>
  <si>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</si>
  <si>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</si>
  <si>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</si>
  <si>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ASHOKLEY</t>
  </si>
  <si>
    <t>-</t>
  </si>
  <si>
    <t>Value</t>
  </si>
  <si>
    <t>Returns %</t>
  </si>
  <si>
    <t>Adjusted Returns %</t>
  </si>
  <si>
    <t>T Bill Return %</t>
  </si>
  <si>
    <t>Standard Deviation</t>
  </si>
  <si>
    <t>Sharpe Ratio</t>
  </si>
  <si>
    <t>Adjusted Returns%</t>
  </si>
  <si>
    <t xml:space="preserve">  </t>
  </si>
  <si>
    <t xml:space="preserve">  Standard Deviation</t>
  </si>
  <si>
    <t>Adjusted Return %</t>
  </si>
  <si>
    <t xml:space="preserve"> </t>
  </si>
  <si>
    <t xml:space="preserve"> Standard Deviation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</si>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</sst>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/>
    <xf numFmtId="164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/>
    <xf numFmtId="15" fontId="0" fillId="0" borderId="0" xfId="0" applyNumberFormat="1"/>
    <xf numFmtId="0" fontId="16" fillId="0" borderId="0" xfId="0" applyFont="1"/>
    <xf numFmtId="165" fontId="0" fillId="0" borderId="0" xfId="0" applyNumberFormat="1"/>
    <xf numFmtId="0" fontId="0" fillId="0" borderId="0" xfId="0"/>
    <xf numFmtId="15" fontId="0" fillId="0" borderId="0" xfId="0" applyNumberFormat="1"/>
    <xf numFmtId="0" fontId="16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CURRENT'!$Q$1</c:f>
              <c:strCache>
                <c:ptCount val="1"/>
                <c:pt idx="0">
                  <c:v>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CURRENT'!$B$2:$B$245</c:f>
              <c:numCache>
                <c:formatCode>d\-mmm\-yy</c:formatCode>
                <c:ptCount val="244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  <c:pt idx="242">
                  <c:v>43735</c:v>
                </c:pt>
                <c:pt idx="243">
                  <c:v>43738</c:v>
                </c:pt>
              </c:numCache>
            </c:numRef>
          </c:cat>
          <c:val>
            <c:numRef>
              <c:f>'DAILY CURRENT'!$Q$2:$Q$245</c:f>
              <c:numCache>
                <c:formatCode>0.00000000000000%</c:formatCode>
                <c:ptCount val="244"/>
                <c:pt idx="0">
                  <c:v>1.8427795059681409E-2</c:v>
                </c:pt>
                <c:pt idx="1">
                  <c:v>-7.670517383658323E-3</c:v>
                </c:pt>
                <c:pt idx="2">
                  <c:v>-1.1078283227349071E-2</c:v>
                </c:pt>
                <c:pt idx="3">
                  <c:v>-8.5674416547342369E-2</c:v>
                </c:pt>
                <c:pt idx="4">
                  <c:v>1.2304900572413917E-2</c:v>
                </c:pt>
                <c:pt idx="5">
                  <c:v>1.3065894167438728E-2</c:v>
                </c:pt>
                <c:pt idx="6">
                  <c:v>3.3639910282314126E-2</c:v>
                </c:pt>
                <c:pt idx="7">
                  <c:v>-2.418664658490521E-2</c:v>
                </c:pt>
                <c:pt idx="8">
                  <c:v>3.7808550713100353E-2</c:v>
                </c:pt>
                <c:pt idx="9">
                  <c:v>1.1869255129611981E-2</c:v>
                </c:pt>
                <c:pt idx="10">
                  <c:v>2.4916519965024798E-2</c:v>
                </c:pt>
                <c:pt idx="11">
                  <c:v>-5.2078339559983401E-2</c:v>
                </c:pt>
                <c:pt idx="12">
                  <c:v>-1.2449605354701007E-2</c:v>
                </c:pt>
                <c:pt idx="13">
                  <c:v>-6.3367337025160213E-4</c:v>
                </c:pt>
                <c:pt idx="14">
                  <c:v>-1.1277159432615497E-2</c:v>
                </c:pt>
                <c:pt idx="15">
                  <c:v>4.4652638368450147E-2</c:v>
                </c:pt>
                <c:pt idx="16">
                  <c:v>-3.2379526133223591E-2</c:v>
                </c:pt>
                <c:pt idx="17">
                  <c:v>4.6876378215836697E-3</c:v>
                </c:pt>
                <c:pt idx="18">
                  <c:v>2.2316208635094103E-2</c:v>
                </c:pt>
                <c:pt idx="19">
                  <c:v>-3.2118329677605765E-3</c:v>
                </c:pt>
                <c:pt idx="20">
                  <c:v>-1.4891122576054575E-3</c:v>
                </c:pt>
                <c:pt idx="21">
                  <c:v>-1.3627227556394748E-2</c:v>
                </c:pt>
                <c:pt idx="22">
                  <c:v>3.9352373064978213E-2</c:v>
                </c:pt>
                <c:pt idx="23">
                  <c:v>2.2633741474542345E-2</c:v>
                </c:pt>
                <c:pt idx="24">
                  <c:v>1.8759787161779689E-3</c:v>
                </c:pt>
                <c:pt idx="25">
                  <c:v>6.4075271854257647E-3</c:v>
                </c:pt>
                <c:pt idx="26">
                  <c:v>-2.681802001200945E-2</c:v>
                </c:pt>
                <c:pt idx="27">
                  <c:v>-6.1073843457402704E-4</c:v>
                </c:pt>
                <c:pt idx="28">
                  <c:v>6.1264744051910593E-3</c:v>
                </c:pt>
                <c:pt idx="29">
                  <c:v>-0.10688195792973003</c:v>
                </c:pt>
                <c:pt idx="30">
                  <c:v>-1.5920015398929021E-3</c:v>
                </c:pt>
                <c:pt idx="31">
                  <c:v>-6.2852322084863887E-3</c:v>
                </c:pt>
                <c:pt idx="32">
                  <c:v>3.0015802620776175E-2</c:v>
                </c:pt>
                <c:pt idx="33">
                  <c:v>-1.3928309540095003E-2</c:v>
                </c:pt>
                <c:pt idx="34">
                  <c:v>2.5823642957580665E-2</c:v>
                </c:pt>
                <c:pt idx="35">
                  <c:v>-1.1955511140601623E-2</c:v>
                </c:pt>
                <c:pt idx="36">
                  <c:v>2.7315369699857457E-4</c:v>
                </c:pt>
                <c:pt idx="37">
                  <c:v>8.0565527623061087E-3</c:v>
                </c:pt>
                <c:pt idx="38">
                  <c:v>-1.7441970562253419E-2</c:v>
                </c:pt>
                <c:pt idx="39">
                  <c:v>1.5988272858481249E-2</c:v>
                </c:pt>
                <c:pt idx="40">
                  <c:v>2.1188146043967633E-2</c:v>
                </c:pt>
                <c:pt idx="41">
                  <c:v>-4.3371999170519225E-2</c:v>
                </c:pt>
                <c:pt idx="42">
                  <c:v>3.0734933737896044E-3</c:v>
                </c:pt>
                <c:pt idx="43">
                  <c:v>-3.6825217170305263E-2</c:v>
                </c:pt>
                <c:pt idx="44">
                  <c:v>-1.6072136049755562E-2</c:v>
                </c:pt>
                <c:pt idx="45">
                  <c:v>1.009013698630134E-2</c:v>
                </c:pt>
                <c:pt idx="46">
                  <c:v>-2.5849421208000319E-2</c:v>
                </c:pt>
                <c:pt idx="47">
                  <c:v>2.9140494022168388E-2</c:v>
                </c:pt>
                <c:pt idx="48">
                  <c:v>2.0097044244392639E-2</c:v>
                </c:pt>
                <c:pt idx="49">
                  <c:v>-9.1757901834047806E-3</c:v>
                </c:pt>
                <c:pt idx="50">
                  <c:v>-2.5713362379139355E-3</c:v>
                </c:pt>
                <c:pt idx="51">
                  <c:v>1.8008329999934344E-2</c:v>
                </c:pt>
                <c:pt idx="52">
                  <c:v>-1.1935287465141593E-2</c:v>
                </c:pt>
                <c:pt idx="53">
                  <c:v>2.7886862348969695E-2</c:v>
                </c:pt>
                <c:pt idx="54">
                  <c:v>-1.4527676304095617E-2</c:v>
                </c:pt>
                <c:pt idx="55">
                  <c:v>-1.5205939931828359E-2</c:v>
                </c:pt>
                <c:pt idx="56">
                  <c:v>-3.5192506888492132E-3</c:v>
                </c:pt>
                <c:pt idx="57">
                  <c:v>-4.4869004146931343E-3</c:v>
                </c:pt>
                <c:pt idx="58">
                  <c:v>-8.8282728672376912E-3</c:v>
                </c:pt>
                <c:pt idx="59">
                  <c:v>3.2087331421896022E-3</c:v>
                </c:pt>
                <c:pt idx="60">
                  <c:v>-5.0088591971319532E-3</c:v>
                </c:pt>
                <c:pt idx="61">
                  <c:v>-2.4926913122370414E-2</c:v>
                </c:pt>
                <c:pt idx="62">
                  <c:v>-1.8589056089415877E-2</c:v>
                </c:pt>
                <c:pt idx="63">
                  <c:v>-1.2345586791548952E-2</c:v>
                </c:pt>
                <c:pt idx="64">
                  <c:v>-3.7636749017761185E-2</c:v>
                </c:pt>
                <c:pt idx="65">
                  <c:v>-1.2474679440370924E-3</c:v>
                </c:pt>
                <c:pt idx="66">
                  <c:v>1.3158530430841652E-2</c:v>
                </c:pt>
                <c:pt idx="67">
                  <c:v>5.0842856009291112E-3</c:v>
                </c:pt>
                <c:pt idx="68">
                  <c:v>-7.5156003645314136E-3</c:v>
                </c:pt>
                <c:pt idx="69">
                  <c:v>-7.5695066324502416E-3</c:v>
                </c:pt>
                <c:pt idx="70">
                  <c:v>8.8079846773439117E-4</c:v>
                </c:pt>
                <c:pt idx="71">
                  <c:v>1.9423519740430484E-3</c:v>
                </c:pt>
                <c:pt idx="72">
                  <c:v>-7.6000058075802249E-3</c:v>
                </c:pt>
                <c:pt idx="73">
                  <c:v>-1.0323879791412239E-2</c:v>
                </c:pt>
                <c:pt idx="74">
                  <c:v>-1.959720175555257E-2</c:v>
                </c:pt>
                <c:pt idx="75">
                  <c:v>-2.8783134258631434E-2</c:v>
                </c:pt>
                <c:pt idx="76">
                  <c:v>1.2843782559456462E-2</c:v>
                </c:pt>
                <c:pt idx="77">
                  <c:v>-4.8251822323636805E-2</c:v>
                </c:pt>
                <c:pt idx="78">
                  <c:v>-2.7191156782149277E-2</c:v>
                </c:pt>
                <c:pt idx="79">
                  <c:v>5.2517766883541329E-3</c:v>
                </c:pt>
                <c:pt idx="80">
                  <c:v>-8.5833613445378491E-3</c:v>
                </c:pt>
                <c:pt idx="81">
                  <c:v>-1.8340080268002257E-2</c:v>
                </c:pt>
                <c:pt idx="82">
                  <c:v>1.6701163792376089E-3</c:v>
                </c:pt>
                <c:pt idx="83">
                  <c:v>3.6742802950474183E-2</c:v>
                </c:pt>
                <c:pt idx="84">
                  <c:v>-1.9171097922848598E-2</c:v>
                </c:pt>
                <c:pt idx="85">
                  <c:v>-3.2039814699715754E-3</c:v>
                </c:pt>
                <c:pt idx="86">
                  <c:v>7.7110892405904E-3</c:v>
                </c:pt>
                <c:pt idx="87">
                  <c:v>6.002990144573743E-2</c:v>
                </c:pt>
                <c:pt idx="88">
                  <c:v>-1.0395985624606096E-2</c:v>
                </c:pt>
                <c:pt idx="89">
                  <c:v>-4.3778599800375802E-2</c:v>
                </c:pt>
                <c:pt idx="90">
                  <c:v>-2.1170595360379983E-2</c:v>
                </c:pt>
                <c:pt idx="91">
                  <c:v>-3.1425342465753389E-2</c:v>
                </c:pt>
                <c:pt idx="92">
                  <c:v>7.4461785587412233E-2</c:v>
                </c:pt>
                <c:pt idx="93">
                  <c:v>-5.4913423690003051E-2</c:v>
                </c:pt>
                <c:pt idx="94">
                  <c:v>-1.1383586550435761E-2</c:v>
                </c:pt>
                <c:pt idx="95">
                  <c:v>4.5355853835267799E-4</c:v>
                </c:pt>
                <c:pt idx="96">
                  <c:v>2.3108920575532054E-2</c:v>
                </c:pt>
                <c:pt idx="97">
                  <c:v>1.0546698343696815E-3</c:v>
                </c:pt>
                <c:pt idx="98">
                  <c:v>7.8099155195044557E-3</c:v>
                </c:pt>
                <c:pt idx="99">
                  <c:v>1.5059544547678079E-2</c:v>
                </c:pt>
                <c:pt idx="100">
                  <c:v>-7.7613050699728539E-4</c:v>
                </c:pt>
                <c:pt idx="101">
                  <c:v>1.5439725204656678E-2</c:v>
                </c:pt>
                <c:pt idx="102">
                  <c:v>2.1113835535429275E-2</c:v>
                </c:pt>
                <c:pt idx="103">
                  <c:v>6.1935363406335842E-3</c:v>
                </c:pt>
                <c:pt idx="104">
                  <c:v>4.5278655043586413E-2</c:v>
                </c:pt>
                <c:pt idx="105">
                  <c:v>2.0258144917484349E-3</c:v>
                </c:pt>
                <c:pt idx="106">
                  <c:v>9.2268120030400619E-4</c:v>
                </c:pt>
                <c:pt idx="107">
                  <c:v>-1.1146543481691328E-2</c:v>
                </c:pt>
                <c:pt idx="108">
                  <c:v>3.6984671969852313E-2</c:v>
                </c:pt>
                <c:pt idx="109">
                  <c:v>-1.2432173467144655E-3</c:v>
                </c:pt>
                <c:pt idx="110">
                  <c:v>8.3921598075738166E-3</c:v>
                </c:pt>
                <c:pt idx="111">
                  <c:v>-1.7342465753424657E-4</c:v>
                </c:pt>
                <c:pt idx="112">
                  <c:v>-1.2336259197860313E-3</c:v>
                </c:pt>
                <c:pt idx="113">
                  <c:v>-1.2925267785654894E-2</c:v>
                </c:pt>
                <c:pt idx="114">
                  <c:v>-1.093631744252916E-2</c:v>
                </c:pt>
                <c:pt idx="115">
                  <c:v>-8.3328254356283618E-3</c:v>
                </c:pt>
                <c:pt idx="116">
                  <c:v>-1.6080172979959305E-2</c:v>
                </c:pt>
                <c:pt idx="117">
                  <c:v>-2.246887280279776E-2</c:v>
                </c:pt>
                <c:pt idx="118">
                  <c:v>-1.2143044938379562E-2</c:v>
                </c:pt>
                <c:pt idx="119">
                  <c:v>-1.1131318088041197E-2</c:v>
                </c:pt>
                <c:pt idx="120">
                  <c:v>2.9002213519604868E-2</c:v>
                </c:pt>
                <c:pt idx="121">
                  <c:v>4.4047276115925724E-2</c:v>
                </c:pt>
                <c:pt idx="122">
                  <c:v>-1.0485286094626029E-2</c:v>
                </c:pt>
                <c:pt idx="123">
                  <c:v>-1.0043971325303077E-2</c:v>
                </c:pt>
                <c:pt idx="124">
                  <c:v>-1.9560444731150154E-2</c:v>
                </c:pt>
                <c:pt idx="125">
                  <c:v>-2.4297500193483797E-3</c:v>
                </c:pt>
                <c:pt idx="126">
                  <c:v>2.0945947036100786E-3</c:v>
                </c:pt>
                <c:pt idx="127">
                  <c:v>-8.0827552047055499E-3</c:v>
                </c:pt>
                <c:pt idx="128">
                  <c:v>4.8232590258058476E-2</c:v>
                </c:pt>
                <c:pt idx="129">
                  <c:v>-1.2592428177062177E-3</c:v>
                </c:pt>
                <c:pt idx="130">
                  <c:v>3.2452728776062034E-2</c:v>
                </c:pt>
                <c:pt idx="131">
                  <c:v>1.5097496735845137E-2</c:v>
                </c:pt>
                <c:pt idx="132">
                  <c:v>-3.2860057977605905E-3</c:v>
                </c:pt>
                <c:pt idx="133">
                  <c:v>7.630397844710847E-3</c:v>
                </c:pt>
                <c:pt idx="134">
                  <c:v>-8.9507050162303797E-3</c:v>
                </c:pt>
                <c:pt idx="135">
                  <c:v>-3.9758401826483991E-2</c:v>
                </c:pt>
                <c:pt idx="136">
                  <c:v>-5.5980619855584947E-3</c:v>
                </c:pt>
                <c:pt idx="137">
                  <c:v>-2.9016238179889755E-3</c:v>
                </c:pt>
                <c:pt idx="138">
                  <c:v>-1.712696076155093E-2</c:v>
                </c:pt>
                <c:pt idx="139">
                  <c:v>-7.963689639934813E-3</c:v>
                </c:pt>
                <c:pt idx="140">
                  <c:v>-2.0356358498679249E-2</c:v>
                </c:pt>
                <c:pt idx="141">
                  <c:v>3.3576148083132057E-2</c:v>
                </c:pt>
                <c:pt idx="142">
                  <c:v>-2.9440034568762275E-3</c:v>
                </c:pt>
                <c:pt idx="143">
                  <c:v>-1.6824881030209966E-2</c:v>
                </c:pt>
                <c:pt idx="144">
                  <c:v>-2.5571746188812271E-2</c:v>
                </c:pt>
                <c:pt idx="145">
                  <c:v>4.0232646683231358E-4</c:v>
                </c:pt>
                <c:pt idx="146">
                  <c:v>-1.4642387113140537E-2</c:v>
                </c:pt>
                <c:pt idx="147">
                  <c:v>1.2743310837442319E-2</c:v>
                </c:pt>
                <c:pt idx="148">
                  <c:v>-3.4957403216200118E-2</c:v>
                </c:pt>
                <c:pt idx="149">
                  <c:v>1.8444646015878859E-2</c:v>
                </c:pt>
                <c:pt idx="150">
                  <c:v>-3.2011403463427276E-2</c:v>
                </c:pt>
                <c:pt idx="151">
                  <c:v>1.2616678624464125E-2</c:v>
                </c:pt>
                <c:pt idx="152">
                  <c:v>1.7865714709346864E-2</c:v>
                </c:pt>
                <c:pt idx="153">
                  <c:v>3.9402664638438625E-2</c:v>
                </c:pt>
                <c:pt idx="154">
                  <c:v>8.351494396014944E-3</c:v>
                </c:pt>
                <c:pt idx="155">
                  <c:v>-4.1135249855295515E-3</c:v>
                </c:pt>
                <c:pt idx="156">
                  <c:v>6.6169193578379075E-3</c:v>
                </c:pt>
                <c:pt idx="157">
                  <c:v>5.4324245036170477E-2</c:v>
                </c:pt>
                <c:pt idx="158">
                  <c:v>-3.05380188438268E-2</c:v>
                </c:pt>
                <c:pt idx="159">
                  <c:v>4.2279331627277459E-3</c:v>
                </c:pt>
                <c:pt idx="160">
                  <c:v>-1.7124177932316301E-2</c:v>
                </c:pt>
                <c:pt idx="161">
                  <c:v>6.5114949573491024E-3</c:v>
                </c:pt>
                <c:pt idx="162">
                  <c:v>-1.6744843817442467E-2</c:v>
                </c:pt>
                <c:pt idx="163">
                  <c:v>3.637518877004936E-2</c:v>
                </c:pt>
                <c:pt idx="164">
                  <c:v>1.0683247258788222E-2</c:v>
                </c:pt>
                <c:pt idx="165">
                  <c:v>-1.8940385678170378E-2</c:v>
                </c:pt>
                <c:pt idx="166">
                  <c:v>-1.4378979905180582E-2</c:v>
                </c:pt>
                <c:pt idx="167">
                  <c:v>7.6018226851745059E-3</c:v>
                </c:pt>
                <c:pt idx="168">
                  <c:v>8.0915303714537753E-3</c:v>
                </c:pt>
                <c:pt idx="169">
                  <c:v>-2.3635451336962279E-2</c:v>
                </c:pt>
                <c:pt idx="170">
                  <c:v>-1.246120845042392E-2</c:v>
                </c:pt>
                <c:pt idx="171">
                  <c:v>-7.5209380499413727E-3</c:v>
                </c:pt>
                <c:pt idx="172">
                  <c:v>-4.4632797050967711E-2</c:v>
                </c:pt>
                <c:pt idx="173">
                  <c:v>-1.953537777487066E-3</c:v>
                </c:pt>
                <c:pt idx="174">
                  <c:v>-7.9334859042488534E-3</c:v>
                </c:pt>
                <c:pt idx="175">
                  <c:v>5.586080871430936E-2</c:v>
                </c:pt>
                <c:pt idx="176">
                  <c:v>-1.2143299392821829E-2</c:v>
                </c:pt>
                <c:pt idx="177">
                  <c:v>-7.0925160555537327E-3</c:v>
                </c:pt>
                <c:pt idx="178">
                  <c:v>-2.4902389295954454E-3</c:v>
                </c:pt>
                <c:pt idx="179">
                  <c:v>2.1671667145640081E-3</c:v>
                </c:pt>
                <c:pt idx="180">
                  <c:v>2.1348340235743803E-2</c:v>
                </c:pt>
                <c:pt idx="181">
                  <c:v>-3.7727317267134956E-2</c:v>
                </c:pt>
                <c:pt idx="182">
                  <c:v>1.0188964947385631E-3</c:v>
                </c:pt>
                <c:pt idx="183">
                  <c:v>8.6986419503353851E-3</c:v>
                </c:pt>
                <c:pt idx="184">
                  <c:v>2.5600028231368765E-2</c:v>
                </c:pt>
                <c:pt idx="185">
                  <c:v>-2.4447488584473588E-3</c:v>
                </c:pt>
                <c:pt idx="186">
                  <c:v>-3.7346450581486473E-2</c:v>
                </c:pt>
                <c:pt idx="187">
                  <c:v>-2.3927356563214736E-2</c:v>
                </c:pt>
                <c:pt idx="188">
                  <c:v>-1.3550413960429988E-2</c:v>
                </c:pt>
                <c:pt idx="189">
                  <c:v>9.0940951382961644E-3</c:v>
                </c:pt>
                <c:pt idx="190">
                  <c:v>7.7862102689487244E-3</c:v>
                </c:pt>
                <c:pt idx="191">
                  <c:v>-2.5846166626515375E-3</c:v>
                </c:pt>
                <c:pt idx="192">
                  <c:v>4.0991547653744572E-3</c:v>
                </c:pt>
                <c:pt idx="193">
                  <c:v>9.5282437228433499E-3</c:v>
                </c:pt>
                <c:pt idx="194">
                  <c:v>-1.3347530633027927E-2</c:v>
                </c:pt>
                <c:pt idx="195">
                  <c:v>-4.7545414537525491E-2</c:v>
                </c:pt>
                <c:pt idx="196">
                  <c:v>-2.9494816885658515E-2</c:v>
                </c:pt>
                <c:pt idx="197">
                  <c:v>4.4419512897594417E-3</c:v>
                </c:pt>
                <c:pt idx="198">
                  <c:v>-1.7161838429629858E-2</c:v>
                </c:pt>
                <c:pt idx="199">
                  <c:v>-3.6751013953827502E-2</c:v>
                </c:pt>
                <c:pt idx="200">
                  <c:v>-8.4786800877938954E-4</c:v>
                </c:pt>
                <c:pt idx="201">
                  <c:v>3.0941838854124267E-2</c:v>
                </c:pt>
                <c:pt idx="202">
                  <c:v>-3.8358821844357044E-2</c:v>
                </c:pt>
                <c:pt idx="203">
                  <c:v>-4.3360369433439849E-2</c:v>
                </c:pt>
                <c:pt idx="204">
                  <c:v>2.0968754751618624E-2</c:v>
                </c:pt>
                <c:pt idx="205">
                  <c:v>-1.2279781525413711E-2</c:v>
                </c:pt>
                <c:pt idx="206">
                  <c:v>-6.4411982592354533E-2</c:v>
                </c:pt>
                <c:pt idx="207">
                  <c:v>-7.86481650600372E-3</c:v>
                </c:pt>
                <c:pt idx="208">
                  <c:v>-6.369332964059715E-3</c:v>
                </c:pt>
                <c:pt idx="209">
                  <c:v>-3.6924979955838558E-2</c:v>
                </c:pt>
                <c:pt idx="210">
                  <c:v>3.8030204199726275E-2</c:v>
                </c:pt>
                <c:pt idx="211">
                  <c:v>1.0022006988659484E-2</c:v>
                </c:pt>
                <c:pt idx="212">
                  <c:v>-4.5076276646541374E-2</c:v>
                </c:pt>
                <c:pt idx="213">
                  <c:v>1.6882315101823222E-2</c:v>
                </c:pt>
                <c:pt idx="214">
                  <c:v>1.7394544580629567E-2</c:v>
                </c:pt>
                <c:pt idx="215">
                  <c:v>8.4721965044874375E-3</c:v>
                </c:pt>
                <c:pt idx="216">
                  <c:v>-5.5872246170875425E-3</c:v>
                </c:pt>
                <c:pt idx="217">
                  <c:v>-3.0618339041095934E-2</c:v>
                </c:pt>
                <c:pt idx="218">
                  <c:v>-6.5418710717163528E-2</c:v>
                </c:pt>
                <c:pt idx="219">
                  <c:v>4.0368474256022704E-2</c:v>
                </c:pt>
                <c:pt idx="220">
                  <c:v>4.8733305262679959E-2</c:v>
                </c:pt>
                <c:pt idx="221">
                  <c:v>5.1194318855634184E-2</c:v>
                </c:pt>
                <c:pt idx="222">
                  <c:v>-2.4024375533895368E-3</c:v>
                </c:pt>
                <c:pt idx="223">
                  <c:v>-9.1843637563955721E-3</c:v>
                </c:pt>
                <c:pt idx="224">
                  <c:v>-1.5344965649331726E-2</c:v>
                </c:pt>
                <c:pt idx="225">
                  <c:v>7.5702959580585148E-3</c:v>
                </c:pt>
                <c:pt idx="226">
                  <c:v>-3.6900020977994059E-2</c:v>
                </c:pt>
                <c:pt idx="227">
                  <c:v>7.0068157762920502E-3</c:v>
                </c:pt>
                <c:pt idx="228">
                  <c:v>1.4061582207998594E-2</c:v>
                </c:pt>
                <c:pt idx="229">
                  <c:v>-1.6488439848622097E-2</c:v>
                </c:pt>
                <c:pt idx="230">
                  <c:v>1.1721061210334663E-2</c:v>
                </c:pt>
                <c:pt idx="231">
                  <c:v>-2.0474408945344785E-2</c:v>
                </c:pt>
                <c:pt idx="232">
                  <c:v>1.7412381681225355E-2</c:v>
                </c:pt>
                <c:pt idx="233">
                  <c:v>-1.8184695138329283E-2</c:v>
                </c:pt>
                <c:pt idx="234">
                  <c:v>-4.3276743839993047E-2</c:v>
                </c:pt>
                <c:pt idx="235">
                  <c:v>-4.3199240743705264E-3</c:v>
                </c:pt>
                <c:pt idx="236">
                  <c:v>-2.1103793360814801E-2</c:v>
                </c:pt>
                <c:pt idx="237">
                  <c:v>0.18649534246575339</c:v>
                </c:pt>
                <c:pt idx="238">
                  <c:v>7.7773858743995825E-2</c:v>
                </c:pt>
                <c:pt idx="239">
                  <c:v>9.222597421650108E-3</c:v>
                </c:pt>
                <c:pt idx="240">
                  <c:v>-6.3806778823444071E-2</c:v>
                </c:pt>
                <c:pt idx="241">
                  <c:v>4.234661647716248E-2</c:v>
                </c:pt>
                <c:pt idx="242">
                  <c:v>-1.6450649195949817E-2</c:v>
                </c:pt>
                <c:pt idx="243">
                  <c:v>-4.7798235071520513E-2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F-48EA-9A74-72321BC9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656192"/>
        <c:axId val="743659144"/>
      </c:lineChart>
      <c:dateAx>
        <c:axId val="7436561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59144"/>
        <c:crosses val="autoZero"/>
        <c:auto val="1"/>
        <c:lblOffset val="100"/>
        <c:baseTimeUnit val="days"/>
      </c:dateAx>
      <c:valAx>
        <c:axId val="7436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20166229221365E-2"/>
          <c:y val="0.15319444444444447"/>
          <c:w val="0.8482239720034995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'DAILY NEXT'!$Q$1</c:f>
              <c:strCache>
                <c:ptCount val="1"/>
                <c:pt idx="0">
                  <c:v>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NEXT'!$B$2:$B$245</c:f>
              <c:numCache>
                <c:formatCode>d\-mmm\-yy</c:formatCode>
                <c:ptCount val="244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  <c:pt idx="242">
                  <c:v>43735</c:v>
                </c:pt>
                <c:pt idx="243">
                  <c:v>43738</c:v>
                </c:pt>
              </c:numCache>
            </c:numRef>
          </c:cat>
          <c:val>
            <c:numRef>
              <c:f>'DAILY NEXT'!$Q$2:$Q$245</c:f>
              <c:numCache>
                <c:formatCode>General</c:formatCode>
                <c:ptCount val="244"/>
                <c:pt idx="0">
                  <c:v>1.360915384747603</c:v>
                </c:pt>
                <c:pt idx="1">
                  <c:v>-0.92682363578824334</c:v>
                </c:pt>
                <c:pt idx="2">
                  <c:v>-1.2684660499811802</c:v>
                </c:pt>
                <c:pt idx="3">
                  <c:v>-8.4928480214373145</c:v>
                </c:pt>
                <c:pt idx="4">
                  <c:v>1.1786732835698441</c:v>
                </c:pt>
                <c:pt idx="5">
                  <c:v>1.3921931026742673</c:v>
                </c:pt>
                <c:pt idx="6">
                  <c:v>3.5717053687808957</c:v>
                </c:pt>
                <c:pt idx="7">
                  <c:v>-2.532011965527889</c:v>
                </c:pt>
                <c:pt idx="8">
                  <c:v>3.7144566210045689</c:v>
                </c:pt>
                <c:pt idx="9">
                  <c:v>1.2664155368524845</c:v>
                </c:pt>
                <c:pt idx="10">
                  <c:v>2.4344823957536494</c:v>
                </c:pt>
                <c:pt idx="11">
                  <c:v>-5.262559234415118</c:v>
                </c:pt>
                <c:pt idx="12">
                  <c:v>-1.1955116841257003</c:v>
                </c:pt>
                <c:pt idx="13">
                  <c:v>-1.9041095890410958E-2</c:v>
                </c:pt>
                <c:pt idx="14">
                  <c:v>-1.2977281051436329</c:v>
                </c:pt>
                <c:pt idx="15">
                  <c:v>4.7598780644490208</c:v>
                </c:pt>
                <c:pt idx="16">
                  <c:v>-3.5996311529972349</c:v>
                </c:pt>
                <c:pt idx="17">
                  <c:v>0.46725421799111988</c:v>
                </c:pt>
                <c:pt idx="18">
                  <c:v>2.4446632595869291</c:v>
                </c:pt>
                <c:pt idx="19">
                  <c:v>-0.14787914149761983</c:v>
                </c:pt>
                <c:pt idx="20">
                  <c:v>-0.31998692564105097</c:v>
                </c:pt>
                <c:pt idx="21">
                  <c:v>-1.3557693975319993</c:v>
                </c:pt>
                <c:pt idx="22">
                  <c:v>3.69596647188428</c:v>
                </c:pt>
                <c:pt idx="23">
                  <c:v>2.5516268523168728</c:v>
                </c:pt>
                <c:pt idx="24">
                  <c:v>0.1453248387568826</c:v>
                </c:pt>
                <c:pt idx="25">
                  <c:v>0.59621731264117228</c:v>
                </c:pt>
                <c:pt idx="26">
                  <c:v>-2.628009046792021</c:v>
                </c:pt>
                <c:pt idx="27">
                  <c:v>-0.10270333778678099</c:v>
                </c:pt>
                <c:pt idx="28">
                  <c:v>0.60947234736099076</c:v>
                </c:pt>
                <c:pt idx="29">
                  <c:v>-10.634892931689345</c:v>
                </c:pt>
                <c:pt idx="30">
                  <c:v>-0.25156802419432023</c:v>
                </c:pt>
                <c:pt idx="31">
                  <c:v>-0.62567655372650555</c:v>
                </c:pt>
                <c:pt idx="32">
                  <c:v>2.9404234157138456</c:v>
                </c:pt>
                <c:pt idx="33">
                  <c:v>-1.2959476052394683</c:v>
                </c:pt>
                <c:pt idx="34">
                  <c:v>2.4305106727774466</c:v>
                </c:pt>
                <c:pt idx="35">
                  <c:v>-1.1010919235545897</c:v>
                </c:pt>
                <c:pt idx="36">
                  <c:v>-0.10969242109077604</c:v>
                </c:pt>
                <c:pt idx="37">
                  <c:v>0.84866338633138316</c:v>
                </c:pt>
                <c:pt idx="38">
                  <c:v>-1.7379501642595974</c:v>
                </c:pt>
                <c:pt idx="39">
                  <c:v>1.6389106183304427</c:v>
                </c:pt>
                <c:pt idx="40">
                  <c:v>2.1553924955330479</c:v>
                </c:pt>
                <c:pt idx="41">
                  <c:v>-4.2737301078402767</c:v>
                </c:pt>
                <c:pt idx="42">
                  <c:v>0.25939421613393954</c:v>
                </c:pt>
                <c:pt idx="43">
                  <c:v>-3.7117729037807208</c:v>
                </c:pt>
                <c:pt idx="44">
                  <c:v>-1.5524199950091226</c:v>
                </c:pt>
                <c:pt idx="45">
                  <c:v>1.0040117645489561</c:v>
                </c:pt>
                <c:pt idx="46">
                  <c:v>-2.5725730318534468</c:v>
                </c:pt>
                <c:pt idx="47">
                  <c:v>3.0479148544097208</c:v>
                </c:pt>
                <c:pt idx="48">
                  <c:v>1.9010844266820919</c:v>
                </c:pt>
                <c:pt idx="49">
                  <c:v>-0.91292216804685145</c:v>
                </c:pt>
                <c:pt idx="50">
                  <c:v>-0.35089773207951824</c:v>
                </c:pt>
                <c:pt idx="51">
                  <c:v>1.8883585149587994</c:v>
                </c:pt>
                <c:pt idx="52">
                  <c:v>-1.1407088176121609</c:v>
                </c:pt>
                <c:pt idx="53">
                  <c:v>2.6308422389549095</c:v>
                </c:pt>
                <c:pt idx="54">
                  <c:v>-1.3546521052963854</c:v>
                </c:pt>
                <c:pt idx="55">
                  <c:v>-1.746410984497061</c:v>
                </c:pt>
                <c:pt idx="56">
                  <c:v>-0.20838804104380707</c:v>
                </c:pt>
                <c:pt idx="57">
                  <c:v>-0.44684540117417099</c:v>
                </c:pt>
                <c:pt idx="58">
                  <c:v>-0.73563408738035818</c:v>
                </c:pt>
                <c:pt idx="59">
                  <c:v>0.22257381159764564</c:v>
                </c:pt>
                <c:pt idx="60">
                  <c:v>-0.49856560004739559</c:v>
                </c:pt>
                <c:pt idx="61">
                  <c:v>-2.4324569958262505</c:v>
                </c:pt>
                <c:pt idx="62">
                  <c:v>-1.997327797848617</c:v>
                </c:pt>
                <c:pt idx="63">
                  <c:v>-1.229646325019192</c:v>
                </c:pt>
                <c:pt idx="64">
                  <c:v>-3.7483636681809505</c:v>
                </c:pt>
                <c:pt idx="65">
                  <c:v>-0.1242940988279182</c:v>
                </c:pt>
                <c:pt idx="66">
                  <c:v>1.3101822893162332</c:v>
                </c:pt>
                <c:pt idx="67">
                  <c:v>0.50621946541580765</c:v>
                </c:pt>
                <c:pt idx="68">
                  <c:v>-0.80066439428044689</c:v>
                </c:pt>
                <c:pt idx="69">
                  <c:v>-0.59650297451852841</c:v>
                </c:pt>
                <c:pt idx="70">
                  <c:v>8.7517570612064693E-2</c:v>
                </c:pt>
                <c:pt idx="71">
                  <c:v>0.14028682456634575</c:v>
                </c:pt>
                <c:pt idx="72">
                  <c:v>-0.75647881625339874</c:v>
                </c:pt>
                <c:pt idx="73">
                  <c:v>-1.0806718588502469</c:v>
                </c:pt>
                <c:pt idx="74">
                  <c:v>-2.0050832364668953</c:v>
                </c:pt>
                <c:pt idx="75">
                  <c:v>-2.8125479452054765</c:v>
                </c:pt>
                <c:pt idx="76">
                  <c:v>1.1657655016910904</c:v>
                </c:pt>
                <c:pt idx="77">
                  <c:v>-4.7534034418285191</c:v>
                </c:pt>
                <c:pt idx="78">
                  <c:v>-2.7080584795321601</c:v>
                </c:pt>
                <c:pt idx="79">
                  <c:v>0.52289278187566202</c:v>
                </c:pt>
                <c:pt idx="80">
                  <c:v>-0.85482008368201168</c:v>
                </c:pt>
                <c:pt idx="81">
                  <c:v>-1.8263456612747404</c:v>
                </c:pt>
                <c:pt idx="82">
                  <c:v>0.47315362816080758</c:v>
                </c:pt>
                <c:pt idx="83">
                  <c:v>3.2196024133689329</c:v>
                </c:pt>
                <c:pt idx="84">
                  <c:v>-1.9706627218934978</c:v>
                </c:pt>
                <c:pt idx="85">
                  <c:v>-1.7917808219178082E-2</c:v>
                </c:pt>
                <c:pt idx="86">
                  <c:v>0.58577427435289064</c:v>
                </c:pt>
                <c:pt idx="87">
                  <c:v>6.221272797495299</c:v>
                </c:pt>
                <c:pt idx="88">
                  <c:v>-1.2032228057826597</c:v>
                </c:pt>
                <c:pt idx="89">
                  <c:v>-4.3032759295499021</c:v>
                </c:pt>
                <c:pt idx="90">
                  <c:v>-2.1070316908607647</c:v>
                </c:pt>
                <c:pt idx="91">
                  <c:v>-3.1882659538924085</c:v>
                </c:pt>
                <c:pt idx="92">
                  <c:v>7.4132784237948881</c:v>
                </c:pt>
                <c:pt idx="93">
                  <c:v>-5.4688824294592724</c:v>
                </c:pt>
                <c:pt idx="94">
                  <c:v>-1.1334946878529826</c:v>
                </c:pt>
                <c:pt idx="95">
                  <c:v>-1.7616438356164384E-2</c:v>
                </c:pt>
                <c:pt idx="96">
                  <c:v>2.4902205522394469</c:v>
                </c:pt>
                <c:pt idx="97">
                  <c:v>4.3627832935357422E-2</c:v>
                </c:pt>
                <c:pt idx="98">
                  <c:v>0.77708678031953005</c:v>
                </c:pt>
                <c:pt idx="99">
                  <c:v>1.4985634963489702</c:v>
                </c:pt>
                <c:pt idx="100">
                  <c:v>-0.13706335411860071</c:v>
                </c:pt>
                <c:pt idx="101">
                  <c:v>1.5972434947892875</c:v>
                </c:pt>
                <c:pt idx="102">
                  <c:v>2.2779336757319006</c:v>
                </c:pt>
                <c:pt idx="103">
                  <c:v>0.50024755269005727</c:v>
                </c:pt>
                <c:pt idx="104">
                  <c:v>4.6761716915887215</c:v>
                </c:pt>
                <c:pt idx="105">
                  <c:v>-1.7561643835616439E-2</c:v>
                </c:pt>
                <c:pt idx="106">
                  <c:v>9.1787727405492708E-2</c:v>
                </c:pt>
                <c:pt idx="107">
                  <c:v>-1.1098609338410781</c:v>
                </c:pt>
                <c:pt idx="108">
                  <c:v>3.737269940924191</c:v>
                </c:pt>
                <c:pt idx="109">
                  <c:v>0.24872912581014384</c:v>
                </c:pt>
                <c:pt idx="110">
                  <c:v>0.51347049413954571</c:v>
                </c:pt>
                <c:pt idx="111">
                  <c:v>-1.7342465753424657E-2</c:v>
                </c:pt>
                <c:pt idx="112">
                  <c:v>-0.12280210036019473</c:v>
                </c:pt>
                <c:pt idx="113">
                  <c:v>-1.2857866141504124</c:v>
                </c:pt>
                <c:pt idx="114">
                  <c:v>-1.0878692910152239</c:v>
                </c:pt>
                <c:pt idx="115">
                  <c:v>-0.88297894799265886</c:v>
                </c:pt>
                <c:pt idx="116">
                  <c:v>-1.600202309026727</c:v>
                </c:pt>
                <c:pt idx="117">
                  <c:v>-2.180294440772232</c:v>
                </c:pt>
                <c:pt idx="118">
                  <c:v>-1.2642066287702391</c:v>
                </c:pt>
                <c:pt idx="119">
                  <c:v>-1.0500621864334709</c:v>
                </c:pt>
                <c:pt idx="120">
                  <c:v>3.637360836538146</c:v>
                </c:pt>
                <c:pt idx="121">
                  <c:v>3.5643802807184342</c:v>
                </c:pt>
                <c:pt idx="122">
                  <c:v>-0.93546357022860038</c:v>
                </c:pt>
                <c:pt idx="123">
                  <c:v>-0.88942373134551012</c:v>
                </c:pt>
                <c:pt idx="124">
                  <c:v>-2.1071953222719593</c:v>
                </c:pt>
                <c:pt idx="125">
                  <c:v>-0.12934585193165438</c:v>
                </c:pt>
                <c:pt idx="126">
                  <c:v>9.5444843367175444E-2</c:v>
                </c:pt>
                <c:pt idx="127">
                  <c:v>-0.57911282130213948</c:v>
                </c:pt>
                <c:pt idx="128">
                  <c:v>4.6719778654902937</c:v>
                </c:pt>
                <c:pt idx="129">
                  <c:v>-0.12522075272236244</c:v>
                </c:pt>
                <c:pt idx="130">
                  <c:v>3.2781460743174708</c:v>
                </c:pt>
                <c:pt idx="131">
                  <c:v>1.3947640281996994</c:v>
                </c:pt>
                <c:pt idx="132">
                  <c:v>-0.17211618755608263</c:v>
                </c:pt>
                <c:pt idx="133">
                  <c:v>0.7573961281557795</c:v>
                </c:pt>
                <c:pt idx="134">
                  <c:v>-0.94002845046094219</c:v>
                </c:pt>
                <c:pt idx="135">
                  <c:v>-3.8457530986684079</c:v>
                </c:pt>
                <c:pt idx="136">
                  <c:v>-0.60922282564642638</c:v>
                </c:pt>
                <c:pt idx="137">
                  <c:v>-0.23398446302556197</c:v>
                </c:pt>
                <c:pt idx="138">
                  <c:v>-1.5904489347160757</c:v>
                </c:pt>
                <c:pt idx="139">
                  <c:v>-1.0645579833201284</c:v>
                </c:pt>
                <c:pt idx="140">
                  <c:v>-2.5789458461726182</c:v>
                </c:pt>
                <c:pt idx="141">
                  <c:v>3.5823287671232942</c:v>
                </c:pt>
                <c:pt idx="142">
                  <c:v>-7.2855828151339716E-2</c:v>
                </c:pt>
                <c:pt idx="143">
                  <c:v>-1.6181127339804526</c:v>
                </c:pt>
                <c:pt idx="144">
                  <c:v>-2.5975927135273138</c:v>
                </c:pt>
                <c:pt idx="145">
                  <c:v>3.9899291015068179E-2</c:v>
                </c:pt>
                <c:pt idx="146">
                  <c:v>-1.3983770354840266</c:v>
                </c:pt>
                <c:pt idx="147">
                  <c:v>1.2660404085612376</c:v>
                </c:pt>
                <c:pt idx="148">
                  <c:v>-3.4737006502114767</c:v>
                </c:pt>
                <c:pt idx="149">
                  <c:v>1.8322447444992938</c:v>
                </c:pt>
                <c:pt idx="150">
                  <c:v>-3.1806227219105727</c:v>
                </c:pt>
                <c:pt idx="151">
                  <c:v>1.3136532166504999</c:v>
                </c:pt>
                <c:pt idx="152">
                  <c:v>1.6542445307708102</c:v>
                </c:pt>
                <c:pt idx="153">
                  <c:v>3.8583083197258632</c:v>
                </c:pt>
                <c:pt idx="154">
                  <c:v>0.83081339972277501</c:v>
                </c:pt>
                <c:pt idx="155">
                  <c:v>-0.40936298298422236</c:v>
                </c:pt>
                <c:pt idx="156">
                  <c:v>0.7145289660116777</c:v>
                </c:pt>
                <c:pt idx="157">
                  <c:v>5.4019807147776779</c:v>
                </c:pt>
                <c:pt idx="158">
                  <c:v>-3.0377088224404845</c:v>
                </c:pt>
                <c:pt idx="159">
                  <c:v>0.47503615540085647</c:v>
                </c:pt>
                <c:pt idx="160">
                  <c:v>-1.756651470796377</c:v>
                </c:pt>
                <c:pt idx="161">
                  <c:v>0.64745398033523549</c:v>
                </c:pt>
                <c:pt idx="162">
                  <c:v>-4.8539325687002552</c:v>
                </c:pt>
                <c:pt idx="163">
                  <c:v>3.7388357034891544</c:v>
                </c:pt>
                <c:pt idx="164">
                  <c:v>0.98595319888947153</c:v>
                </c:pt>
                <c:pt idx="165">
                  <c:v>-1.9457938711090301</c:v>
                </c:pt>
                <c:pt idx="166">
                  <c:v>-1.4778513864184095</c:v>
                </c:pt>
                <c:pt idx="167">
                  <c:v>0.78232954856252945</c:v>
                </c:pt>
                <c:pt idx="168">
                  <c:v>0.77591977734881057</c:v>
                </c:pt>
                <c:pt idx="169">
                  <c:v>-2.374609277533779</c:v>
                </c:pt>
                <c:pt idx="170">
                  <c:v>-1.3389827565834627</c:v>
                </c:pt>
                <c:pt idx="171">
                  <c:v>-0.77395931921958327</c:v>
                </c:pt>
                <c:pt idx="172">
                  <c:v>-4.5964540416187454</c:v>
                </c:pt>
                <c:pt idx="173">
                  <c:v>-0.2625100105374113</c:v>
                </c:pt>
                <c:pt idx="174">
                  <c:v>-0.6948948306896604</c:v>
                </c:pt>
                <c:pt idx="175">
                  <c:v>5.6358451459201877</c:v>
                </c:pt>
                <c:pt idx="176">
                  <c:v>-1.0745846198448838</c:v>
                </c:pt>
                <c:pt idx="177">
                  <c:v>-0.96709426252860309</c:v>
                </c:pt>
                <c:pt idx="178">
                  <c:v>-0.37639376782177475</c:v>
                </c:pt>
                <c:pt idx="179">
                  <c:v>0.34484461415387319</c:v>
                </c:pt>
                <c:pt idx="180">
                  <c:v>2.6231433384556002</c:v>
                </c:pt>
                <c:pt idx="181">
                  <c:v>-0.60078230306718017</c:v>
                </c:pt>
                <c:pt idx="182">
                  <c:v>-1.6383561643835618E-2</c:v>
                </c:pt>
                <c:pt idx="183">
                  <c:v>0.98327512422186181</c:v>
                </c:pt>
                <c:pt idx="184">
                  <c:v>2.7196296426236235</c:v>
                </c:pt>
                <c:pt idx="185">
                  <c:v>-0.3561077263378446</c:v>
                </c:pt>
                <c:pt idx="186">
                  <c:v>-3.5976900324748717</c:v>
                </c:pt>
                <c:pt idx="187">
                  <c:v>-2.3745179632980098</c:v>
                </c:pt>
                <c:pt idx="188">
                  <c:v>-1.5860757064390145</c:v>
                </c:pt>
                <c:pt idx="189">
                  <c:v>0.90430019329355404</c:v>
                </c:pt>
                <c:pt idx="190">
                  <c:v>0.83506382978723748</c:v>
                </c:pt>
                <c:pt idx="191">
                  <c:v>-0.19672223736035763</c:v>
                </c:pt>
                <c:pt idx="192">
                  <c:v>0.34670240222354232</c:v>
                </c:pt>
                <c:pt idx="193">
                  <c:v>0.82665997395447333</c:v>
                </c:pt>
                <c:pt idx="194">
                  <c:v>-1.2687915127341647</c:v>
                </c:pt>
                <c:pt idx="195">
                  <c:v>-4.6683487977486164</c:v>
                </c:pt>
                <c:pt idx="196">
                  <c:v>-3.0576333142351233</c:v>
                </c:pt>
                <c:pt idx="197">
                  <c:v>0.37643083534783406</c:v>
                </c:pt>
                <c:pt idx="198">
                  <c:v>-1.6433301940639271</c:v>
                </c:pt>
                <c:pt idx="199">
                  <c:v>-3.7880896258487908</c:v>
                </c:pt>
                <c:pt idx="200">
                  <c:v>-0.15327760924046321</c:v>
                </c:pt>
                <c:pt idx="201">
                  <c:v>3.2900864938299641</c:v>
                </c:pt>
                <c:pt idx="202">
                  <c:v>-3.7488401826483977</c:v>
                </c:pt>
                <c:pt idx="203">
                  <c:v>-4.3783603384813947</c:v>
                </c:pt>
                <c:pt idx="204">
                  <c:v>1.9398173251465709</c:v>
                </c:pt>
                <c:pt idx="205">
                  <c:v>-1.3648564757160686</c:v>
                </c:pt>
                <c:pt idx="206">
                  <c:v>-6.2067101590776801</c:v>
                </c:pt>
                <c:pt idx="207">
                  <c:v>-0.78233642069407783</c:v>
                </c:pt>
                <c:pt idx="208">
                  <c:v>-0.63356547902828542</c:v>
                </c:pt>
                <c:pt idx="209">
                  <c:v>-3.8281062843132072</c:v>
                </c:pt>
                <c:pt idx="210">
                  <c:v>3.787575298133631</c:v>
                </c:pt>
                <c:pt idx="211">
                  <c:v>1.2320634642693129</c:v>
                </c:pt>
                <c:pt idx="212">
                  <c:v>-4.710906239784034</c:v>
                </c:pt>
                <c:pt idx="213">
                  <c:v>1.5198019341846154</c:v>
                </c:pt>
                <c:pt idx="214">
                  <c:v>1.9739308638746196</c:v>
                </c:pt>
                <c:pt idx="215">
                  <c:v>0.76518188617955685</c:v>
                </c:pt>
                <c:pt idx="216">
                  <c:v>-0.47921820263793619</c:v>
                </c:pt>
                <c:pt idx="217">
                  <c:v>-3.2031393084641726</c:v>
                </c:pt>
                <c:pt idx="218">
                  <c:v>-6.4405795235737466</c:v>
                </c:pt>
                <c:pt idx="219">
                  <c:v>3.933621141748481</c:v>
                </c:pt>
                <c:pt idx="220">
                  <c:v>4.9397610714568509</c:v>
                </c:pt>
                <c:pt idx="221">
                  <c:v>5.1779122899669083</c:v>
                </c:pt>
                <c:pt idx="222">
                  <c:v>-0.23923226196451633</c:v>
                </c:pt>
                <c:pt idx="223">
                  <c:v>-1.1392596989176644</c:v>
                </c:pt>
                <c:pt idx="224">
                  <c:v>-1.2277799079834204</c:v>
                </c:pt>
                <c:pt idx="225">
                  <c:v>0.52264645338995541</c:v>
                </c:pt>
                <c:pt idx="226">
                  <c:v>-3.6024437937885621</c:v>
                </c:pt>
                <c:pt idx="227">
                  <c:v>0.53949622013254162</c:v>
                </c:pt>
                <c:pt idx="228">
                  <c:v>1.4815424441807832</c:v>
                </c:pt>
                <c:pt idx="229">
                  <c:v>-1.6437726388726592</c:v>
                </c:pt>
                <c:pt idx="230">
                  <c:v>1.4049556198954216</c:v>
                </c:pt>
                <c:pt idx="231">
                  <c:v>-2.1918966744072073</c:v>
                </c:pt>
                <c:pt idx="232">
                  <c:v>1.5752771740314044</c:v>
                </c:pt>
                <c:pt idx="233">
                  <c:v>-1.5794931721225374</c:v>
                </c:pt>
                <c:pt idx="234">
                  <c:v>-4.3071031644053326</c:v>
                </c:pt>
                <c:pt idx="235">
                  <c:v>-0.34685605060756858</c:v>
                </c:pt>
                <c:pt idx="236">
                  <c:v>-2.0981552511415527</c:v>
                </c:pt>
                <c:pt idx="237">
                  <c:v>18.45323579131448</c:v>
                </c:pt>
                <c:pt idx="238">
                  <c:v>7.0254079672492606</c:v>
                </c:pt>
                <c:pt idx="239">
                  <c:v>1.7301445251447971</c:v>
                </c:pt>
                <c:pt idx="240">
                  <c:v>-6.4130470235298302</c:v>
                </c:pt>
                <c:pt idx="241">
                  <c:v>4.2841718362342718</c:v>
                </c:pt>
                <c:pt idx="242">
                  <c:v>-1.7038193261754906</c:v>
                </c:pt>
                <c:pt idx="243">
                  <c:v>-5.1692693122440341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FA3-BE3B-A40BD217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45808"/>
        <c:axId val="765949416"/>
      </c:lineChart>
      <c:dateAx>
        <c:axId val="765945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49416"/>
        <c:crosses val="autoZero"/>
        <c:auto val="1"/>
        <c:lblOffset val="100"/>
        <c:baseTimeUnit val="days"/>
      </c:dateAx>
      <c:valAx>
        <c:axId val="7659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FAR '!$Q$1</c:f>
              <c:strCache>
                <c:ptCount val="1"/>
                <c:pt idx="0">
                  <c:v>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FAR '!$B$2:$B$245</c:f>
              <c:numCache>
                <c:formatCode>d\-mmm\-yy</c:formatCode>
                <c:ptCount val="244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  <c:pt idx="242">
                  <c:v>43735</c:v>
                </c:pt>
                <c:pt idx="243">
                  <c:v>43738</c:v>
                </c:pt>
              </c:numCache>
            </c:numRef>
          </c:cat>
          <c:val>
            <c:numRef>
              <c:f>'DAILY FAR '!$Q$2:$Q$245</c:f>
              <c:numCache>
                <c:formatCode>General</c:formatCode>
                <c:ptCount val="244"/>
                <c:pt idx="0">
                  <c:v>-1.9260273972602739E-2</c:v>
                </c:pt>
                <c:pt idx="1">
                  <c:v>1.8057360158633682</c:v>
                </c:pt>
                <c:pt idx="2">
                  <c:v>-2.5042319002315629</c:v>
                </c:pt>
                <c:pt idx="3">
                  <c:v>-8.7073739371259222</c:v>
                </c:pt>
                <c:pt idx="4">
                  <c:v>1.7194033513391624</c:v>
                </c:pt>
                <c:pt idx="5">
                  <c:v>1.2851349167241575</c:v>
                </c:pt>
                <c:pt idx="6">
                  <c:v>3.3099359028145119</c:v>
                </c:pt>
                <c:pt idx="7">
                  <c:v>-2.9399758979428565</c:v>
                </c:pt>
                <c:pt idx="8">
                  <c:v>3.5209462965207905</c:v>
                </c:pt>
                <c:pt idx="9">
                  <c:v>0.45115396323615259</c:v>
                </c:pt>
                <c:pt idx="10">
                  <c:v>3.2136806488640772</c:v>
                </c:pt>
                <c:pt idx="11">
                  <c:v>-4.1804751793465051</c:v>
                </c:pt>
                <c:pt idx="12">
                  <c:v>-2.0826696427519686</c:v>
                </c:pt>
                <c:pt idx="13">
                  <c:v>0.20044968549677078</c:v>
                </c:pt>
                <c:pt idx="14">
                  <c:v>-1.3769309548239319</c:v>
                </c:pt>
                <c:pt idx="15">
                  <c:v>5.2207457602374809</c:v>
                </c:pt>
                <c:pt idx="16">
                  <c:v>-4.196283683024105</c:v>
                </c:pt>
                <c:pt idx="17">
                  <c:v>1.3900297979889449</c:v>
                </c:pt>
                <c:pt idx="18">
                  <c:v>-1.4519546868587181</c:v>
                </c:pt>
                <c:pt idx="19">
                  <c:v>-1.9068493150684932E-2</c:v>
                </c:pt>
                <c:pt idx="20">
                  <c:v>2.3598135296602525</c:v>
                </c:pt>
                <c:pt idx="21">
                  <c:v>1.5300670549124065</c:v>
                </c:pt>
                <c:pt idx="22">
                  <c:v>-1.9068493150684932E-2</c:v>
                </c:pt>
                <c:pt idx="23">
                  <c:v>2.9471427908056653</c:v>
                </c:pt>
                <c:pt idx="24">
                  <c:v>-0.43053633237499295</c:v>
                </c:pt>
                <c:pt idx="25">
                  <c:v>1.840463036340994</c:v>
                </c:pt>
                <c:pt idx="26">
                  <c:v>-2.5341718858540063</c:v>
                </c:pt>
                <c:pt idx="27">
                  <c:v>-0.14383024643853193</c:v>
                </c:pt>
                <c:pt idx="28">
                  <c:v>0.77273515981735397</c:v>
                </c:pt>
                <c:pt idx="29">
                  <c:v>-10.973679783902551</c:v>
                </c:pt>
                <c:pt idx="30">
                  <c:v>-1.8684931506849314E-2</c:v>
                </c:pt>
                <c:pt idx="31">
                  <c:v>-0.62229544269343329</c:v>
                </c:pt>
                <c:pt idx="32">
                  <c:v>2.9238378814150403</c:v>
                </c:pt>
                <c:pt idx="33">
                  <c:v>-1.3343648161499664</c:v>
                </c:pt>
                <c:pt idx="34">
                  <c:v>2.6020321209258332</c:v>
                </c:pt>
                <c:pt idx="35">
                  <c:v>-1.4074368340943659</c:v>
                </c:pt>
                <c:pt idx="36">
                  <c:v>2.6940742999754692E-2</c:v>
                </c:pt>
                <c:pt idx="37">
                  <c:v>0.79891814415289231</c:v>
                </c:pt>
                <c:pt idx="38">
                  <c:v>-1.8202949524867333</c:v>
                </c:pt>
                <c:pt idx="39">
                  <c:v>1.8163144401156215</c:v>
                </c:pt>
                <c:pt idx="40">
                  <c:v>1.6481461187214561</c:v>
                </c:pt>
                <c:pt idx="41">
                  <c:v>-4.8035239407383949</c:v>
                </c:pt>
                <c:pt idx="42">
                  <c:v>1.2380147631583927</c:v>
                </c:pt>
                <c:pt idx="43">
                  <c:v>-3.6488434730056429</c:v>
                </c:pt>
                <c:pt idx="44">
                  <c:v>-1.6874345869180369</c:v>
                </c:pt>
                <c:pt idx="45">
                  <c:v>0.70906551692066488</c:v>
                </c:pt>
                <c:pt idx="46">
                  <c:v>-2.3775280469064204</c:v>
                </c:pt>
                <c:pt idx="47">
                  <c:v>3.4826300289103207</c:v>
                </c:pt>
                <c:pt idx="48">
                  <c:v>0.50575770588734092</c:v>
                </c:pt>
                <c:pt idx="49">
                  <c:v>-0.49231721093293512</c:v>
                </c:pt>
                <c:pt idx="50">
                  <c:v>0.64831050228310771</c:v>
                </c:pt>
                <c:pt idx="51">
                  <c:v>1.5428025816150563</c:v>
                </c:pt>
                <c:pt idx="52">
                  <c:v>-1.3688863211489646</c:v>
                </c:pt>
                <c:pt idx="53">
                  <c:v>2.8619111594034146</c:v>
                </c:pt>
                <c:pt idx="54">
                  <c:v>-1.4409175253195168</c:v>
                </c:pt>
                <c:pt idx="55">
                  <c:v>-1.2752298155659372</c:v>
                </c:pt>
                <c:pt idx="56">
                  <c:v>-0.48974969160321119</c:v>
                </c:pt>
                <c:pt idx="57">
                  <c:v>-0.49198311518919163</c:v>
                </c:pt>
                <c:pt idx="58">
                  <c:v>-0.44664141667699281</c:v>
                </c:pt>
                <c:pt idx="59">
                  <c:v>-0.30508085596793777</c:v>
                </c:pt>
                <c:pt idx="60">
                  <c:v>-0.49741378268692787</c:v>
                </c:pt>
                <c:pt idx="61">
                  <c:v>-2.378472668725423</c:v>
                </c:pt>
                <c:pt idx="62">
                  <c:v>-1.695465287117059</c:v>
                </c:pt>
                <c:pt idx="63">
                  <c:v>-1.2725273525833567</c:v>
                </c:pt>
                <c:pt idx="64">
                  <c:v>-3.7275139770575842</c:v>
                </c:pt>
                <c:pt idx="65">
                  <c:v>-0.17644833194781387</c:v>
                </c:pt>
                <c:pt idx="66">
                  <c:v>0.93318242636624893</c:v>
                </c:pt>
                <c:pt idx="67">
                  <c:v>1.0289560352865237</c:v>
                </c:pt>
                <c:pt idx="68">
                  <c:v>-1.0026477393711435</c:v>
                </c:pt>
                <c:pt idx="69">
                  <c:v>-0.6461078686479802</c:v>
                </c:pt>
                <c:pt idx="70">
                  <c:v>3.441271902298676E-2</c:v>
                </c:pt>
                <c:pt idx="71">
                  <c:v>0.13970295602019345</c:v>
                </c:pt>
                <c:pt idx="72">
                  <c:v>-0.9114085186331693</c:v>
                </c:pt>
                <c:pt idx="73">
                  <c:v>-0.70726210433038506</c:v>
                </c:pt>
                <c:pt idx="74">
                  <c:v>-1.9400227896057285</c:v>
                </c:pt>
                <c:pt idx="75">
                  <c:v>-3.0664759546908646</c:v>
                </c:pt>
                <c:pt idx="76">
                  <c:v>1.3295575519371172</c:v>
                </c:pt>
                <c:pt idx="77">
                  <c:v>-4.7271686714985011</c:v>
                </c:pt>
                <c:pt idx="78">
                  <c:v>-2.7505581395348768</c:v>
                </c:pt>
                <c:pt idx="79">
                  <c:v>0.51998316534155142</c:v>
                </c:pt>
                <c:pt idx="80">
                  <c:v>-0.73143638525564136</c:v>
                </c:pt>
                <c:pt idx="81">
                  <c:v>-2.0539555409728525</c:v>
                </c:pt>
                <c:pt idx="82">
                  <c:v>0.53217704390930454</c:v>
                </c:pt>
                <c:pt idx="83">
                  <c:v>3.0214862805512763</c:v>
                </c:pt>
                <c:pt idx="84">
                  <c:v>-1.7289144542772894</c:v>
                </c:pt>
                <c:pt idx="85">
                  <c:v>-1.0383259714844773</c:v>
                </c:pt>
                <c:pt idx="86">
                  <c:v>0.77063055234802957</c:v>
                </c:pt>
                <c:pt idx="87">
                  <c:v>7.3230740978850486</c:v>
                </c:pt>
                <c:pt idx="88">
                  <c:v>-1.8111740278887003</c:v>
                </c:pt>
                <c:pt idx="89">
                  <c:v>-3.7276073059360733</c:v>
                </c:pt>
                <c:pt idx="90">
                  <c:v>-2.3885523625467924</c:v>
                </c:pt>
                <c:pt idx="91">
                  <c:v>-3.0533569545291979</c:v>
                </c:pt>
                <c:pt idx="92">
                  <c:v>6.7452279702524498</c:v>
                </c:pt>
                <c:pt idx="93">
                  <c:v>-4.944220463584144</c:v>
                </c:pt>
                <c:pt idx="94">
                  <c:v>-1.2513679362477079</c:v>
                </c:pt>
                <c:pt idx="95">
                  <c:v>1.0442199139236714</c:v>
                </c:pt>
                <c:pt idx="96">
                  <c:v>1.5275009905684338</c:v>
                </c:pt>
                <c:pt idx="97">
                  <c:v>-0.44358415527894379</c:v>
                </c:pt>
                <c:pt idx="98">
                  <c:v>1.3883337240848113</c:v>
                </c:pt>
                <c:pt idx="99">
                  <c:v>1.4291477618965081</c:v>
                </c:pt>
                <c:pt idx="100">
                  <c:v>-0.25525986700201381</c:v>
                </c:pt>
                <c:pt idx="101">
                  <c:v>1.6500702799285187</c:v>
                </c:pt>
                <c:pt idx="102">
                  <c:v>2.3257580791422909</c:v>
                </c:pt>
                <c:pt idx="103">
                  <c:v>0.44033883526358947</c:v>
                </c:pt>
                <c:pt idx="104">
                  <c:v>3.9710149475080985</c:v>
                </c:pt>
                <c:pt idx="105">
                  <c:v>0.36599999999999377</c:v>
                </c:pt>
                <c:pt idx="106">
                  <c:v>0.25536412035652334</c:v>
                </c:pt>
                <c:pt idx="107">
                  <c:v>-0.99742010872401221</c:v>
                </c:pt>
                <c:pt idx="108">
                  <c:v>4.1055829411011615</c:v>
                </c:pt>
                <c:pt idx="109">
                  <c:v>-0.54535296755435325</c:v>
                </c:pt>
                <c:pt idx="110">
                  <c:v>0.8850203879824271</c:v>
                </c:pt>
                <c:pt idx="111">
                  <c:v>-0.33296582188177515</c:v>
                </c:pt>
                <c:pt idx="112">
                  <c:v>0.24664676329200852</c:v>
                </c:pt>
                <c:pt idx="113">
                  <c:v>-1.3330771449170873</c:v>
                </c:pt>
                <c:pt idx="114">
                  <c:v>-0.7105388127853941</c:v>
                </c:pt>
                <c:pt idx="115">
                  <c:v>-0.87646916704677247</c:v>
                </c:pt>
                <c:pt idx="116">
                  <c:v>-1.8590530283916387</c:v>
                </c:pt>
                <c:pt idx="117">
                  <c:v>-2.1143631195379267</c:v>
                </c:pt>
                <c:pt idx="118">
                  <c:v>-1.1444368117866905</c:v>
                </c:pt>
                <c:pt idx="119">
                  <c:v>-1.1570179784758126</c:v>
                </c:pt>
                <c:pt idx="120">
                  <c:v>3.7316267399788279</c:v>
                </c:pt>
                <c:pt idx="121">
                  <c:v>3.596077303220206</c:v>
                </c:pt>
                <c:pt idx="122">
                  <c:v>-0.1243372332294759</c:v>
                </c:pt>
                <c:pt idx="123">
                  <c:v>-2.6485926459985456</c:v>
                </c:pt>
                <c:pt idx="124">
                  <c:v>-0.89950146959932942</c:v>
                </c:pt>
                <c:pt idx="125">
                  <c:v>-0.6291176313642951</c:v>
                </c:pt>
                <c:pt idx="126">
                  <c:v>0.3748961941431932</c:v>
                </c:pt>
                <c:pt idx="127">
                  <c:v>-0.63081200100850077</c:v>
                </c:pt>
                <c:pt idx="128">
                  <c:v>4.5281668742216814</c:v>
                </c:pt>
                <c:pt idx="129">
                  <c:v>0.35845038566459436</c:v>
                </c:pt>
                <c:pt idx="130">
                  <c:v>2.6029509926012775</c:v>
                </c:pt>
                <c:pt idx="131">
                  <c:v>1.5980548373510717</c:v>
                </c:pt>
                <c:pt idx="132">
                  <c:v>-0.11996136283806934</c:v>
                </c:pt>
                <c:pt idx="133">
                  <c:v>1.8306520210401926</c:v>
                </c:pt>
                <c:pt idx="134">
                  <c:v>-2.0335536897923112</c:v>
                </c:pt>
                <c:pt idx="135">
                  <c:v>-3.7726508822368849</c:v>
                </c:pt>
                <c:pt idx="136">
                  <c:v>-0.71232245594253141</c:v>
                </c:pt>
                <c:pt idx="137">
                  <c:v>-0.17899818629547776</c:v>
                </c:pt>
                <c:pt idx="138">
                  <c:v>-1.5272147841819652</c:v>
                </c:pt>
                <c:pt idx="139">
                  <c:v>-2.7544529020551693</c:v>
                </c:pt>
                <c:pt idx="140">
                  <c:v>-2.2686834359895469</c:v>
                </c:pt>
                <c:pt idx="141">
                  <c:v>3.2638486289540407</c:v>
                </c:pt>
                <c:pt idx="142">
                  <c:v>-0.18492271040455116</c:v>
                </c:pt>
                <c:pt idx="143">
                  <c:v>-2.0835562133345507</c:v>
                </c:pt>
                <c:pt idx="144">
                  <c:v>-2.0701227722153632</c:v>
                </c:pt>
                <c:pt idx="145">
                  <c:v>-0.19229288596170147</c:v>
                </c:pt>
                <c:pt idx="146">
                  <c:v>-1.5335144374775318</c:v>
                </c:pt>
                <c:pt idx="147">
                  <c:v>1.5218655603948155</c:v>
                </c:pt>
                <c:pt idx="148">
                  <c:v>-3.5743307640081441</c:v>
                </c:pt>
                <c:pt idx="149">
                  <c:v>1.9777659803547956</c:v>
                </c:pt>
                <c:pt idx="150">
                  <c:v>-3.3366801568805742</c:v>
                </c:pt>
                <c:pt idx="151">
                  <c:v>1.5768537664933657</c:v>
                </c:pt>
                <c:pt idx="152">
                  <c:v>1.5517035242764334</c:v>
                </c:pt>
                <c:pt idx="153">
                  <c:v>3.904363147998922</c:v>
                </c:pt>
                <c:pt idx="154">
                  <c:v>1.1835628186752476</c:v>
                </c:pt>
                <c:pt idx="155">
                  <c:v>-0.97743827877098655</c:v>
                </c:pt>
                <c:pt idx="156">
                  <c:v>0.95272501934061504</c:v>
                </c:pt>
                <c:pt idx="157">
                  <c:v>4.8417433635167519</c:v>
                </c:pt>
                <c:pt idx="158">
                  <c:v>-3.8424721303731668</c:v>
                </c:pt>
                <c:pt idx="159">
                  <c:v>0.37538973945742043</c:v>
                </c:pt>
                <c:pt idx="160">
                  <c:v>-1.9138967710371693</c:v>
                </c:pt>
                <c:pt idx="161">
                  <c:v>0.77972936244485747</c:v>
                </c:pt>
                <c:pt idx="162">
                  <c:v>-2.8942134265128763</c:v>
                </c:pt>
                <c:pt idx="163">
                  <c:v>5.1551927917028202</c:v>
                </c:pt>
                <c:pt idx="164">
                  <c:v>0.81245530916521602</c:v>
                </c:pt>
                <c:pt idx="165">
                  <c:v>-1.3314246575342497</c:v>
                </c:pt>
                <c:pt idx="166">
                  <c:v>-2.1262950872042072</c:v>
                </c:pt>
                <c:pt idx="167">
                  <c:v>0.83452109184997547</c:v>
                </c:pt>
                <c:pt idx="168">
                  <c:v>0.65853207390171475</c:v>
                </c:pt>
                <c:pt idx="169">
                  <c:v>-2.1951545113645095</c:v>
                </c:pt>
                <c:pt idx="170">
                  <c:v>-1.3299186844308049</c:v>
                </c:pt>
                <c:pt idx="171">
                  <c:v>-0.65295763571792276</c:v>
                </c:pt>
                <c:pt idx="172">
                  <c:v>-4.7338319464500813</c:v>
                </c:pt>
                <c:pt idx="173">
                  <c:v>-0.87210188565495883</c:v>
                </c:pt>
                <c:pt idx="174">
                  <c:v>-1.6301369863013698E-2</c:v>
                </c:pt>
                <c:pt idx="175">
                  <c:v>5.4707242538384921</c:v>
                </c:pt>
                <c:pt idx="176">
                  <c:v>-1.1268452799372348</c:v>
                </c:pt>
                <c:pt idx="177">
                  <c:v>-0.96203743644547746</c:v>
                </c:pt>
                <c:pt idx="178">
                  <c:v>-0.43412685127667944</c:v>
                </c:pt>
                <c:pt idx="179">
                  <c:v>0.22328090809852849</c:v>
                </c:pt>
                <c:pt idx="180">
                  <c:v>2.6734500732831674</c:v>
                </c:pt>
                <c:pt idx="181">
                  <c:v>-0.54019372637823859</c:v>
                </c:pt>
                <c:pt idx="182">
                  <c:v>0.10064393981900149</c:v>
                </c:pt>
                <c:pt idx="183">
                  <c:v>0.86054331761446889</c:v>
                </c:pt>
                <c:pt idx="184">
                  <c:v>2.9966366450261215</c:v>
                </c:pt>
                <c:pt idx="185">
                  <c:v>-0.69108001910721018</c:v>
                </c:pt>
                <c:pt idx="186">
                  <c:v>-3.753368932189451</c:v>
                </c:pt>
                <c:pt idx="187">
                  <c:v>-1.6630862207896924</c:v>
                </c:pt>
                <c:pt idx="188">
                  <c:v>-2.2289460575473483</c:v>
                </c:pt>
                <c:pt idx="189">
                  <c:v>0.96264806669179825</c:v>
                </c:pt>
                <c:pt idx="190">
                  <c:v>1.0136789824348984</c:v>
                </c:pt>
                <c:pt idx="191">
                  <c:v>-0.49550671791334733</c:v>
                </c:pt>
                <c:pt idx="192">
                  <c:v>0.52655223634263426</c:v>
                </c:pt>
                <c:pt idx="193">
                  <c:v>1.0028753662680399</c:v>
                </c:pt>
                <c:pt idx="194">
                  <c:v>-1.3799837826418917</c:v>
                </c:pt>
                <c:pt idx="195">
                  <c:v>-4.5858349409797574</c:v>
                </c:pt>
                <c:pt idx="196">
                  <c:v>-3.0403828883652171</c:v>
                </c:pt>
                <c:pt idx="197">
                  <c:v>0.43911477832073104</c:v>
                </c:pt>
                <c:pt idx="198">
                  <c:v>-1.568119300359748</c:v>
                </c:pt>
                <c:pt idx="199">
                  <c:v>-3.9579347649991901</c:v>
                </c:pt>
                <c:pt idx="200">
                  <c:v>-0.22092438581038132</c:v>
                </c:pt>
                <c:pt idx="201">
                  <c:v>0.87532261729274841</c:v>
                </c:pt>
                <c:pt idx="202">
                  <c:v>-1.3742025014889816</c:v>
                </c:pt>
                <c:pt idx="203">
                  <c:v>-3.5967466696856412</c:v>
                </c:pt>
                <c:pt idx="204">
                  <c:v>1.1275694716242621</c:v>
                </c:pt>
                <c:pt idx="205">
                  <c:v>-1.851582849624638</c:v>
                </c:pt>
                <c:pt idx="206">
                  <c:v>-5.9144860549916149</c:v>
                </c:pt>
                <c:pt idx="207">
                  <c:v>-1.1616657031544553</c:v>
                </c:pt>
                <c:pt idx="208">
                  <c:v>-0.40154691754335775</c:v>
                </c:pt>
                <c:pt idx="209">
                  <c:v>-3.6639450353101464</c:v>
                </c:pt>
                <c:pt idx="210">
                  <c:v>4.0945753424657498</c:v>
                </c:pt>
                <c:pt idx="211">
                  <c:v>0.91377887102931898</c:v>
                </c:pt>
                <c:pt idx="212">
                  <c:v>-4.9229617614925667</c:v>
                </c:pt>
                <c:pt idx="213">
                  <c:v>1.9205523641184314</c:v>
                </c:pt>
                <c:pt idx="214">
                  <c:v>2.2002583665683928</c:v>
                </c:pt>
                <c:pt idx="215">
                  <c:v>-9.224869587344231E-2</c:v>
                </c:pt>
                <c:pt idx="216">
                  <c:v>-0.24719991935739266</c:v>
                </c:pt>
                <c:pt idx="217">
                  <c:v>-3.2758284693269935</c:v>
                </c:pt>
                <c:pt idx="218">
                  <c:v>-6.0341383495679324</c:v>
                </c:pt>
                <c:pt idx="219">
                  <c:v>3.9133897266123161</c:v>
                </c:pt>
                <c:pt idx="220">
                  <c:v>4.9153342038022982</c:v>
                </c:pt>
                <c:pt idx="221">
                  <c:v>4.9185884296456788</c:v>
                </c:pt>
                <c:pt idx="222">
                  <c:v>-1.484931506849315E-2</c:v>
                </c:pt>
                <c:pt idx="223">
                  <c:v>-1.0595980372112086</c:v>
                </c:pt>
                <c:pt idx="224">
                  <c:v>-1.4476205706729521</c:v>
                </c:pt>
                <c:pt idx="225">
                  <c:v>1.5156465397071619</c:v>
                </c:pt>
                <c:pt idx="226">
                  <c:v>-4.3854186495442269</c:v>
                </c:pt>
                <c:pt idx="227">
                  <c:v>1.0884911644375403</c:v>
                </c:pt>
                <c:pt idx="228">
                  <c:v>0.60901803350450834</c:v>
                </c:pt>
                <c:pt idx="229">
                  <c:v>-1.4088707490211452</c:v>
                </c:pt>
                <c:pt idx="230">
                  <c:v>1.3208253828191439</c:v>
                </c:pt>
                <c:pt idx="231">
                  <c:v>-2.1851453753849399</c:v>
                </c:pt>
                <c:pt idx="232">
                  <c:v>1.8871953194537847</c:v>
                </c:pt>
                <c:pt idx="233">
                  <c:v>-1.7252788938835424</c:v>
                </c:pt>
                <c:pt idx="234">
                  <c:v>-4.3658411652505631</c:v>
                </c:pt>
                <c:pt idx="235">
                  <c:v>-0.51090805261906269</c:v>
                </c:pt>
                <c:pt idx="236">
                  <c:v>-2.0098343866361423</c:v>
                </c:pt>
                <c:pt idx="237">
                  <c:v>18.560214298163064</c:v>
                </c:pt>
                <c:pt idx="238">
                  <c:v>7.6389692123777522</c:v>
                </c:pt>
                <c:pt idx="239">
                  <c:v>0.84896545760707076</c:v>
                </c:pt>
                <c:pt idx="240">
                  <c:v>-6.3387408089230748</c:v>
                </c:pt>
                <c:pt idx="241">
                  <c:v>4.6267200739841785</c:v>
                </c:pt>
                <c:pt idx="242">
                  <c:v>-2.3667806746207098</c:v>
                </c:pt>
                <c:pt idx="243">
                  <c:v>-3.662255739188649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A-42A2-AEA8-B25804A0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64176"/>
        <c:axId val="765962864"/>
      </c:lineChart>
      <c:dateAx>
        <c:axId val="7659641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62864"/>
        <c:crosses val="autoZero"/>
        <c:auto val="1"/>
        <c:lblOffset val="100"/>
        <c:baseTimeUnit val="days"/>
      </c:dateAx>
      <c:valAx>
        <c:axId val="765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NEXT'!$O$1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NEXT'!$B$2:$B$49</c:f>
              <c:numCache>
                <c:formatCode>d\-mmm\-yy</c:formatCode>
                <c:ptCount val="48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43591</c:v>
                </c:pt>
                <c:pt idx="29">
                  <c:v>43598</c:v>
                </c:pt>
                <c:pt idx="30">
                  <c:v>43605</c:v>
                </c:pt>
                <c:pt idx="31">
                  <c:v>43612</c:v>
                </c:pt>
                <c:pt idx="32">
                  <c:v>43619</c:v>
                </c:pt>
                <c:pt idx="33">
                  <c:v>43626</c:v>
                </c:pt>
                <c:pt idx="34">
                  <c:v>43633</c:v>
                </c:pt>
                <c:pt idx="35">
                  <c:v>43640</c:v>
                </c:pt>
                <c:pt idx="36">
                  <c:v>43647</c:v>
                </c:pt>
                <c:pt idx="37">
                  <c:v>43654</c:v>
                </c:pt>
                <c:pt idx="38">
                  <c:v>43661</c:v>
                </c:pt>
                <c:pt idx="39">
                  <c:v>43668</c:v>
                </c:pt>
                <c:pt idx="40">
                  <c:v>43675</c:v>
                </c:pt>
                <c:pt idx="41">
                  <c:v>43682</c:v>
                </c:pt>
                <c:pt idx="42">
                  <c:v>43696</c:v>
                </c:pt>
                <c:pt idx="43">
                  <c:v>43703</c:v>
                </c:pt>
                <c:pt idx="44">
                  <c:v>43717</c:v>
                </c:pt>
                <c:pt idx="45">
                  <c:v>43724</c:v>
                </c:pt>
                <c:pt idx="46">
                  <c:v>43731</c:v>
                </c:pt>
                <c:pt idx="47">
                  <c:v>43738</c:v>
                </c:pt>
              </c:numCache>
            </c:numRef>
          </c:cat>
          <c:val>
            <c:numRef>
              <c:f>'WEEKLY NEXT'!$O$2:$O$49</c:f>
              <c:numCache>
                <c:formatCode>General</c:formatCode>
                <c:ptCount val="48"/>
                <c:pt idx="0">
                  <c:v>1.3801756587202056</c:v>
                </c:pt>
                <c:pt idx="1">
                  <c:v>-9.3646864686468714</c:v>
                </c:pt>
                <c:pt idx="2">
                  <c:v>7.6012744651797997</c:v>
                </c:pt>
                <c:pt idx="3">
                  <c:v>-4.0609137055837534</c:v>
                </c:pt>
                <c:pt idx="4">
                  <c:v>2.6895943562610203</c:v>
                </c:pt>
                <c:pt idx="5">
                  <c:v>4.50837269214255</c:v>
                </c:pt>
                <c:pt idx="6">
                  <c:v>-1.9309778142974596</c:v>
                </c:pt>
                <c:pt idx="7">
                  <c:v>-8.1692501047339761</c:v>
                </c:pt>
                <c:pt idx="8">
                  <c:v>-4.5620437956201791E-2</c:v>
                </c:pt>
                <c:pt idx="9">
                  <c:v>-1.4148790506617956</c:v>
                </c:pt>
                <c:pt idx="10">
                  <c:v>-6.3888888888888937</c:v>
                </c:pt>
                <c:pt idx="11">
                  <c:v>5.7368941641938793</c:v>
                </c:pt>
                <c:pt idx="12">
                  <c:v>-1.7773620205799865</c:v>
                </c:pt>
                <c:pt idx="13">
                  <c:v>-10.285714285714283</c:v>
                </c:pt>
                <c:pt idx="14">
                  <c:v>0.37154989384288145</c:v>
                </c:pt>
                <c:pt idx="15">
                  <c:v>-3.490216816499204</c:v>
                </c:pt>
                <c:pt idx="16">
                  <c:v>-8.3287671232876654</c:v>
                </c:pt>
                <c:pt idx="17">
                  <c:v>-0.9563658099223088</c:v>
                </c:pt>
                <c:pt idx="18">
                  <c:v>1.0863005431502786</c:v>
                </c:pt>
                <c:pt idx="19">
                  <c:v>-4.7761194029850742</c:v>
                </c:pt>
                <c:pt idx="20">
                  <c:v>4.9529780564263355</c:v>
                </c:pt>
                <c:pt idx="21">
                  <c:v>12.246117084826762</c:v>
                </c:pt>
                <c:pt idx="22">
                  <c:v>-0.58541777541245044</c:v>
                </c:pt>
                <c:pt idx="23">
                  <c:v>-5.5674518201284817</c:v>
                </c:pt>
                <c:pt idx="24">
                  <c:v>3.9682539682539679</c:v>
                </c:pt>
                <c:pt idx="25">
                  <c:v>-3.4896401308615079</c:v>
                </c:pt>
                <c:pt idx="26">
                  <c:v>9.3785310734463252</c:v>
                </c:pt>
                <c:pt idx="27">
                  <c:v>-3.9772727272727213</c:v>
                </c:pt>
                <c:pt idx="28">
                  <c:v>-4.0882194728348544</c:v>
                </c:pt>
                <c:pt idx="29">
                  <c:v>-6.001121704991597</c:v>
                </c:pt>
                <c:pt idx="30">
                  <c:v>5.5489260143198162</c:v>
                </c:pt>
                <c:pt idx="31">
                  <c:v>3.4482758620689622</c:v>
                </c:pt>
                <c:pt idx="32">
                  <c:v>-1.8579234972677627</c:v>
                </c:pt>
                <c:pt idx="33">
                  <c:v>-1.6146993318485556</c:v>
                </c:pt>
                <c:pt idx="34">
                  <c:v>-8.0362195812110855</c:v>
                </c:pt>
                <c:pt idx="35">
                  <c:v>2.5846153846153777</c:v>
                </c:pt>
                <c:pt idx="36">
                  <c:v>2.0395920815836868</c:v>
                </c:pt>
                <c:pt idx="37">
                  <c:v>-2.6455026455026456</c:v>
                </c:pt>
                <c:pt idx="38">
                  <c:v>0.3623188405797067</c:v>
                </c:pt>
                <c:pt idx="39">
                  <c:v>-7.5812274368231023</c:v>
                </c:pt>
                <c:pt idx="40">
                  <c:v>-5.9895833333333259</c:v>
                </c:pt>
                <c:pt idx="41">
                  <c:v>-10.457063711911355</c:v>
                </c:pt>
                <c:pt idx="42">
                  <c:v>-7.7339520494990516E-2</c:v>
                </c:pt>
                <c:pt idx="43">
                  <c:v>-1.6253869969040204</c:v>
                </c:pt>
                <c:pt idx="44">
                  <c:v>-0.236034618410698</c:v>
                </c:pt>
                <c:pt idx="45">
                  <c:v>-0.78864353312302837</c:v>
                </c:pt>
                <c:pt idx="46">
                  <c:v>18.441971383147859</c:v>
                </c:pt>
                <c:pt idx="47">
                  <c:v>-7.3825503355704694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0-4E0D-AB3A-3E739A1B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682104"/>
        <c:axId val="743682432"/>
      </c:lineChart>
      <c:dateAx>
        <c:axId val="74368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82432"/>
        <c:crosses val="autoZero"/>
        <c:auto val="1"/>
        <c:lblOffset val="100"/>
        <c:baseTimeUnit val="days"/>
      </c:dateAx>
      <c:valAx>
        <c:axId val="743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8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FAR'!$Q$1</c:f>
              <c:strCache>
                <c:ptCount val="1"/>
                <c:pt idx="0">
                  <c:v>Adjusted Return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FAR'!$B$2:$B$49</c:f>
              <c:numCache>
                <c:formatCode>d\-mmm\-yy</c:formatCode>
                <c:ptCount val="48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43591</c:v>
                </c:pt>
                <c:pt idx="29">
                  <c:v>43598</c:v>
                </c:pt>
                <c:pt idx="30">
                  <c:v>43605</c:v>
                </c:pt>
                <c:pt idx="31">
                  <c:v>43612</c:v>
                </c:pt>
                <c:pt idx="32">
                  <c:v>43619</c:v>
                </c:pt>
                <c:pt idx="33">
                  <c:v>43626</c:v>
                </c:pt>
                <c:pt idx="34">
                  <c:v>43633</c:v>
                </c:pt>
                <c:pt idx="35">
                  <c:v>43640</c:v>
                </c:pt>
                <c:pt idx="36">
                  <c:v>43647</c:v>
                </c:pt>
                <c:pt idx="37">
                  <c:v>43654</c:v>
                </c:pt>
                <c:pt idx="38">
                  <c:v>43661</c:v>
                </c:pt>
                <c:pt idx="39">
                  <c:v>43668</c:v>
                </c:pt>
                <c:pt idx="40">
                  <c:v>43675</c:v>
                </c:pt>
                <c:pt idx="41">
                  <c:v>43682</c:v>
                </c:pt>
                <c:pt idx="42">
                  <c:v>43696</c:v>
                </c:pt>
                <c:pt idx="43">
                  <c:v>43703</c:v>
                </c:pt>
                <c:pt idx="44">
                  <c:v>43717</c:v>
                </c:pt>
                <c:pt idx="45">
                  <c:v>43724</c:v>
                </c:pt>
                <c:pt idx="46">
                  <c:v>43731</c:v>
                </c:pt>
                <c:pt idx="47">
                  <c:v>43738</c:v>
                </c:pt>
              </c:numCache>
            </c:numRef>
          </c:cat>
          <c:val>
            <c:numRef>
              <c:f>'WEEKLY FAR'!$Q$2:$Q$49</c:f>
              <c:numCache>
                <c:formatCode>0.00000</c:formatCode>
                <c:ptCount val="48"/>
                <c:pt idx="0">
                  <c:v>-0.13250000000000001</c:v>
                </c:pt>
                <c:pt idx="1">
                  <c:v>-7.8897716396005446</c:v>
                </c:pt>
                <c:pt idx="2">
                  <c:v>5.5767778085224071</c:v>
                </c:pt>
                <c:pt idx="3">
                  <c:v>-3.0262323724765166</c:v>
                </c:pt>
                <c:pt idx="4">
                  <c:v>-0.70308003975875688</c:v>
                </c:pt>
                <c:pt idx="5">
                  <c:v>6.9173043036258894</c:v>
                </c:pt>
                <c:pt idx="6">
                  <c:v>-1.3649525166191832</c:v>
                </c:pt>
                <c:pt idx="7">
                  <c:v>-8.2964743589743559</c:v>
                </c:pt>
                <c:pt idx="8">
                  <c:v>-0.21939794778724775</c:v>
                </c:pt>
                <c:pt idx="9">
                  <c:v>-2.5353643540836925</c:v>
                </c:pt>
                <c:pt idx="10">
                  <c:v>-5.7580258259655634</c:v>
                </c:pt>
                <c:pt idx="11">
                  <c:v>5.739580867850087</c:v>
                </c:pt>
                <c:pt idx="12">
                  <c:v>-1.8038736519651724</c:v>
                </c:pt>
                <c:pt idx="13">
                  <c:v>-10.359617479867358</c:v>
                </c:pt>
                <c:pt idx="14">
                  <c:v>8.4158717272176747E-2</c:v>
                </c:pt>
                <c:pt idx="15">
                  <c:v>-3.391414712196712</c:v>
                </c:pt>
                <c:pt idx="16">
                  <c:v>-8.5636316527783602</c:v>
                </c:pt>
                <c:pt idx="17">
                  <c:v>-1.0739408213665018</c:v>
                </c:pt>
                <c:pt idx="18">
                  <c:v>1.1380042016806688</c:v>
                </c:pt>
                <c:pt idx="19">
                  <c:v>-5.2214606037116384</c:v>
                </c:pt>
                <c:pt idx="20">
                  <c:v>4.9983373372411588</c:v>
                </c:pt>
                <c:pt idx="21">
                  <c:v>12.413866835778597</c:v>
                </c:pt>
                <c:pt idx="22">
                  <c:v>-1.1247063601657086</c:v>
                </c:pt>
                <c:pt idx="23">
                  <c:v>-5.5074358974358946</c:v>
                </c:pt>
                <c:pt idx="24">
                  <c:v>4.8428488422513123</c:v>
                </c:pt>
                <c:pt idx="25">
                  <c:v>-4.4158785011980504</c:v>
                </c:pt>
                <c:pt idx="26">
                  <c:v>9.1940298281965074</c:v>
                </c:pt>
                <c:pt idx="27">
                  <c:v>-4.0746951508450566</c:v>
                </c:pt>
                <c:pt idx="28">
                  <c:v>-6.376225075031857</c:v>
                </c:pt>
                <c:pt idx="29">
                  <c:v>-5.8256773528637833</c:v>
                </c:pt>
                <c:pt idx="30">
                  <c:v>5.6198055994791183</c:v>
                </c:pt>
                <c:pt idx="31">
                  <c:v>1.9362036548357271</c:v>
                </c:pt>
                <c:pt idx="32">
                  <c:v>1.2803679163973281</c:v>
                </c:pt>
                <c:pt idx="33">
                  <c:v>-1.8856481087972738</c:v>
                </c:pt>
                <c:pt idx="34">
                  <c:v>-8.1003478411352514</c:v>
                </c:pt>
                <c:pt idx="35">
                  <c:v>2.3299877750611246</c:v>
                </c:pt>
                <c:pt idx="36">
                  <c:v>1.9734977969524508</c:v>
                </c:pt>
                <c:pt idx="37">
                  <c:v>-2.3949457132581071</c:v>
                </c:pt>
                <c:pt idx="38">
                  <c:v>-0.29269506808979473</c:v>
                </c:pt>
                <c:pt idx="39">
                  <c:v>-7.4821824445775977</c:v>
                </c:pt>
                <c:pt idx="40">
                  <c:v>-6.1903992934620398</c:v>
                </c:pt>
                <c:pt idx="41">
                  <c:v>-11.060797838525097</c:v>
                </c:pt>
                <c:pt idx="42">
                  <c:v>-0.26333288714380521</c:v>
                </c:pt>
                <c:pt idx="43">
                  <c:v>-1.1886614431269671</c:v>
                </c:pt>
                <c:pt idx="44">
                  <c:v>-0.41861875790615471</c:v>
                </c:pt>
                <c:pt idx="45">
                  <c:v>-0.81102982053295603</c:v>
                </c:pt>
                <c:pt idx="46">
                  <c:v>18.962224926971757</c:v>
                </c:pt>
                <c:pt idx="47">
                  <c:v>-7.0790518783542042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5-44EE-AA8E-C6B34A65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11504"/>
        <c:axId val="924212488"/>
      </c:lineChart>
      <c:dateAx>
        <c:axId val="924211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12488"/>
        <c:crosses val="autoZero"/>
        <c:auto val="1"/>
        <c:lblOffset val="100"/>
        <c:baseTimeUnit val="days"/>
      </c:dateAx>
      <c:valAx>
        <c:axId val="9242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CURRENT '!$Q$1</c:f>
              <c:strCache>
                <c:ptCount val="1"/>
                <c:pt idx="0">
                  <c:v>Adjusted Return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CURRENT '!$B$2:$B$49</c:f>
              <c:numCache>
                <c:formatCode>d\-mmm\-yy</c:formatCode>
                <c:ptCount val="48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43591</c:v>
                </c:pt>
                <c:pt idx="29">
                  <c:v>43598</c:v>
                </c:pt>
                <c:pt idx="30">
                  <c:v>43605</c:v>
                </c:pt>
                <c:pt idx="31">
                  <c:v>43612</c:v>
                </c:pt>
                <c:pt idx="32">
                  <c:v>43619</c:v>
                </c:pt>
                <c:pt idx="33">
                  <c:v>43626</c:v>
                </c:pt>
                <c:pt idx="34">
                  <c:v>43633</c:v>
                </c:pt>
                <c:pt idx="35">
                  <c:v>43640</c:v>
                </c:pt>
                <c:pt idx="36">
                  <c:v>43647</c:v>
                </c:pt>
                <c:pt idx="37">
                  <c:v>43654</c:v>
                </c:pt>
                <c:pt idx="38">
                  <c:v>43661</c:v>
                </c:pt>
                <c:pt idx="39">
                  <c:v>43668</c:v>
                </c:pt>
                <c:pt idx="40">
                  <c:v>43675</c:v>
                </c:pt>
                <c:pt idx="41">
                  <c:v>43682</c:v>
                </c:pt>
                <c:pt idx="42">
                  <c:v>43696</c:v>
                </c:pt>
                <c:pt idx="43">
                  <c:v>43703</c:v>
                </c:pt>
                <c:pt idx="44">
                  <c:v>43717</c:v>
                </c:pt>
                <c:pt idx="45">
                  <c:v>43724</c:v>
                </c:pt>
                <c:pt idx="46">
                  <c:v>43731</c:v>
                </c:pt>
                <c:pt idx="47">
                  <c:v>43738</c:v>
                </c:pt>
              </c:numCache>
            </c:numRef>
          </c:cat>
          <c:val>
            <c:numRef>
              <c:f>'WEEKLY CURRENT '!$Q$2:$Q$49</c:f>
              <c:numCache>
                <c:formatCode>0.00000</c:formatCode>
                <c:ptCount val="48"/>
                <c:pt idx="0">
                  <c:v>1.7295397799407435</c:v>
                </c:pt>
                <c:pt idx="1">
                  <c:v>-9.2321166629382159</c:v>
                </c:pt>
                <c:pt idx="2">
                  <c:v>7.2703680916889271</c:v>
                </c:pt>
                <c:pt idx="3">
                  <c:v>-4.1763993453355157</c:v>
                </c:pt>
                <c:pt idx="4">
                  <c:v>2.6157918301210934</c:v>
                </c:pt>
                <c:pt idx="5">
                  <c:v>4.3142496929052871</c:v>
                </c:pt>
                <c:pt idx="6">
                  <c:v>-1.9898887476160203</c:v>
                </c:pt>
                <c:pt idx="7">
                  <c:v>-8.214018218623476</c:v>
                </c:pt>
                <c:pt idx="8">
                  <c:v>-8.2845325769057204E-2</c:v>
                </c:pt>
                <c:pt idx="9">
                  <c:v>-1.7310256410256408</c:v>
                </c:pt>
                <c:pt idx="10">
                  <c:v>-6.5025581665891199</c:v>
                </c:pt>
                <c:pt idx="11">
                  <c:v>5.5874365346383241</c:v>
                </c:pt>
                <c:pt idx="12">
                  <c:v>-1.8196400672670041</c:v>
                </c:pt>
                <c:pt idx="13">
                  <c:v>-10.409661645145864</c:v>
                </c:pt>
                <c:pt idx="14">
                  <c:v>0.13960144333278662</c:v>
                </c:pt>
                <c:pt idx="15">
                  <c:v>-3.4758207581891702</c:v>
                </c:pt>
                <c:pt idx="16">
                  <c:v>-8.4867976220699095</c:v>
                </c:pt>
                <c:pt idx="17">
                  <c:v>-0.90300443254223739</c:v>
                </c:pt>
                <c:pt idx="18">
                  <c:v>0.72444494857832864</c:v>
                </c:pt>
                <c:pt idx="19">
                  <c:v>-4.8627060357159211</c:v>
                </c:pt>
                <c:pt idx="20">
                  <c:v>4.7883772524704407</c:v>
                </c:pt>
                <c:pt idx="21">
                  <c:v>12.121628728414446</c:v>
                </c:pt>
                <c:pt idx="22">
                  <c:v>-0.76324969148497956</c:v>
                </c:pt>
                <c:pt idx="23">
                  <c:v>-5.7181858077337102</c:v>
                </c:pt>
                <c:pt idx="24">
                  <c:v>3.8161731427067833</c:v>
                </c:pt>
                <c:pt idx="25">
                  <c:v>-3.7946836364403653</c:v>
                </c:pt>
                <c:pt idx="26">
                  <c:v>9.331956807429469</c:v>
                </c:pt>
                <c:pt idx="27">
                  <c:v>-4.1801957095973652</c:v>
                </c:pt>
                <c:pt idx="28">
                  <c:v>-4.0274399299182475</c:v>
                </c:pt>
                <c:pt idx="29">
                  <c:v>-6.1627977947560284</c:v>
                </c:pt>
                <c:pt idx="30">
                  <c:v>5.5818595518595515</c:v>
                </c:pt>
                <c:pt idx="31">
                  <c:v>3.2869755244755248</c:v>
                </c:pt>
                <c:pt idx="32">
                  <c:v>1.1984890109890141</c:v>
                </c:pt>
                <c:pt idx="33">
                  <c:v>-1.5819005506424255</c:v>
                </c:pt>
                <c:pt idx="34">
                  <c:v>-7.8738901824647538</c:v>
                </c:pt>
                <c:pt idx="35">
                  <c:v>2.5102983293556118</c:v>
                </c:pt>
                <c:pt idx="36">
                  <c:v>-1.684575134168151</c:v>
                </c:pt>
                <c:pt idx="37">
                  <c:v>-3.0689141941932845</c:v>
                </c:pt>
                <c:pt idx="38">
                  <c:v>0.43450922327822949</c:v>
                </c:pt>
                <c:pt idx="39">
                  <c:v>-7.5580205811137908</c:v>
                </c:pt>
                <c:pt idx="40">
                  <c:v>-6.2580013331991786</c:v>
                </c:pt>
                <c:pt idx="41">
                  <c:v>-10.49365987670866</c:v>
                </c:pt>
                <c:pt idx="42">
                  <c:v>-3.0893348486665501E-2</c:v>
                </c:pt>
                <c:pt idx="43">
                  <c:v>-1.7359324009323966</c:v>
                </c:pt>
                <c:pt idx="44">
                  <c:v>-0.26336249848097293</c:v>
                </c:pt>
                <c:pt idx="45">
                  <c:v>-1.0534055501460586</c:v>
                </c:pt>
                <c:pt idx="46">
                  <c:v>19.224842713197347</c:v>
                </c:pt>
                <c:pt idx="47">
                  <c:v>-7.799764184944908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C-4F4E-8CC9-7521A1B8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88280"/>
        <c:axId val="738088608"/>
      </c:lineChart>
      <c:dateAx>
        <c:axId val="7380882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88608"/>
        <c:crosses val="autoZero"/>
        <c:auto val="1"/>
        <c:lblOffset val="100"/>
        <c:baseTimeUnit val="days"/>
      </c:dateAx>
      <c:valAx>
        <c:axId val="7380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8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FAR'!$B$2:$B$13</c:f>
              <c:numCache>
                <c:formatCode>d\-mmm\-yy</c:formatCode>
                <c:ptCount val="12"/>
                <c:pt idx="0">
                  <c:v>43374</c:v>
                </c:pt>
                <c:pt idx="1">
                  <c:v>43409</c:v>
                </c:pt>
                <c:pt idx="2">
                  <c:v>43437</c:v>
                </c:pt>
                <c:pt idx="3">
                  <c:v>43472</c:v>
                </c:pt>
                <c:pt idx="4">
                  <c:v>43500</c:v>
                </c:pt>
                <c:pt idx="5">
                  <c:v>43535</c:v>
                </c:pt>
                <c:pt idx="6">
                  <c:v>43556</c:v>
                </c:pt>
                <c:pt idx="7">
                  <c:v>43591</c:v>
                </c:pt>
                <c:pt idx="8">
                  <c:v>43619</c:v>
                </c:pt>
                <c:pt idx="9">
                  <c:v>43647</c:v>
                </c:pt>
                <c:pt idx="10">
                  <c:v>43682</c:v>
                </c:pt>
                <c:pt idx="11">
                  <c:v>43717</c:v>
                </c:pt>
              </c:numCache>
            </c:numRef>
          </c:cat>
          <c:val>
            <c:numRef>
              <c:f>'MONTHLY FAR'!$Q$2:$Q$13</c:f>
              <c:numCache>
                <c:formatCode>0.00000</c:formatCode>
                <c:ptCount val="12"/>
                <c:pt idx="0">
                  <c:v>-0.57916666666666672</c:v>
                </c:pt>
                <c:pt idx="1">
                  <c:v>0.22555474906677964</c:v>
                </c:pt>
                <c:pt idx="2">
                  <c:v>-12.119619341563785</c:v>
                </c:pt>
                <c:pt idx="3">
                  <c:v>-12.367784240732126</c:v>
                </c:pt>
                <c:pt idx="4">
                  <c:v>-12.619432717678103</c:v>
                </c:pt>
                <c:pt idx="5">
                  <c:v>13.175474189675876</c:v>
                </c:pt>
                <c:pt idx="6">
                  <c:v>-2.2228792678634375</c:v>
                </c:pt>
                <c:pt idx="7">
                  <c:v>-6.3102148227712043</c:v>
                </c:pt>
                <c:pt idx="8">
                  <c:v>2.6918690611934593</c:v>
                </c:pt>
                <c:pt idx="9">
                  <c:v>-5.9471132596685115</c:v>
                </c:pt>
                <c:pt idx="10">
                  <c:v>-24.881824469121362</c:v>
                </c:pt>
                <c:pt idx="11">
                  <c:v>-1.9917904098994696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4FAF-AED8-B9F0DB9E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90008"/>
        <c:axId val="1158089680"/>
      </c:lineChart>
      <c:dateAx>
        <c:axId val="115809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9680"/>
        <c:crosses val="autoZero"/>
        <c:auto val="1"/>
        <c:lblOffset val="100"/>
        <c:baseTimeUnit val="days"/>
      </c:dateAx>
      <c:valAx>
        <c:axId val="11580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9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1924759405075"/>
          <c:y val="6.9861111111111124E-2"/>
          <c:w val="0.8054081364829396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'MONTHLY CURRENT'!$Q$1</c:f>
              <c:strCache>
                <c:ptCount val="1"/>
                <c:pt idx="0">
                  <c:v>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CURRENT'!$B$2:$B$19</c:f>
              <c:numCache>
                <c:formatCode>d\-mmm\-yy</c:formatCode>
                <c:ptCount val="18"/>
                <c:pt idx="0">
                  <c:v>43374</c:v>
                </c:pt>
                <c:pt idx="1">
                  <c:v>43409</c:v>
                </c:pt>
                <c:pt idx="2">
                  <c:v>43437</c:v>
                </c:pt>
                <c:pt idx="3">
                  <c:v>43472</c:v>
                </c:pt>
                <c:pt idx="4">
                  <c:v>43500</c:v>
                </c:pt>
                <c:pt idx="5">
                  <c:v>43535</c:v>
                </c:pt>
                <c:pt idx="6">
                  <c:v>43556</c:v>
                </c:pt>
                <c:pt idx="7">
                  <c:v>43591</c:v>
                </c:pt>
                <c:pt idx="8">
                  <c:v>43619</c:v>
                </c:pt>
                <c:pt idx="9">
                  <c:v>43647</c:v>
                </c:pt>
                <c:pt idx="10">
                  <c:v>43682</c:v>
                </c:pt>
                <c:pt idx="11">
                  <c:v>43717</c:v>
                </c:pt>
              </c:numCache>
            </c:numRef>
          </c:cat>
          <c:val>
            <c:numRef>
              <c:f>'MONTHLY CURRENT'!$Q$2:$Q$19</c:f>
              <c:numCache>
                <c:formatCode>0.00000</c:formatCode>
                <c:ptCount val="18"/>
                <c:pt idx="0">
                  <c:v>1.2828731132740767</c:v>
                </c:pt>
                <c:pt idx="1">
                  <c:v>-2.2408599916904248E-2</c:v>
                </c:pt>
                <c:pt idx="2">
                  <c:v>-11.754180440771348</c:v>
                </c:pt>
                <c:pt idx="3">
                  <c:v>-13.251916395222588</c:v>
                </c:pt>
                <c:pt idx="4">
                  <c:v>-12.421993603411504</c:v>
                </c:pt>
                <c:pt idx="5">
                  <c:v>12.617646702964301</c:v>
                </c:pt>
                <c:pt idx="6">
                  <c:v>-3.0467023172905465</c:v>
                </c:pt>
                <c:pt idx="7">
                  <c:v>-3.3075863960504783</c:v>
                </c:pt>
                <c:pt idx="8">
                  <c:v>3.5623720842738997</c:v>
                </c:pt>
                <c:pt idx="9">
                  <c:v>-8.6662201735357876</c:v>
                </c:pt>
                <c:pt idx="10">
                  <c:v>-24.491832053553861</c:v>
                </c:pt>
                <c:pt idx="11">
                  <c:v>-2.1557309486780629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7-4645-9EB2-AE28C4FB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510160"/>
        <c:axId val="1033514096"/>
      </c:lineChart>
      <c:dateAx>
        <c:axId val="10335101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4096"/>
        <c:crosses val="autoZero"/>
        <c:auto val="1"/>
        <c:lblOffset val="100"/>
        <c:baseTimeUnit val="days"/>
      </c:dateAx>
      <c:valAx>
        <c:axId val="10335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NEXT'!$Q$1</c:f>
              <c:strCache>
                <c:ptCount val="1"/>
                <c:pt idx="0">
                  <c:v>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NEXT'!$B$2:$B$21</c:f>
              <c:numCache>
                <c:formatCode>d\-mmm\-yy</c:formatCode>
                <c:ptCount val="20"/>
                <c:pt idx="0">
                  <c:v>43374</c:v>
                </c:pt>
                <c:pt idx="1">
                  <c:v>43409</c:v>
                </c:pt>
                <c:pt idx="2">
                  <c:v>43437</c:v>
                </c:pt>
                <c:pt idx="3">
                  <c:v>43472</c:v>
                </c:pt>
                <c:pt idx="4">
                  <c:v>43500</c:v>
                </c:pt>
                <c:pt idx="5">
                  <c:v>43535</c:v>
                </c:pt>
                <c:pt idx="6">
                  <c:v>43556</c:v>
                </c:pt>
                <c:pt idx="7">
                  <c:v>43591</c:v>
                </c:pt>
                <c:pt idx="8">
                  <c:v>43619</c:v>
                </c:pt>
                <c:pt idx="9">
                  <c:v>43647</c:v>
                </c:pt>
                <c:pt idx="10">
                  <c:v>43682</c:v>
                </c:pt>
                <c:pt idx="11">
                  <c:v>43717</c:v>
                </c:pt>
              </c:numCache>
            </c:numRef>
          </c:cat>
          <c:val>
            <c:numRef>
              <c:f>'MONTHLY NEXT'!$Q$2:$Q$21</c:f>
              <c:numCache>
                <c:formatCode>0.00000</c:formatCode>
                <c:ptCount val="20"/>
                <c:pt idx="0">
                  <c:v>0.80100899205353893</c:v>
                </c:pt>
                <c:pt idx="1">
                  <c:v>-0.14995874587458746</c:v>
                </c:pt>
                <c:pt idx="2">
                  <c:v>-11.813023144344017</c:v>
                </c:pt>
                <c:pt idx="3">
                  <c:v>-13.326111111111109</c:v>
                </c:pt>
                <c:pt idx="4">
                  <c:v>-12.583832271762217</c:v>
                </c:pt>
                <c:pt idx="5">
                  <c:v>12.887706698853362</c:v>
                </c:pt>
                <c:pt idx="6">
                  <c:v>-2.9282242327479153</c:v>
                </c:pt>
                <c:pt idx="7">
                  <c:v>-3.2908069792802586</c:v>
                </c:pt>
                <c:pt idx="8">
                  <c:v>0.2282749111983452</c:v>
                </c:pt>
                <c:pt idx="9">
                  <c:v>-5.7670322939866372</c:v>
                </c:pt>
                <c:pt idx="10">
                  <c:v>-24.437557319223977</c:v>
                </c:pt>
                <c:pt idx="11">
                  <c:v>-2.3784880123743339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553-9156-A6A7528C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33512"/>
        <c:axId val="756331872"/>
      </c:lineChart>
      <c:dateAx>
        <c:axId val="7563335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1872"/>
        <c:crosses val="autoZero"/>
        <c:auto val="1"/>
        <c:lblOffset val="100"/>
        <c:baseTimeUnit val="days"/>
      </c:dateAx>
      <c:valAx>
        <c:axId val="756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123825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38100</xdr:rowOff>
    </xdr:from>
    <xdr:to>
      <xdr:col>12</xdr:col>
      <xdr:colOff>238125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123825</xdr:rowOff>
    </xdr:from>
    <xdr:to>
      <xdr:col>13</xdr:col>
      <xdr:colOff>104775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123825</xdr:rowOff>
    </xdr:from>
    <xdr:to>
      <xdr:col>12</xdr:col>
      <xdr:colOff>590550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123825</xdr:rowOff>
    </xdr:from>
    <xdr:to>
      <xdr:col>13</xdr:col>
      <xdr:colOff>76200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123825</xdr:rowOff>
    </xdr:from>
    <xdr:to>
      <xdr:col>12</xdr:col>
      <xdr:colOff>876300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</xdr:row>
      <xdr:rowOff>123825</xdr:rowOff>
    </xdr:from>
    <xdr:to>
      <xdr:col>13</xdr:col>
      <xdr:colOff>438150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95250</xdr:rowOff>
    </xdr:from>
    <xdr:to>
      <xdr:col>15</xdr:col>
      <xdr:colOff>695325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</xdr:row>
      <xdr:rowOff>123825</xdr:rowOff>
    </xdr:from>
    <xdr:to>
      <xdr:col>13</xdr:col>
      <xdr:colOff>409575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3"/>
  <sheetViews>
    <sheetView topLeftCell="F1" workbookViewId="0">
      <selection activeCell="O1" sqref="O1:XFD1048576"/>
    </sheetView>
  </sheetViews>
  <sheetFormatPr defaultRowHeight="14.4" x14ac:dyDescent="0.3"/>
  <cols>
    <col min="3" max="3" width="12.5546875" customWidth="1"/>
    <col min="10" max="10" width="11.88671875" customWidth="1"/>
    <col min="11" max="11" width="12.44140625" customWidth="1"/>
    <col min="12" max="12" width="10.33203125" customWidth="1"/>
    <col min="13" max="13" width="11.33203125" customWidth="1"/>
    <col min="14" max="14" width="14.33203125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4" t="s">
        <v>14</v>
      </c>
      <c r="B2" s="5">
        <v>43374</v>
      </c>
      <c r="C2" s="5">
        <v>43398</v>
      </c>
      <c r="D2" s="4">
        <v>118.15</v>
      </c>
      <c r="E2" s="4">
        <v>121.25</v>
      </c>
      <c r="F2" s="4">
        <v>112.45</v>
      </c>
      <c r="G2" s="4">
        <v>120.35</v>
      </c>
      <c r="H2" s="4">
        <v>120.1</v>
      </c>
      <c r="I2" s="4">
        <v>120.35</v>
      </c>
      <c r="J2" s="4">
        <v>12382</v>
      </c>
      <c r="K2" s="4">
        <v>58059.839999999997</v>
      </c>
      <c r="L2" s="4">
        <v>58080000</v>
      </c>
      <c r="M2" s="4">
        <v>-3076000</v>
      </c>
      <c r="N2" s="4">
        <v>120.15</v>
      </c>
    </row>
    <row r="3" spans="1:14" x14ac:dyDescent="0.3">
      <c r="A3" s="4" t="s">
        <v>14</v>
      </c>
      <c r="B3" s="5">
        <v>43374</v>
      </c>
      <c r="C3" s="5">
        <v>43433</v>
      </c>
      <c r="D3" s="4">
        <v>119.55</v>
      </c>
      <c r="E3" s="4">
        <v>121.5</v>
      </c>
      <c r="F3" s="4">
        <v>112.95</v>
      </c>
      <c r="G3" s="4">
        <v>121.2</v>
      </c>
      <c r="H3" s="4">
        <v>120</v>
      </c>
      <c r="I3" s="4">
        <v>121.2</v>
      </c>
      <c r="J3" s="4">
        <v>255</v>
      </c>
      <c r="K3" s="4">
        <v>1205.4100000000001</v>
      </c>
      <c r="L3" s="4">
        <v>748000</v>
      </c>
      <c r="M3" s="4">
        <v>292000</v>
      </c>
      <c r="N3" s="4">
        <v>120.15</v>
      </c>
    </row>
    <row r="4" spans="1:14" x14ac:dyDescent="0.3">
      <c r="A4" s="4" t="s">
        <v>14</v>
      </c>
      <c r="B4" s="5">
        <v>43374</v>
      </c>
      <c r="C4" s="5">
        <v>43461</v>
      </c>
      <c r="D4" s="4">
        <v>120.55</v>
      </c>
      <c r="E4" s="4">
        <v>120.55</v>
      </c>
      <c r="F4" s="4">
        <v>120.55</v>
      </c>
      <c r="G4" s="4">
        <v>120.55</v>
      </c>
      <c r="H4" s="4">
        <v>120.55</v>
      </c>
      <c r="I4" s="4">
        <v>122.35</v>
      </c>
      <c r="J4" s="4">
        <v>2</v>
      </c>
      <c r="K4" s="4">
        <v>9.64</v>
      </c>
      <c r="L4" s="4">
        <v>8000</v>
      </c>
      <c r="M4" s="4">
        <v>8000</v>
      </c>
      <c r="N4" s="4">
        <v>120.15</v>
      </c>
    </row>
    <row r="5" spans="1:14" x14ac:dyDescent="0.3">
      <c r="A5" s="4" t="s">
        <v>14</v>
      </c>
      <c r="B5" s="5">
        <v>43376</v>
      </c>
      <c r="C5" s="5">
        <v>43398</v>
      </c>
      <c r="D5" s="4">
        <v>120.15</v>
      </c>
      <c r="E5" s="4">
        <v>121.75</v>
      </c>
      <c r="F5" s="4">
        <v>119</v>
      </c>
      <c r="G5" s="4">
        <v>119.45</v>
      </c>
      <c r="H5" s="4">
        <v>119.3</v>
      </c>
      <c r="I5" s="4">
        <v>119.45</v>
      </c>
      <c r="J5" s="4">
        <v>4791</v>
      </c>
      <c r="K5" s="4">
        <v>23050.48</v>
      </c>
      <c r="L5" s="4">
        <v>56628000</v>
      </c>
      <c r="M5" s="4">
        <v>-1452000</v>
      </c>
      <c r="N5" s="4">
        <v>119.15</v>
      </c>
    </row>
    <row r="6" spans="1:14" x14ac:dyDescent="0.3">
      <c r="A6" s="4" t="s">
        <v>14</v>
      </c>
      <c r="B6" s="5">
        <v>43376</v>
      </c>
      <c r="C6" s="5">
        <v>43433</v>
      </c>
      <c r="D6" s="4">
        <v>119.8</v>
      </c>
      <c r="E6" s="4">
        <v>122</v>
      </c>
      <c r="F6" s="4">
        <v>119.6</v>
      </c>
      <c r="G6" s="4">
        <v>120.1</v>
      </c>
      <c r="H6" s="4">
        <v>119.95</v>
      </c>
      <c r="I6" s="4">
        <v>120.1</v>
      </c>
      <c r="J6" s="4">
        <v>114</v>
      </c>
      <c r="K6" s="4">
        <v>550.25</v>
      </c>
      <c r="L6" s="4">
        <v>808000</v>
      </c>
      <c r="M6" s="4">
        <v>60000</v>
      </c>
      <c r="N6" s="4">
        <v>119.15</v>
      </c>
    </row>
    <row r="7" spans="1:14" x14ac:dyDescent="0.3">
      <c r="A7" s="4" t="s">
        <v>14</v>
      </c>
      <c r="B7" s="5">
        <v>43376</v>
      </c>
      <c r="C7" s="5">
        <v>43461</v>
      </c>
      <c r="D7" s="4">
        <v>122.75</v>
      </c>
      <c r="E7" s="4">
        <v>122.75</v>
      </c>
      <c r="F7" s="4">
        <v>122.75</v>
      </c>
      <c r="G7" s="4">
        <v>122.75</v>
      </c>
      <c r="H7" s="4">
        <v>122.75</v>
      </c>
      <c r="I7" s="4">
        <v>121.3</v>
      </c>
      <c r="J7" s="4">
        <v>1</v>
      </c>
      <c r="K7" s="4">
        <v>4.91</v>
      </c>
      <c r="L7" s="4">
        <v>12000</v>
      </c>
      <c r="M7" s="4">
        <v>4000</v>
      </c>
      <c r="N7" s="4">
        <v>119.15</v>
      </c>
    </row>
    <row r="8" spans="1:14" x14ac:dyDescent="0.3">
      <c r="A8" s="4" t="s">
        <v>14</v>
      </c>
      <c r="B8" s="5">
        <v>43377</v>
      </c>
      <c r="C8" s="5">
        <v>43398</v>
      </c>
      <c r="D8" s="4">
        <v>117.2</v>
      </c>
      <c r="E8" s="4">
        <v>119.8</v>
      </c>
      <c r="F8" s="4">
        <v>115.4</v>
      </c>
      <c r="G8" s="4">
        <v>118.15</v>
      </c>
      <c r="H8" s="4">
        <v>117.25</v>
      </c>
      <c r="I8" s="4">
        <v>118.15</v>
      </c>
      <c r="J8" s="4">
        <v>6591</v>
      </c>
      <c r="K8" s="4">
        <v>31019.41</v>
      </c>
      <c r="L8" s="4">
        <v>53596000</v>
      </c>
      <c r="M8" s="4">
        <v>-3032000</v>
      </c>
      <c r="N8" s="4">
        <v>118.05</v>
      </c>
    </row>
    <row r="9" spans="1:14" x14ac:dyDescent="0.3">
      <c r="A9" s="4" t="s">
        <v>14</v>
      </c>
      <c r="B9" s="5">
        <v>43377</v>
      </c>
      <c r="C9" s="5">
        <v>43433</v>
      </c>
      <c r="D9" s="4">
        <v>118.95</v>
      </c>
      <c r="E9" s="4">
        <v>121.5</v>
      </c>
      <c r="F9" s="4">
        <v>116.15</v>
      </c>
      <c r="G9" s="4">
        <v>118.6</v>
      </c>
      <c r="H9" s="4">
        <v>117.45</v>
      </c>
      <c r="I9" s="4">
        <v>118.6</v>
      </c>
      <c r="J9" s="4">
        <v>411</v>
      </c>
      <c r="K9" s="4">
        <v>1947.5</v>
      </c>
      <c r="L9" s="4">
        <v>1136000</v>
      </c>
      <c r="M9" s="4">
        <v>328000</v>
      </c>
      <c r="N9" s="4">
        <v>118.05</v>
      </c>
    </row>
    <row r="10" spans="1:14" x14ac:dyDescent="0.3">
      <c r="A10" s="4" t="s">
        <v>14</v>
      </c>
      <c r="B10" s="5">
        <v>43377</v>
      </c>
      <c r="C10" s="5">
        <v>43461</v>
      </c>
      <c r="D10" s="4">
        <v>119.2</v>
      </c>
      <c r="E10" s="4">
        <v>119.7</v>
      </c>
      <c r="F10" s="4">
        <v>119.2</v>
      </c>
      <c r="G10" s="4">
        <v>119.7</v>
      </c>
      <c r="H10" s="4">
        <v>119.7</v>
      </c>
      <c r="I10" s="4">
        <v>120.15</v>
      </c>
      <c r="J10" s="4">
        <v>3</v>
      </c>
      <c r="K10" s="4">
        <v>14.32</v>
      </c>
      <c r="L10" s="4">
        <v>16000</v>
      </c>
      <c r="M10" s="4">
        <v>4000</v>
      </c>
      <c r="N10" s="4">
        <v>118.05</v>
      </c>
    </row>
    <row r="11" spans="1:14" x14ac:dyDescent="0.3">
      <c r="A11" s="4" t="s">
        <v>14</v>
      </c>
      <c r="B11" s="5">
        <v>43378</v>
      </c>
      <c r="C11" s="5">
        <v>43398</v>
      </c>
      <c r="D11" s="4">
        <v>117.4</v>
      </c>
      <c r="E11" s="4">
        <v>118.1</v>
      </c>
      <c r="F11" s="4">
        <v>104.6</v>
      </c>
      <c r="G11" s="4">
        <v>108.05</v>
      </c>
      <c r="H11" s="4">
        <v>107.3</v>
      </c>
      <c r="I11" s="4">
        <v>108.05</v>
      </c>
      <c r="J11" s="4">
        <v>11178</v>
      </c>
      <c r="K11" s="4">
        <v>50480.31</v>
      </c>
      <c r="L11" s="4">
        <v>56144000</v>
      </c>
      <c r="M11" s="4">
        <v>2548000</v>
      </c>
      <c r="N11" s="4">
        <v>107.75</v>
      </c>
    </row>
    <row r="12" spans="1:14" x14ac:dyDescent="0.3">
      <c r="A12" s="4" t="s">
        <v>14</v>
      </c>
      <c r="B12" s="5">
        <v>43378</v>
      </c>
      <c r="C12" s="5">
        <v>43433</v>
      </c>
      <c r="D12" s="4">
        <v>118</v>
      </c>
      <c r="E12" s="4">
        <v>118.7</v>
      </c>
      <c r="F12" s="4">
        <v>104.45</v>
      </c>
      <c r="G12" s="4">
        <v>108.55</v>
      </c>
      <c r="H12" s="4">
        <v>107.75</v>
      </c>
      <c r="I12" s="4">
        <v>108.55</v>
      </c>
      <c r="J12" s="4">
        <v>355</v>
      </c>
      <c r="K12" s="4">
        <v>1609.56</v>
      </c>
      <c r="L12" s="4">
        <v>1588000</v>
      </c>
      <c r="M12" s="4">
        <v>452000</v>
      </c>
      <c r="N12" s="4">
        <v>107.75</v>
      </c>
    </row>
    <row r="13" spans="1:14" x14ac:dyDescent="0.3">
      <c r="A13" s="4" t="s">
        <v>14</v>
      </c>
      <c r="B13" s="5">
        <v>43378</v>
      </c>
      <c r="C13" s="5">
        <v>43461</v>
      </c>
      <c r="D13" s="4">
        <v>116.1</v>
      </c>
      <c r="E13" s="4">
        <v>116.1</v>
      </c>
      <c r="F13" s="4">
        <v>108.95</v>
      </c>
      <c r="G13" s="4">
        <v>109.3</v>
      </c>
      <c r="H13" s="4">
        <v>108.95</v>
      </c>
      <c r="I13" s="4">
        <v>109.3</v>
      </c>
      <c r="J13" s="4">
        <v>5</v>
      </c>
      <c r="K13" s="4">
        <v>22.24</v>
      </c>
      <c r="L13" s="4">
        <v>24000</v>
      </c>
      <c r="M13" s="4">
        <v>8000</v>
      </c>
      <c r="N13" s="4">
        <v>107.75</v>
      </c>
    </row>
    <row r="14" spans="1:14" x14ac:dyDescent="0.3">
      <c r="A14" s="4" t="s">
        <v>14</v>
      </c>
      <c r="B14" s="5">
        <v>43381</v>
      </c>
      <c r="C14" s="5">
        <v>43398</v>
      </c>
      <c r="D14" s="4">
        <v>107</v>
      </c>
      <c r="E14" s="4">
        <v>112.35</v>
      </c>
      <c r="F14" s="4">
        <v>104.2</v>
      </c>
      <c r="G14" s="4">
        <v>109.4</v>
      </c>
      <c r="H14" s="4">
        <v>109.75</v>
      </c>
      <c r="I14" s="4">
        <v>109.4</v>
      </c>
      <c r="J14" s="4">
        <v>11396</v>
      </c>
      <c r="K14" s="4">
        <v>49566.49</v>
      </c>
      <c r="L14" s="4">
        <v>57836000</v>
      </c>
      <c r="M14" s="4">
        <v>1692000</v>
      </c>
      <c r="N14" s="4">
        <v>109.15</v>
      </c>
    </row>
    <row r="15" spans="1:14" x14ac:dyDescent="0.3">
      <c r="A15" s="4" t="s">
        <v>14</v>
      </c>
      <c r="B15" s="5">
        <v>43381</v>
      </c>
      <c r="C15" s="5">
        <v>43433</v>
      </c>
      <c r="D15" s="4">
        <v>107.5</v>
      </c>
      <c r="E15" s="4">
        <v>112.8</v>
      </c>
      <c r="F15" s="4">
        <v>105.15</v>
      </c>
      <c r="G15" s="4">
        <v>109.85</v>
      </c>
      <c r="H15" s="4">
        <v>110</v>
      </c>
      <c r="I15" s="4">
        <v>109.85</v>
      </c>
      <c r="J15" s="4">
        <v>530</v>
      </c>
      <c r="K15" s="4">
        <v>2310.75</v>
      </c>
      <c r="L15" s="4">
        <v>1572000</v>
      </c>
      <c r="M15" s="4">
        <v>-16000</v>
      </c>
      <c r="N15" s="4">
        <v>109.15</v>
      </c>
    </row>
    <row r="16" spans="1:14" x14ac:dyDescent="0.3">
      <c r="A16" s="4" t="s">
        <v>14</v>
      </c>
      <c r="B16" s="5">
        <v>43381</v>
      </c>
      <c r="C16" s="5">
        <v>43461</v>
      </c>
      <c r="D16" s="4">
        <v>106.1</v>
      </c>
      <c r="E16" s="4">
        <v>112.65</v>
      </c>
      <c r="F16" s="4">
        <v>106.1</v>
      </c>
      <c r="G16" s="4">
        <v>111.2</v>
      </c>
      <c r="H16" s="4">
        <v>111.2</v>
      </c>
      <c r="I16" s="4">
        <v>111.2</v>
      </c>
      <c r="J16" s="4">
        <v>16</v>
      </c>
      <c r="K16" s="4">
        <v>70.87</v>
      </c>
      <c r="L16" s="4">
        <v>20000</v>
      </c>
      <c r="M16" s="4">
        <v>-4000</v>
      </c>
      <c r="N16" s="4">
        <v>109.15</v>
      </c>
    </row>
    <row r="17" spans="1:14" x14ac:dyDescent="0.3">
      <c r="A17" s="4" t="s">
        <v>14</v>
      </c>
      <c r="B17" s="5">
        <v>43382</v>
      </c>
      <c r="C17" s="5">
        <v>43398</v>
      </c>
      <c r="D17" s="4">
        <v>110.8</v>
      </c>
      <c r="E17" s="4">
        <v>111.9</v>
      </c>
      <c r="F17" s="4">
        <v>107.4</v>
      </c>
      <c r="G17" s="4">
        <v>110.85</v>
      </c>
      <c r="H17" s="4">
        <v>110.3</v>
      </c>
      <c r="I17" s="4">
        <v>110.85</v>
      </c>
      <c r="J17" s="4">
        <v>7578</v>
      </c>
      <c r="K17" s="4">
        <v>33366.410000000003</v>
      </c>
      <c r="L17" s="4">
        <v>58052000</v>
      </c>
      <c r="M17" s="4">
        <v>216000</v>
      </c>
      <c r="N17" s="4">
        <v>110.85</v>
      </c>
    </row>
    <row r="18" spans="1:14" x14ac:dyDescent="0.3">
      <c r="A18" s="4" t="s">
        <v>14</v>
      </c>
      <c r="B18" s="5">
        <v>43382</v>
      </c>
      <c r="C18" s="5">
        <v>43433</v>
      </c>
      <c r="D18" s="4">
        <v>111.5</v>
      </c>
      <c r="E18" s="4">
        <v>112.45</v>
      </c>
      <c r="F18" s="4">
        <v>108.2</v>
      </c>
      <c r="G18" s="4">
        <v>111.4</v>
      </c>
      <c r="H18" s="4">
        <v>111</v>
      </c>
      <c r="I18" s="4">
        <v>111.4</v>
      </c>
      <c r="J18" s="4">
        <v>270</v>
      </c>
      <c r="K18" s="4">
        <v>1195.74</v>
      </c>
      <c r="L18" s="4">
        <v>1700000</v>
      </c>
      <c r="M18" s="4">
        <v>128000</v>
      </c>
      <c r="N18" s="4">
        <v>110.85</v>
      </c>
    </row>
    <row r="19" spans="1:14" x14ac:dyDescent="0.3">
      <c r="A19" s="4" t="s">
        <v>14</v>
      </c>
      <c r="B19" s="5">
        <v>43382</v>
      </c>
      <c r="C19" s="5">
        <v>43461</v>
      </c>
      <c r="D19" s="4">
        <v>112.1</v>
      </c>
      <c r="E19" s="4">
        <v>112.65</v>
      </c>
      <c r="F19" s="4">
        <v>112.1</v>
      </c>
      <c r="G19" s="4">
        <v>112.65</v>
      </c>
      <c r="H19" s="4">
        <v>112.65</v>
      </c>
      <c r="I19" s="4">
        <v>112.7</v>
      </c>
      <c r="J19" s="4">
        <v>4</v>
      </c>
      <c r="K19" s="4">
        <v>17.98</v>
      </c>
      <c r="L19" s="4">
        <v>32000</v>
      </c>
      <c r="M19" s="4">
        <v>12000</v>
      </c>
      <c r="N19" s="4">
        <v>110.85</v>
      </c>
    </row>
    <row r="20" spans="1:14" x14ac:dyDescent="0.3">
      <c r="A20" s="4" t="s">
        <v>14</v>
      </c>
      <c r="B20" s="5">
        <v>43383</v>
      </c>
      <c r="C20" s="5">
        <v>43398</v>
      </c>
      <c r="D20" s="4">
        <v>111</v>
      </c>
      <c r="E20" s="4">
        <v>115.8</v>
      </c>
      <c r="F20" s="4">
        <v>111</v>
      </c>
      <c r="G20" s="4">
        <v>114.6</v>
      </c>
      <c r="H20" s="4">
        <v>114.65</v>
      </c>
      <c r="I20" s="4">
        <v>114.6</v>
      </c>
      <c r="J20" s="4">
        <v>6613</v>
      </c>
      <c r="K20" s="4">
        <v>30157.02</v>
      </c>
      <c r="L20" s="4">
        <v>58696000</v>
      </c>
      <c r="M20" s="4">
        <v>644000</v>
      </c>
      <c r="N20" s="4">
        <v>114.55</v>
      </c>
    </row>
    <row r="21" spans="1:14" x14ac:dyDescent="0.3">
      <c r="A21" s="4" t="s">
        <v>14</v>
      </c>
      <c r="B21" s="5">
        <v>43383</v>
      </c>
      <c r="C21" s="5">
        <v>43433</v>
      </c>
      <c r="D21" s="4">
        <v>112</v>
      </c>
      <c r="E21" s="4">
        <v>116.2</v>
      </c>
      <c r="F21" s="4">
        <v>111.95</v>
      </c>
      <c r="G21" s="4">
        <v>115.4</v>
      </c>
      <c r="H21" s="4">
        <v>115.2</v>
      </c>
      <c r="I21" s="4">
        <v>115.4</v>
      </c>
      <c r="J21" s="4">
        <v>263</v>
      </c>
      <c r="K21" s="4">
        <v>1206.97</v>
      </c>
      <c r="L21" s="4">
        <v>1664000</v>
      </c>
      <c r="M21" s="4">
        <v>-36000</v>
      </c>
      <c r="N21" s="4">
        <v>114.55</v>
      </c>
    </row>
    <row r="22" spans="1:14" x14ac:dyDescent="0.3">
      <c r="A22" s="4" t="s">
        <v>14</v>
      </c>
      <c r="B22" s="5">
        <v>43383</v>
      </c>
      <c r="C22" s="5">
        <v>43461</v>
      </c>
      <c r="D22" s="4">
        <v>115</v>
      </c>
      <c r="E22" s="4">
        <v>116.25</v>
      </c>
      <c r="F22" s="4">
        <v>115</v>
      </c>
      <c r="G22" s="4">
        <v>116.4</v>
      </c>
      <c r="H22" s="4">
        <v>116.25</v>
      </c>
      <c r="I22" s="4">
        <v>116.4</v>
      </c>
      <c r="J22" s="4">
        <v>16</v>
      </c>
      <c r="K22" s="4">
        <v>74.36</v>
      </c>
      <c r="L22" s="4">
        <v>80000</v>
      </c>
      <c r="M22" s="4">
        <v>48000</v>
      </c>
      <c r="N22" s="4">
        <v>114.55</v>
      </c>
    </row>
    <row r="23" spans="1:14" x14ac:dyDescent="0.3">
      <c r="A23" s="4" t="s">
        <v>14</v>
      </c>
      <c r="B23" s="5">
        <v>43384</v>
      </c>
      <c r="C23" s="5">
        <v>43398</v>
      </c>
      <c r="D23" s="4">
        <v>108.25</v>
      </c>
      <c r="E23" s="4">
        <v>114.45</v>
      </c>
      <c r="F23" s="4">
        <v>108.2</v>
      </c>
      <c r="G23" s="4">
        <v>111.85</v>
      </c>
      <c r="H23" s="4">
        <v>112.25</v>
      </c>
      <c r="I23" s="4">
        <v>111.85</v>
      </c>
      <c r="J23" s="4">
        <v>7645</v>
      </c>
      <c r="K23" s="4">
        <v>34297.629999999997</v>
      </c>
      <c r="L23" s="4">
        <v>56260000</v>
      </c>
      <c r="M23" s="4">
        <v>-2436000</v>
      </c>
      <c r="N23" s="4">
        <v>111.8</v>
      </c>
    </row>
    <row r="24" spans="1:14" x14ac:dyDescent="0.3">
      <c r="A24" s="4" t="s">
        <v>14</v>
      </c>
      <c r="B24" s="5">
        <v>43384</v>
      </c>
      <c r="C24" s="5">
        <v>43433</v>
      </c>
      <c r="D24" s="4">
        <v>109.7</v>
      </c>
      <c r="E24" s="4">
        <v>115</v>
      </c>
      <c r="F24" s="4">
        <v>108.4</v>
      </c>
      <c r="G24" s="4">
        <v>112.5</v>
      </c>
      <c r="H24" s="4">
        <v>112.8</v>
      </c>
      <c r="I24" s="4">
        <v>112.5</v>
      </c>
      <c r="J24" s="4">
        <v>400</v>
      </c>
      <c r="K24" s="4">
        <v>1802.39</v>
      </c>
      <c r="L24" s="4">
        <v>1800000</v>
      </c>
      <c r="M24" s="4">
        <v>136000</v>
      </c>
      <c r="N24" s="4">
        <v>111.8</v>
      </c>
    </row>
    <row r="25" spans="1:14" x14ac:dyDescent="0.3">
      <c r="A25" s="4" t="s">
        <v>14</v>
      </c>
      <c r="B25" s="5">
        <v>43384</v>
      </c>
      <c r="C25" s="5">
        <v>43461</v>
      </c>
      <c r="D25" s="4">
        <v>113</v>
      </c>
      <c r="E25" s="4">
        <v>115</v>
      </c>
      <c r="F25" s="4">
        <v>112.9</v>
      </c>
      <c r="G25" s="4">
        <v>113</v>
      </c>
      <c r="H25" s="4">
        <v>113</v>
      </c>
      <c r="I25" s="4">
        <v>113.6</v>
      </c>
      <c r="J25" s="4">
        <v>4</v>
      </c>
      <c r="K25" s="4">
        <v>18.16</v>
      </c>
      <c r="L25" s="4">
        <v>84000</v>
      </c>
      <c r="M25" s="4">
        <v>4000</v>
      </c>
      <c r="N25" s="4">
        <v>111.8</v>
      </c>
    </row>
    <row r="26" spans="1:14" x14ac:dyDescent="0.3">
      <c r="A26" s="4" t="s">
        <v>14</v>
      </c>
      <c r="B26" s="5">
        <v>43385</v>
      </c>
      <c r="C26" s="5">
        <v>43398</v>
      </c>
      <c r="D26" s="4">
        <v>112.65</v>
      </c>
      <c r="E26" s="4">
        <v>119</v>
      </c>
      <c r="F26" s="4">
        <v>112.65</v>
      </c>
      <c r="G26" s="4">
        <v>116.1</v>
      </c>
      <c r="H26" s="4">
        <v>116.6</v>
      </c>
      <c r="I26" s="4">
        <v>116.1</v>
      </c>
      <c r="J26" s="4">
        <v>6913</v>
      </c>
      <c r="K26" s="4">
        <v>32245.82</v>
      </c>
      <c r="L26" s="4">
        <v>56008000</v>
      </c>
      <c r="M26" s="4">
        <v>-252000</v>
      </c>
      <c r="N26" s="4">
        <v>115.8</v>
      </c>
    </row>
    <row r="27" spans="1:14" x14ac:dyDescent="0.3">
      <c r="A27" s="4" t="s">
        <v>14</v>
      </c>
      <c r="B27" s="5">
        <v>43385</v>
      </c>
      <c r="C27" s="5">
        <v>43433</v>
      </c>
      <c r="D27" s="4">
        <v>114.3</v>
      </c>
      <c r="E27" s="4">
        <v>119.5</v>
      </c>
      <c r="F27" s="4">
        <v>114.3</v>
      </c>
      <c r="G27" s="4">
        <v>116.7</v>
      </c>
      <c r="H27" s="4">
        <v>117.05</v>
      </c>
      <c r="I27" s="4">
        <v>116.7</v>
      </c>
      <c r="J27" s="4">
        <v>279</v>
      </c>
      <c r="K27" s="4">
        <v>1308.02</v>
      </c>
      <c r="L27" s="4">
        <v>1884000</v>
      </c>
      <c r="M27" s="4">
        <v>84000</v>
      </c>
      <c r="N27" s="4">
        <v>115.8</v>
      </c>
    </row>
    <row r="28" spans="1:14" x14ac:dyDescent="0.3">
      <c r="A28" s="4" t="s">
        <v>14</v>
      </c>
      <c r="B28" s="5">
        <v>43385</v>
      </c>
      <c r="C28" s="5">
        <v>43461</v>
      </c>
      <c r="D28" s="4">
        <v>116</v>
      </c>
      <c r="E28" s="4">
        <v>118.9</v>
      </c>
      <c r="F28" s="4">
        <v>116</v>
      </c>
      <c r="G28" s="4">
        <v>117</v>
      </c>
      <c r="H28" s="4">
        <v>117</v>
      </c>
      <c r="I28" s="4">
        <v>117</v>
      </c>
      <c r="J28" s="4">
        <v>10</v>
      </c>
      <c r="K28" s="4">
        <v>46.8</v>
      </c>
      <c r="L28" s="4">
        <v>84000</v>
      </c>
      <c r="M28" s="4">
        <v>0</v>
      </c>
      <c r="N28" s="4">
        <v>115.8</v>
      </c>
    </row>
    <row r="29" spans="1:14" x14ac:dyDescent="0.3">
      <c r="A29" s="4" t="s">
        <v>14</v>
      </c>
      <c r="B29" s="5">
        <v>43388</v>
      </c>
      <c r="C29" s="5">
        <v>43398</v>
      </c>
      <c r="D29" s="4">
        <v>116.5</v>
      </c>
      <c r="E29" s="4">
        <v>118.1</v>
      </c>
      <c r="F29" s="4">
        <v>115.55</v>
      </c>
      <c r="G29" s="4">
        <v>117.5</v>
      </c>
      <c r="H29" s="4">
        <v>117.75</v>
      </c>
      <c r="I29" s="4">
        <v>117.5</v>
      </c>
      <c r="J29" s="4">
        <v>4622</v>
      </c>
      <c r="K29" s="4">
        <v>21594.9</v>
      </c>
      <c r="L29" s="4">
        <v>55552000</v>
      </c>
      <c r="M29" s="4">
        <v>-456000</v>
      </c>
      <c r="N29" s="4">
        <v>117.05</v>
      </c>
    </row>
    <row r="30" spans="1:14" x14ac:dyDescent="0.3">
      <c r="A30" s="4" t="s">
        <v>14</v>
      </c>
      <c r="B30" s="5">
        <v>43388</v>
      </c>
      <c r="C30" s="5">
        <v>43433</v>
      </c>
      <c r="D30" s="4">
        <v>118</v>
      </c>
      <c r="E30" s="4">
        <v>118.65</v>
      </c>
      <c r="F30" s="4">
        <v>116.25</v>
      </c>
      <c r="G30" s="4">
        <v>118.2</v>
      </c>
      <c r="H30" s="4">
        <v>118.3</v>
      </c>
      <c r="I30" s="4">
        <v>118.2</v>
      </c>
      <c r="J30" s="4">
        <v>294</v>
      </c>
      <c r="K30" s="4">
        <v>1383.06</v>
      </c>
      <c r="L30" s="4">
        <v>2068000</v>
      </c>
      <c r="M30" s="4">
        <v>184000</v>
      </c>
      <c r="N30" s="4">
        <v>117.05</v>
      </c>
    </row>
    <row r="31" spans="1:14" x14ac:dyDescent="0.3">
      <c r="A31" s="4" t="s">
        <v>14</v>
      </c>
      <c r="B31" s="5">
        <v>43388</v>
      </c>
      <c r="C31" s="5">
        <v>43461</v>
      </c>
      <c r="D31" s="4">
        <v>118</v>
      </c>
      <c r="E31" s="4">
        <v>118</v>
      </c>
      <c r="F31" s="4">
        <v>117</v>
      </c>
      <c r="G31" s="4">
        <v>117.55</v>
      </c>
      <c r="H31" s="4">
        <v>117.55</v>
      </c>
      <c r="I31" s="4">
        <v>118.8</v>
      </c>
      <c r="J31" s="4">
        <v>4</v>
      </c>
      <c r="K31" s="4">
        <v>18.82</v>
      </c>
      <c r="L31" s="4">
        <v>100000</v>
      </c>
      <c r="M31" s="4">
        <v>16000</v>
      </c>
      <c r="N31" s="4">
        <v>117.05</v>
      </c>
    </row>
    <row r="32" spans="1:14" x14ac:dyDescent="0.3">
      <c r="A32" s="4" t="s">
        <v>14</v>
      </c>
      <c r="B32" s="5">
        <v>43389</v>
      </c>
      <c r="C32" s="5">
        <v>43398</v>
      </c>
      <c r="D32" s="4">
        <v>118.2</v>
      </c>
      <c r="E32" s="4">
        <v>121.9</v>
      </c>
      <c r="F32" s="4">
        <v>117.75</v>
      </c>
      <c r="G32" s="4">
        <v>120.45</v>
      </c>
      <c r="H32" s="4">
        <v>120.3</v>
      </c>
      <c r="I32" s="4">
        <v>120.45</v>
      </c>
      <c r="J32" s="4">
        <v>8146</v>
      </c>
      <c r="K32" s="4">
        <v>39120.480000000003</v>
      </c>
      <c r="L32" s="4">
        <v>54336000</v>
      </c>
      <c r="M32" s="4">
        <v>-1216000</v>
      </c>
      <c r="N32" s="4">
        <v>120.55</v>
      </c>
    </row>
    <row r="33" spans="1:14" x14ac:dyDescent="0.3">
      <c r="A33" s="4" t="s">
        <v>14</v>
      </c>
      <c r="B33" s="5">
        <v>43389</v>
      </c>
      <c r="C33" s="5">
        <v>43433</v>
      </c>
      <c r="D33" s="4">
        <v>118.6</v>
      </c>
      <c r="E33" s="4">
        <v>122.5</v>
      </c>
      <c r="F33" s="4">
        <v>118.5</v>
      </c>
      <c r="G33" s="4">
        <v>121.1</v>
      </c>
      <c r="H33" s="4">
        <v>121</v>
      </c>
      <c r="I33" s="4">
        <v>121.1</v>
      </c>
      <c r="J33" s="4">
        <v>312</v>
      </c>
      <c r="K33" s="4">
        <v>1506.07</v>
      </c>
      <c r="L33" s="4">
        <v>2232000</v>
      </c>
      <c r="M33" s="4">
        <v>164000</v>
      </c>
      <c r="N33" s="4">
        <v>120.55</v>
      </c>
    </row>
    <row r="34" spans="1:14" x14ac:dyDescent="0.3">
      <c r="A34" s="4" t="s">
        <v>14</v>
      </c>
      <c r="B34" s="5">
        <v>43389</v>
      </c>
      <c r="C34" s="5">
        <v>43461</v>
      </c>
      <c r="D34" s="4">
        <v>118.05</v>
      </c>
      <c r="E34" s="4">
        <v>122.6</v>
      </c>
      <c r="F34" s="4">
        <v>118.05</v>
      </c>
      <c r="G34" s="4">
        <v>121.35</v>
      </c>
      <c r="H34" s="4">
        <v>121.35</v>
      </c>
      <c r="I34" s="4">
        <v>122.35</v>
      </c>
      <c r="J34" s="4">
        <v>13</v>
      </c>
      <c r="K34" s="4">
        <v>63.02</v>
      </c>
      <c r="L34" s="4">
        <v>104000</v>
      </c>
      <c r="M34" s="4">
        <v>4000</v>
      </c>
      <c r="N34" s="4">
        <v>120.55</v>
      </c>
    </row>
    <row r="35" spans="1:14" x14ac:dyDescent="0.3">
      <c r="A35" s="4" t="s">
        <v>14</v>
      </c>
      <c r="B35" s="5">
        <v>43390</v>
      </c>
      <c r="C35" s="5">
        <v>43398</v>
      </c>
      <c r="D35" s="4">
        <v>121.8</v>
      </c>
      <c r="E35" s="4">
        <v>122.95</v>
      </c>
      <c r="F35" s="4">
        <v>112.35</v>
      </c>
      <c r="G35" s="4">
        <v>114.2</v>
      </c>
      <c r="H35" s="4">
        <v>114.7</v>
      </c>
      <c r="I35" s="4">
        <v>114.2</v>
      </c>
      <c r="J35" s="4">
        <v>9290</v>
      </c>
      <c r="K35" s="4">
        <v>43450.63</v>
      </c>
      <c r="L35" s="4">
        <v>53100000</v>
      </c>
      <c r="M35" s="4">
        <v>-1236000</v>
      </c>
      <c r="N35" s="4">
        <v>114.3</v>
      </c>
    </row>
    <row r="36" spans="1:14" x14ac:dyDescent="0.3">
      <c r="A36" s="4" t="s">
        <v>14</v>
      </c>
      <c r="B36" s="5">
        <v>43390</v>
      </c>
      <c r="C36" s="5">
        <v>43433</v>
      </c>
      <c r="D36" s="4">
        <v>122.65</v>
      </c>
      <c r="E36" s="4">
        <v>123.5</v>
      </c>
      <c r="F36" s="4">
        <v>113.05</v>
      </c>
      <c r="G36" s="4">
        <v>114.75</v>
      </c>
      <c r="H36" s="4">
        <v>115.1</v>
      </c>
      <c r="I36" s="4">
        <v>114.75</v>
      </c>
      <c r="J36" s="4">
        <v>1264</v>
      </c>
      <c r="K36" s="4">
        <v>5903.31</v>
      </c>
      <c r="L36" s="4">
        <v>3404000</v>
      </c>
      <c r="M36" s="4">
        <v>1172000</v>
      </c>
      <c r="N36" s="4">
        <v>114.3</v>
      </c>
    </row>
    <row r="37" spans="1:14" x14ac:dyDescent="0.3">
      <c r="A37" s="4" t="s">
        <v>14</v>
      </c>
      <c r="B37" s="5">
        <v>43390</v>
      </c>
      <c r="C37" s="5">
        <v>43461</v>
      </c>
      <c r="D37" s="4">
        <v>121.35</v>
      </c>
      <c r="E37" s="4">
        <v>121.35</v>
      </c>
      <c r="F37" s="4">
        <v>115.45</v>
      </c>
      <c r="G37" s="4">
        <v>116.3</v>
      </c>
      <c r="H37" s="4">
        <v>116.3</v>
      </c>
      <c r="I37" s="4">
        <v>116.3</v>
      </c>
      <c r="J37" s="4">
        <v>15</v>
      </c>
      <c r="K37" s="4">
        <v>71.41</v>
      </c>
      <c r="L37" s="4">
        <v>136000</v>
      </c>
      <c r="M37" s="4">
        <v>32000</v>
      </c>
      <c r="N37" s="4">
        <v>114.3</v>
      </c>
    </row>
    <row r="38" spans="1:14" x14ac:dyDescent="0.3">
      <c r="A38" s="4" t="s">
        <v>14</v>
      </c>
      <c r="B38" s="5">
        <v>43392</v>
      </c>
      <c r="C38" s="5">
        <v>43398</v>
      </c>
      <c r="D38" s="4">
        <v>113.95</v>
      </c>
      <c r="E38" s="4">
        <v>115.55</v>
      </c>
      <c r="F38" s="4">
        <v>112</v>
      </c>
      <c r="G38" s="4">
        <v>112.8</v>
      </c>
      <c r="H38" s="4">
        <v>113.1</v>
      </c>
      <c r="I38" s="4">
        <v>112.8</v>
      </c>
      <c r="J38" s="4">
        <v>5258</v>
      </c>
      <c r="K38" s="4">
        <v>23883.03</v>
      </c>
      <c r="L38" s="4">
        <v>53060000</v>
      </c>
      <c r="M38" s="4">
        <v>-40000</v>
      </c>
      <c r="N38" s="4">
        <v>112.5</v>
      </c>
    </row>
    <row r="39" spans="1:14" x14ac:dyDescent="0.3">
      <c r="A39" s="4" t="s">
        <v>14</v>
      </c>
      <c r="B39" s="5">
        <v>43392</v>
      </c>
      <c r="C39" s="5">
        <v>43433</v>
      </c>
      <c r="D39" s="4">
        <v>113.35</v>
      </c>
      <c r="E39" s="4">
        <v>116.1</v>
      </c>
      <c r="F39" s="4">
        <v>112.7</v>
      </c>
      <c r="G39" s="4">
        <v>113.4</v>
      </c>
      <c r="H39" s="4">
        <v>113.8</v>
      </c>
      <c r="I39" s="4">
        <v>113.4</v>
      </c>
      <c r="J39" s="4">
        <v>1191</v>
      </c>
      <c r="K39" s="4">
        <v>5436.82</v>
      </c>
      <c r="L39" s="4">
        <v>5108000</v>
      </c>
      <c r="M39" s="4">
        <v>1704000</v>
      </c>
      <c r="N39" s="4">
        <v>112.5</v>
      </c>
    </row>
    <row r="40" spans="1:14" x14ac:dyDescent="0.3">
      <c r="A40" s="4" t="s">
        <v>14</v>
      </c>
      <c r="B40" s="5">
        <v>43392</v>
      </c>
      <c r="C40" s="5">
        <v>43461</v>
      </c>
      <c r="D40" s="4">
        <v>116.05</v>
      </c>
      <c r="E40" s="4">
        <v>116.05</v>
      </c>
      <c r="F40" s="4">
        <v>113.9</v>
      </c>
      <c r="G40" s="4">
        <v>113.9</v>
      </c>
      <c r="H40" s="4">
        <v>113.9</v>
      </c>
      <c r="I40" s="4">
        <v>114.1</v>
      </c>
      <c r="J40" s="4">
        <v>8</v>
      </c>
      <c r="K40" s="4">
        <v>36.71</v>
      </c>
      <c r="L40" s="4">
        <v>140000</v>
      </c>
      <c r="M40" s="4">
        <v>4000</v>
      </c>
      <c r="N40" s="4">
        <v>112.5</v>
      </c>
    </row>
    <row r="41" spans="1:14" x14ac:dyDescent="0.3">
      <c r="A41" s="4" t="s">
        <v>14</v>
      </c>
      <c r="B41" s="5">
        <v>43395</v>
      </c>
      <c r="C41" s="5">
        <v>43398</v>
      </c>
      <c r="D41" s="4">
        <v>114.25</v>
      </c>
      <c r="E41" s="4">
        <v>115.3</v>
      </c>
      <c r="F41" s="4">
        <v>112.1</v>
      </c>
      <c r="G41" s="4">
        <v>112.75</v>
      </c>
      <c r="H41" s="4">
        <v>113.25</v>
      </c>
      <c r="I41" s="4">
        <v>112.75</v>
      </c>
      <c r="J41" s="4">
        <v>6692</v>
      </c>
      <c r="K41" s="4">
        <v>30449.77</v>
      </c>
      <c r="L41" s="4">
        <v>46968000</v>
      </c>
      <c r="M41" s="4">
        <v>-6092000</v>
      </c>
      <c r="N41" s="4">
        <v>112.8</v>
      </c>
    </row>
    <row r="42" spans="1:14" x14ac:dyDescent="0.3">
      <c r="A42" s="4" t="s">
        <v>14</v>
      </c>
      <c r="B42" s="5">
        <v>43395</v>
      </c>
      <c r="C42" s="5">
        <v>43433</v>
      </c>
      <c r="D42" s="4">
        <v>114.55</v>
      </c>
      <c r="E42" s="4">
        <v>115.9</v>
      </c>
      <c r="F42" s="4">
        <v>112.75</v>
      </c>
      <c r="G42" s="4">
        <v>113.4</v>
      </c>
      <c r="H42" s="4">
        <v>114</v>
      </c>
      <c r="I42" s="4">
        <v>113.4</v>
      </c>
      <c r="J42" s="4">
        <v>2503</v>
      </c>
      <c r="K42" s="4">
        <v>11449.2</v>
      </c>
      <c r="L42" s="4">
        <v>11304000</v>
      </c>
      <c r="M42" s="4">
        <v>6196000</v>
      </c>
      <c r="N42" s="4">
        <v>112.8</v>
      </c>
    </row>
    <row r="43" spans="1:14" x14ac:dyDescent="0.3">
      <c r="A43" s="4" t="s">
        <v>14</v>
      </c>
      <c r="B43" s="5">
        <v>43395</v>
      </c>
      <c r="C43" s="5">
        <v>43461</v>
      </c>
      <c r="D43" s="4">
        <v>114.2</v>
      </c>
      <c r="E43" s="4">
        <v>116.35</v>
      </c>
      <c r="F43" s="4">
        <v>113.45</v>
      </c>
      <c r="G43" s="4">
        <v>114.15</v>
      </c>
      <c r="H43" s="4">
        <v>114.15</v>
      </c>
      <c r="I43" s="4">
        <v>114.15</v>
      </c>
      <c r="J43" s="4">
        <v>11</v>
      </c>
      <c r="K43" s="4">
        <v>50.48</v>
      </c>
      <c r="L43" s="4">
        <v>156000</v>
      </c>
      <c r="M43" s="4">
        <v>16000</v>
      </c>
      <c r="N43" s="4">
        <v>112.8</v>
      </c>
    </row>
    <row r="44" spans="1:14" x14ac:dyDescent="0.3">
      <c r="A44" s="4" t="s">
        <v>14</v>
      </c>
      <c r="B44" s="5">
        <v>43396</v>
      </c>
      <c r="C44" s="5">
        <v>43398</v>
      </c>
      <c r="D44" s="4">
        <v>111.1</v>
      </c>
      <c r="E44" s="4">
        <v>113.3</v>
      </c>
      <c r="F44" s="4">
        <v>109.4</v>
      </c>
      <c r="G44" s="4">
        <v>111.5</v>
      </c>
      <c r="H44" s="4">
        <v>111.9</v>
      </c>
      <c r="I44" s="4">
        <v>111.5</v>
      </c>
      <c r="J44" s="4">
        <v>7880</v>
      </c>
      <c r="K44" s="4">
        <v>35151.339999999997</v>
      </c>
      <c r="L44" s="4">
        <v>35468000</v>
      </c>
      <c r="M44" s="4">
        <v>-11500000</v>
      </c>
      <c r="N44" s="4">
        <v>111.45</v>
      </c>
    </row>
    <row r="45" spans="1:14" x14ac:dyDescent="0.3">
      <c r="A45" s="4" t="s">
        <v>14</v>
      </c>
      <c r="B45" s="5">
        <v>43396</v>
      </c>
      <c r="C45" s="5">
        <v>43433</v>
      </c>
      <c r="D45" s="4">
        <v>112</v>
      </c>
      <c r="E45" s="4">
        <v>113.9</v>
      </c>
      <c r="F45" s="4">
        <v>110.1</v>
      </c>
      <c r="G45" s="4">
        <v>111.95</v>
      </c>
      <c r="H45" s="4">
        <v>112.4</v>
      </c>
      <c r="I45" s="4">
        <v>111.95</v>
      </c>
      <c r="J45" s="4">
        <v>4898</v>
      </c>
      <c r="K45" s="4">
        <v>21961.78</v>
      </c>
      <c r="L45" s="4">
        <v>22780000</v>
      </c>
      <c r="M45" s="4">
        <v>11476000</v>
      </c>
      <c r="N45" s="4">
        <v>111.45</v>
      </c>
    </row>
    <row r="46" spans="1:14" x14ac:dyDescent="0.3">
      <c r="A46" s="4" t="s">
        <v>14</v>
      </c>
      <c r="B46" s="5">
        <v>43396</v>
      </c>
      <c r="C46" s="5">
        <v>43461</v>
      </c>
      <c r="D46" s="4">
        <v>113.8</v>
      </c>
      <c r="E46" s="4">
        <v>114.1</v>
      </c>
      <c r="F46" s="4">
        <v>111.2</v>
      </c>
      <c r="G46" s="4">
        <v>112.6</v>
      </c>
      <c r="H46" s="4">
        <v>112.95</v>
      </c>
      <c r="I46" s="4">
        <v>112.6</v>
      </c>
      <c r="J46" s="4">
        <v>19</v>
      </c>
      <c r="K46" s="4">
        <v>85.48</v>
      </c>
      <c r="L46" s="4">
        <v>168000</v>
      </c>
      <c r="M46" s="4">
        <v>12000</v>
      </c>
      <c r="N46" s="4">
        <v>111.45</v>
      </c>
    </row>
    <row r="47" spans="1:14" x14ac:dyDescent="0.3">
      <c r="A47" s="4" t="s">
        <v>14</v>
      </c>
      <c r="B47" s="5">
        <v>43397</v>
      </c>
      <c r="C47" s="5">
        <v>43398</v>
      </c>
      <c r="D47" s="4">
        <v>113.3</v>
      </c>
      <c r="E47" s="4">
        <v>117.5</v>
      </c>
      <c r="F47" s="4">
        <v>111.85</v>
      </c>
      <c r="G47" s="4">
        <v>116.5</v>
      </c>
      <c r="H47" s="4">
        <v>116.6</v>
      </c>
      <c r="I47" s="4">
        <v>116.5</v>
      </c>
      <c r="J47" s="4">
        <v>11051</v>
      </c>
      <c r="K47" s="4">
        <v>50487.51</v>
      </c>
      <c r="L47" s="4">
        <v>21160000</v>
      </c>
      <c r="M47" s="4">
        <v>-14308000</v>
      </c>
      <c r="N47" s="4">
        <v>116.8</v>
      </c>
    </row>
    <row r="48" spans="1:14" x14ac:dyDescent="0.3">
      <c r="A48" s="4" t="s">
        <v>14</v>
      </c>
      <c r="B48" s="5">
        <v>43397</v>
      </c>
      <c r="C48" s="5">
        <v>43433</v>
      </c>
      <c r="D48" s="4">
        <v>113.55</v>
      </c>
      <c r="E48" s="4">
        <v>118.25</v>
      </c>
      <c r="F48" s="4">
        <v>112.4</v>
      </c>
      <c r="G48" s="4">
        <v>117.3</v>
      </c>
      <c r="H48" s="4">
        <v>117.35</v>
      </c>
      <c r="I48" s="4">
        <v>117.3</v>
      </c>
      <c r="J48" s="4">
        <v>6897</v>
      </c>
      <c r="K48" s="4">
        <v>31709.53</v>
      </c>
      <c r="L48" s="4">
        <v>37320000</v>
      </c>
      <c r="M48" s="4">
        <v>14540000</v>
      </c>
      <c r="N48" s="4">
        <v>116.8</v>
      </c>
    </row>
    <row r="49" spans="1:14" x14ac:dyDescent="0.3">
      <c r="A49" s="4" t="s">
        <v>14</v>
      </c>
      <c r="B49" s="5">
        <v>43397</v>
      </c>
      <c r="C49" s="5">
        <v>43461</v>
      </c>
      <c r="D49" s="4">
        <v>114.05</v>
      </c>
      <c r="E49" s="4">
        <v>119.9</v>
      </c>
      <c r="F49" s="4">
        <v>113.2</v>
      </c>
      <c r="G49" s="4">
        <v>118.5</v>
      </c>
      <c r="H49" s="4">
        <v>118.1</v>
      </c>
      <c r="I49" s="4">
        <v>118.5</v>
      </c>
      <c r="J49" s="4">
        <v>76</v>
      </c>
      <c r="K49" s="4">
        <v>354.58</v>
      </c>
      <c r="L49" s="4">
        <v>292000</v>
      </c>
      <c r="M49" s="4">
        <v>124000</v>
      </c>
      <c r="N49" s="4">
        <v>116.8</v>
      </c>
    </row>
    <row r="50" spans="1:14" x14ac:dyDescent="0.3">
      <c r="A50" s="4" t="s">
        <v>14</v>
      </c>
      <c r="B50" s="5">
        <v>43398</v>
      </c>
      <c r="C50" s="5">
        <v>43398</v>
      </c>
      <c r="D50" s="4">
        <v>114.15</v>
      </c>
      <c r="E50" s="4">
        <v>115.3</v>
      </c>
      <c r="F50" s="4">
        <v>111.3</v>
      </c>
      <c r="G50" s="4">
        <v>112.75</v>
      </c>
      <c r="H50" s="4">
        <v>112.85</v>
      </c>
      <c r="I50" s="4">
        <v>112.85</v>
      </c>
      <c r="J50" s="4">
        <v>8741</v>
      </c>
      <c r="K50" s="4">
        <v>39625.56</v>
      </c>
      <c r="L50" s="4">
        <v>6772000</v>
      </c>
      <c r="M50" s="4">
        <v>-14388000</v>
      </c>
      <c r="N50" s="4">
        <v>112.85</v>
      </c>
    </row>
    <row r="51" spans="1:14" x14ac:dyDescent="0.3">
      <c r="A51" s="4" t="s">
        <v>14</v>
      </c>
      <c r="B51" s="5">
        <v>43398</v>
      </c>
      <c r="C51" s="5">
        <v>43433</v>
      </c>
      <c r="D51" s="4">
        <v>115</v>
      </c>
      <c r="E51" s="4">
        <v>116.05</v>
      </c>
      <c r="F51" s="4">
        <v>111.6</v>
      </c>
      <c r="G51" s="4">
        <v>113.1</v>
      </c>
      <c r="H51" s="4">
        <v>113.35</v>
      </c>
      <c r="I51" s="4">
        <v>113.1</v>
      </c>
      <c r="J51" s="4">
        <v>9080</v>
      </c>
      <c r="K51" s="4">
        <v>41292.129999999997</v>
      </c>
      <c r="L51" s="4">
        <v>50296000</v>
      </c>
      <c r="M51" s="4">
        <v>12976000</v>
      </c>
      <c r="N51" s="4">
        <v>112.85</v>
      </c>
    </row>
    <row r="52" spans="1:14" x14ac:dyDescent="0.3">
      <c r="A52" s="4" t="s">
        <v>14</v>
      </c>
      <c r="B52" s="5">
        <v>43398</v>
      </c>
      <c r="C52" s="5">
        <v>43461</v>
      </c>
      <c r="D52" s="4">
        <v>116</v>
      </c>
      <c r="E52" s="4">
        <v>116.2</v>
      </c>
      <c r="F52" s="4">
        <v>112.5</v>
      </c>
      <c r="G52" s="4">
        <v>113.55</v>
      </c>
      <c r="H52" s="4">
        <v>113.6</v>
      </c>
      <c r="I52" s="4">
        <v>113.55</v>
      </c>
      <c r="J52" s="4">
        <v>102</v>
      </c>
      <c r="K52" s="4">
        <v>465.58</v>
      </c>
      <c r="L52" s="4">
        <v>456000</v>
      </c>
      <c r="M52" s="4">
        <v>164000</v>
      </c>
      <c r="N52" s="4">
        <v>112.85</v>
      </c>
    </row>
    <row r="53" spans="1:14" x14ac:dyDescent="0.3">
      <c r="A53" s="4" t="s">
        <v>14</v>
      </c>
      <c r="B53" s="5">
        <v>43399</v>
      </c>
      <c r="C53" s="5">
        <v>43433</v>
      </c>
      <c r="D53" s="4">
        <v>114</v>
      </c>
      <c r="E53" s="4">
        <v>115.15</v>
      </c>
      <c r="F53" s="4">
        <v>111.05</v>
      </c>
      <c r="G53" s="4">
        <v>113.3</v>
      </c>
      <c r="H53" s="4">
        <v>113</v>
      </c>
      <c r="I53" s="4">
        <v>113.3</v>
      </c>
      <c r="J53" s="4">
        <v>5956</v>
      </c>
      <c r="K53" s="4">
        <v>26982.01</v>
      </c>
      <c r="L53" s="4">
        <v>50180000</v>
      </c>
      <c r="M53" s="4">
        <v>-116000</v>
      </c>
      <c r="N53" s="4">
        <v>113.15</v>
      </c>
    </row>
    <row r="54" spans="1:14" x14ac:dyDescent="0.3">
      <c r="A54" s="4" t="s">
        <v>14</v>
      </c>
      <c r="B54" s="5">
        <v>43399</v>
      </c>
      <c r="C54" s="5">
        <v>43461</v>
      </c>
      <c r="D54" s="4">
        <v>112.95</v>
      </c>
      <c r="E54" s="4">
        <v>115.5</v>
      </c>
      <c r="F54" s="4">
        <v>112</v>
      </c>
      <c r="G54" s="4">
        <v>113.65</v>
      </c>
      <c r="H54" s="4">
        <v>113.55</v>
      </c>
      <c r="I54" s="4">
        <v>113.65</v>
      </c>
      <c r="J54" s="4">
        <v>170</v>
      </c>
      <c r="K54" s="4">
        <v>777.44</v>
      </c>
      <c r="L54" s="4">
        <v>512000</v>
      </c>
      <c r="M54" s="4">
        <v>56000</v>
      </c>
      <c r="N54" s="4">
        <v>113.15</v>
      </c>
    </row>
    <row r="55" spans="1:14" x14ac:dyDescent="0.3">
      <c r="A55" s="4" t="s">
        <v>14</v>
      </c>
      <c r="B55" s="5">
        <v>43399</v>
      </c>
      <c r="C55" s="5">
        <v>43496</v>
      </c>
      <c r="D55" s="4">
        <v>0</v>
      </c>
      <c r="E55" s="4">
        <v>0</v>
      </c>
      <c r="F55" s="4">
        <v>0</v>
      </c>
      <c r="G55" s="4">
        <v>115.15</v>
      </c>
      <c r="H55" s="4">
        <v>0</v>
      </c>
      <c r="I55" s="4">
        <v>115.45</v>
      </c>
      <c r="J55" s="4">
        <v>0</v>
      </c>
      <c r="K55" s="4">
        <v>0</v>
      </c>
      <c r="L55" s="4">
        <v>0</v>
      </c>
      <c r="M55" s="4">
        <v>0</v>
      </c>
      <c r="N55" s="4">
        <v>113.15</v>
      </c>
    </row>
    <row r="56" spans="1:14" x14ac:dyDescent="0.3">
      <c r="A56" s="4" t="s">
        <v>14</v>
      </c>
      <c r="B56" s="5">
        <v>43402</v>
      </c>
      <c r="C56" s="5">
        <v>43433</v>
      </c>
      <c r="D56" s="4">
        <v>114.2</v>
      </c>
      <c r="E56" s="4">
        <v>116.3</v>
      </c>
      <c r="F56" s="4">
        <v>111.5</v>
      </c>
      <c r="G56" s="4">
        <v>115.85</v>
      </c>
      <c r="H56" s="4">
        <v>115.45</v>
      </c>
      <c r="I56" s="4">
        <v>115.85</v>
      </c>
      <c r="J56" s="4">
        <v>7035</v>
      </c>
      <c r="K56" s="4">
        <v>31982.42</v>
      </c>
      <c r="L56" s="4">
        <v>48324000</v>
      </c>
      <c r="M56" s="4">
        <v>-1856000</v>
      </c>
      <c r="N56" s="4">
        <v>115.25</v>
      </c>
    </row>
    <row r="57" spans="1:14" x14ac:dyDescent="0.3">
      <c r="A57" s="4" t="s">
        <v>14</v>
      </c>
      <c r="B57" s="5">
        <v>43402</v>
      </c>
      <c r="C57" s="5">
        <v>43461</v>
      </c>
      <c r="D57" s="4">
        <v>114.3</v>
      </c>
      <c r="E57" s="4">
        <v>116.9</v>
      </c>
      <c r="F57" s="4">
        <v>112</v>
      </c>
      <c r="G57" s="4">
        <v>116.45</v>
      </c>
      <c r="H57" s="4">
        <v>116.05</v>
      </c>
      <c r="I57" s="4">
        <v>116.45</v>
      </c>
      <c r="J57" s="4">
        <v>133</v>
      </c>
      <c r="K57" s="4">
        <v>606.53</v>
      </c>
      <c r="L57" s="4">
        <v>596000</v>
      </c>
      <c r="M57" s="4">
        <v>84000</v>
      </c>
      <c r="N57" s="4">
        <v>115.25</v>
      </c>
    </row>
    <row r="58" spans="1:14" x14ac:dyDescent="0.3">
      <c r="A58" s="4" t="s">
        <v>14</v>
      </c>
      <c r="B58" s="5">
        <v>43402</v>
      </c>
      <c r="C58" s="5">
        <v>43496</v>
      </c>
      <c r="D58" s="4">
        <v>113.5</v>
      </c>
      <c r="E58" s="4">
        <v>113.5</v>
      </c>
      <c r="F58" s="4">
        <v>113.5</v>
      </c>
      <c r="G58" s="4">
        <v>113.5</v>
      </c>
      <c r="H58" s="4">
        <v>113.5</v>
      </c>
      <c r="I58" s="4">
        <v>117.5</v>
      </c>
      <c r="J58" s="4">
        <v>1</v>
      </c>
      <c r="K58" s="4">
        <v>4.54</v>
      </c>
      <c r="L58" s="4">
        <v>4000</v>
      </c>
      <c r="M58" s="4">
        <v>4000</v>
      </c>
      <c r="N58" s="4">
        <v>115.25</v>
      </c>
    </row>
    <row r="59" spans="1:14" x14ac:dyDescent="0.3">
      <c r="A59" s="4" t="s">
        <v>14</v>
      </c>
      <c r="B59" s="5">
        <v>43403</v>
      </c>
      <c r="C59" s="5">
        <v>43433</v>
      </c>
      <c r="D59" s="4">
        <v>115.05</v>
      </c>
      <c r="E59" s="4">
        <v>117.4</v>
      </c>
      <c r="F59" s="4">
        <v>114.55</v>
      </c>
      <c r="G59" s="4">
        <v>115.5</v>
      </c>
      <c r="H59" s="4">
        <v>115.6</v>
      </c>
      <c r="I59" s="4">
        <v>115.5</v>
      </c>
      <c r="J59" s="4">
        <v>4993</v>
      </c>
      <c r="K59" s="4">
        <v>23155.9</v>
      </c>
      <c r="L59" s="4">
        <v>49508000</v>
      </c>
      <c r="M59" s="4">
        <v>1184000</v>
      </c>
      <c r="N59" s="4">
        <v>115</v>
      </c>
    </row>
    <row r="60" spans="1:14" x14ac:dyDescent="0.3">
      <c r="A60" s="4" t="s">
        <v>14</v>
      </c>
      <c r="B60" s="5">
        <v>43403</v>
      </c>
      <c r="C60" s="5">
        <v>43461</v>
      </c>
      <c r="D60" s="4">
        <v>116</v>
      </c>
      <c r="E60" s="4">
        <v>117.95</v>
      </c>
      <c r="F60" s="4">
        <v>115.45</v>
      </c>
      <c r="G60" s="4">
        <v>116.3</v>
      </c>
      <c r="H60" s="4">
        <v>116.15</v>
      </c>
      <c r="I60" s="4">
        <v>116.3</v>
      </c>
      <c r="J60" s="4">
        <v>129</v>
      </c>
      <c r="K60" s="4">
        <v>601.27</v>
      </c>
      <c r="L60" s="4">
        <v>616000</v>
      </c>
      <c r="M60" s="4">
        <v>20000</v>
      </c>
      <c r="N60" s="4">
        <v>115</v>
      </c>
    </row>
    <row r="61" spans="1:14" x14ac:dyDescent="0.3">
      <c r="A61" s="4" t="s">
        <v>14</v>
      </c>
      <c r="B61" s="5">
        <v>43403</v>
      </c>
      <c r="C61" s="5">
        <v>43496</v>
      </c>
      <c r="D61" s="4">
        <v>0</v>
      </c>
      <c r="E61" s="4">
        <v>0</v>
      </c>
      <c r="F61" s="4">
        <v>0</v>
      </c>
      <c r="G61" s="4">
        <v>113.5</v>
      </c>
      <c r="H61" s="4">
        <v>113.5</v>
      </c>
      <c r="I61" s="4">
        <v>117.25</v>
      </c>
      <c r="J61" s="4">
        <v>0</v>
      </c>
      <c r="K61" s="4">
        <v>0</v>
      </c>
      <c r="L61" s="4">
        <v>4000</v>
      </c>
      <c r="M61" s="4">
        <v>0</v>
      </c>
      <c r="N61" s="4">
        <v>115</v>
      </c>
    </row>
    <row r="62" spans="1:14" x14ac:dyDescent="0.3">
      <c r="A62" s="4" t="s">
        <v>14</v>
      </c>
      <c r="B62" s="5">
        <v>43404</v>
      </c>
      <c r="C62" s="5">
        <v>43433</v>
      </c>
      <c r="D62" s="4">
        <v>114.8</v>
      </c>
      <c r="E62" s="4">
        <v>116.15</v>
      </c>
      <c r="F62" s="4">
        <v>112.3</v>
      </c>
      <c r="G62" s="4">
        <v>115.35</v>
      </c>
      <c r="H62" s="4">
        <v>114.9</v>
      </c>
      <c r="I62" s="4">
        <v>115.35</v>
      </c>
      <c r="J62" s="4">
        <v>6287</v>
      </c>
      <c r="K62" s="4">
        <v>28697.39</v>
      </c>
      <c r="L62" s="4">
        <v>51448000</v>
      </c>
      <c r="M62" s="4">
        <v>1940000</v>
      </c>
      <c r="N62" s="4">
        <v>114.7</v>
      </c>
    </row>
    <row r="63" spans="1:14" x14ac:dyDescent="0.3">
      <c r="A63" s="4" t="s">
        <v>14</v>
      </c>
      <c r="B63" s="5">
        <v>43404</v>
      </c>
      <c r="C63" s="5">
        <v>43461</v>
      </c>
      <c r="D63" s="4">
        <v>116.7</v>
      </c>
      <c r="E63" s="4">
        <v>116.7</v>
      </c>
      <c r="F63" s="4">
        <v>113</v>
      </c>
      <c r="G63" s="4">
        <v>115.95</v>
      </c>
      <c r="H63" s="4">
        <v>115.15</v>
      </c>
      <c r="I63" s="4">
        <v>115.95</v>
      </c>
      <c r="J63" s="4">
        <v>134</v>
      </c>
      <c r="K63" s="4">
        <v>615</v>
      </c>
      <c r="L63" s="4">
        <v>620000</v>
      </c>
      <c r="M63" s="4">
        <v>4000</v>
      </c>
      <c r="N63" s="4">
        <v>114.7</v>
      </c>
    </row>
    <row r="64" spans="1:14" x14ac:dyDescent="0.3">
      <c r="A64" s="4" t="s">
        <v>14</v>
      </c>
      <c r="B64" s="5">
        <v>43404</v>
      </c>
      <c r="C64" s="5">
        <v>43496</v>
      </c>
      <c r="D64" s="4">
        <v>115.15</v>
      </c>
      <c r="E64" s="4">
        <v>116.2</v>
      </c>
      <c r="F64" s="4">
        <v>115.15</v>
      </c>
      <c r="G64" s="4">
        <v>116.2</v>
      </c>
      <c r="H64" s="4">
        <v>116.2</v>
      </c>
      <c r="I64" s="4">
        <v>116.2</v>
      </c>
      <c r="J64" s="4">
        <v>2</v>
      </c>
      <c r="K64" s="4">
        <v>9.25</v>
      </c>
      <c r="L64" s="4">
        <v>12000</v>
      </c>
      <c r="M64" s="4">
        <v>8000</v>
      </c>
      <c r="N64" s="4">
        <v>114.7</v>
      </c>
    </row>
    <row r="65" spans="1:14" x14ac:dyDescent="0.3">
      <c r="A65" s="4" t="s">
        <v>14</v>
      </c>
      <c r="B65" s="5">
        <v>43405</v>
      </c>
      <c r="C65" s="5">
        <v>43433</v>
      </c>
      <c r="D65" s="4">
        <v>116.25</v>
      </c>
      <c r="E65" s="4">
        <v>117.4</v>
      </c>
      <c r="F65" s="4">
        <v>112.3</v>
      </c>
      <c r="G65" s="4">
        <v>113.8</v>
      </c>
      <c r="H65" s="4">
        <v>113.45</v>
      </c>
      <c r="I65" s="4">
        <v>113.8</v>
      </c>
      <c r="J65" s="4">
        <v>12188</v>
      </c>
      <c r="K65" s="4">
        <v>55694.57</v>
      </c>
      <c r="L65" s="4">
        <v>49404000</v>
      </c>
      <c r="M65" s="4">
        <v>-2044000</v>
      </c>
      <c r="N65" s="4">
        <v>113.35</v>
      </c>
    </row>
    <row r="66" spans="1:14" x14ac:dyDescent="0.3">
      <c r="A66" s="4" t="s">
        <v>14</v>
      </c>
      <c r="B66" s="5">
        <v>43405</v>
      </c>
      <c r="C66" s="5">
        <v>43461</v>
      </c>
      <c r="D66" s="4">
        <v>116.8</v>
      </c>
      <c r="E66" s="4">
        <v>117.6</v>
      </c>
      <c r="F66" s="4">
        <v>112.9</v>
      </c>
      <c r="G66" s="4">
        <v>114.4</v>
      </c>
      <c r="H66" s="4">
        <v>114.2</v>
      </c>
      <c r="I66" s="4">
        <v>114.4</v>
      </c>
      <c r="J66" s="4">
        <v>248</v>
      </c>
      <c r="K66" s="4">
        <v>1137.8900000000001</v>
      </c>
      <c r="L66" s="4">
        <v>800000</v>
      </c>
      <c r="M66" s="4">
        <v>180000</v>
      </c>
      <c r="N66" s="4">
        <v>113.35</v>
      </c>
    </row>
    <row r="67" spans="1:14" x14ac:dyDescent="0.3">
      <c r="A67" s="4" t="s">
        <v>14</v>
      </c>
      <c r="B67" s="5">
        <v>43405</v>
      </c>
      <c r="C67" s="5">
        <v>43496</v>
      </c>
      <c r="D67" s="4">
        <v>118</v>
      </c>
      <c r="E67" s="4">
        <v>118</v>
      </c>
      <c r="F67" s="4">
        <v>118</v>
      </c>
      <c r="G67" s="4">
        <v>118</v>
      </c>
      <c r="H67" s="4">
        <v>118</v>
      </c>
      <c r="I67" s="4">
        <v>115.5</v>
      </c>
      <c r="J67" s="4">
        <v>1</v>
      </c>
      <c r="K67" s="4">
        <v>4.72</v>
      </c>
      <c r="L67" s="4">
        <v>8000</v>
      </c>
      <c r="M67" s="4">
        <v>-4000</v>
      </c>
      <c r="N67" s="4">
        <v>113.35</v>
      </c>
    </row>
    <row r="68" spans="1:14" x14ac:dyDescent="0.3">
      <c r="A68" s="4" t="s">
        <v>14</v>
      </c>
      <c r="B68" s="5">
        <v>43406</v>
      </c>
      <c r="C68" s="5">
        <v>43433</v>
      </c>
      <c r="D68" s="4">
        <v>114.75</v>
      </c>
      <c r="E68" s="4">
        <v>119.1</v>
      </c>
      <c r="F68" s="4">
        <v>114</v>
      </c>
      <c r="G68" s="4">
        <v>118.3</v>
      </c>
      <c r="H68" s="4">
        <v>118.45</v>
      </c>
      <c r="I68" s="4">
        <v>118.3</v>
      </c>
      <c r="J68" s="4">
        <v>10358</v>
      </c>
      <c r="K68" s="4">
        <v>48445.9</v>
      </c>
      <c r="L68" s="4">
        <v>43176000</v>
      </c>
      <c r="M68" s="4">
        <v>-6228000</v>
      </c>
      <c r="N68" s="4">
        <v>117.7</v>
      </c>
    </row>
    <row r="69" spans="1:14" x14ac:dyDescent="0.3">
      <c r="A69" s="4" t="s">
        <v>14</v>
      </c>
      <c r="B69" s="5">
        <v>43406</v>
      </c>
      <c r="C69" s="5">
        <v>43461</v>
      </c>
      <c r="D69" s="4">
        <v>115.45</v>
      </c>
      <c r="E69" s="4">
        <v>119.6</v>
      </c>
      <c r="F69" s="4">
        <v>114.95</v>
      </c>
      <c r="G69" s="4">
        <v>118.65</v>
      </c>
      <c r="H69" s="4">
        <v>118.75</v>
      </c>
      <c r="I69" s="4">
        <v>118.65</v>
      </c>
      <c r="J69" s="4">
        <v>175</v>
      </c>
      <c r="K69" s="4">
        <v>821.49</v>
      </c>
      <c r="L69" s="4">
        <v>740000</v>
      </c>
      <c r="M69" s="4">
        <v>-60000</v>
      </c>
      <c r="N69" s="4">
        <v>117.7</v>
      </c>
    </row>
    <row r="70" spans="1:14" x14ac:dyDescent="0.3">
      <c r="A70" s="4" t="s">
        <v>14</v>
      </c>
      <c r="B70" s="5">
        <v>43406</v>
      </c>
      <c r="C70" s="5">
        <v>43496</v>
      </c>
      <c r="D70" s="4">
        <v>0</v>
      </c>
      <c r="E70" s="4">
        <v>0</v>
      </c>
      <c r="F70" s="4">
        <v>0</v>
      </c>
      <c r="G70" s="4">
        <v>118</v>
      </c>
      <c r="H70" s="4">
        <v>118</v>
      </c>
      <c r="I70" s="4">
        <v>119.95</v>
      </c>
      <c r="J70" s="4">
        <v>0</v>
      </c>
      <c r="K70" s="4">
        <v>0</v>
      </c>
      <c r="L70" s="4">
        <v>8000</v>
      </c>
      <c r="M70" s="4">
        <v>0</v>
      </c>
      <c r="N70" s="4">
        <v>117.7</v>
      </c>
    </row>
    <row r="71" spans="1:14" x14ac:dyDescent="0.3">
      <c r="A71" s="4" t="s">
        <v>14</v>
      </c>
      <c r="B71" s="5">
        <v>43409</v>
      </c>
      <c r="C71" s="5">
        <v>43433</v>
      </c>
      <c r="D71" s="4">
        <v>117.55</v>
      </c>
      <c r="E71" s="4">
        <v>122.45</v>
      </c>
      <c r="F71" s="4">
        <v>116.55</v>
      </c>
      <c r="G71" s="4">
        <v>121</v>
      </c>
      <c r="H71" s="4">
        <v>121.2</v>
      </c>
      <c r="I71" s="4">
        <v>121</v>
      </c>
      <c r="J71" s="4">
        <v>10713</v>
      </c>
      <c r="K71" s="4">
        <v>51458.2</v>
      </c>
      <c r="L71" s="4">
        <v>42016000</v>
      </c>
      <c r="M71" s="4">
        <v>-1160000</v>
      </c>
      <c r="N71" s="4">
        <v>120.7</v>
      </c>
    </row>
    <row r="72" spans="1:14" x14ac:dyDescent="0.3">
      <c r="A72" s="4" t="s">
        <v>14</v>
      </c>
      <c r="B72" s="5">
        <v>43409</v>
      </c>
      <c r="C72" s="5">
        <v>43461</v>
      </c>
      <c r="D72" s="4">
        <v>119.7</v>
      </c>
      <c r="E72" s="4">
        <v>122.95</v>
      </c>
      <c r="F72" s="4">
        <v>117.5</v>
      </c>
      <c r="G72" s="4">
        <v>121.7</v>
      </c>
      <c r="H72" s="4">
        <v>122</v>
      </c>
      <c r="I72" s="4">
        <v>121.7</v>
      </c>
      <c r="J72" s="4">
        <v>362</v>
      </c>
      <c r="K72" s="4">
        <v>1750.77</v>
      </c>
      <c r="L72" s="4">
        <v>1448000</v>
      </c>
      <c r="M72" s="4">
        <v>708000</v>
      </c>
      <c r="N72" s="4">
        <v>120.7</v>
      </c>
    </row>
    <row r="73" spans="1:14" x14ac:dyDescent="0.3">
      <c r="A73" s="4" t="s">
        <v>14</v>
      </c>
      <c r="B73" s="5">
        <v>43409</v>
      </c>
      <c r="C73" s="5">
        <v>43496</v>
      </c>
      <c r="D73" s="4">
        <v>121.75</v>
      </c>
      <c r="E73" s="4">
        <v>122.9</v>
      </c>
      <c r="F73" s="4">
        <v>121.5</v>
      </c>
      <c r="G73" s="4">
        <v>121.5</v>
      </c>
      <c r="H73" s="4">
        <v>121.5</v>
      </c>
      <c r="I73" s="4">
        <v>122.9</v>
      </c>
      <c r="J73" s="4">
        <v>8</v>
      </c>
      <c r="K73" s="4">
        <v>39.18</v>
      </c>
      <c r="L73" s="4">
        <v>40000</v>
      </c>
      <c r="M73" s="4">
        <v>32000</v>
      </c>
      <c r="N73" s="4">
        <v>120.7</v>
      </c>
    </row>
    <row r="74" spans="1:14" x14ac:dyDescent="0.3">
      <c r="A74" s="4" t="s">
        <v>14</v>
      </c>
      <c r="B74" s="5">
        <v>43410</v>
      </c>
      <c r="C74" s="5">
        <v>43433</v>
      </c>
      <c r="D74" s="4">
        <v>122.1</v>
      </c>
      <c r="E74" s="4">
        <v>122.35</v>
      </c>
      <c r="F74" s="4">
        <v>119.05</v>
      </c>
      <c r="G74" s="4">
        <v>121.25</v>
      </c>
      <c r="H74" s="4">
        <v>121.2</v>
      </c>
      <c r="I74" s="4">
        <v>121.25</v>
      </c>
      <c r="J74" s="4">
        <v>5097</v>
      </c>
      <c r="K74" s="4">
        <v>24690.68</v>
      </c>
      <c r="L74" s="4">
        <v>42440000</v>
      </c>
      <c r="M74" s="4">
        <v>424000</v>
      </c>
      <c r="N74" s="4">
        <v>120.9</v>
      </c>
    </row>
    <row r="75" spans="1:14" x14ac:dyDescent="0.3">
      <c r="A75" s="4" t="s">
        <v>14</v>
      </c>
      <c r="B75" s="5">
        <v>43410</v>
      </c>
      <c r="C75" s="5">
        <v>43461</v>
      </c>
      <c r="D75" s="4">
        <v>122.6</v>
      </c>
      <c r="E75" s="4">
        <v>122.8</v>
      </c>
      <c r="F75" s="4">
        <v>119.85</v>
      </c>
      <c r="G75" s="4">
        <v>121.9</v>
      </c>
      <c r="H75" s="4">
        <v>122</v>
      </c>
      <c r="I75" s="4">
        <v>121.9</v>
      </c>
      <c r="J75" s="4">
        <v>72</v>
      </c>
      <c r="K75" s="4">
        <v>350.08</v>
      </c>
      <c r="L75" s="4">
        <v>1400000</v>
      </c>
      <c r="M75" s="4">
        <v>-48000</v>
      </c>
      <c r="N75" s="4">
        <v>120.9</v>
      </c>
    </row>
    <row r="76" spans="1:14" x14ac:dyDescent="0.3">
      <c r="A76" s="4" t="s">
        <v>14</v>
      </c>
      <c r="B76" s="5">
        <v>43410</v>
      </c>
      <c r="C76" s="5">
        <v>43496</v>
      </c>
      <c r="D76" s="4">
        <v>121</v>
      </c>
      <c r="E76" s="4">
        <v>121</v>
      </c>
      <c r="F76" s="4">
        <v>121</v>
      </c>
      <c r="G76" s="4">
        <v>121</v>
      </c>
      <c r="H76" s="4">
        <v>121</v>
      </c>
      <c r="I76" s="4">
        <v>123.1</v>
      </c>
      <c r="J76" s="4">
        <v>14</v>
      </c>
      <c r="K76" s="4">
        <v>68.540000000000006</v>
      </c>
      <c r="L76" s="4">
        <v>92000</v>
      </c>
      <c r="M76" s="4">
        <v>52000</v>
      </c>
      <c r="N76" s="4">
        <v>120.9</v>
      </c>
    </row>
    <row r="77" spans="1:14" x14ac:dyDescent="0.3">
      <c r="A77" s="4" t="s">
        <v>14</v>
      </c>
      <c r="B77" s="5">
        <v>43411</v>
      </c>
      <c r="C77" s="5">
        <v>43433</v>
      </c>
      <c r="D77" s="4">
        <v>122.45</v>
      </c>
      <c r="E77" s="4">
        <v>122.9</v>
      </c>
      <c r="F77" s="4">
        <v>121.8</v>
      </c>
      <c r="G77" s="4">
        <v>122.05</v>
      </c>
      <c r="H77" s="4">
        <v>122.05</v>
      </c>
      <c r="I77" s="4">
        <v>122.05</v>
      </c>
      <c r="J77" s="4">
        <v>732</v>
      </c>
      <c r="K77" s="4">
        <v>3576.42</v>
      </c>
      <c r="L77" s="4">
        <v>42192000</v>
      </c>
      <c r="M77" s="4">
        <v>-248000</v>
      </c>
      <c r="N77" s="4">
        <v>121.85</v>
      </c>
    </row>
    <row r="78" spans="1:14" x14ac:dyDescent="0.3">
      <c r="A78" s="4" t="s">
        <v>14</v>
      </c>
      <c r="B78" s="5">
        <v>43411</v>
      </c>
      <c r="C78" s="5">
        <v>43461</v>
      </c>
      <c r="D78" s="4">
        <v>123</v>
      </c>
      <c r="E78" s="4">
        <v>123.25</v>
      </c>
      <c r="F78" s="4">
        <v>122.5</v>
      </c>
      <c r="G78" s="4">
        <v>122.65</v>
      </c>
      <c r="H78" s="4">
        <v>122.6</v>
      </c>
      <c r="I78" s="4">
        <v>122.65</v>
      </c>
      <c r="J78" s="4">
        <v>25</v>
      </c>
      <c r="K78" s="4">
        <v>122.78</v>
      </c>
      <c r="L78" s="4">
        <v>1396000</v>
      </c>
      <c r="M78" s="4">
        <v>-4000</v>
      </c>
      <c r="N78" s="4">
        <v>121.85</v>
      </c>
    </row>
    <row r="79" spans="1:14" x14ac:dyDescent="0.3">
      <c r="A79" s="4" t="s">
        <v>14</v>
      </c>
      <c r="B79" s="5">
        <v>43411</v>
      </c>
      <c r="C79" s="5">
        <v>43496</v>
      </c>
      <c r="D79" s="4">
        <v>123.45</v>
      </c>
      <c r="E79" s="4">
        <v>123.45</v>
      </c>
      <c r="F79" s="4">
        <v>123</v>
      </c>
      <c r="G79" s="4">
        <v>123.25</v>
      </c>
      <c r="H79" s="4">
        <v>123.45</v>
      </c>
      <c r="I79" s="4">
        <v>123.25</v>
      </c>
      <c r="J79" s="4">
        <v>5</v>
      </c>
      <c r="K79" s="4">
        <v>24.66</v>
      </c>
      <c r="L79" s="4">
        <v>84000</v>
      </c>
      <c r="M79" s="4">
        <v>-8000</v>
      </c>
      <c r="N79" s="4">
        <v>121.85</v>
      </c>
    </row>
    <row r="80" spans="1:14" x14ac:dyDescent="0.3">
      <c r="A80" s="4" t="s">
        <v>14</v>
      </c>
      <c r="B80" s="5">
        <v>43413</v>
      </c>
      <c r="C80" s="5">
        <v>43433</v>
      </c>
      <c r="D80" s="4">
        <v>122.1</v>
      </c>
      <c r="E80" s="4">
        <v>122.75</v>
      </c>
      <c r="F80" s="4">
        <v>118.35</v>
      </c>
      <c r="G80" s="4">
        <v>118.8</v>
      </c>
      <c r="H80" s="4">
        <v>118.8</v>
      </c>
      <c r="I80" s="4">
        <v>118.8</v>
      </c>
      <c r="J80" s="4">
        <v>5841</v>
      </c>
      <c r="K80" s="4">
        <v>28058.720000000001</v>
      </c>
      <c r="L80" s="4">
        <v>45400000</v>
      </c>
      <c r="M80" s="4">
        <v>3208000</v>
      </c>
      <c r="N80" s="4">
        <v>118.25</v>
      </c>
    </row>
    <row r="81" spans="1:14" x14ac:dyDescent="0.3">
      <c r="A81" s="4" t="s">
        <v>14</v>
      </c>
      <c r="B81" s="5">
        <v>43413</v>
      </c>
      <c r="C81" s="5">
        <v>43461</v>
      </c>
      <c r="D81" s="4">
        <v>122.8</v>
      </c>
      <c r="E81" s="4">
        <v>123.15</v>
      </c>
      <c r="F81" s="4">
        <v>119</v>
      </c>
      <c r="G81" s="4">
        <v>119.45</v>
      </c>
      <c r="H81" s="4">
        <v>119.45</v>
      </c>
      <c r="I81" s="4">
        <v>119.45</v>
      </c>
      <c r="J81" s="4">
        <v>170</v>
      </c>
      <c r="K81" s="4">
        <v>818.24</v>
      </c>
      <c r="L81" s="4">
        <v>1484000</v>
      </c>
      <c r="M81" s="4">
        <v>88000</v>
      </c>
      <c r="N81" s="4">
        <v>118.25</v>
      </c>
    </row>
    <row r="82" spans="1:14" x14ac:dyDescent="0.3">
      <c r="A82" s="4" t="s">
        <v>14</v>
      </c>
      <c r="B82" s="5">
        <v>43413</v>
      </c>
      <c r="C82" s="5">
        <v>43496</v>
      </c>
      <c r="D82" s="4">
        <v>123.45</v>
      </c>
      <c r="E82" s="4">
        <v>123.45</v>
      </c>
      <c r="F82" s="4">
        <v>120.1</v>
      </c>
      <c r="G82" s="4">
        <v>120.15</v>
      </c>
      <c r="H82" s="4">
        <v>120.1</v>
      </c>
      <c r="I82" s="4">
        <v>120.15</v>
      </c>
      <c r="J82" s="4">
        <v>11</v>
      </c>
      <c r="K82" s="4">
        <v>53.42</v>
      </c>
      <c r="L82" s="4">
        <v>120000</v>
      </c>
      <c r="M82" s="4">
        <v>36000</v>
      </c>
      <c r="N82" s="4">
        <v>118.25</v>
      </c>
    </row>
    <row r="83" spans="1:14" x14ac:dyDescent="0.3">
      <c r="A83" s="4" t="s">
        <v>14</v>
      </c>
      <c r="B83" s="5">
        <v>43416</v>
      </c>
      <c r="C83" s="5">
        <v>43433</v>
      </c>
      <c r="D83" s="4">
        <v>118.5</v>
      </c>
      <c r="E83" s="4">
        <v>119.5</v>
      </c>
      <c r="F83" s="4">
        <v>116.35</v>
      </c>
      <c r="G83" s="4">
        <v>118.75</v>
      </c>
      <c r="H83" s="4">
        <v>118.95</v>
      </c>
      <c r="I83" s="4">
        <v>118.75</v>
      </c>
      <c r="J83" s="4">
        <v>5836</v>
      </c>
      <c r="K83" s="4">
        <v>27607.31</v>
      </c>
      <c r="L83" s="4">
        <v>45440000</v>
      </c>
      <c r="M83" s="4">
        <v>40000</v>
      </c>
      <c r="N83" s="4">
        <v>118.3</v>
      </c>
    </row>
    <row r="84" spans="1:14" x14ac:dyDescent="0.3">
      <c r="A84" s="4" t="s">
        <v>14</v>
      </c>
      <c r="B84" s="5">
        <v>43416</v>
      </c>
      <c r="C84" s="5">
        <v>43461</v>
      </c>
      <c r="D84" s="4">
        <v>119.9</v>
      </c>
      <c r="E84" s="4">
        <v>120</v>
      </c>
      <c r="F84" s="4">
        <v>117.1</v>
      </c>
      <c r="G84" s="4">
        <v>119.35</v>
      </c>
      <c r="H84" s="4">
        <v>119.45</v>
      </c>
      <c r="I84" s="4">
        <v>119.35</v>
      </c>
      <c r="J84" s="4">
        <v>237</v>
      </c>
      <c r="K84" s="4">
        <v>1129</v>
      </c>
      <c r="L84" s="4">
        <v>1632000</v>
      </c>
      <c r="M84" s="4">
        <v>148000</v>
      </c>
      <c r="N84" s="4">
        <v>118.3</v>
      </c>
    </row>
    <row r="85" spans="1:14" x14ac:dyDescent="0.3">
      <c r="A85" s="4" t="s">
        <v>14</v>
      </c>
      <c r="B85" s="5">
        <v>43416</v>
      </c>
      <c r="C85" s="5">
        <v>43496</v>
      </c>
      <c r="D85" s="4">
        <v>120.7</v>
      </c>
      <c r="E85" s="4">
        <v>120.7</v>
      </c>
      <c r="F85" s="4">
        <v>118</v>
      </c>
      <c r="G85" s="4">
        <v>120</v>
      </c>
      <c r="H85" s="4">
        <v>120</v>
      </c>
      <c r="I85" s="4">
        <v>120</v>
      </c>
      <c r="J85" s="4">
        <v>29</v>
      </c>
      <c r="K85" s="4">
        <v>138.52000000000001</v>
      </c>
      <c r="L85" s="4">
        <v>160000</v>
      </c>
      <c r="M85" s="4">
        <v>40000</v>
      </c>
      <c r="N85" s="4">
        <v>118.3</v>
      </c>
    </row>
    <row r="86" spans="1:14" x14ac:dyDescent="0.3">
      <c r="A86" s="4" t="s">
        <v>14</v>
      </c>
      <c r="B86" s="5">
        <v>43417</v>
      </c>
      <c r="C86" s="5">
        <v>43433</v>
      </c>
      <c r="D86" s="4">
        <v>118.55</v>
      </c>
      <c r="E86" s="4">
        <v>119.8</v>
      </c>
      <c r="F86" s="4">
        <v>117.15</v>
      </c>
      <c r="G86" s="4">
        <v>119.5</v>
      </c>
      <c r="H86" s="4">
        <v>119.35</v>
      </c>
      <c r="I86" s="4">
        <v>119.5</v>
      </c>
      <c r="J86" s="4">
        <v>5128</v>
      </c>
      <c r="K86" s="4">
        <v>24333.81</v>
      </c>
      <c r="L86" s="4">
        <v>46176000</v>
      </c>
      <c r="M86" s="4">
        <v>736000</v>
      </c>
      <c r="N86" s="4">
        <v>119</v>
      </c>
    </row>
    <row r="87" spans="1:14" x14ac:dyDescent="0.3">
      <c r="A87" s="4" t="s">
        <v>14</v>
      </c>
      <c r="B87" s="5">
        <v>43417</v>
      </c>
      <c r="C87" s="5">
        <v>43461</v>
      </c>
      <c r="D87" s="4">
        <v>118.65</v>
      </c>
      <c r="E87" s="4">
        <v>120.35</v>
      </c>
      <c r="F87" s="4">
        <v>117.9</v>
      </c>
      <c r="G87" s="4">
        <v>120.1</v>
      </c>
      <c r="H87" s="4">
        <v>119.85</v>
      </c>
      <c r="I87" s="4">
        <v>120.1</v>
      </c>
      <c r="J87" s="4">
        <v>121</v>
      </c>
      <c r="K87" s="4">
        <v>576.39</v>
      </c>
      <c r="L87" s="4">
        <v>1684000</v>
      </c>
      <c r="M87" s="4">
        <v>52000</v>
      </c>
      <c r="N87" s="4">
        <v>119</v>
      </c>
    </row>
    <row r="88" spans="1:14" x14ac:dyDescent="0.3">
      <c r="A88" s="4" t="s">
        <v>14</v>
      </c>
      <c r="B88" s="5">
        <v>43417</v>
      </c>
      <c r="C88" s="5">
        <v>43496</v>
      </c>
      <c r="D88" s="4">
        <v>119.3</v>
      </c>
      <c r="E88" s="4">
        <v>121</v>
      </c>
      <c r="F88" s="4">
        <v>118.85</v>
      </c>
      <c r="G88" s="4">
        <v>120.95</v>
      </c>
      <c r="H88" s="4">
        <v>120.9</v>
      </c>
      <c r="I88" s="4">
        <v>120.95</v>
      </c>
      <c r="J88" s="4">
        <v>11</v>
      </c>
      <c r="K88" s="4">
        <v>52.67</v>
      </c>
      <c r="L88" s="4">
        <v>176000</v>
      </c>
      <c r="M88" s="4">
        <v>16000</v>
      </c>
      <c r="N88" s="4">
        <v>119</v>
      </c>
    </row>
    <row r="89" spans="1:14" x14ac:dyDescent="0.3">
      <c r="A89" s="4" t="s">
        <v>14</v>
      </c>
      <c r="B89" s="5">
        <v>43418</v>
      </c>
      <c r="C89" s="5">
        <v>43433</v>
      </c>
      <c r="D89" s="4">
        <v>109.1</v>
      </c>
      <c r="E89" s="4">
        <v>114.55</v>
      </c>
      <c r="F89" s="4">
        <v>106.3</v>
      </c>
      <c r="G89" s="4">
        <v>106.75</v>
      </c>
      <c r="H89" s="4">
        <v>106.9</v>
      </c>
      <c r="I89" s="4">
        <v>106.75</v>
      </c>
      <c r="J89" s="4">
        <v>25749</v>
      </c>
      <c r="K89" s="4">
        <v>112241.62</v>
      </c>
      <c r="L89" s="4">
        <v>61008000</v>
      </c>
      <c r="M89" s="4">
        <v>14832000</v>
      </c>
      <c r="N89" s="4">
        <v>106.5</v>
      </c>
    </row>
    <row r="90" spans="1:14" x14ac:dyDescent="0.3">
      <c r="A90" s="4" t="s">
        <v>14</v>
      </c>
      <c r="B90" s="5">
        <v>43418</v>
      </c>
      <c r="C90" s="5">
        <v>43461</v>
      </c>
      <c r="D90" s="4">
        <v>113.45</v>
      </c>
      <c r="E90" s="4">
        <v>115</v>
      </c>
      <c r="F90" s="4">
        <v>107</v>
      </c>
      <c r="G90" s="4">
        <v>107.35</v>
      </c>
      <c r="H90" s="4">
        <v>107.5</v>
      </c>
      <c r="I90" s="4">
        <v>107.35</v>
      </c>
      <c r="J90" s="4">
        <v>1684</v>
      </c>
      <c r="K90" s="4">
        <v>7365.02</v>
      </c>
      <c r="L90" s="4">
        <v>4416000</v>
      </c>
      <c r="M90" s="4">
        <v>2732000</v>
      </c>
      <c r="N90" s="4">
        <v>106.5</v>
      </c>
    </row>
    <row r="91" spans="1:14" x14ac:dyDescent="0.3">
      <c r="A91" s="4" t="s">
        <v>14</v>
      </c>
      <c r="B91" s="5">
        <v>43418</v>
      </c>
      <c r="C91" s="5">
        <v>43496</v>
      </c>
      <c r="D91" s="4">
        <v>113.6</v>
      </c>
      <c r="E91" s="4">
        <v>113.6</v>
      </c>
      <c r="F91" s="4">
        <v>107.6</v>
      </c>
      <c r="G91" s="4">
        <v>107.7</v>
      </c>
      <c r="H91" s="4">
        <v>108</v>
      </c>
      <c r="I91" s="4">
        <v>107.7</v>
      </c>
      <c r="J91" s="4">
        <v>119</v>
      </c>
      <c r="K91" s="4">
        <v>522.14</v>
      </c>
      <c r="L91" s="4">
        <v>480000</v>
      </c>
      <c r="M91" s="4">
        <v>304000</v>
      </c>
      <c r="N91" s="4">
        <v>106.5</v>
      </c>
    </row>
    <row r="92" spans="1:14" x14ac:dyDescent="0.3">
      <c r="A92" s="4" t="s">
        <v>14</v>
      </c>
      <c r="B92" s="5">
        <v>43419</v>
      </c>
      <c r="C92" s="5">
        <v>43433</v>
      </c>
      <c r="D92" s="4">
        <v>106.9</v>
      </c>
      <c r="E92" s="4">
        <v>108.25</v>
      </c>
      <c r="F92" s="4">
        <v>105.7</v>
      </c>
      <c r="G92" s="4">
        <v>106.6</v>
      </c>
      <c r="H92" s="4">
        <v>106.7</v>
      </c>
      <c r="I92" s="4">
        <v>106.6</v>
      </c>
      <c r="J92" s="4">
        <v>8648</v>
      </c>
      <c r="K92" s="4">
        <v>36945.050000000003</v>
      </c>
      <c r="L92" s="4">
        <v>62008000</v>
      </c>
      <c r="M92" s="4">
        <v>1000000</v>
      </c>
      <c r="N92" s="4">
        <v>106.1</v>
      </c>
    </row>
    <row r="93" spans="1:14" x14ac:dyDescent="0.3">
      <c r="A93" s="4" t="s">
        <v>14</v>
      </c>
      <c r="B93" s="5">
        <v>43419</v>
      </c>
      <c r="C93" s="5">
        <v>43461</v>
      </c>
      <c r="D93" s="4">
        <v>107.95</v>
      </c>
      <c r="E93" s="4">
        <v>108.75</v>
      </c>
      <c r="F93" s="4">
        <v>106.4</v>
      </c>
      <c r="G93" s="4">
        <v>107.1</v>
      </c>
      <c r="H93" s="4">
        <v>107.15</v>
      </c>
      <c r="I93" s="4">
        <v>107.1</v>
      </c>
      <c r="J93" s="4">
        <v>1007</v>
      </c>
      <c r="K93" s="4">
        <v>4322.17</v>
      </c>
      <c r="L93" s="4">
        <v>5684000</v>
      </c>
      <c r="M93" s="4">
        <v>1268000</v>
      </c>
      <c r="N93" s="4">
        <v>106.1</v>
      </c>
    </row>
    <row r="94" spans="1:14" x14ac:dyDescent="0.3">
      <c r="A94" s="4" t="s">
        <v>14</v>
      </c>
      <c r="B94" s="5">
        <v>43419</v>
      </c>
      <c r="C94" s="5">
        <v>43496</v>
      </c>
      <c r="D94" s="4">
        <v>108.35</v>
      </c>
      <c r="E94" s="4">
        <v>109.15</v>
      </c>
      <c r="F94" s="4">
        <v>107</v>
      </c>
      <c r="G94" s="4">
        <v>107.7</v>
      </c>
      <c r="H94" s="4">
        <v>107.5</v>
      </c>
      <c r="I94" s="4">
        <v>107.7</v>
      </c>
      <c r="J94" s="4">
        <v>42</v>
      </c>
      <c r="K94" s="4">
        <v>181.32</v>
      </c>
      <c r="L94" s="4">
        <v>568000</v>
      </c>
      <c r="M94" s="4">
        <v>88000</v>
      </c>
      <c r="N94" s="4">
        <v>106.1</v>
      </c>
    </row>
    <row r="95" spans="1:14" x14ac:dyDescent="0.3">
      <c r="A95" s="4" t="s">
        <v>14</v>
      </c>
      <c r="B95" s="5">
        <v>43420</v>
      </c>
      <c r="C95" s="5">
        <v>43433</v>
      </c>
      <c r="D95" s="4">
        <v>107.15</v>
      </c>
      <c r="E95" s="4">
        <v>107.95</v>
      </c>
      <c r="F95" s="4">
        <v>105.3</v>
      </c>
      <c r="G95" s="4">
        <v>105.95</v>
      </c>
      <c r="H95" s="4">
        <v>105.9</v>
      </c>
      <c r="I95" s="4">
        <v>105.95</v>
      </c>
      <c r="J95" s="4">
        <v>6468</v>
      </c>
      <c r="K95" s="4">
        <v>27533.14</v>
      </c>
      <c r="L95" s="4">
        <v>63712000</v>
      </c>
      <c r="M95" s="4">
        <v>1704000</v>
      </c>
      <c r="N95" s="4">
        <v>105.55</v>
      </c>
    </row>
    <row r="96" spans="1:14" x14ac:dyDescent="0.3">
      <c r="A96" s="4" t="s">
        <v>14</v>
      </c>
      <c r="B96" s="5">
        <v>43420</v>
      </c>
      <c r="C96" s="5">
        <v>43461</v>
      </c>
      <c r="D96" s="4">
        <v>107.5</v>
      </c>
      <c r="E96" s="4">
        <v>108.3</v>
      </c>
      <c r="F96" s="4">
        <v>105.85</v>
      </c>
      <c r="G96" s="4">
        <v>106.45</v>
      </c>
      <c r="H96" s="4">
        <v>106.5</v>
      </c>
      <c r="I96" s="4">
        <v>106.45</v>
      </c>
      <c r="J96" s="4">
        <v>612</v>
      </c>
      <c r="K96" s="4">
        <v>2614.58</v>
      </c>
      <c r="L96" s="4">
        <v>6608000</v>
      </c>
      <c r="M96" s="4">
        <v>924000</v>
      </c>
      <c r="N96" s="4">
        <v>105.55</v>
      </c>
    </row>
    <row r="97" spans="1:14" x14ac:dyDescent="0.3">
      <c r="A97" s="4" t="s">
        <v>14</v>
      </c>
      <c r="B97" s="5">
        <v>43420</v>
      </c>
      <c r="C97" s="5">
        <v>43496</v>
      </c>
      <c r="D97" s="4">
        <v>108.05</v>
      </c>
      <c r="E97" s="4">
        <v>108.5</v>
      </c>
      <c r="F97" s="4">
        <v>106.7</v>
      </c>
      <c r="G97" s="4">
        <v>107.05</v>
      </c>
      <c r="H97" s="4">
        <v>107</v>
      </c>
      <c r="I97" s="4">
        <v>107.05</v>
      </c>
      <c r="J97" s="4">
        <v>26</v>
      </c>
      <c r="K97" s="4">
        <v>111.74</v>
      </c>
      <c r="L97" s="4">
        <v>640000</v>
      </c>
      <c r="M97" s="4">
        <v>72000</v>
      </c>
      <c r="N97" s="4">
        <v>105.55</v>
      </c>
    </row>
    <row r="98" spans="1:14" x14ac:dyDescent="0.3">
      <c r="A98" s="4" t="s">
        <v>14</v>
      </c>
      <c r="B98" s="5">
        <v>43423</v>
      </c>
      <c r="C98" s="5">
        <v>43433</v>
      </c>
      <c r="D98" s="4">
        <v>106</v>
      </c>
      <c r="E98" s="4">
        <v>109.8</v>
      </c>
      <c r="F98" s="4">
        <v>105.8</v>
      </c>
      <c r="G98" s="4">
        <v>109.15</v>
      </c>
      <c r="H98" s="4">
        <v>109.35</v>
      </c>
      <c r="I98" s="4">
        <v>109.15</v>
      </c>
      <c r="J98" s="4">
        <v>8698</v>
      </c>
      <c r="K98" s="4">
        <v>37572.26</v>
      </c>
      <c r="L98" s="4">
        <v>62496000</v>
      </c>
      <c r="M98" s="4">
        <v>-1216000</v>
      </c>
      <c r="N98" s="4">
        <v>108.8</v>
      </c>
    </row>
    <row r="99" spans="1:14" x14ac:dyDescent="0.3">
      <c r="A99" s="4" t="s">
        <v>14</v>
      </c>
      <c r="B99" s="5">
        <v>43423</v>
      </c>
      <c r="C99" s="5">
        <v>43461</v>
      </c>
      <c r="D99" s="4">
        <v>106.95</v>
      </c>
      <c r="E99" s="4">
        <v>110.2</v>
      </c>
      <c r="F99" s="4">
        <v>106.4</v>
      </c>
      <c r="G99" s="4">
        <v>109.6</v>
      </c>
      <c r="H99" s="4">
        <v>109.8</v>
      </c>
      <c r="I99" s="4">
        <v>109.6</v>
      </c>
      <c r="J99" s="4">
        <v>1295</v>
      </c>
      <c r="K99" s="4">
        <v>5599.64</v>
      </c>
      <c r="L99" s="4">
        <v>8080000</v>
      </c>
      <c r="M99" s="4">
        <v>1472000</v>
      </c>
      <c r="N99" s="4">
        <v>108.8</v>
      </c>
    </row>
    <row r="100" spans="1:14" x14ac:dyDescent="0.3">
      <c r="A100" s="4" t="s">
        <v>14</v>
      </c>
      <c r="B100" s="5">
        <v>43423</v>
      </c>
      <c r="C100" s="5">
        <v>43496</v>
      </c>
      <c r="D100" s="4">
        <v>107.05</v>
      </c>
      <c r="E100" s="4">
        <v>110.65</v>
      </c>
      <c r="F100" s="4">
        <v>106.45</v>
      </c>
      <c r="G100" s="4">
        <v>110.2</v>
      </c>
      <c r="H100" s="4">
        <v>110.3</v>
      </c>
      <c r="I100" s="4">
        <v>110.2</v>
      </c>
      <c r="J100" s="4">
        <v>49</v>
      </c>
      <c r="K100" s="4">
        <v>213.39</v>
      </c>
      <c r="L100" s="4">
        <v>576000</v>
      </c>
      <c r="M100" s="4">
        <v>-64000</v>
      </c>
      <c r="N100" s="4">
        <v>108.8</v>
      </c>
    </row>
    <row r="101" spans="1:14" x14ac:dyDescent="0.3">
      <c r="A101" s="4" t="s">
        <v>14</v>
      </c>
      <c r="B101" s="5">
        <v>43424</v>
      </c>
      <c r="C101" s="5">
        <v>43433</v>
      </c>
      <c r="D101" s="4">
        <v>108.9</v>
      </c>
      <c r="E101" s="4">
        <v>110.4</v>
      </c>
      <c r="F101" s="4">
        <v>106.9</v>
      </c>
      <c r="G101" s="4">
        <v>107.65</v>
      </c>
      <c r="H101" s="4">
        <v>107.6</v>
      </c>
      <c r="I101" s="4">
        <v>107.65</v>
      </c>
      <c r="J101" s="4">
        <v>9191</v>
      </c>
      <c r="K101" s="4">
        <v>39982.42</v>
      </c>
      <c r="L101" s="4">
        <v>63288000</v>
      </c>
      <c r="M101" s="4">
        <v>792000</v>
      </c>
      <c r="N101" s="4">
        <v>107.65</v>
      </c>
    </row>
    <row r="102" spans="1:14" x14ac:dyDescent="0.3">
      <c r="A102" s="4" t="s">
        <v>14</v>
      </c>
      <c r="B102" s="5">
        <v>43424</v>
      </c>
      <c r="C102" s="5">
        <v>43461</v>
      </c>
      <c r="D102" s="4">
        <v>109.4</v>
      </c>
      <c r="E102" s="4">
        <v>110.8</v>
      </c>
      <c r="F102" s="4">
        <v>107.5</v>
      </c>
      <c r="G102" s="4">
        <v>108.2</v>
      </c>
      <c r="H102" s="4">
        <v>108.1</v>
      </c>
      <c r="I102" s="4">
        <v>108.2</v>
      </c>
      <c r="J102" s="4">
        <v>895</v>
      </c>
      <c r="K102" s="4">
        <v>3908.37</v>
      </c>
      <c r="L102" s="4">
        <v>8436000</v>
      </c>
      <c r="M102" s="4">
        <v>356000</v>
      </c>
      <c r="N102" s="4">
        <v>107.65</v>
      </c>
    </row>
    <row r="103" spans="1:14" x14ac:dyDescent="0.3">
      <c r="A103" s="4" t="s">
        <v>14</v>
      </c>
      <c r="B103" s="5">
        <v>43424</v>
      </c>
      <c r="C103" s="5">
        <v>43496</v>
      </c>
      <c r="D103" s="4">
        <v>110.25</v>
      </c>
      <c r="E103" s="4">
        <v>110.95</v>
      </c>
      <c r="F103" s="4">
        <v>108.15</v>
      </c>
      <c r="G103" s="4">
        <v>108.75</v>
      </c>
      <c r="H103" s="4">
        <v>108.8</v>
      </c>
      <c r="I103" s="4">
        <v>108.75</v>
      </c>
      <c r="J103" s="4">
        <v>42</v>
      </c>
      <c r="K103" s="4">
        <v>184.15</v>
      </c>
      <c r="L103" s="4">
        <v>656000</v>
      </c>
      <c r="M103" s="4">
        <v>80000</v>
      </c>
      <c r="N103" s="4">
        <v>107.65</v>
      </c>
    </row>
    <row r="104" spans="1:14" x14ac:dyDescent="0.3">
      <c r="A104" s="4" t="s">
        <v>14</v>
      </c>
      <c r="B104" s="5">
        <v>43425</v>
      </c>
      <c r="C104" s="5">
        <v>43433</v>
      </c>
      <c r="D104" s="4">
        <v>107.7</v>
      </c>
      <c r="E104" s="4">
        <v>111.15</v>
      </c>
      <c r="F104" s="4">
        <v>107.3</v>
      </c>
      <c r="G104" s="4">
        <v>110.45</v>
      </c>
      <c r="H104" s="4">
        <v>110.7</v>
      </c>
      <c r="I104" s="4">
        <v>110.45</v>
      </c>
      <c r="J104" s="4">
        <v>10655</v>
      </c>
      <c r="K104" s="4">
        <v>46700.12</v>
      </c>
      <c r="L104" s="4">
        <v>59900000</v>
      </c>
      <c r="M104" s="4">
        <v>-3388000</v>
      </c>
      <c r="N104" s="4">
        <v>110.3</v>
      </c>
    </row>
    <row r="105" spans="1:14" x14ac:dyDescent="0.3">
      <c r="A105" s="4" t="s">
        <v>14</v>
      </c>
      <c r="B105" s="5">
        <v>43425</v>
      </c>
      <c r="C105" s="5">
        <v>43461</v>
      </c>
      <c r="D105" s="4">
        <v>108.6</v>
      </c>
      <c r="E105" s="4">
        <v>111.5</v>
      </c>
      <c r="F105" s="4">
        <v>107.9</v>
      </c>
      <c r="G105" s="4">
        <v>110.85</v>
      </c>
      <c r="H105" s="4">
        <v>111</v>
      </c>
      <c r="I105" s="4">
        <v>110.85</v>
      </c>
      <c r="J105" s="4">
        <v>2078</v>
      </c>
      <c r="K105" s="4">
        <v>9126.9699999999993</v>
      </c>
      <c r="L105" s="4">
        <v>9836000</v>
      </c>
      <c r="M105" s="4">
        <v>1400000</v>
      </c>
      <c r="N105" s="4">
        <v>110.3</v>
      </c>
    </row>
    <row r="106" spans="1:14" x14ac:dyDescent="0.3">
      <c r="A106" s="4" t="s">
        <v>14</v>
      </c>
      <c r="B106" s="5">
        <v>43425</v>
      </c>
      <c r="C106" s="5">
        <v>43496</v>
      </c>
      <c r="D106" s="4">
        <v>109.35</v>
      </c>
      <c r="E106" s="4">
        <v>111.8</v>
      </c>
      <c r="F106" s="4">
        <v>108.5</v>
      </c>
      <c r="G106" s="4">
        <v>111.6</v>
      </c>
      <c r="H106" s="4">
        <v>111.5</v>
      </c>
      <c r="I106" s="4">
        <v>111.6</v>
      </c>
      <c r="J106" s="4">
        <v>46</v>
      </c>
      <c r="K106" s="4">
        <v>202.36</v>
      </c>
      <c r="L106" s="4">
        <v>652000</v>
      </c>
      <c r="M106" s="4">
        <v>-4000</v>
      </c>
      <c r="N106" s="4">
        <v>110.3</v>
      </c>
    </row>
    <row r="107" spans="1:14" x14ac:dyDescent="0.3">
      <c r="A107" s="4" t="s">
        <v>14</v>
      </c>
      <c r="B107" s="5">
        <v>43426</v>
      </c>
      <c r="C107" s="5">
        <v>43433</v>
      </c>
      <c r="D107" s="4">
        <v>110.4</v>
      </c>
      <c r="E107" s="4">
        <v>111.45</v>
      </c>
      <c r="F107" s="4">
        <v>108.75</v>
      </c>
      <c r="G107" s="4">
        <v>109.15</v>
      </c>
      <c r="H107" s="4">
        <v>109.25</v>
      </c>
      <c r="I107" s="4">
        <v>109.15</v>
      </c>
      <c r="J107" s="4">
        <v>7019</v>
      </c>
      <c r="K107" s="4">
        <v>30893.439999999999</v>
      </c>
      <c r="L107" s="4">
        <v>57552000</v>
      </c>
      <c r="M107" s="4">
        <v>-2348000</v>
      </c>
      <c r="N107" s="4">
        <v>109.3</v>
      </c>
    </row>
    <row r="108" spans="1:14" x14ac:dyDescent="0.3">
      <c r="A108" s="4" t="s">
        <v>14</v>
      </c>
      <c r="B108" s="5">
        <v>43426</v>
      </c>
      <c r="C108" s="5">
        <v>43461</v>
      </c>
      <c r="D108" s="4">
        <v>110.95</v>
      </c>
      <c r="E108" s="4">
        <v>111.8</v>
      </c>
      <c r="F108" s="4">
        <v>109.3</v>
      </c>
      <c r="G108" s="4">
        <v>109.65</v>
      </c>
      <c r="H108" s="4">
        <v>109.8</v>
      </c>
      <c r="I108" s="4">
        <v>109.65</v>
      </c>
      <c r="J108" s="4">
        <v>1189</v>
      </c>
      <c r="K108" s="4">
        <v>5251.08</v>
      </c>
      <c r="L108" s="4">
        <v>10876000</v>
      </c>
      <c r="M108" s="4">
        <v>1040000</v>
      </c>
      <c r="N108" s="4">
        <v>109.3</v>
      </c>
    </row>
    <row r="109" spans="1:14" x14ac:dyDescent="0.3">
      <c r="A109" s="4" t="s">
        <v>14</v>
      </c>
      <c r="B109" s="5">
        <v>43426</v>
      </c>
      <c r="C109" s="5">
        <v>43496</v>
      </c>
      <c r="D109" s="4">
        <v>111.8</v>
      </c>
      <c r="E109" s="4">
        <v>112</v>
      </c>
      <c r="F109" s="4">
        <v>110</v>
      </c>
      <c r="G109" s="4">
        <v>110.05</v>
      </c>
      <c r="H109" s="4">
        <v>110.1</v>
      </c>
      <c r="I109" s="4">
        <v>110.05</v>
      </c>
      <c r="J109" s="4">
        <v>45</v>
      </c>
      <c r="K109" s="4">
        <v>199.75</v>
      </c>
      <c r="L109" s="4">
        <v>688000</v>
      </c>
      <c r="M109" s="4">
        <v>36000</v>
      </c>
      <c r="N109" s="4">
        <v>109.3</v>
      </c>
    </row>
    <row r="110" spans="1:14" x14ac:dyDescent="0.3">
      <c r="A110" s="4" t="s">
        <v>14</v>
      </c>
      <c r="B110" s="5">
        <v>43430</v>
      </c>
      <c r="C110" s="5">
        <v>43433</v>
      </c>
      <c r="D110" s="4">
        <v>110.1</v>
      </c>
      <c r="E110" s="4">
        <v>110.6</v>
      </c>
      <c r="F110" s="4">
        <v>106.8</v>
      </c>
      <c r="G110" s="4">
        <v>109.2</v>
      </c>
      <c r="H110" s="4">
        <v>109.15</v>
      </c>
      <c r="I110" s="4">
        <v>109.2</v>
      </c>
      <c r="J110" s="4">
        <v>8226</v>
      </c>
      <c r="K110" s="4">
        <v>35781.69</v>
      </c>
      <c r="L110" s="4">
        <v>49828000</v>
      </c>
      <c r="M110" s="4">
        <v>-7724000</v>
      </c>
      <c r="N110" s="4">
        <v>108.9</v>
      </c>
    </row>
    <row r="111" spans="1:14" x14ac:dyDescent="0.3">
      <c r="A111" s="4" t="s">
        <v>14</v>
      </c>
      <c r="B111" s="5">
        <v>43430</v>
      </c>
      <c r="C111" s="5">
        <v>43461</v>
      </c>
      <c r="D111" s="4">
        <v>110.65</v>
      </c>
      <c r="E111" s="4">
        <v>111</v>
      </c>
      <c r="F111" s="4">
        <v>107.3</v>
      </c>
      <c r="G111" s="4">
        <v>109.55</v>
      </c>
      <c r="H111" s="4">
        <v>109.6</v>
      </c>
      <c r="I111" s="4">
        <v>109.55</v>
      </c>
      <c r="J111" s="4">
        <v>3487</v>
      </c>
      <c r="K111" s="4">
        <v>15202.93</v>
      </c>
      <c r="L111" s="4">
        <v>16564000</v>
      </c>
      <c r="M111" s="4">
        <v>5688000</v>
      </c>
      <c r="N111" s="4">
        <v>108.9</v>
      </c>
    </row>
    <row r="112" spans="1:14" x14ac:dyDescent="0.3">
      <c r="A112" s="4" t="s">
        <v>14</v>
      </c>
      <c r="B112" s="5">
        <v>43430</v>
      </c>
      <c r="C112" s="5">
        <v>43496</v>
      </c>
      <c r="D112" s="4">
        <v>110.75</v>
      </c>
      <c r="E112" s="4">
        <v>110.8</v>
      </c>
      <c r="F112" s="4">
        <v>108</v>
      </c>
      <c r="G112" s="4">
        <v>110.1</v>
      </c>
      <c r="H112" s="4">
        <v>110.15</v>
      </c>
      <c r="I112" s="4">
        <v>110.1</v>
      </c>
      <c r="J112" s="4">
        <v>70</v>
      </c>
      <c r="K112" s="4">
        <v>306.51</v>
      </c>
      <c r="L112" s="4">
        <v>768000</v>
      </c>
      <c r="M112" s="4">
        <v>80000</v>
      </c>
      <c r="N112" s="4">
        <v>108.9</v>
      </c>
    </row>
    <row r="113" spans="1:14" x14ac:dyDescent="0.3">
      <c r="A113" s="4" t="s">
        <v>14</v>
      </c>
      <c r="B113" s="5">
        <v>43431</v>
      </c>
      <c r="C113" s="5">
        <v>43433</v>
      </c>
      <c r="D113" s="4">
        <v>108.8</v>
      </c>
      <c r="E113" s="4">
        <v>110.55</v>
      </c>
      <c r="F113" s="4">
        <v>108.75</v>
      </c>
      <c r="G113" s="4">
        <v>110.1</v>
      </c>
      <c r="H113" s="4">
        <v>109.95</v>
      </c>
      <c r="I113" s="4">
        <v>110.1</v>
      </c>
      <c r="J113" s="4">
        <v>7598</v>
      </c>
      <c r="K113" s="4">
        <v>33397.129999999997</v>
      </c>
      <c r="L113" s="4">
        <v>37076000</v>
      </c>
      <c r="M113" s="4">
        <v>-12752000</v>
      </c>
      <c r="N113" s="4">
        <v>110.3</v>
      </c>
    </row>
    <row r="114" spans="1:14" x14ac:dyDescent="0.3">
      <c r="A114" s="4" t="s">
        <v>14</v>
      </c>
      <c r="B114" s="5">
        <v>43431</v>
      </c>
      <c r="C114" s="5">
        <v>43461</v>
      </c>
      <c r="D114" s="4">
        <v>109.2</v>
      </c>
      <c r="E114" s="4">
        <v>110.85</v>
      </c>
      <c r="F114" s="4">
        <v>109.2</v>
      </c>
      <c r="G114" s="4">
        <v>110.5</v>
      </c>
      <c r="H114" s="4">
        <v>110.25</v>
      </c>
      <c r="I114" s="4">
        <v>110.5</v>
      </c>
      <c r="J114" s="4">
        <v>5101</v>
      </c>
      <c r="K114" s="4">
        <v>22495.1</v>
      </c>
      <c r="L114" s="4">
        <v>27320000</v>
      </c>
      <c r="M114" s="4">
        <v>10756000</v>
      </c>
      <c r="N114" s="4">
        <v>110.3</v>
      </c>
    </row>
    <row r="115" spans="1:14" x14ac:dyDescent="0.3">
      <c r="A115" s="4" t="s">
        <v>14</v>
      </c>
      <c r="B115" s="5">
        <v>43431</v>
      </c>
      <c r="C115" s="5">
        <v>43496</v>
      </c>
      <c r="D115" s="4">
        <v>110.45</v>
      </c>
      <c r="E115" s="4">
        <v>111.25</v>
      </c>
      <c r="F115" s="4">
        <v>110.3</v>
      </c>
      <c r="G115" s="4">
        <v>111</v>
      </c>
      <c r="H115" s="4">
        <v>110.85</v>
      </c>
      <c r="I115" s="4">
        <v>111</v>
      </c>
      <c r="J115" s="4">
        <v>35</v>
      </c>
      <c r="K115" s="4">
        <v>155.03</v>
      </c>
      <c r="L115" s="4">
        <v>764000</v>
      </c>
      <c r="M115" s="4">
        <v>-4000</v>
      </c>
      <c r="N115" s="4">
        <v>110.3</v>
      </c>
    </row>
    <row r="116" spans="1:14" x14ac:dyDescent="0.3">
      <c r="A116" s="4" t="s">
        <v>14</v>
      </c>
      <c r="B116" s="5">
        <v>43432</v>
      </c>
      <c r="C116" s="5">
        <v>43433</v>
      </c>
      <c r="D116" s="4">
        <v>110.3</v>
      </c>
      <c r="E116" s="4">
        <v>111.2</v>
      </c>
      <c r="F116" s="4">
        <v>107.65</v>
      </c>
      <c r="G116" s="4">
        <v>108.2</v>
      </c>
      <c r="H116" s="4">
        <v>107.8</v>
      </c>
      <c r="I116" s="4">
        <v>108.2</v>
      </c>
      <c r="J116" s="4">
        <v>11047</v>
      </c>
      <c r="K116" s="4">
        <v>48279.5</v>
      </c>
      <c r="L116" s="4">
        <v>23032000</v>
      </c>
      <c r="M116" s="4">
        <v>-14044000</v>
      </c>
      <c r="N116" s="4">
        <v>108.35</v>
      </c>
    </row>
    <row r="117" spans="1:14" x14ac:dyDescent="0.3">
      <c r="A117" s="4" t="s">
        <v>14</v>
      </c>
      <c r="B117" s="5">
        <v>43432</v>
      </c>
      <c r="C117" s="5">
        <v>43461</v>
      </c>
      <c r="D117" s="4">
        <v>110.75</v>
      </c>
      <c r="E117" s="4">
        <v>111.65</v>
      </c>
      <c r="F117" s="4">
        <v>108.15</v>
      </c>
      <c r="G117" s="4">
        <v>108.6</v>
      </c>
      <c r="H117" s="4">
        <v>108.2</v>
      </c>
      <c r="I117" s="4">
        <v>108.6</v>
      </c>
      <c r="J117" s="4">
        <v>8016</v>
      </c>
      <c r="K117" s="4">
        <v>35139.360000000001</v>
      </c>
      <c r="L117" s="4">
        <v>41436000</v>
      </c>
      <c r="M117" s="4">
        <v>14116000</v>
      </c>
      <c r="N117" s="4">
        <v>108.35</v>
      </c>
    </row>
    <row r="118" spans="1:14" x14ac:dyDescent="0.3">
      <c r="A118" s="4" t="s">
        <v>14</v>
      </c>
      <c r="B118" s="5">
        <v>43432</v>
      </c>
      <c r="C118" s="5">
        <v>43496</v>
      </c>
      <c r="D118" s="4">
        <v>111.25</v>
      </c>
      <c r="E118" s="4">
        <v>111.85</v>
      </c>
      <c r="F118" s="4">
        <v>108.8</v>
      </c>
      <c r="G118" s="4">
        <v>109</v>
      </c>
      <c r="H118" s="4">
        <v>108.8</v>
      </c>
      <c r="I118" s="4">
        <v>109</v>
      </c>
      <c r="J118" s="4">
        <v>71</v>
      </c>
      <c r="K118" s="4">
        <v>313.10000000000002</v>
      </c>
      <c r="L118" s="4">
        <v>872000</v>
      </c>
      <c r="M118" s="4">
        <v>108000</v>
      </c>
      <c r="N118" s="4">
        <v>108.35</v>
      </c>
    </row>
    <row r="119" spans="1:14" x14ac:dyDescent="0.3">
      <c r="A119" s="4" t="s">
        <v>14</v>
      </c>
      <c r="B119" s="5">
        <v>43433</v>
      </c>
      <c r="C119" s="5">
        <v>43433</v>
      </c>
      <c r="D119" s="4">
        <v>108.85</v>
      </c>
      <c r="E119" s="4">
        <v>110.4</v>
      </c>
      <c r="F119" s="4">
        <v>108.45</v>
      </c>
      <c r="G119" s="4">
        <v>109.95</v>
      </c>
      <c r="H119" s="4">
        <v>110.1</v>
      </c>
      <c r="I119" s="4">
        <v>110.15</v>
      </c>
      <c r="J119" s="4">
        <v>9437</v>
      </c>
      <c r="K119" s="4">
        <v>41301.15</v>
      </c>
      <c r="L119" s="4">
        <v>7672000</v>
      </c>
      <c r="M119" s="4">
        <v>-15360000</v>
      </c>
      <c r="N119" s="4">
        <v>110.15</v>
      </c>
    </row>
    <row r="120" spans="1:14" x14ac:dyDescent="0.3">
      <c r="A120" s="4" t="s">
        <v>14</v>
      </c>
      <c r="B120" s="5">
        <v>43433</v>
      </c>
      <c r="C120" s="5">
        <v>43461</v>
      </c>
      <c r="D120" s="4">
        <v>109.45</v>
      </c>
      <c r="E120" s="4">
        <v>110.9</v>
      </c>
      <c r="F120" s="4">
        <v>108.9</v>
      </c>
      <c r="G120" s="4">
        <v>110.4</v>
      </c>
      <c r="H120" s="4">
        <v>110.7</v>
      </c>
      <c r="I120" s="4">
        <v>110.4</v>
      </c>
      <c r="J120" s="4">
        <v>8484</v>
      </c>
      <c r="K120" s="4">
        <v>37267.519999999997</v>
      </c>
      <c r="L120" s="4">
        <v>54868000</v>
      </c>
      <c r="M120" s="4">
        <v>13432000</v>
      </c>
      <c r="N120" s="4">
        <v>110.15</v>
      </c>
    </row>
    <row r="121" spans="1:14" x14ac:dyDescent="0.3">
      <c r="A121" s="4" t="s">
        <v>14</v>
      </c>
      <c r="B121" s="5">
        <v>43433</v>
      </c>
      <c r="C121" s="5">
        <v>43496</v>
      </c>
      <c r="D121" s="4">
        <v>110</v>
      </c>
      <c r="E121" s="4">
        <v>111.35</v>
      </c>
      <c r="F121" s="4">
        <v>109.5</v>
      </c>
      <c r="G121" s="4">
        <v>111</v>
      </c>
      <c r="H121" s="4">
        <v>111</v>
      </c>
      <c r="I121" s="4">
        <v>111</v>
      </c>
      <c r="J121" s="4">
        <v>119</v>
      </c>
      <c r="K121" s="4">
        <v>525.36</v>
      </c>
      <c r="L121" s="4">
        <v>1008000</v>
      </c>
      <c r="M121" s="4">
        <v>136000</v>
      </c>
      <c r="N121" s="4">
        <v>110.15</v>
      </c>
    </row>
    <row r="122" spans="1:14" x14ac:dyDescent="0.3">
      <c r="A122" s="4" t="s">
        <v>14</v>
      </c>
      <c r="B122" s="5">
        <v>43434</v>
      </c>
      <c r="C122" s="5">
        <v>43461</v>
      </c>
      <c r="D122" s="4">
        <v>110.5</v>
      </c>
      <c r="E122" s="4">
        <v>113.15</v>
      </c>
      <c r="F122" s="4">
        <v>110.5</v>
      </c>
      <c r="G122" s="4">
        <v>112.3</v>
      </c>
      <c r="H122" s="4">
        <v>112.2</v>
      </c>
      <c r="I122" s="4">
        <v>112.3</v>
      </c>
      <c r="J122" s="4">
        <v>7133</v>
      </c>
      <c r="K122" s="4">
        <v>31944.15</v>
      </c>
      <c r="L122" s="4">
        <v>55352000</v>
      </c>
      <c r="M122" s="4">
        <v>484000</v>
      </c>
      <c r="N122" s="4">
        <v>112.35</v>
      </c>
    </row>
    <row r="123" spans="1:14" x14ac:dyDescent="0.3">
      <c r="A123" s="4" t="s">
        <v>14</v>
      </c>
      <c r="B123" s="5">
        <v>43434</v>
      </c>
      <c r="C123" s="5">
        <v>43496</v>
      </c>
      <c r="D123" s="4">
        <v>111.45</v>
      </c>
      <c r="E123" s="4">
        <v>113.5</v>
      </c>
      <c r="F123" s="4">
        <v>111.15</v>
      </c>
      <c r="G123" s="4">
        <v>112.8</v>
      </c>
      <c r="H123" s="4">
        <v>112.35</v>
      </c>
      <c r="I123" s="4">
        <v>112.8</v>
      </c>
      <c r="J123" s="4">
        <v>140</v>
      </c>
      <c r="K123" s="4">
        <v>629.86</v>
      </c>
      <c r="L123" s="4">
        <v>1096000</v>
      </c>
      <c r="M123" s="4">
        <v>88000</v>
      </c>
      <c r="N123" s="4">
        <v>112.35</v>
      </c>
    </row>
    <row r="124" spans="1:14" x14ac:dyDescent="0.3">
      <c r="A124" s="4" t="s">
        <v>14</v>
      </c>
      <c r="B124" s="5">
        <v>43434</v>
      </c>
      <c r="C124" s="5">
        <v>43524</v>
      </c>
      <c r="D124" s="4">
        <v>112.5</v>
      </c>
      <c r="E124" s="4">
        <v>112.85</v>
      </c>
      <c r="F124" s="4">
        <v>112.5</v>
      </c>
      <c r="G124" s="4">
        <v>112.85</v>
      </c>
      <c r="H124" s="4">
        <v>112.85</v>
      </c>
      <c r="I124" s="4">
        <v>114.45</v>
      </c>
      <c r="J124" s="4">
        <v>13</v>
      </c>
      <c r="K124" s="4">
        <v>58.63</v>
      </c>
      <c r="L124" s="4">
        <v>52000</v>
      </c>
      <c r="M124" s="4">
        <v>52000</v>
      </c>
      <c r="N124" s="4">
        <v>112.35</v>
      </c>
    </row>
    <row r="125" spans="1:14" x14ac:dyDescent="0.3">
      <c r="A125" s="4" t="s">
        <v>14</v>
      </c>
      <c r="B125" s="5">
        <v>43437</v>
      </c>
      <c r="C125" s="5">
        <v>43461</v>
      </c>
      <c r="D125" s="4">
        <v>112.5</v>
      </c>
      <c r="E125" s="4">
        <v>112.5</v>
      </c>
      <c r="F125" s="4">
        <v>106.1</v>
      </c>
      <c r="G125" s="4">
        <v>107.45</v>
      </c>
      <c r="H125" s="4">
        <v>107.6</v>
      </c>
      <c r="I125" s="4">
        <v>107.45</v>
      </c>
      <c r="J125" s="4">
        <v>12898</v>
      </c>
      <c r="K125" s="4">
        <v>55586.93</v>
      </c>
      <c r="L125" s="4">
        <v>61636000</v>
      </c>
      <c r="M125" s="4">
        <v>6284000</v>
      </c>
      <c r="N125" s="4">
        <v>107.15</v>
      </c>
    </row>
    <row r="126" spans="1:14" x14ac:dyDescent="0.3">
      <c r="A126" s="4" t="s">
        <v>14</v>
      </c>
      <c r="B126" s="5">
        <v>43437</v>
      </c>
      <c r="C126" s="5">
        <v>43496</v>
      </c>
      <c r="D126" s="4">
        <v>111.25</v>
      </c>
      <c r="E126" s="4">
        <v>111.7</v>
      </c>
      <c r="F126" s="4">
        <v>106.6</v>
      </c>
      <c r="G126" s="4">
        <v>108</v>
      </c>
      <c r="H126" s="4">
        <v>108.2</v>
      </c>
      <c r="I126" s="4">
        <v>108</v>
      </c>
      <c r="J126" s="4">
        <v>423</v>
      </c>
      <c r="K126" s="4">
        <v>1830.49</v>
      </c>
      <c r="L126" s="4">
        <v>1520000</v>
      </c>
      <c r="M126" s="4">
        <v>424000</v>
      </c>
      <c r="N126" s="4">
        <v>107.15</v>
      </c>
    </row>
    <row r="127" spans="1:14" x14ac:dyDescent="0.3">
      <c r="A127" s="4" t="s">
        <v>14</v>
      </c>
      <c r="B127" s="5">
        <v>43437</v>
      </c>
      <c r="C127" s="5">
        <v>43524</v>
      </c>
      <c r="D127" s="4">
        <v>111</v>
      </c>
      <c r="E127" s="4">
        <v>111</v>
      </c>
      <c r="F127" s="4">
        <v>107.2</v>
      </c>
      <c r="G127" s="4">
        <v>107.45</v>
      </c>
      <c r="H127" s="4">
        <v>107.45</v>
      </c>
      <c r="I127" s="4">
        <v>109.1</v>
      </c>
      <c r="J127" s="4">
        <v>32</v>
      </c>
      <c r="K127" s="4">
        <v>138.77000000000001</v>
      </c>
      <c r="L127" s="4">
        <v>128000</v>
      </c>
      <c r="M127" s="4">
        <v>76000</v>
      </c>
      <c r="N127" s="4">
        <v>107.15</v>
      </c>
    </row>
    <row r="128" spans="1:14" x14ac:dyDescent="0.3">
      <c r="A128" s="4" t="s">
        <v>14</v>
      </c>
      <c r="B128" s="5">
        <v>43438</v>
      </c>
      <c r="C128" s="5">
        <v>43461</v>
      </c>
      <c r="D128" s="4">
        <v>107.25</v>
      </c>
      <c r="E128" s="4">
        <v>108.7</v>
      </c>
      <c r="F128" s="4">
        <v>106.6</v>
      </c>
      <c r="G128" s="4">
        <v>107.8</v>
      </c>
      <c r="H128" s="4">
        <v>107.85</v>
      </c>
      <c r="I128" s="4">
        <v>107.8</v>
      </c>
      <c r="J128" s="4">
        <v>5959</v>
      </c>
      <c r="K128" s="4">
        <v>25643.53</v>
      </c>
      <c r="L128" s="4">
        <v>59532000</v>
      </c>
      <c r="M128" s="4">
        <v>-2104000</v>
      </c>
      <c r="N128" s="4">
        <v>107.3</v>
      </c>
    </row>
    <row r="129" spans="1:14" x14ac:dyDescent="0.3">
      <c r="A129" s="4" t="s">
        <v>14</v>
      </c>
      <c r="B129" s="5">
        <v>43438</v>
      </c>
      <c r="C129" s="5">
        <v>43496</v>
      </c>
      <c r="D129" s="4">
        <v>107.6</v>
      </c>
      <c r="E129" s="4">
        <v>109.1</v>
      </c>
      <c r="F129" s="4">
        <v>107.15</v>
      </c>
      <c r="G129" s="4">
        <v>108.3</v>
      </c>
      <c r="H129" s="4">
        <v>108.2</v>
      </c>
      <c r="I129" s="4">
        <v>108.3</v>
      </c>
      <c r="J129" s="4">
        <v>135</v>
      </c>
      <c r="K129" s="4">
        <v>583.59</v>
      </c>
      <c r="L129" s="4">
        <v>1444000</v>
      </c>
      <c r="M129" s="4">
        <v>-76000</v>
      </c>
      <c r="N129" s="4">
        <v>107.3</v>
      </c>
    </row>
    <row r="130" spans="1:14" x14ac:dyDescent="0.3">
      <c r="A130" s="4" t="s">
        <v>14</v>
      </c>
      <c r="B130" s="5">
        <v>43438</v>
      </c>
      <c r="C130" s="5">
        <v>43524</v>
      </c>
      <c r="D130" s="4">
        <v>108.1</v>
      </c>
      <c r="E130" s="4">
        <v>109.5</v>
      </c>
      <c r="F130" s="4">
        <v>108.05</v>
      </c>
      <c r="G130" s="4">
        <v>108.8</v>
      </c>
      <c r="H130" s="4">
        <v>108.7</v>
      </c>
      <c r="I130" s="4">
        <v>108.8</v>
      </c>
      <c r="J130" s="4">
        <v>14</v>
      </c>
      <c r="K130" s="4">
        <v>60.87</v>
      </c>
      <c r="L130" s="4">
        <v>164000</v>
      </c>
      <c r="M130" s="4">
        <v>36000</v>
      </c>
      <c r="N130" s="4">
        <v>107.3</v>
      </c>
    </row>
    <row r="131" spans="1:14" x14ac:dyDescent="0.3">
      <c r="A131" s="4" t="s">
        <v>14</v>
      </c>
      <c r="B131" s="5">
        <v>43439</v>
      </c>
      <c r="C131" s="5">
        <v>43461</v>
      </c>
      <c r="D131" s="4">
        <v>107.9</v>
      </c>
      <c r="E131" s="4">
        <v>107.9</v>
      </c>
      <c r="F131" s="4">
        <v>102.75</v>
      </c>
      <c r="G131" s="4">
        <v>103.85</v>
      </c>
      <c r="H131" s="4">
        <v>104</v>
      </c>
      <c r="I131" s="4">
        <v>103.85</v>
      </c>
      <c r="J131" s="4">
        <v>12863</v>
      </c>
      <c r="K131" s="4">
        <v>53659.3</v>
      </c>
      <c r="L131" s="4">
        <v>61864000</v>
      </c>
      <c r="M131" s="4">
        <v>2332000</v>
      </c>
      <c r="N131" s="4">
        <v>103.6</v>
      </c>
    </row>
    <row r="132" spans="1:14" x14ac:dyDescent="0.3">
      <c r="A132" s="4" t="s">
        <v>14</v>
      </c>
      <c r="B132" s="5">
        <v>43439</v>
      </c>
      <c r="C132" s="5">
        <v>43496</v>
      </c>
      <c r="D132" s="4">
        <v>107</v>
      </c>
      <c r="E132" s="4">
        <v>107</v>
      </c>
      <c r="F132" s="4">
        <v>103.3</v>
      </c>
      <c r="G132" s="4">
        <v>104.3</v>
      </c>
      <c r="H132" s="4">
        <v>104.55</v>
      </c>
      <c r="I132" s="4">
        <v>104.3</v>
      </c>
      <c r="J132" s="4">
        <v>343</v>
      </c>
      <c r="K132" s="4">
        <v>1436.22</v>
      </c>
      <c r="L132" s="4">
        <v>1836000</v>
      </c>
      <c r="M132" s="4">
        <v>392000</v>
      </c>
      <c r="N132" s="4">
        <v>103.6</v>
      </c>
    </row>
    <row r="133" spans="1:14" x14ac:dyDescent="0.3">
      <c r="A133" s="4" t="s">
        <v>14</v>
      </c>
      <c r="B133" s="5">
        <v>43439</v>
      </c>
      <c r="C133" s="5">
        <v>43524</v>
      </c>
      <c r="D133" s="4">
        <v>106.8</v>
      </c>
      <c r="E133" s="4">
        <v>106.8</v>
      </c>
      <c r="F133" s="4">
        <v>103.8</v>
      </c>
      <c r="G133" s="4">
        <v>104.85</v>
      </c>
      <c r="H133" s="4">
        <v>104.7</v>
      </c>
      <c r="I133" s="4">
        <v>104.85</v>
      </c>
      <c r="J133" s="4">
        <v>43</v>
      </c>
      <c r="K133" s="4">
        <v>180.63</v>
      </c>
      <c r="L133" s="4">
        <v>248000</v>
      </c>
      <c r="M133" s="4">
        <v>84000</v>
      </c>
      <c r="N133" s="4">
        <v>103.6</v>
      </c>
    </row>
    <row r="134" spans="1:14" x14ac:dyDescent="0.3">
      <c r="A134" s="4" t="s">
        <v>14</v>
      </c>
      <c r="B134" s="5">
        <v>43440</v>
      </c>
      <c r="C134" s="5">
        <v>43461</v>
      </c>
      <c r="D134" s="4">
        <v>102.85</v>
      </c>
      <c r="E134" s="4">
        <v>103</v>
      </c>
      <c r="F134" s="4">
        <v>101.3</v>
      </c>
      <c r="G134" s="4">
        <v>102.2</v>
      </c>
      <c r="H134" s="4">
        <v>102.1</v>
      </c>
      <c r="I134" s="4">
        <v>102.2</v>
      </c>
      <c r="J134" s="4">
        <v>6489</v>
      </c>
      <c r="K134" s="4">
        <v>26484.95</v>
      </c>
      <c r="L134" s="4">
        <v>62080000</v>
      </c>
      <c r="M134" s="4">
        <v>216000</v>
      </c>
      <c r="N134" s="4">
        <v>102.1</v>
      </c>
    </row>
    <row r="135" spans="1:14" x14ac:dyDescent="0.3">
      <c r="A135" s="4" t="s">
        <v>14</v>
      </c>
      <c r="B135" s="5">
        <v>43440</v>
      </c>
      <c r="C135" s="5">
        <v>43496</v>
      </c>
      <c r="D135" s="4">
        <v>102.35</v>
      </c>
      <c r="E135" s="4">
        <v>103.25</v>
      </c>
      <c r="F135" s="4">
        <v>101.9</v>
      </c>
      <c r="G135" s="4">
        <v>102.7</v>
      </c>
      <c r="H135" s="4">
        <v>102.65</v>
      </c>
      <c r="I135" s="4">
        <v>102.7</v>
      </c>
      <c r="J135" s="4">
        <v>186</v>
      </c>
      <c r="K135" s="4">
        <v>762.26</v>
      </c>
      <c r="L135" s="4">
        <v>1912000</v>
      </c>
      <c r="M135" s="4">
        <v>76000</v>
      </c>
      <c r="N135" s="4">
        <v>102.1</v>
      </c>
    </row>
    <row r="136" spans="1:14" x14ac:dyDescent="0.3">
      <c r="A136" s="4" t="s">
        <v>14</v>
      </c>
      <c r="B136" s="5">
        <v>43440</v>
      </c>
      <c r="C136" s="5">
        <v>43524</v>
      </c>
      <c r="D136" s="4">
        <v>103</v>
      </c>
      <c r="E136" s="4">
        <v>103.65</v>
      </c>
      <c r="F136" s="4">
        <v>102.45</v>
      </c>
      <c r="G136" s="4">
        <v>103.1</v>
      </c>
      <c r="H136" s="4">
        <v>103</v>
      </c>
      <c r="I136" s="4">
        <v>103.1</v>
      </c>
      <c r="J136" s="4">
        <v>53</v>
      </c>
      <c r="K136" s="4">
        <v>218.2</v>
      </c>
      <c r="L136" s="4">
        <v>380000</v>
      </c>
      <c r="M136" s="4">
        <v>132000</v>
      </c>
      <c r="N136" s="4">
        <v>102.1</v>
      </c>
    </row>
    <row r="137" spans="1:14" x14ac:dyDescent="0.3">
      <c r="A137" s="4" t="s">
        <v>14</v>
      </c>
      <c r="B137" s="5">
        <v>43441</v>
      </c>
      <c r="C137" s="5">
        <v>43461</v>
      </c>
      <c r="D137" s="4">
        <v>103</v>
      </c>
      <c r="E137" s="4">
        <v>103.8</v>
      </c>
      <c r="F137" s="4">
        <v>101.15</v>
      </c>
      <c r="G137" s="4">
        <v>103.25</v>
      </c>
      <c r="H137" s="4">
        <v>103.5</v>
      </c>
      <c r="I137" s="4">
        <v>103.25</v>
      </c>
      <c r="J137" s="4">
        <v>5516</v>
      </c>
      <c r="K137" s="4">
        <v>22660.05</v>
      </c>
      <c r="L137" s="4">
        <v>60812000</v>
      </c>
      <c r="M137" s="4">
        <v>-1268000</v>
      </c>
      <c r="N137" s="4">
        <v>102.9</v>
      </c>
    </row>
    <row r="138" spans="1:14" x14ac:dyDescent="0.3">
      <c r="A138" s="4" t="s">
        <v>14</v>
      </c>
      <c r="B138" s="5">
        <v>43441</v>
      </c>
      <c r="C138" s="5">
        <v>43496</v>
      </c>
      <c r="D138" s="4">
        <v>103.6</v>
      </c>
      <c r="E138" s="4">
        <v>104.1</v>
      </c>
      <c r="F138" s="4">
        <v>101.8</v>
      </c>
      <c r="G138" s="4">
        <v>103.75</v>
      </c>
      <c r="H138" s="4">
        <v>103.8</v>
      </c>
      <c r="I138" s="4">
        <v>103.75</v>
      </c>
      <c r="J138" s="4">
        <v>156</v>
      </c>
      <c r="K138" s="4">
        <v>644.53</v>
      </c>
      <c r="L138" s="4">
        <v>1928000</v>
      </c>
      <c r="M138" s="4">
        <v>16000</v>
      </c>
      <c r="N138" s="4">
        <v>102.9</v>
      </c>
    </row>
    <row r="139" spans="1:14" x14ac:dyDescent="0.3">
      <c r="A139" s="4" t="s">
        <v>14</v>
      </c>
      <c r="B139" s="5">
        <v>43441</v>
      </c>
      <c r="C139" s="5">
        <v>43524</v>
      </c>
      <c r="D139" s="4">
        <v>104</v>
      </c>
      <c r="E139" s="4">
        <v>104.05</v>
      </c>
      <c r="F139" s="4">
        <v>102.5</v>
      </c>
      <c r="G139" s="4">
        <v>103.85</v>
      </c>
      <c r="H139" s="4">
        <v>104.05</v>
      </c>
      <c r="I139" s="4">
        <v>103.85</v>
      </c>
      <c r="J139" s="4">
        <v>9</v>
      </c>
      <c r="K139" s="4">
        <v>37.36</v>
      </c>
      <c r="L139" s="4">
        <v>388000</v>
      </c>
      <c r="M139" s="4">
        <v>8000</v>
      </c>
      <c r="N139" s="4">
        <v>102.9</v>
      </c>
    </row>
    <row r="140" spans="1:14" x14ac:dyDescent="0.3">
      <c r="A140" s="4" t="s">
        <v>14</v>
      </c>
      <c r="B140" s="5">
        <v>43444</v>
      </c>
      <c r="C140" s="5">
        <v>43461</v>
      </c>
      <c r="D140" s="4">
        <v>101.5</v>
      </c>
      <c r="E140" s="4">
        <v>101.8</v>
      </c>
      <c r="F140" s="4">
        <v>97.75</v>
      </c>
      <c r="G140" s="4">
        <v>100.6</v>
      </c>
      <c r="H140" s="4">
        <v>100.35</v>
      </c>
      <c r="I140" s="4">
        <v>100.6</v>
      </c>
      <c r="J140" s="4">
        <v>5673</v>
      </c>
      <c r="K140" s="4">
        <v>22778.58</v>
      </c>
      <c r="L140" s="4">
        <v>59856000</v>
      </c>
      <c r="M140" s="4">
        <v>-956000</v>
      </c>
      <c r="N140" s="4">
        <v>100.45</v>
      </c>
    </row>
    <row r="141" spans="1:14" x14ac:dyDescent="0.3">
      <c r="A141" s="4" t="s">
        <v>14</v>
      </c>
      <c r="B141" s="5">
        <v>43444</v>
      </c>
      <c r="C141" s="5">
        <v>43496</v>
      </c>
      <c r="D141" s="4">
        <v>101.2</v>
      </c>
      <c r="E141" s="4">
        <v>102.05</v>
      </c>
      <c r="F141" s="4">
        <v>98.25</v>
      </c>
      <c r="G141" s="4">
        <v>101.1</v>
      </c>
      <c r="H141" s="4">
        <v>100.7</v>
      </c>
      <c r="I141" s="4">
        <v>101.1</v>
      </c>
      <c r="J141" s="4">
        <v>335</v>
      </c>
      <c r="K141" s="4">
        <v>1349.92</v>
      </c>
      <c r="L141" s="4">
        <v>2048000</v>
      </c>
      <c r="M141" s="4">
        <v>120000</v>
      </c>
      <c r="N141" s="4">
        <v>100.45</v>
      </c>
    </row>
    <row r="142" spans="1:14" x14ac:dyDescent="0.3">
      <c r="A142" s="4" t="s">
        <v>14</v>
      </c>
      <c r="B142" s="5">
        <v>43444</v>
      </c>
      <c r="C142" s="5">
        <v>43524</v>
      </c>
      <c r="D142" s="4">
        <v>101.4</v>
      </c>
      <c r="E142" s="4">
        <v>102.1</v>
      </c>
      <c r="F142" s="4">
        <v>100</v>
      </c>
      <c r="G142" s="4">
        <v>101.4</v>
      </c>
      <c r="H142" s="4">
        <v>101.1</v>
      </c>
      <c r="I142" s="4">
        <v>101.4</v>
      </c>
      <c r="J142" s="4">
        <v>17</v>
      </c>
      <c r="K142" s="4">
        <v>68.73</v>
      </c>
      <c r="L142" s="4">
        <v>384000</v>
      </c>
      <c r="M142" s="4">
        <v>-4000</v>
      </c>
      <c r="N142" s="4">
        <v>100.45</v>
      </c>
    </row>
    <row r="143" spans="1:14" x14ac:dyDescent="0.3">
      <c r="A143" s="4" t="s">
        <v>14</v>
      </c>
      <c r="B143" s="5">
        <v>43445</v>
      </c>
      <c r="C143" s="5">
        <v>43461</v>
      </c>
      <c r="D143" s="4">
        <v>99.1</v>
      </c>
      <c r="E143" s="4">
        <v>104.25</v>
      </c>
      <c r="F143" s="4">
        <v>98.5</v>
      </c>
      <c r="G143" s="4">
        <v>103.55</v>
      </c>
      <c r="H143" s="4">
        <v>103.95</v>
      </c>
      <c r="I143" s="4">
        <v>103.55</v>
      </c>
      <c r="J143" s="4">
        <v>6197</v>
      </c>
      <c r="K143" s="4">
        <v>25253.15</v>
      </c>
      <c r="L143" s="4">
        <v>58816000</v>
      </c>
      <c r="M143" s="4">
        <v>-1040000</v>
      </c>
      <c r="N143" s="4">
        <v>103.2</v>
      </c>
    </row>
    <row r="144" spans="1:14" x14ac:dyDescent="0.3">
      <c r="A144" s="4" t="s">
        <v>14</v>
      </c>
      <c r="B144" s="5">
        <v>43445</v>
      </c>
      <c r="C144" s="5">
        <v>43496</v>
      </c>
      <c r="D144" s="4">
        <v>99.05</v>
      </c>
      <c r="E144" s="4">
        <v>104.7</v>
      </c>
      <c r="F144" s="4">
        <v>98.85</v>
      </c>
      <c r="G144" s="4">
        <v>104.2</v>
      </c>
      <c r="H144" s="4">
        <v>104.25</v>
      </c>
      <c r="I144" s="4">
        <v>104.2</v>
      </c>
      <c r="J144" s="4">
        <v>305</v>
      </c>
      <c r="K144" s="4">
        <v>1246.93</v>
      </c>
      <c r="L144" s="4">
        <v>2148000</v>
      </c>
      <c r="M144" s="4">
        <v>100000</v>
      </c>
      <c r="N144" s="4">
        <v>103.2</v>
      </c>
    </row>
    <row r="145" spans="1:14" x14ac:dyDescent="0.3">
      <c r="A145" s="4" t="s">
        <v>14</v>
      </c>
      <c r="B145" s="5">
        <v>43445</v>
      </c>
      <c r="C145" s="5">
        <v>43524</v>
      </c>
      <c r="D145" s="4">
        <v>101</v>
      </c>
      <c r="E145" s="4">
        <v>105.1</v>
      </c>
      <c r="F145" s="4">
        <v>101</v>
      </c>
      <c r="G145" s="4">
        <v>104.95</v>
      </c>
      <c r="H145" s="4">
        <v>105.1</v>
      </c>
      <c r="I145" s="4">
        <v>104.95</v>
      </c>
      <c r="J145" s="4">
        <v>50</v>
      </c>
      <c r="K145" s="4">
        <v>206.91</v>
      </c>
      <c r="L145" s="4">
        <v>484000</v>
      </c>
      <c r="M145" s="4">
        <v>100000</v>
      </c>
      <c r="N145" s="4">
        <v>103.2</v>
      </c>
    </row>
    <row r="146" spans="1:14" x14ac:dyDescent="0.3">
      <c r="A146" s="4" t="s">
        <v>14</v>
      </c>
      <c r="B146" s="5">
        <v>43446</v>
      </c>
      <c r="C146" s="5">
        <v>43461</v>
      </c>
      <c r="D146" s="4">
        <v>104.45</v>
      </c>
      <c r="E146" s="4">
        <v>107.25</v>
      </c>
      <c r="F146" s="4">
        <v>104.3</v>
      </c>
      <c r="G146" s="4">
        <v>105.65</v>
      </c>
      <c r="H146" s="4">
        <v>105.7</v>
      </c>
      <c r="I146" s="4">
        <v>105.65</v>
      </c>
      <c r="J146" s="4">
        <v>7282</v>
      </c>
      <c r="K146" s="4">
        <v>30826.97</v>
      </c>
      <c r="L146" s="4">
        <v>58388000</v>
      </c>
      <c r="M146" s="4">
        <v>-428000</v>
      </c>
      <c r="N146" s="4">
        <v>105.15</v>
      </c>
    </row>
    <row r="147" spans="1:14" x14ac:dyDescent="0.3">
      <c r="A147" s="4" t="s">
        <v>14</v>
      </c>
      <c r="B147" s="5">
        <v>43446</v>
      </c>
      <c r="C147" s="5">
        <v>43496</v>
      </c>
      <c r="D147" s="4">
        <v>105.05</v>
      </c>
      <c r="E147" s="4">
        <v>107.75</v>
      </c>
      <c r="F147" s="4">
        <v>105.05</v>
      </c>
      <c r="G147" s="4">
        <v>106.2</v>
      </c>
      <c r="H147" s="4">
        <v>106.1</v>
      </c>
      <c r="I147" s="4">
        <v>106.2</v>
      </c>
      <c r="J147" s="4">
        <v>286</v>
      </c>
      <c r="K147" s="4">
        <v>1216.21</v>
      </c>
      <c r="L147" s="4">
        <v>2172000</v>
      </c>
      <c r="M147" s="4">
        <v>24000</v>
      </c>
      <c r="N147" s="4">
        <v>105.15</v>
      </c>
    </row>
    <row r="148" spans="1:14" x14ac:dyDescent="0.3">
      <c r="A148" s="4" t="s">
        <v>14</v>
      </c>
      <c r="B148" s="5">
        <v>43446</v>
      </c>
      <c r="C148" s="5">
        <v>43524</v>
      </c>
      <c r="D148" s="4">
        <v>105.55</v>
      </c>
      <c r="E148" s="4">
        <v>108</v>
      </c>
      <c r="F148" s="4">
        <v>105.5</v>
      </c>
      <c r="G148" s="4">
        <v>105.5</v>
      </c>
      <c r="H148" s="4">
        <v>105.5</v>
      </c>
      <c r="I148" s="4">
        <v>106.85</v>
      </c>
      <c r="J148" s="4">
        <v>24</v>
      </c>
      <c r="K148" s="4">
        <v>102.6</v>
      </c>
      <c r="L148" s="4">
        <v>472000</v>
      </c>
      <c r="M148" s="4">
        <v>-12000</v>
      </c>
      <c r="N148" s="4">
        <v>105.15</v>
      </c>
    </row>
    <row r="149" spans="1:14" x14ac:dyDescent="0.3">
      <c r="A149" s="4" t="s">
        <v>14</v>
      </c>
      <c r="B149" s="5">
        <v>43447</v>
      </c>
      <c r="C149" s="5">
        <v>43461</v>
      </c>
      <c r="D149" s="4">
        <v>106.65</v>
      </c>
      <c r="E149" s="4">
        <v>106.95</v>
      </c>
      <c r="F149" s="4">
        <v>103.9</v>
      </c>
      <c r="G149" s="4">
        <v>104.7</v>
      </c>
      <c r="H149" s="4">
        <v>104.9</v>
      </c>
      <c r="I149" s="4">
        <v>104.7</v>
      </c>
      <c r="J149" s="4">
        <v>5259</v>
      </c>
      <c r="K149" s="4">
        <v>22208.58</v>
      </c>
      <c r="L149" s="4">
        <v>58180000</v>
      </c>
      <c r="M149" s="4">
        <v>-208000</v>
      </c>
      <c r="N149" s="4">
        <v>104.4</v>
      </c>
    </row>
    <row r="150" spans="1:14" x14ac:dyDescent="0.3">
      <c r="A150" s="4" t="s">
        <v>14</v>
      </c>
      <c r="B150" s="5">
        <v>43447</v>
      </c>
      <c r="C150" s="5">
        <v>43496</v>
      </c>
      <c r="D150" s="4">
        <v>107</v>
      </c>
      <c r="E150" s="4">
        <v>107.3</v>
      </c>
      <c r="F150" s="4">
        <v>104.5</v>
      </c>
      <c r="G150" s="4">
        <v>105.25</v>
      </c>
      <c r="H150" s="4">
        <v>105.5</v>
      </c>
      <c r="I150" s="4">
        <v>105.25</v>
      </c>
      <c r="J150" s="4">
        <v>210</v>
      </c>
      <c r="K150" s="4">
        <v>891.37</v>
      </c>
      <c r="L150" s="4">
        <v>2364000</v>
      </c>
      <c r="M150" s="4">
        <v>192000</v>
      </c>
      <c r="N150" s="4">
        <v>104.4</v>
      </c>
    </row>
    <row r="151" spans="1:14" x14ac:dyDescent="0.3">
      <c r="A151" s="4" t="s">
        <v>14</v>
      </c>
      <c r="B151" s="5">
        <v>43447</v>
      </c>
      <c r="C151" s="5">
        <v>43524</v>
      </c>
      <c r="D151" s="4">
        <v>107.15</v>
      </c>
      <c r="E151" s="4">
        <v>107.15</v>
      </c>
      <c r="F151" s="4">
        <v>105</v>
      </c>
      <c r="G151" s="4">
        <v>105</v>
      </c>
      <c r="H151" s="4">
        <v>105</v>
      </c>
      <c r="I151" s="4">
        <v>105</v>
      </c>
      <c r="J151" s="4">
        <v>29</v>
      </c>
      <c r="K151" s="4">
        <v>123.52</v>
      </c>
      <c r="L151" s="4">
        <v>520000</v>
      </c>
      <c r="M151" s="4">
        <v>48000</v>
      </c>
      <c r="N151" s="4">
        <v>104.4</v>
      </c>
    </row>
    <row r="152" spans="1:14" x14ac:dyDescent="0.3">
      <c r="A152" s="4" t="s">
        <v>14</v>
      </c>
      <c r="B152" s="5">
        <v>43448</v>
      </c>
      <c r="C152" s="5">
        <v>43461</v>
      </c>
      <c r="D152" s="4">
        <v>103.8</v>
      </c>
      <c r="E152" s="4">
        <v>105.4</v>
      </c>
      <c r="F152" s="4">
        <v>103.1</v>
      </c>
      <c r="G152" s="4">
        <v>104.45</v>
      </c>
      <c r="H152" s="4">
        <v>104.35</v>
      </c>
      <c r="I152" s="4">
        <v>104.45</v>
      </c>
      <c r="J152" s="4">
        <v>4256</v>
      </c>
      <c r="K152" s="4">
        <v>17735.29</v>
      </c>
      <c r="L152" s="4">
        <v>58880000</v>
      </c>
      <c r="M152" s="4">
        <v>700000</v>
      </c>
      <c r="N152" s="4">
        <v>104.05</v>
      </c>
    </row>
    <row r="153" spans="1:14" x14ac:dyDescent="0.3">
      <c r="A153" s="4" t="s">
        <v>14</v>
      </c>
      <c r="B153" s="5">
        <v>43448</v>
      </c>
      <c r="C153" s="5">
        <v>43496</v>
      </c>
      <c r="D153" s="4">
        <v>104.55</v>
      </c>
      <c r="E153" s="4">
        <v>105.8</v>
      </c>
      <c r="F153" s="4">
        <v>103.8</v>
      </c>
      <c r="G153" s="4">
        <v>104.9</v>
      </c>
      <c r="H153" s="4">
        <v>104.75</v>
      </c>
      <c r="I153" s="4">
        <v>104.9</v>
      </c>
      <c r="J153" s="4">
        <v>235</v>
      </c>
      <c r="K153" s="4">
        <v>983.21</v>
      </c>
      <c r="L153" s="4">
        <v>2568000</v>
      </c>
      <c r="M153" s="4">
        <v>204000</v>
      </c>
      <c r="N153" s="4">
        <v>104.05</v>
      </c>
    </row>
    <row r="154" spans="1:14" x14ac:dyDescent="0.3">
      <c r="A154" s="4" t="s">
        <v>14</v>
      </c>
      <c r="B154" s="5">
        <v>43448</v>
      </c>
      <c r="C154" s="5">
        <v>43524</v>
      </c>
      <c r="D154" s="4">
        <v>106</v>
      </c>
      <c r="E154" s="4">
        <v>106.05</v>
      </c>
      <c r="F154" s="4">
        <v>104.5</v>
      </c>
      <c r="G154" s="4">
        <v>105.7</v>
      </c>
      <c r="H154" s="4">
        <v>105.7</v>
      </c>
      <c r="I154" s="4">
        <v>105.7</v>
      </c>
      <c r="J154" s="4">
        <v>18</v>
      </c>
      <c r="K154" s="4">
        <v>75.739999999999995</v>
      </c>
      <c r="L154" s="4">
        <v>552000</v>
      </c>
      <c r="M154" s="4">
        <v>32000</v>
      </c>
      <c r="N154" s="4">
        <v>104.05</v>
      </c>
    </row>
    <row r="155" spans="1:14" x14ac:dyDescent="0.3">
      <c r="A155" s="4" t="s">
        <v>14</v>
      </c>
      <c r="B155" s="5">
        <v>43451</v>
      </c>
      <c r="C155" s="5">
        <v>43461</v>
      </c>
      <c r="D155" s="4">
        <v>104.75</v>
      </c>
      <c r="E155" s="4">
        <v>106.6</v>
      </c>
      <c r="F155" s="4">
        <v>104.6</v>
      </c>
      <c r="G155" s="4">
        <v>106.35</v>
      </c>
      <c r="H155" s="4">
        <v>106.3</v>
      </c>
      <c r="I155" s="4">
        <v>106.35</v>
      </c>
      <c r="J155" s="4">
        <v>4074</v>
      </c>
      <c r="K155" s="4">
        <v>17238.060000000001</v>
      </c>
      <c r="L155" s="4">
        <v>58248000</v>
      </c>
      <c r="M155" s="4">
        <v>-632000</v>
      </c>
      <c r="N155" s="4">
        <v>106</v>
      </c>
    </row>
    <row r="156" spans="1:14" x14ac:dyDescent="0.3">
      <c r="A156" s="4" t="s">
        <v>14</v>
      </c>
      <c r="B156" s="5">
        <v>43451</v>
      </c>
      <c r="C156" s="5">
        <v>43496</v>
      </c>
      <c r="D156" s="4">
        <v>105.45</v>
      </c>
      <c r="E156" s="4">
        <v>107.1</v>
      </c>
      <c r="F156" s="4">
        <v>105.2</v>
      </c>
      <c r="G156" s="4">
        <v>106.9</v>
      </c>
      <c r="H156" s="4">
        <v>106.85</v>
      </c>
      <c r="I156" s="4">
        <v>106.9</v>
      </c>
      <c r="J156" s="4">
        <v>231</v>
      </c>
      <c r="K156" s="4">
        <v>981.52</v>
      </c>
      <c r="L156" s="4">
        <v>2552000</v>
      </c>
      <c r="M156" s="4">
        <v>-16000</v>
      </c>
      <c r="N156" s="4">
        <v>106</v>
      </c>
    </row>
    <row r="157" spans="1:14" x14ac:dyDescent="0.3">
      <c r="A157" s="4" t="s">
        <v>14</v>
      </c>
      <c r="B157" s="5">
        <v>43451</v>
      </c>
      <c r="C157" s="5">
        <v>43524</v>
      </c>
      <c r="D157" s="4">
        <v>105.9</v>
      </c>
      <c r="E157" s="4">
        <v>107.5</v>
      </c>
      <c r="F157" s="4">
        <v>105.85</v>
      </c>
      <c r="G157" s="4">
        <v>107.35</v>
      </c>
      <c r="H157" s="4">
        <v>107.25</v>
      </c>
      <c r="I157" s="4">
        <v>107.35</v>
      </c>
      <c r="J157" s="4">
        <v>22</v>
      </c>
      <c r="K157" s="4">
        <v>93.83</v>
      </c>
      <c r="L157" s="4">
        <v>512000</v>
      </c>
      <c r="M157" s="4">
        <v>-40000</v>
      </c>
      <c r="N157" s="4">
        <v>106</v>
      </c>
    </row>
    <row r="158" spans="1:14" x14ac:dyDescent="0.3">
      <c r="A158" s="4" t="s">
        <v>14</v>
      </c>
      <c r="B158" s="5">
        <v>43452</v>
      </c>
      <c r="C158" s="5">
        <v>43461</v>
      </c>
      <c r="D158" s="4">
        <v>105.5</v>
      </c>
      <c r="E158" s="4">
        <v>106.1</v>
      </c>
      <c r="F158" s="4">
        <v>104.2</v>
      </c>
      <c r="G158" s="4">
        <v>105.1</v>
      </c>
      <c r="H158" s="4">
        <v>105.2</v>
      </c>
      <c r="I158" s="4">
        <v>105.1</v>
      </c>
      <c r="J158" s="4">
        <v>3970</v>
      </c>
      <c r="K158" s="4">
        <v>16686.310000000001</v>
      </c>
      <c r="L158" s="4">
        <v>58840000</v>
      </c>
      <c r="M158" s="4">
        <v>592000</v>
      </c>
      <c r="N158" s="4">
        <v>104.8</v>
      </c>
    </row>
    <row r="159" spans="1:14" x14ac:dyDescent="0.3">
      <c r="A159" s="4" t="s">
        <v>14</v>
      </c>
      <c r="B159" s="5">
        <v>43452</v>
      </c>
      <c r="C159" s="5">
        <v>43496</v>
      </c>
      <c r="D159" s="4">
        <v>105.65</v>
      </c>
      <c r="E159" s="4">
        <v>106.5</v>
      </c>
      <c r="F159" s="4">
        <v>104.8</v>
      </c>
      <c r="G159" s="4">
        <v>105.7</v>
      </c>
      <c r="H159" s="4">
        <v>105.85</v>
      </c>
      <c r="I159" s="4">
        <v>105.7</v>
      </c>
      <c r="J159" s="4">
        <v>326</v>
      </c>
      <c r="K159" s="4">
        <v>1376.24</v>
      </c>
      <c r="L159" s="4">
        <v>2924000</v>
      </c>
      <c r="M159" s="4">
        <v>372000</v>
      </c>
      <c r="N159" s="4">
        <v>104.8</v>
      </c>
    </row>
    <row r="160" spans="1:14" x14ac:dyDescent="0.3">
      <c r="A160" s="4" t="s">
        <v>14</v>
      </c>
      <c r="B160" s="5">
        <v>43452</v>
      </c>
      <c r="C160" s="5">
        <v>43524</v>
      </c>
      <c r="D160" s="4">
        <v>107</v>
      </c>
      <c r="E160" s="4">
        <v>107</v>
      </c>
      <c r="F160" s="4">
        <v>105.4</v>
      </c>
      <c r="G160" s="4">
        <v>105.9</v>
      </c>
      <c r="H160" s="4">
        <v>105.9</v>
      </c>
      <c r="I160" s="4">
        <v>106.35</v>
      </c>
      <c r="J160" s="4">
        <v>13</v>
      </c>
      <c r="K160" s="4">
        <v>55.17</v>
      </c>
      <c r="L160" s="4">
        <v>520000</v>
      </c>
      <c r="M160" s="4">
        <v>8000</v>
      </c>
      <c r="N160" s="4">
        <v>104.8</v>
      </c>
    </row>
    <row r="161" spans="1:14" x14ac:dyDescent="0.3">
      <c r="A161" s="4" t="s">
        <v>14</v>
      </c>
      <c r="B161" s="5">
        <v>43453</v>
      </c>
      <c r="C161" s="5">
        <v>43461</v>
      </c>
      <c r="D161" s="4">
        <v>105.2</v>
      </c>
      <c r="E161" s="4">
        <v>108.7</v>
      </c>
      <c r="F161" s="4">
        <v>105.2</v>
      </c>
      <c r="G161" s="4">
        <v>108.05</v>
      </c>
      <c r="H161" s="4">
        <v>108.55</v>
      </c>
      <c r="I161" s="4">
        <v>108.05</v>
      </c>
      <c r="J161" s="4">
        <v>6136</v>
      </c>
      <c r="K161" s="4">
        <v>26305.84</v>
      </c>
      <c r="L161" s="4">
        <v>55928000</v>
      </c>
      <c r="M161" s="4">
        <v>-2912000</v>
      </c>
      <c r="N161" s="4">
        <v>107.7</v>
      </c>
    </row>
    <row r="162" spans="1:14" x14ac:dyDescent="0.3">
      <c r="A162" s="4" t="s">
        <v>14</v>
      </c>
      <c r="B162" s="5">
        <v>43453</v>
      </c>
      <c r="C162" s="5">
        <v>43496</v>
      </c>
      <c r="D162" s="4">
        <v>106</v>
      </c>
      <c r="E162" s="4">
        <v>109.25</v>
      </c>
      <c r="F162" s="4">
        <v>106</v>
      </c>
      <c r="G162" s="4">
        <v>108.5</v>
      </c>
      <c r="H162" s="4">
        <v>109.25</v>
      </c>
      <c r="I162" s="4">
        <v>108.5</v>
      </c>
      <c r="J162" s="4">
        <v>813</v>
      </c>
      <c r="K162" s="4">
        <v>3501.29</v>
      </c>
      <c r="L162" s="4">
        <v>3320000</v>
      </c>
      <c r="M162" s="4">
        <v>396000</v>
      </c>
      <c r="N162" s="4">
        <v>107.7</v>
      </c>
    </row>
    <row r="163" spans="1:14" x14ac:dyDescent="0.3">
      <c r="A163" s="4" t="s">
        <v>14</v>
      </c>
      <c r="B163" s="5">
        <v>43453</v>
      </c>
      <c r="C163" s="5">
        <v>43524</v>
      </c>
      <c r="D163" s="4">
        <v>107.45</v>
      </c>
      <c r="E163" s="4">
        <v>109.05</v>
      </c>
      <c r="F163" s="4">
        <v>107.45</v>
      </c>
      <c r="G163" s="4">
        <v>108.95</v>
      </c>
      <c r="H163" s="4">
        <v>109.05</v>
      </c>
      <c r="I163" s="4">
        <v>108.95</v>
      </c>
      <c r="J163" s="4">
        <v>14</v>
      </c>
      <c r="K163" s="4">
        <v>60.62</v>
      </c>
      <c r="L163" s="4">
        <v>512000</v>
      </c>
      <c r="M163" s="4">
        <v>-8000</v>
      </c>
      <c r="N163" s="4">
        <v>107.7</v>
      </c>
    </row>
    <row r="164" spans="1:14" x14ac:dyDescent="0.3">
      <c r="A164" s="4" t="s">
        <v>14</v>
      </c>
      <c r="B164" s="5">
        <v>43454</v>
      </c>
      <c r="C164" s="5">
        <v>43461</v>
      </c>
      <c r="D164" s="4">
        <v>107.5</v>
      </c>
      <c r="E164" s="4">
        <v>109.25</v>
      </c>
      <c r="F164" s="4">
        <v>106.05</v>
      </c>
      <c r="G164" s="4">
        <v>106.5</v>
      </c>
      <c r="H164" s="4">
        <v>106.85</v>
      </c>
      <c r="I164" s="4">
        <v>106.5</v>
      </c>
      <c r="J164" s="4">
        <v>5340</v>
      </c>
      <c r="K164" s="4">
        <v>22936.73</v>
      </c>
      <c r="L164" s="4">
        <v>57040000</v>
      </c>
      <c r="M164" s="4">
        <v>1112000</v>
      </c>
      <c r="N164" s="4">
        <v>106.15</v>
      </c>
    </row>
    <row r="165" spans="1:14" x14ac:dyDescent="0.3">
      <c r="A165" s="4" t="s">
        <v>14</v>
      </c>
      <c r="B165" s="5">
        <v>43454</v>
      </c>
      <c r="C165" s="5">
        <v>43496</v>
      </c>
      <c r="D165" s="4">
        <v>108</v>
      </c>
      <c r="E165" s="4">
        <v>109.75</v>
      </c>
      <c r="F165" s="4">
        <v>106.65</v>
      </c>
      <c r="G165" s="4">
        <v>107.05</v>
      </c>
      <c r="H165" s="4">
        <v>107.4</v>
      </c>
      <c r="I165" s="4">
        <v>107.05</v>
      </c>
      <c r="J165" s="4">
        <v>780</v>
      </c>
      <c r="K165" s="4">
        <v>3365.06</v>
      </c>
      <c r="L165" s="4">
        <v>4460000</v>
      </c>
      <c r="M165" s="4">
        <v>1140000</v>
      </c>
      <c r="N165" s="4">
        <v>106.15</v>
      </c>
    </row>
    <row r="166" spans="1:14" x14ac:dyDescent="0.3">
      <c r="A166" s="4" t="s">
        <v>14</v>
      </c>
      <c r="B166" s="5">
        <v>43454</v>
      </c>
      <c r="C166" s="5">
        <v>43524</v>
      </c>
      <c r="D166" s="4">
        <v>109.3</v>
      </c>
      <c r="E166" s="4">
        <v>109.95</v>
      </c>
      <c r="F166" s="4">
        <v>107.35</v>
      </c>
      <c r="G166" s="4">
        <v>107.4</v>
      </c>
      <c r="H166" s="4">
        <v>107.4</v>
      </c>
      <c r="I166" s="4">
        <v>107.4</v>
      </c>
      <c r="J166" s="4">
        <v>24</v>
      </c>
      <c r="K166" s="4">
        <v>104.09</v>
      </c>
      <c r="L166" s="4">
        <v>536000</v>
      </c>
      <c r="M166" s="4">
        <v>24000</v>
      </c>
      <c r="N166" s="4">
        <v>106.15</v>
      </c>
    </row>
    <row r="167" spans="1:14" x14ac:dyDescent="0.3">
      <c r="A167" s="4" t="s">
        <v>14</v>
      </c>
      <c r="B167" s="5">
        <v>43455</v>
      </c>
      <c r="C167" s="5">
        <v>43461</v>
      </c>
      <c r="D167" s="4">
        <v>106.5</v>
      </c>
      <c r="E167" s="4">
        <v>107.3</v>
      </c>
      <c r="F167" s="4">
        <v>103.5</v>
      </c>
      <c r="G167" s="4">
        <v>104.9</v>
      </c>
      <c r="H167" s="4">
        <v>105.1</v>
      </c>
      <c r="I167" s="4">
        <v>104.9</v>
      </c>
      <c r="J167" s="4">
        <v>8343</v>
      </c>
      <c r="K167" s="4">
        <v>34919.22</v>
      </c>
      <c r="L167" s="4">
        <v>50056000</v>
      </c>
      <c r="M167" s="4">
        <v>-6984000</v>
      </c>
      <c r="N167" s="4">
        <v>105.35</v>
      </c>
    </row>
    <row r="168" spans="1:14" x14ac:dyDescent="0.3">
      <c r="A168" s="4" t="s">
        <v>14</v>
      </c>
      <c r="B168" s="5">
        <v>43455</v>
      </c>
      <c r="C168" s="5">
        <v>43496</v>
      </c>
      <c r="D168" s="4">
        <v>107.05</v>
      </c>
      <c r="E168" s="4">
        <v>107.8</v>
      </c>
      <c r="F168" s="4">
        <v>103.95</v>
      </c>
      <c r="G168" s="4">
        <v>105.2</v>
      </c>
      <c r="H168" s="4">
        <v>105.55</v>
      </c>
      <c r="I168" s="4">
        <v>105.2</v>
      </c>
      <c r="J168" s="4">
        <v>3619</v>
      </c>
      <c r="K168" s="4">
        <v>15175.45</v>
      </c>
      <c r="L168" s="4">
        <v>12316000</v>
      </c>
      <c r="M168" s="4">
        <v>7856000</v>
      </c>
      <c r="N168" s="4">
        <v>105.35</v>
      </c>
    </row>
    <row r="169" spans="1:14" x14ac:dyDescent="0.3">
      <c r="A169" s="4" t="s">
        <v>14</v>
      </c>
      <c r="B169" s="5">
        <v>43455</v>
      </c>
      <c r="C169" s="5">
        <v>43524</v>
      </c>
      <c r="D169" s="4">
        <v>107.6</v>
      </c>
      <c r="E169" s="4">
        <v>107.6</v>
      </c>
      <c r="F169" s="4">
        <v>104.6</v>
      </c>
      <c r="G169" s="4">
        <v>106.05</v>
      </c>
      <c r="H169" s="4">
        <v>106.65</v>
      </c>
      <c r="I169" s="4">
        <v>106.05</v>
      </c>
      <c r="J169" s="4">
        <v>37</v>
      </c>
      <c r="K169" s="4">
        <v>155.99</v>
      </c>
      <c r="L169" s="4">
        <v>656000</v>
      </c>
      <c r="M169" s="4">
        <v>120000</v>
      </c>
      <c r="N169" s="4">
        <v>105.35</v>
      </c>
    </row>
    <row r="170" spans="1:14" x14ac:dyDescent="0.3">
      <c r="A170" s="4" t="s">
        <v>14</v>
      </c>
      <c r="B170" s="5">
        <v>43458</v>
      </c>
      <c r="C170" s="5">
        <v>43461</v>
      </c>
      <c r="D170" s="4">
        <v>104.85</v>
      </c>
      <c r="E170" s="4">
        <v>105.35</v>
      </c>
      <c r="F170" s="4">
        <v>103.75</v>
      </c>
      <c r="G170" s="4">
        <v>104.55</v>
      </c>
      <c r="H170" s="4">
        <v>104.4</v>
      </c>
      <c r="I170" s="4">
        <v>104.55</v>
      </c>
      <c r="J170" s="4">
        <v>6642</v>
      </c>
      <c r="K170" s="4">
        <v>27767.98</v>
      </c>
      <c r="L170" s="4">
        <v>38216000</v>
      </c>
      <c r="M170" s="4">
        <v>-11840000</v>
      </c>
      <c r="N170" s="4">
        <v>104.6</v>
      </c>
    </row>
    <row r="171" spans="1:14" x14ac:dyDescent="0.3">
      <c r="A171" s="4" t="s">
        <v>14</v>
      </c>
      <c r="B171" s="5">
        <v>43458</v>
      </c>
      <c r="C171" s="5">
        <v>43496</v>
      </c>
      <c r="D171" s="4">
        <v>105.65</v>
      </c>
      <c r="E171" s="4">
        <v>105.9</v>
      </c>
      <c r="F171" s="4">
        <v>104.1</v>
      </c>
      <c r="G171" s="4">
        <v>105</v>
      </c>
      <c r="H171" s="4">
        <v>104.8</v>
      </c>
      <c r="I171" s="4">
        <v>105</v>
      </c>
      <c r="J171" s="4">
        <v>4367</v>
      </c>
      <c r="K171" s="4">
        <v>18323.900000000001</v>
      </c>
      <c r="L171" s="4">
        <v>23044000</v>
      </c>
      <c r="M171" s="4">
        <v>10728000</v>
      </c>
      <c r="N171" s="4">
        <v>104.6</v>
      </c>
    </row>
    <row r="172" spans="1:14" x14ac:dyDescent="0.3">
      <c r="A172" s="4" t="s">
        <v>14</v>
      </c>
      <c r="B172" s="5">
        <v>43458</v>
      </c>
      <c r="C172" s="5">
        <v>43524</v>
      </c>
      <c r="D172" s="4">
        <v>105.5</v>
      </c>
      <c r="E172" s="4">
        <v>106</v>
      </c>
      <c r="F172" s="4">
        <v>104.8</v>
      </c>
      <c r="G172" s="4">
        <v>105.55</v>
      </c>
      <c r="H172" s="4">
        <v>105.7</v>
      </c>
      <c r="I172" s="4">
        <v>105.55</v>
      </c>
      <c r="J172" s="4">
        <v>37</v>
      </c>
      <c r="K172" s="4">
        <v>155.79</v>
      </c>
      <c r="L172" s="4">
        <v>748000</v>
      </c>
      <c r="M172" s="4">
        <v>92000</v>
      </c>
      <c r="N172" s="4">
        <v>104.6</v>
      </c>
    </row>
    <row r="173" spans="1:14" x14ac:dyDescent="0.3">
      <c r="A173" s="4" t="s">
        <v>14</v>
      </c>
      <c r="B173" s="5">
        <v>43460</v>
      </c>
      <c r="C173" s="5">
        <v>43461</v>
      </c>
      <c r="D173" s="4">
        <v>104.05</v>
      </c>
      <c r="E173" s="4">
        <v>104.6</v>
      </c>
      <c r="F173" s="4">
        <v>101.85</v>
      </c>
      <c r="G173" s="4">
        <v>104.1</v>
      </c>
      <c r="H173" s="4">
        <v>104</v>
      </c>
      <c r="I173" s="4">
        <v>104.1</v>
      </c>
      <c r="J173" s="4">
        <v>8790</v>
      </c>
      <c r="K173" s="4">
        <v>36257.47</v>
      </c>
      <c r="L173" s="4">
        <v>21788000</v>
      </c>
      <c r="M173" s="4">
        <v>-16428000</v>
      </c>
      <c r="N173" s="4">
        <v>103.9</v>
      </c>
    </row>
    <row r="174" spans="1:14" x14ac:dyDescent="0.3">
      <c r="A174" s="4" t="s">
        <v>14</v>
      </c>
      <c r="B174" s="5">
        <v>43460</v>
      </c>
      <c r="C174" s="5">
        <v>43496</v>
      </c>
      <c r="D174" s="4">
        <v>104.85</v>
      </c>
      <c r="E174" s="4">
        <v>105.05</v>
      </c>
      <c r="F174" s="4">
        <v>102.3</v>
      </c>
      <c r="G174" s="4">
        <v>104.55</v>
      </c>
      <c r="H174" s="4">
        <v>104.45</v>
      </c>
      <c r="I174" s="4">
        <v>104.55</v>
      </c>
      <c r="J174" s="4">
        <v>6349</v>
      </c>
      <c r="K174" s="4">
        <v>26287.23</v>
      </c>
      <c r="L174" s="4">
        <v>38904000</v>
      </c>
      <c r="M174" s="4">
        <v>15860000</v>
      </c>
      <c r="N174" s="4">
        <v>103.9</v>
      </c>
    </row>
    <row r="175" spans="1:14" x14ac:dyDescent="0.3">
      <c r="A175" s="4" t="s">
        <v>14</v>
      </c>
      <c r="B175" s="5">
        <v>43460</v>
      </c>
      <c r="C175" s="5">
        <v>43524</v>
      </c>
      <c r="D175" s="4">
        <v>105</v>
      </c>
      <c r="E175" s="4">
        <v>105.3</v>
      </c>
      <c r="F175" s="4">
        <v>103</v>
      </c>
      <c r="G175" s="4">
        <v>105.05</v>
      </c>
      <c r="H175" s="4">
        <v>105.15</v>
      </c>
      <c r="I175" s="4">
        <v>105.05</v>
      </c>
      <c r="J175" s="4">
        <v>101</v>
      </c>
      <c r="K175" s="4">
        <v>419.6</v>
      </c>
      <c r="L175" s="4">
        <v>908000</v>
      </c>
      <c r="M175" s="4">
        <v>160000</v>
      </c>
      <c r="N175" s="4">
        <v>103.9</v>
      </c>
    </row>
    <row r="176" spans="1:14" x14ac:dyDescent="0.3">
      <c r="A176" s="4" t="s">
        <v>14</v>
      </c>
      <c r="B176" s="5">
        <v>43461</v>
      </c>
      <c r="C176" s="5">
        <v>43461</v>
      </c>
      <c r="D176" s="4">
        <v>105.25</v>
      </c>
      <c r="E176" s="4">
        <v>105.25</v>
      </c>
      <c r="F176" s="4">
        <v>103</v>
      </c>
      <c r="G176" s="4">
        <v>103.2</v>
      </c>
      <c r="H176" s="4">
        <v>103</v>
      </c>
      <c r="I176" s="4">
        <v>103</v>
      </c>
      <c r="J176" s="4">
        <v>7519</v>
      </c>
      <c r="K176" s="4">
        <v>31321.23</v>
      </c>
      <c r="L176" s="4">
        <v>6772000</v>
      </c>
      <c r="M176" s="4">
        <v>-15016000</v>
      </c>
      <c r="N176" s="4">
        <v>103</v>
      </c>
    </row>
    <row r="177" spans="1:14" x14ac:dyDescent="0.3">
      <c r="A177" s="4" t="s">
        <v>14</v>
      </c>
      <c r="B177" s="5">
        <v>43461</v>
      </c>
      <c r="C177" s="5">
        <v>43496</v>
      </c>
      <c r="D177" s="4">
        <v>105</v>
      </c>
      <c r="E177" s="4">
        <v>105.6</v>
      </c>
      <c r="F177" s="4">
        <v>103.45</v>
      </c>
      <c r="G177" s="4">
        <v>103.8</v>
      </c>
      <c r="H177" s="4">
        <v>103.65</v>
      </c>
      <c r="I177" s="4">
        <v>103.8</v>
      </c>
      <c r="J177" s="4">
        <v>8329</v>
      </c>
      <c r="K177" s="4">
        <v>34835.800000000003</v>
      </c>
      <c r="L177" s="4">
        <v>55840000</v>
      </c>
      <c r="M177" s="4">
        <v>16936000</v>
      </c>
      <c r="N177" s="4">
        <v>103</v>
      </c>
    </row>
    <row r="178" spans="1:14" x14ac:dyDescent="0.3">
      <c r="A178" s="4" t="s">
        <v>14</v>
      </c>
      <c r="B178" s="5">
        <v>43461</v>
      </c>
      <c r="C178" s="5">
        <v>43524</v>
      </c>
      <c r="D178" s="4">
        <v>105.9</v>
      </c>
      <c r="E178" s="4">
        <v>105.9</v>
      </c>
      <c r="F178" s="4">
        <v>104</v>
      </c>
      <c r="G178" s="4">
        <v>104.6</v>
      </c>
      <c r="H178" s="4">
        <v>104.05</v>
      </c>
      <c r="I178" s="4">
        <v>104.6</v>
      </c>
      <c r="J178" s="4">
        <v>137</v>
      </c>
      <c r="K178" s="4">
        <v>576</v>
      </c>
      <c r="L178" s="4">
        <v>1120000</v>
      </c>
      <c r="M178" s="4">
        <v>212000</v>
      </c>
      <c r="N178" s="4">
        <v>103</v>
      </c>
    </row>
    <row r="179" spans="1:14" x14ac:dyDescent="0.3">
      <c r="A179" s="4" t="s">
        <v>14</v>
      </c>
      <c r="B179" s="5">
        <v>43462</v>
      </c>
      <c r="C179" s="5">
        <v>43496</v>
      </c>
      <c r="D179" s="4">
        <v>103.75</v>
      </c>
      <c r="E179" s="4">
        <v>105</v>
      </c>
      <c r="F179" s="4">
        <v>103.1</v>
      </c>
      <c r="G179" s="4">
        <v>103.55</v>
      </c>
      <c r="H179" s="4">
        <v>103.7</v>
      </c>
      <c r="I179" s="4">
        <v>103.55</v>
      </c>
      <c r="J179" s="4">
        <v>4300</v>
      </c>
      <c r="K179" s="4">
        <v>17898.830000000002</v>
      </c>
      <c r="L179" s="4">
        <v>58492000</v>
      </c>
      <c r="M179" s="4">
        <v>2652000</v>
      </c>
      <c r="N179" s="4">
        <v>102.75</v>
      </c>
    </row>
    <row r="180" spans="1:14" x14ac:dyDescent="0.3">
      <c r="A180" s="4" t="s">
        <v>14</v>
      </c>
      <c r="B180" s="5">
        <v>43462</v>
      </c>
      <c r="C180" s="5">
        <v>43524</v>
      </c>
      <c r="D180" s="4">
        <v>104.7</v>
      </c>
      <c r="E180" s="4">
        <v>105.3</v>
      </c>
      <c r="F180" s="4">
        <v>103.7</v>
      </c>
      <c r="G180" s="4">
        <v>104.05</v>
      </c>
      <c r="H180" s="4">
        <v>104.3</v>
      </c>
      <c r="I180" s="4">
        <v>104.05</v>
      </c>
      <c r="J180" s="4">
        <v>69</v>
      </c>
      <c r="K180" s="4">
        <v>288.2</v>
      </c>
      <c r="L180" s="4">
        <v>1208000</v>
      </c>
      <c r="M180" s="4">
        <v>88000</v>
      </c>
      <c r="N180" s="4">
        <v>102.75</v>
      </c>
    </row>
    <row r="181" spans="1:14" x14ac:dyDescent="0.3">
      <c r="A181" s="4" t="s">
        <v>14</v>
      </c>
      <c r="B181" s="5">
        <v>43462</v>
      </c>
      <c r="C181" s="5">
        <v>43552</v>
      </c>
      <c r="D181" s="4">
        <v>104.3</v>
      </c>
      <c r="E181" s="4">
        <v>104.3</v>
      </c>
      <c r="F181" s="4">
        <v>104.3</v>
      </c>
      <c r="G181" s="4">
        <v>104.3</v>
      </c>
      <c r="H181" s="4">
        <v>104.3</v>
      </c>
      <c r="I181" s="4">
        <v>104.7</v>
      </c>
      <c r="J181" s="4">
        <v>2</v>
      </c>
      <c r="K181" s="4">
        <v>8.34</v>
      </c>
      <c r="L181" s="4">
        <v>8000</v>
      </c>
      <c r="M181" s="4">
        <v>8000</v>
      </c>
      <c r="N181" s="4">
        <v>102.75</v>
      </c>
    </row>
    <row r="182" spans="1:14" x14ac:dyDescent="0.3">
      <c r="A182" s="4" t="s">
        <v>14</v>
      </c>
      <c r="B182" s="5">
        <v>43466</v>
      </c>
      <c r="C182" s="5">
        <v>43496</v>
      </c>
      <c r="D182" s="4">
        <v>103.1</v>
      </c>
      <c r="E182" s="4">
        <v>103.5</v>
      </c>
      <c r="F182" s="4">
        <v>101.25</v>
      </c>
      <c r="G182" s="4">
        <v>103.05</v>
      </c>
      <c r="H182" s="4">
        <v>103.15</v>
      </c>
      <c r="I182" s="4">
        <v>103.05</v>
      </c>
      <c r="J182" s="4">
        <v>5301</v>
      </c>
      <c r="K182" s="4">
        <v>21698.86</v>
      </c>
      <c r="L182" s="4">
        <v>61480000</v>
      </c>
      <c r="M182" s="4">
        <v>684000</v>
      </c>
      <c r="N182" s="4">
        <v>102.5</v>
      </c>
    </row>
    <row r="183" spans="1:14" x14ac:dyDescent="0.3">
      <c r="A183" s="4" t="s">
        <v>14</v>
      </c>
      <c r="B183" s="5">
        <v>43466</v>
      </c>
      <c r="C183" s="5">
        <v>43524</v>
      </c>
      <c r="D183" s="4">
        <v>103.35</v>
      </c>
      <c r="E183" s="4">
        <v>103.8</v>
      </c>
      <c r="F183" s="4">
        <v>101.7</v>
      </c>
      <c r="G183" s="4">
        <v>103.55</v>
      </c>
      <c r="H183" s="4">
        <v>103.65</v>
      </c>
      <c r="I183" s="4">
        <v>103.55</v>
      </c>
      <c r="J183" s="4">
        <v>117</v>
      </c>
      <c r="K183" s="4">
        <v>481.3</v>
      </c>
      <c r="L183" s="4">
        <v>1392000</v>
      </c>
      <c r="M183" s="4">
        <v>140000</v>
      </c>
      <c r="N183" s="4">
        <v>102.5</v>
      </c>
    </row>
    <row r="184" spans="1:14" x14ac:dyDescent="0.3">
      <c r="A184" s="4" t="s">
        <v>14</v>
      </c>
      <c r="B184" s="5">
        <v>43466</v>
      </c>
      <c r="C184" s="5">
        <v>43552</v>
      </c>
      <c r="D184" s="4">
        <v>102.9</v>
      </c>
      <c r="E184" s="4">
        <v>104</v>
      </c>
      <c r="F184" s="4">
        <v>102.9</v>
      </c>
      <c r="G184" s="4">
        <v>103.8</v>
      </c>
      <c r="H184" s="4">
        <v>103.8</v>
      </c>
      <c r="I184" s="4">
        <v>103.8</v>
      </c>
      <c r="J184" s="4">
        <v>14</v>
      </c>
      <c r="K184" s="4">
        <v>57.83</v>
      </c>
      <c r="L184" s="4">
        <v>56000</v>
      </c>
      <c r="M184" s="4">
        <v>32000</v>
      </c>
      <c r="N184" s="4">
        <v>102.5</v>
      </c>
    </row>
    <row r="185" spans="1:14" x14ac:dyDescent="0.3">
      <c r="A185" s="4" t="s">
        <v>14</v>
      </c>
      <c r="B185" s="5">
        <v>43467</v>
      </c>
      <c r="C185" s="5">
        <v>43496</v>
      </c>
      <c r="D185" s="4">
        <v>102.3</v>
      </c>
      <c r="E185" s="4">
        <v>102.8</v>
      </c>
      <c r="F185" s="4">
        <v>99.1</v>
      </c>
      <c r="G185" s="4">
        <v>100.5</v>
      </c>
      <c r="H185" s="4">
        <v>100.45</v>
      </c>
      <c r="I185" s="4">
        <v>100.5</v>
      </c>
      <c r="J185" s="4">
        <v>15457</v>
      </c>
      <c r="K185" s="4">
        <v>62249.62</v>
      </c>
      <c r="L185" s="4">
        <v>65228000</v>
      </c>
      <c r="M185" s="4">
        <v>3748000</v>
      </c>
      <c r="N185" s="4">
        <v>99.95</v>
      </c>
    </row>
    <row r="186" spans="1:14" x14ac:dyDescent="0.3">
      <c r="A186" s="4" t="s">
        <v>14</v>
      </c>
      <c r="B186" s="5">
        <v>43467</v>
      </c>
      <c r="C186" s="5">
        <v>43524</v>
      </c>
      <c r="D186" s="4">
        <v>102.95</v>
      </c>
      <c r="E186" s="4">
        <v>103.1</v>
      </c>
      <c r="F186" s="4">
        <v>99.55</v>
      </c>
      <c r="G186" s="4">
        <v>101.05</v>
      </c>
      <c r="H186" s="4">
        <v>101</v>
      </c>
      <c r="I186" s="4">
        <v>101.05</v>
      </c>
      <c r="J186" s="4">
        <v>397</v>
      </c>
      <c r="K186" s="4">
        <v>1608.39</v>
      </c>
      <c r="L186" s="4">
        <v>1744000</v>
      </c>
      <c r="M186" s="4">
        <v>352000</v>
      </c>
      <c r="N186" s="4">
        <v>99.95</v>
      </c>
    </row>
    <row r="187" spans="1:14" x14ac:dyDescent="0.3">
      <c r="A187" s="4" t="s">
        <v>14</v>
      </c>
      <c r="B187" s="5">
        <v>43467</v>
      </c>
      <c r="C187" s="5">
        <v>43552</v>
      </c>
      <c r="D187" s="4">
        <v>103</v>
      </c>
      <c r="E187" s="4">
        <v>103</v>
      </c>
      <c r="F187" s="4">
        <v>100.3</v>
      </c>
      <c r="G187" s="4">
        <v>101.35</v>
      </c>
      <c r="H187" s="4">
        <v>101.5</v>
      </c>
      <c r="I187" s="4">
        <v>101.35</v>
      </c>
      <c r="J187" s="4">
        <v>40</v>
      </c>
      <c r="K187" s="4">
        <v>162.76</v>
      </c>
      <c r="L187" s="4">
        <v>152000</v>
      </c>
      <c r="M187" s="4">
        <v>96000</v>
      </c>
      <c r="N187" s="4">
        <v>99.95</v>
      </c>
    </row>
    <row r="188" spans="1:14" x14ac:dyDescent="0.3">
      <c r="A188" s="4" t="s">
        <v>14</v>
      </c>
      <c r="B188" s="5">
        <v>43468</v>
      </c>
      <c r="C188" s="5">
        <v>43496</v>
      </c>
      <c r="D188" s="4">
        <v>99.75</v>
      </c>
      <c r="E188" s="4">
        <v>100.75</v>
      </c>
      <c r="F188" s="4">
        <v>98.3</v>
      </c>
      <c r="G188" s="4">
        <v>98.65</v>
      </c>
      <c r="H188" s="4">
        <v>98.7</v>
      </c>
      <c r="I188" s="4">
        <v>98.65</v>
      </c>
      <c r="J188" s="4">
        <v>7543</v>
      </c>
      <c r="K188" s="4">
        <v>29897.16</v>
      </c>
      <c r="L188" s="4">
        <v>66172000</v>
      </c>
      <c r="M188" s="4">
        <v>944000</v>
      </c>
      <c r="N188" s="4">
        <v>98.15</v>
      </c>
    </row>
    <row r="189" spans="1:14" x14ac:dyDescent="0.3">
      <c r="A189" s="4" t="s">
        <v>14</v>
      </c>
      <c r="B189" s="5">
        <v>43468</v>
      </c>
      <c r="C189" s="5">
        <v>43524</v>
      </c>
      <c r="D189" s="4">
        <v>100</v>
      </c>
      <c r="E189" s="4">
        <v>101.2</v>
      </c>
      <c r="F189" s="4">
        <v>98.85</v>
      </c>
      <c r="G189" s="4">
        <v>99.05</v>
      </c>
      <c r="H189" s="4">
        <v>99.2</v>
      </c>
      <c r="I189" s="4">
        <v>99.05</v>
      </c>
      <c r="J189" s="4">
        <v>195</v>
      </c>
      <c r="K189" s="4">
        <v>776.78</v>
      </c>
      <c r="L189" s="4">
        <v>1852000</v>
      </c>
      <c r="M189" s="4">
        <v>108000</v>
      </c>
      <c r="N189" s="4">
        <v>98.15</v>
      </c>
    </row>
    <row r="190" spans="1:14" x14ac:dyDescent="0.3">
      <c r="A190" s="4" t="s">
        <v>14</v>
      </c>
      <c r="B190" s="5">
        <v>43468</v>
      </c>
      <c r="C190" s="5">
        <v>43552</v>
      </c>
      <c r="D190" s="4">
        <v>101</v>
      </c>
      <c r="E190" s="4">
        <v>101</v>
      </c>
      <c r="F190" s="4">
        <v>99.5</v>
      </c>
      <c r="G190" s="4">
        <v>99.65</v>
      </c>
      <c r="H190" s="4">
        <v>99.65</v>
      </c>
      <c r="I190" s="4">
        <v>99.65</v>
      </c>
      <c r="J190" s="4">
        <v>11</v>
      </c>
      <c r="K190" s="4">
        <v>44.04</v>
      </c>
      <c r="L190" s="4">
        <v>184000</v>
      </c>
      <c r="M190" s="4">
        <v>32000</v>
      </c>
      <c r="N190" s="4">
        <v>98.15</v>
      </c>
    </row>
    <row r="191" spans="1:14" x14ac:dyDescent="0.3">
      <c r="A191" s="4" t="s">
        <v>14</v>
      </c>
      <c r="B191" s="5">
        <v>43469</v>
      </c>
      <c r="C191" s="5">
        <v>43496</v>
      </c>
      <c r="D191" s="4">
        <v>98.35</v>
      </c>
      <c r="E191" s="4">
        <v>99.25</v>
      </c>
      <c r="F191" s="4">
        <v>96.25</v>
      </c>
      <c r="G191" s="4">
        <v>97.45</v>
      </c>
      <c r="H191" s="4">
        <v>97.3</v>
      </c>
      <c r="I191" s="4">
        <v>97.45</v>
      </c>
      <c r="J191" s="4">
        <v>7741</v>
      </c>
      <c r="K191" s="4">
        <v>30145.87</v>
      </c>
      <c r="L191" s="4">
        <v>67440000</v>
      </c>
      <c r="M191" s="4">
        <v>1268000</v>
      </c>
      <c r="N191" s="4">
        <v>96.8</v>
      </c>
    </row>
    <row r="192" spans="1:14" x14ac:dyDescent="0.3">
      <c r="A192" s="4" t="s">
        <v>14</v>
      </c>
      <c r="B192" s="5">
        <v>43469</v>
      </c>
      <c r="C192" s="5">
        <v>43524</v>
      </c>
      <c r="D192" s="4">
        <v>99.45</v>
      </c>
      <c r="E192" s="4">
        <v>99.5</v>
      </c>
      <c r="F192" s="4">
        <v>96.7</v>
      </c>
      <c r="G192" s="4">
        <v>97.85</v>
      </c>
      <c r="H192" s="4">
        <v>97.8</v>
      </c>
      <c r="I192" s="4">
        <v>97.85</v>
      </c>
      <c r="J192" s="4">
        <v>124</v>
      </c>
      <c r="K192" s="4">
        <v>484.77</v>
      </c>
      <c r="L192" s="4">
        <v>1904000</v>
      </c>
      <c r="M192" s="4">
        <v>52000</v>
      </c>
      <c r="N192" s="4">
        <v>96.8</v>
      </c>
    </row>
    <row r="193" spans="1:14" x14ac:dyDescent="0.3">
      <c r="A193" s="4" t="s">
        <v>14</v>
      </c>
      <c r="B193" s="5">
        <v>43469</v>
      </c>
      <c r="C193" s="5">
        <v>43552</v>
      </c>
      <c r="D193" s="4">
        <v>98</v>
      </c>
      <c r="E193" s="4">
        <v>98.4</v>
      </c>
      <c r="F193" s="4">
        <v>97.4</v>
      </c>
      <c r="G193" s="4">
        <v>98.4</v>
      </c>
      <c r="H193" s="4">
        <v>98.4</v>
      </c>
      <c r="I193" s="4">
        <v>98.4</v>
      </c>
      <c r="J193" s="4">
        <v>15</v>
      </c>
      <c r="K193" s="4">
        <v>58.73</v>
      </c>
      <c r="L193" s="4">
        <v>208000</v>
      </c>
      <c r="M193" s="4">
        <v>24000</v>
      </c>
      <c r="N193" s="4">
        <v>96.8</v>
      </c>
    </row>
    <row r="194" spans="1:14" x14ac:dyDescent="0.3">
      <c r="A194" s="4" t="s">
        <v>14</v>
      </c>
      <c r="B194" s="5">
        <v>43472</v>
      </c>
      <c r="C194" s="5">
        <v>43496</v>
      </c>
      <c r="D194" s="4">
        <v>98.2</v>
      </c>
      <c r="E194" s="4">
        <v>98.7</v>
      </c>
      <c r="F194" s="4">
        <v>93.35</v>
      </c>
      <c r="G194" s="4">
        <v>93.8</v>
      </c>
      <c r="H194" s="4">
        <v>93.65</v>
      </c>
      <c r="I194" s="4">
        <v>93.8</v>
      </c>
      <c r="J194" s="4">
        <v>12067</v>
      </c>
      <c r="K194" s="4">
        <v>45951.42</v>
      </c>
      <c r="L194" s="4">
        <v>71924000</v>
      </c>
      <c r="M194" s="4">
        <v>4484000</v>
      </c>
      <c r="N194" s="4">
        <v>93.45</v>
      </c>
    </row>
    <row r="195" spans="1:14" x14ac:dyDescent="0.3">
      <c r="A195" s="4" t="s">
        <v>14</v>
      </c>
      <c r="B195" s="5">
        <v>43472</v>
      </c>
      <c r="C195" s="5">
        <v>43524</v>
      </c>
      <c r="D195" s="4">
        <v>98.35</v>
      </c>
      <c r="E195" s="4">
        <v>98.5</v>
      </c>
      <c r="F195" s="4">
        <v>94</v>
      </c>
      <c r="G195" s="4">
        <v>94.2</v>
      </c>
      <c r="H195" s="4">
        <v>94.15</v>
      </c>
      <c r="I195" s="4">
        <v>94.2</v>
      </c>
      <c r="J195" s="4">
        <v>281</v>
      </c>
      <c r="K195" s="4">
        <v>1073.3599999999999</v>
      </c>
      <c r="L195" s="4">
        <v>2308000</v>
      </c>
      <c r="M195" s="4">
        <v>404000</v>
      </c>
      <c r="N195" s="4">
        <v>93.45</v>
      </c>
    </row>
    <row r="196" spans="1:14" x14ac:dyDescent="0.3">
      <c r="A196" s="4" t="s">
        <v>14</v>
      </c>
      <c r="B196" s="5">
        <v>43472</v>
      </c>
      <c r="C196" s="5">
        <v>43552</v>
      </c>
      <c r="D196" s="4">
        <v>98.8</v>
      </c>
      <c r="E196" s="4">
        <v>98.8</v>
      </c>
      <c r="F196" s="4">
        <v>94.5</v>
      </c>
      <c r="G196" s="4">
        <v>94.75</v>
      </c>
      <c r="H196" s="4">
        <v>94.65</v>
      </c>
      <c r="I196" s="4">
        <v>94.75</v>
      </c>
      <c r="J196" s="4">
        <v>34</v>
      </c>
      <c r="K196" s="4">
        <v>130.16</v>
      </c>
      <c r="L196" s="4">
        <v>308000</v>
      </c>
      <c r="M196" s="4">
        <v>100000</v>
      </c>
      <c r="N196" s="4">
        <v>93.45</v>
      </c>
    </row>
    <row r="197" spans="1:14" x14ac:dyDescent="0.3">
      <c r="A197" s="4" t="s">
        <v>14</v>
      </c>
      <c r="B197" s="5">
        <v>43473</v>
      </c>
      <c r="C197" s="5">
        <v>43496</v>
      </c>
      <c r="D197" s="4">
        <v>93.5</v>
      </c>
      <c r="E197" s="4">
        <v>94.55</v>
      </c>
      <c r="F197" s="4">
        <v>93</v>
      </c>
      <c r="G197" s="4">
        <v>93.7</v>
      </c>
      <c r="H197" s="4">
        <v>93.7</v>
      </c>
      <c r="I197" s="4">
        <v>93.7</v>
      </c>
      <c r="J197" s="4">
        <v>8171</v>
      </c>
      <c r="K197" s="4">
        <v>30646.21</v>
      </c>
      <c r="L197" s="4">
        <v>73712000</v>
      </c>
      <c r="M197" s="4">
        <v>1788000</v>
      </c>
      <c r="N197" s="4">
        <v>93.05</v>
      </c>
    </row>
    <row r="198" spans="1:14" x14ac:dyDescent="0.3">
      <c r="A198" s="4" t="s">
        <v>14</v>
      </c>
      <c r="B198" s="5">
        <v>43473</v>
      </c>
      <c r="C198" s="5">
        <v>43524</v>
      </c>
      <c r="D198" s="4">
        <v>94</v>
      </c>
      <c r="E198" s="4">
        <v>95</v>
      </c>
      <c r="F198" s="4">
        <v>93.35</v>
      </c>
      <c r="G198" s="4">
        <v>94.1</v>
      </c>
      <c r="H198" s="4">
        <v>94.2</v>
      </c>
      <c r="I198" s="4">
        <v>94.1</v>
      </c>
      <c r="J198" s="4">
        <v>329</v>
      </c>
      <c r="K198" s="4">
        <v>1238.75</v>
      </c>
      <c r="L198" s="4">
        <v>2572000</v>
      </c>
      <c r="M198" s="4">
        <v>264000</v>
      </c>
      <c r="N198" s="4">
        <v>93.05</v>
      </c>
    </row>
    <row r="199" spans="1:14" x14ac:dyDescent="0.3">
      <c r="A199" s="4" t="s">
        <v>14</v>
      </c>
      <c r="B199" s="5">
        <v>43473</v>
      </c>
      <c r="C199" s="5">
        <v>43552</v>
      </c>
      <c r="D199" s="4">
        <v>94.2</v>
      </c>
      <c r="E199" s="4">
        <v>95.15</v>
      </c>
      <c r="F199" s="4">
        <v>94.2</v>
      </c>
      <c r="G199" s="4">
        <v>94.6</v>
      </c>
      <c r="H199" s="4">
        <v>94.6</v>
      </c>
      <c r="I199" s="4">
        <v>94.6</v>
      </c>
      <c r="J199" s="4">
        <v>26</v>
      </c>
      <c r="K199" s="4">
        <v>98.56</v>
      </c>
      <c r="L199" s="4">
        <v>340000</v>
      </c>
      <c r="M199" s="4">
        <v>32000</v>
      </c>
      <c r="N199" s="4">
        <v>93.05</v>
      </c>
    </row>
    <row r="200" spans="1:14" x14ac:dyDescent="0.3">
      <c r="A200" s="4" t="s">
        <v>14</v>
      </c>
      <c r="B200" s="5">
        <v>43474</v>
      </c>
      <c r="C200" s="5">
        <v>43496</v>
      </c>
      <c r="D200" s="4">
        <v>94.3</v>
      </c>
      <c r="E200" s="4">
        <v>96.2</v>
      </c>
      <c r="F200" s="4">
        <v>93.9</v>
      </c>
      <c r="G200" s="4">
        <v>94.95</v>
      </c>
      <c r="H200" s="4">
        <v>95.1</v>
      </c>
      <c r="I200" s="4">
        <v>94.95</v>
      </c>
      <c r="J200" s="4">
        <v>10178</v>
      </c>
      <c r="K200" s="4">
        <v>38724.65</v>
      </c>
      <c r="L200" s="4">
        <v>73088000</v>
      </c>
      <c r="M200" s="4">
        <v>-624000</v>
      </c>
      <c r="N200" s="4">
        <v>94.45</v>
      </c>
    </row>
    <row r="201" spans="1:14" x14ac:dyDescent="0.3">
      <c r="A201" s="4" t="s">
        <v>14</v>
      </c>
      <c r="B201" s="5">
        <v>43474</v>
      </c>
      <c r="C201" s="5">
        <v>43524</v>
      </c>
      <c r="D201" s="4">
        <v>94.55</v>
      </c>
      <c r="E201" s="4">
        <v>96.55</v>
      </c>
      <c r="F201" s="4">
        <v>94.5</v>
      </c>
      <c r="G201" s="4">
        <v>95.35</v>
      </c>
      <c r="H201" s="4">
        <v>95.3</v>
      </c>
      <c r="I201" s="4">
        <v>95.35</v>
      </c>
      <c r="J201" s="4">
        <v>244</v>
      </c>
      <c r="K201" s="4">
        <v>932.04</v>
      </c>
      <c r="L201" s="4">
        <v>2724000</v>
      </c>
      <c r="M201" s="4">
        <v>152000</v>
      </c>
      <c r="N201" s="4">
        <v>94.45</v>
      </c>
    </row>
    <row r="202" spans="1:14" x14ac:dyDescent="0.3">
      <c r="A202" s="4" t="s">
        <v>14</v>
      </c>
      <c r="B202" s="5">
        <v>43474</v>
      </c>
      <c r="C202" s="5">
        <v>43552</v>
      </c>
      <c r="D202" s="4">
        <v>95</v>
      </c>
      <c r="E202" s="4">
        <v>96.95</v>
      </c>
      <c r="F202" s="4">
        <v>95</v>
      </c>
      <c r="G202" s="4">
        <v>95.5</v>
      </c>
      <c r="H202" s="4">
        <v>95.5</v>
      </c>
      <c r="I202" s="4">
        <v>96</v>
      </c>
      <c r="J202" s="4">
        <v>19</v>
      </c>
      <c r="K202" s="4">
        <v>72.760000000000005</v>
      </c>
      <c r="L202" s="4">
        <v>344000</v>
      </c>
      <c r="M202" s="4">
        <v>4000</v>
      </c>
      <c r="N202" s="4">
        <v>94.45</v>
      </c>
    </row>
    <row r="203" spans="1:14" x14ac:dyDescent="0.3">
      <c r="A203" s="4" t="s">
        <v>14</v>
      </c>
      <c r="B203" s="5">
        <v>43475</v>
      </c>
      <c r="C203" s="5">
        <v>43496</v>
      </c>
      <c r="D203" s="4">
        <v>96.4</v>
      </c>
      <c r="E203" s="4">
        <v>97.15</v>
      </c>
      <c r="F203" s="4">
        <v>95.15</v>
      </c>
      <c r="G203" s="4">
        <v>95.45</v>
      </c>
      <c r="H203" s="4">
        <v>95.65</v>
      </c>
      <c r="I203" s="4">
        <v>95.45</v>
      </c>
      <c r="J203" s="4">
        <v>7235</v>
      </c>
      <c r="K203" s="4">
        <v>27742.06</v>
      </c>
      <c r="L203" s="4">
        <v>75792000</v>
      </c>
      <c r="M203" s="4">
        <v>2704000</v>
      </c>
      <c r="N203" s="4">
        <v>95</v>
      </c>
    </row>
    <row r="204" spans="1:14" x14ac:dyDescent="0.3">
      <c r="A204" s="4" t="s">
        <v>14</v>
      </c>
      <c r="B204" s="5">
        <v>43475</v>
      </c>
      <c r="C204" s="5">
        <v>43524</v>
      </c>
      <c r="D204" s="4">
        <v>97.3</v>
      </c>
      <c r="E204" s="4">
        <v>97.3</v>
      </c>
      <c r="F204" s="4">
        <v>95.65</v>
      </c>
      <c r="G204" s="4">
        <v>95.85</v>
      </c>
      <c r="H204" s="4">
        <v>96.1</v>
      </c>
      <c r="I204" s="4">
        <v>95.85</v>
      </c>
      <c r="J204" s="4">
        <v>215</v>
      </c>
      <c r="K204" s="4">
        <v>828.69</v>
      </c>
      <c r="L204" s="4">
        <v>2872000</v>
      </c>
      <c r="M204" s="4">
        <v>148000</v>
      </c>
      <c r="N204" s="4">
        <v>95</v>
      </c>
    </row>
    <row r="205" spans="1:14" x14ac:dyDescent="0.3">
      <c r="A205" s="4" t="s">
        <v>14</v>
      </c>
      <c r="B205" s="5">
        <v>43475</v>
      </c>
      <c r="C205" s="5">
        <v>43552</v>
      </c>
      <c r="D205" s="4">
        <v>97.2</v>
      </c>
      <c r="E205" s="4">
        <v>97.25</v>
      </c>
      <c r="F205" s="4">
        <v>96.5</v>
      </c>
      <c r="G205" s="4">
        <v>96.5</v>
      </c>
      <c r="H205" s="4">
        <v>96.5</v>
      </c>
      <c r="I205" s="4">
        <v>96.55</v>
      </c>
      <c r="J205" s="4">
        <v>30</v>
      </c>
      <c r="K205" s="4">
        <v>116.21</v>
      </c>
      <c r="L205" s="4">
        <v>384000</v>
      </c>
      <c r="M205" s="4">
        <v>40000</v>
      </c>
      <c r="N205" s="4">
        <v>95</v>
      </c>
    </row>
    <row r="206" spans="1:14" x14ac:dyDescent="0.3">
      <c r="A206" s="4" t="s">
        <v>14</v>
      </c>
      <c r="B206" s="5">
        <v>43476</v>
      </c>
      <c r="C206" s="5">
        <v>43496</v>
      </c>
      <c r="D206" s="4">
        <v>95.75</v>
      </c>
      <c r="E206" s="4">
        <v>95.85</v>
      </c>
      <c r="F206" s="4">
        <v>94.1</v>
      </c>
      <c r="G206" s="4">
        <v>94.75</v>
      </c>
      <c r="H206" s="4">
        <v>94.65</v>
      </c>
      <c r="I206" s="4">
        <v>94.75</v>
      </c>
      <c r="J206" s="4">
        <v>4214</v>
      </c>
      <c r="K206" s="4">
        <v>15952.55</v>
      </c>
      <c r="L206" s="4">
        <v>77168000</v>
      </c>
      <c r="M206" s="4">
        <v>1376000</v>
      </c>
      <c r="N206" s="4">
        <v>94.3</v>
      </c>
    </row>
    <row r="207" spans="1:14" x14ac:dyDescent="0.3">
      <c r="A207" s="4" t="s">
        <v>14</v>
      </c>
      <c r="B207" s="5">
        <v>43476</v>
      </c>
      <c r="C207" s="5">
        <v>43524</v>
      </c>
      <c r="D207" s="4">
        <v>96.05</v>
      </c>
      <c r="E207" s="4">
        <v>96.05</v>
      </c>
      <c r="F207" s="4">
        <v>94.65</v>
      </c>
      <c r="G207" s="4">
        <v>95.1</v>
      </c>
      <c r="H207" s="4">
        <v>95</v>
      </c>
      <c r="I207" s="4">
        <v>95.1</v>
      </c>
      <c r="J207" s="4">
        <v>157</v>
      </c>
      <c r="K207" s="4">
        <v>596.72</v>
      </c>
      <c r="L207" s="4">
        <v>3008000</v>
      </c>
      <c r="M207" s="4">
        <v>136000</v>
      </c>
      <c r="N207" s="4">
        <v>94.3</v>
      </c>
    </row>
    <row r="208" spans="1:14" x14ac:dyDescent="0.3">
      <c r="A208" s="4" t="s">
        <v>14</v>
      </c>
      <c r="B208" s="5">
        <v>43476</v>
      </c>
      <c r="C208" s="5">
        <v>43552</v>
      </c>
      <c r="D208" s="4">
        <v>95.9</v>
      </c>
      <c r="E208" s="4">
        <v>95.9</v>
      </c>
      <c r="F208" s="4">
        <v>95</v>
      </c>
      <c r="G208" s="4">
        <v>95.55</v>
      </c>
      <c r="H208" s="4">
        <v>95.6</v>
      </c>
      <c r="I208" s="4">
        <v>95.55</v>
      </c>
      <c r="J208" s="4">
        <v>19</v>
      </c>
      <c r="K208" s="4">
        <v>72.430000000000007</v>
      </c>
      <c r="L208" s="4">
        <v>420000</v>
      </c>
      <c r="M208" s="4">
        <v>36000</v>
      </c>
      <c r="N208" s="4">
        <v>94.3</v>
      </c>
    </row>
    <row r="209" spans="1:14" x14ac:dyDescent="0.3">
      <c r="A209" s="4" t="s">
        <v>14</v>
      </c>
      <c r="B209" s="5">
        <v>43479</v>
      </c>
      <c r="C209" s="5">
        <v>43496</v>
      </c>
      <c r="D209" s="4">
        <v>94.4</v>
      </c>
      <c r="E209" s="4">
        <v>94.5</v>
      </c>
      <c r="F209" s="4">
        <v>93</v>
      </c>
      <c r="G209" s="4">
        <v>94.05</v>
      </c>
      <c r="H209" s="4">
        <v>93.9</v>
      </c>
      <c r="I209" s="4">
        <v>94.05</v>
      </c>
      <c r="J209" s="4">
        <v>4400</v>
      </c>
      <c r="K209" s="4">
        <v>16495</v>
      </c>
      <c r="L209" s="4">
        <v>77932000</v>
      </c>
      <c r="M209" s="4">
        <v>764000</v>
      </c>
      <c r="N209" s="4">
        <v>93.5</v>
      </c>
    </row>
    <row r="210" spans="1:14" x14ac:dyDescent="0.3">
      <c r="A210" s="4" t="s">
        <v>14</v>
      </c>
      <c r="B210" s="5">
        <v>43479</v>
      </c>
      <c r="C210" s="5">
        <v>43524</v>
      </c>
      <c r="D210" s="4">
        <v>94.4</v>
      </c>
      <c r="E210" s="4">
        <v>94.7</v>
      </c>
      <c r="F210" s="4">
        <v>93.45</v>
      </c>
      <c r="G210" s="4">
        <v>94.55</v>
      </c>
      <c r="H210" s="4">
        <v>94.35</v>
      </c>
      <c r="I210" s="4">
        <v>94.55</v>
      </c>
      <c r="J210" s="4">
        <v>215</v>
      </c>
      <c r="K210" s="4">
        <v>809.61</v>
      </c>
      <c r="L210" s="4">
        <v>3168000</v>
      </c>
      <c r="M210" s="4">
        <v>160000</v>
      </c>
      <c r="N210" s="4">
        <v>93.5</v>
      </c>
    </row>
    <row r="211" spans="1:14" x14ac:dyDescent="0.3">
      <c r="A211" s="4" t="s">
        <v>14</v>
      </c>
      <c r="B211" s="5">
        <v>43479</v>
      </c>
      <c r="C211" s="5">
        <v>43552</v>
      </c>
      <c r="D211" s="4">
        <v>94.65</v>
      </c>
      <c r="E211" s="4">
        <v>95</v>
      </c>
      <c r="F211" s="4">
        <v>93.95</v>
      </c>
      <c r="G211" s="4">
        <v>94.95</v>
      </c>
      <c r="H211" s="4">
        <v>94.85</v>
      </c>
      <c r="I211" s="4">
        <v>94.95</v>
      </c>
      <c r="J211" s="4">
        <v>21</v>
      </c>
      <c r="K211" s="4">
        <v>79.319999999999993</v>
      </c>
      <c r="L211" s="4">
        <v>448000</v>
      </c>
      <c r="M211" s="4">
        <v>28000</v>
      </c>
      <c r="N211" s="4">
        <v>93.5</v>
      </c>
    </row>
    <row r="212" spans="1:14" x14ac:dyDescent="0.3">
      <c r="A212" s="4" t="s">
        <v>14</v>
      </c>
      <c r="B212" s="5">
        <v>43480</v>
      </c>
      <c r="C212" s="5">
        <v>43496</v>
      </c>
      <c r="D212" s="4">
        <v>94.1</v>
      </c>
      <c r="E212" s="4">
        <v>94.85</v>
      </c>
      <c r="F212" s="4">
        <v>93.6</v>
      </c>
      <c r="G212" s="4">
        <v>94.15</v>
      </c>
      <c r="H212" s="4">
        <v>94.2</v>
      </c>
      <c r="I212" s="4">
        <v>94.15</v>
      </c>
      <c r="J212" s="4">
        <v>3676</v>
      </c>
      <c r="K212" s="4">
        <v>13837.81</v>
      </c>
      <c r="L212" s="4">
        <v>78100000</v>
      </c>
      <c r="M212" s="4">
        <v>168000</v>
      </c>
      <c r="N212" s="4">
        <v>93.6</v>
      </c>
    </row>
    <row r="213" spans="1:14" x14ac:dyDescent="0.3">
      <c r="A213" s="4" t="s">
        <v>14</v>
      </c>
      <c r="B213" s="5">
        <v>43480</v>
      </c>
      <c r="C213" s="5">
        <v>43524</v>
      </c>
      <c r="D213" s="4">
        <v>94.6</v>
      </c>
      <c r="E213" s="4">
        <v>95.3</v>
      </c>
      <c r="F213" s="4">
        <v>94.1</v>
      </c>
      <c r="G213" s="4">
        <v>94.65</v>
      </c>
      <c r="H213" s="4">
        <v>94.7</v>
      </c>
      <c r="I213" s="4">
        <v>94.65</v>
      </c>
      <c r="J213" s="4">
        <v>204</v>
      </c>
      <c r="K213" s="4">
        <v>771.83</v>
      </c>
      <c r="L213" s="4">
        <v>3460000</v>
      </c>
      <c r="M213" s="4">
        <v>292000</v>
      </c>
      <c r="N213" s="4">
        <v>93.6</v>
      </c>
    </row>
    <row r="214" spans="1:14" x14ac:dyDescent="0.3">
      <c r="A214" s="4" t="s">
        <v>14</v>
      </c>
      <c r="B214" s="5">
        <v>43480</v>
      </c>
      <c r="C214" s="5">
        <v>43552</v>
      </c>
      <c r="D214" s="4">
        <v>95.55</v>
      </c>
      <c r="E214" s="4">
        <v>95.55</v>
      </c>
      <c r="F214" s="4">
        <v>94.7</v>
      </c>
      <c r="G214" s="4">
        <v>95</v>
      </c>
      <c r="H214" s="4">
        <v>95</v>
      </c>
      <c r="I214" s="4">
        <v>95</v>
      </c>
      <c r="J214" s="4">
        <v>15</v>
      </c>
      <c r="K214" s="4">
        <v>57.01</v>
      </c>
      <c r="L214" s="4">
        <v>452000</v>
      </c>
      <c r="M214" s="4">
        <v>4000</v>
      </c>
      <c r="N214" s="4">
        <v>93.6</v>
      </c>
    </row>
    <row r="215" spans="1:14" x14ac:dyDescent="0.3">
      <c r="A215" s="4" t="s">
        <v>14</v>
      </c>
      <c r="B215" s="5">
        <v>43481</v>
      </c>
      <c r="C215" s="5">
        <v>43496</v>
      </c>
      <c r="D215" s="4">
        <v>94.05</v>
      </c>
      <c r="E215" s="4">
        <v>94.8</v>
      </c>
      <c r="F215" s="4">
        <v>93.95</v>
      </c>
      <c r="G215" s="4">
        <v>94.35</v>
      </c>
      <c r="H215" s="4">
        <v>94.5</v>
      </c>
      <c r="I215" s="4">
        <v>94.35</v>
      </c>
      <c r="J215" s="4">
        <v>3518</v>
      </c>
      <c r="K215" s="4">
        <v>13274.93</v>
      </c>
      <c r="L215" s="4">
        <v>78164000</v>
      </c>
      <c r="M215" s="4">
        <v>64000</v>
      </c>
      <c r="N215" s="4">
        <v>93.95</v>
      </c>
    </row>
    <row r="216" spans="1:14" x14ac:dyDescent="0.3">
      <c r="A216" s="4" t="s">
        <v>14</v>
      </c>
      <c r="B216" s="5">
        <v>43481</v>
      </c>
      <c r="C216" s="5">
        <v>43524</v>
      </c>
      <c r="D216" s="4">
        <v>94.65</v>
      </c>
      <c r="E216" s="4">
        <v>95.25</v>
      </c>
      <c r="F216" s="4">
        <v>94.4</v>
      </c>
      <c r="G216" s="4">
        <v>94.8</v>
      </c>
      <c r="H216" s="4">
        <v>94.8</v>
      </c>
      <c r="I216" s="4">
        <v>94.8</v>
      </c>
      <c r="J216" s="4">
        <v>168</v>
      </c>
      <c r="K216" s="4">
        <v>636.69000000000005</v>
      </c>
      <c r="L216" s="4">
        <v>3584000</v>
      </c>
      <c r="M216" s="4">
        <v>124000</v>
      </c>
      <c r="N216" s="4">
        <v>93.95</v>
      </c>
    </row>
    <row r="217" spans="1:14" x14ac:dyDescent="0.3">
      <c r="A217" s="4" t="s">
        <v>14</v>
      </c>
      <c r="B217" s="5">
        <v>43481</v>
      </c>
      <c r="C217" s="5">
        <v>43552</v>
      </c>
      <c r="D217" s="4">
        <v>95.1</v>
      </c>
      <c r="E217" s="4">
        <v>95.15</v>
      </c>
      <c r="F217" s="4">
        <v>95.1</v>
      </c>
      <c r="G217" s="4">
        <v>95.15</v>
      </c>
      <c r="H217" s="4">
        <v>95.15</v>
      </c>
      <c r="I217" s="4">
        <v>95.15</v>
      </c>
      <c r="J217" s="4">
        <v>4</v>
      </c>
      <c r="K217" s="4">
        <v>15.22</v>
      </c>
      <c r="L217" s="4">
        <v>456000</v>
      </c>
      <c r="M217" s="4">
        <v>4000</v>
      </c>
      <c r="N217" s="4">
        <v>93.95</v>
      </c>
    </row>
    <row r="218" spans="1:14" x14ac:dyDescent="0.3">
      <c r="A218" s="4" t="s">
        <v>14</v>
      </c>
      <c r="B218" s="5">
        <v>43482</v>
      </c>
      <c r="C218" s="5">
        <v>43496</v>
      </c>
      <c r="D218" s="4">
        <v>94.6</v>
      </c>
      <c r="E218" s="4">
        <v>94.8</v>
      </c>
      <c r="F218" s="4">
        <v>93.3</v>
      </c>
      <c r="G218" s="4">
        <v>93.65</v>
      </c>
      <c r="H218" s="4">
        <v>93.7</v>
      </c>
      <c r="I218" s="4">
        <v>93.65</v>
      </c>
      <c r="J218" s="4">
        <v>3245</v>
      </c>
      <c r="K218" s="4">
        <v>12177.07</v>
      </c>
      <c r="L218" s="4">
        <v>78612000</v>
      </c>
      <c r="M218" s="4">
        <v>448000</v>
      </c>
      <c r="N218" s="4" t="s">
        <v>15</v>
      </c>
    </row>
    <row r="219" spans="1:14" x14ac:dyDescent="0.3">
      <c r="A219" s="4" t="s">
        <v>14</v>
      </c>
      <c r="B219" s="5">
        <v>43482</v>
      </c>
      <c r="C219" s="5">
        <v>43524</v>
      </c>
      <c r="D219" s="4">
        <v>95.1</v>
      </c>
      <c r="E219" s="4">
        <v>95.1</v>
      </c>
      <c r="F219" s="4">
        <v>93.8</v>
      </c>
      <c r="G219" s="4">
        <v>94.1</v>
      </c>
      <c r="H219" s="4">
        <v>94.2</v>
      </c>
      <c r="I219" s="4">
        <v>94.1</v>
      </c>
      <c r="J219" s="4">
        <v>252</v>
      </c>
      <c r="K219" s="4">
        <v>950.89</v>
      </c>
      <c r="L219" s="4">
        <v>3976000</v>
      </c>
      <c r="M219" s="4">
        <v>392000</v>
      </c>
      <c r="N219" s="4" t="s">
        <v>15</v>
      </c>
    </row>
    <row r="220" spans="1:14" x14ac:dyDescent="0.3">
      <c r="A220" s="4" t="s">
        <v>14</v>
      </c>
      <c r="B220" s="5">
        <v>43482</v>
      </c>
      <c r="C220" s="5">
        <v>43552</v>
      </c>
      <c r="D220" s="4">
        <v>95.2</v>
      </c>
      <c r="E220" s="4">
        <v>95.2</v>
      </c>
      <c r="F220" s="4">
        <v>94.25</v>
      </c>
      <c r="G220" s="4">
        <v>94.3</v>
      </c>
      <c r="H220" s="4">
        <v>94.3</v>
      </c>
      <c r="I220" s="4">
        <v>94.65</v>
      </c>
      <c r="J220" s="4">
        <v>12</v>
      </c>
      <c r="K220" s="4">
        <v>45.39</v>
      </c>
      <c r="L220" s="4">
        <v>480000</v>
      </c>
      <c r="M220" s="4">
        <v>24000</v>
      </c>
      <c r="N220" s="4" t="s">
        <v>15</v>
      </c>
    </row>
    <row r="221" spans="1:14" x14ac:dyDescent="0.3">
      <c r="A221" s="4" t="s">
        <v>14</v>
      </c>
      <c r="B221" s="5">
        <v>43483</v>
      </c>
      <c r="C221" s="5">
        <v>43496</v>
      </c>
      <c r="D221" s="4">
        <v>93.75</v>
      </c>
      <c r="E221" s="4">
        <v>93.95</v>
      </c>
      <c r="F221" s="4">
        <v>92.2</v>
      </c>
      <c r="G221" s="4">
        <v>92.7</v>
      </c>
      <c r="H221" s="4">
        <v>92.7</v>
      </c>
      <c r="I221" s="4">
        <v>92.7</v>
      </c>
      <c r="J221" s="4">
        <v>4377</v>
      </c>
      <c r="K221" s="4">
        <v>16256.22</v>
      </c>
      <c r="L221" s="4">
        <v>78548000</v>
      </c>
      <c r="M221" s="4">
        <v>-64000</v>
      </c>
      <c r="N221" s="4">
        <v>92.3</v>
      </c>
    </row>
    <row r="222" spans="1:14" x14ac:dyDescent="0.3">
      <c r="A222" s="4" t="s">
        <v>14</v>
      </c>
      <c r="B222" s="5">
        <v>43483</v>
      </c>
      <c r="C222" s="5">
        <v>43524</v>
      </c>
      <c r="D222" s="4">
        <v>94.1</v>
      </c>
      <c r="E222" s="4">
        <v>94.1</v>
      </c>
      <c r="F222" s="4">
        <v>92.7</v>
      </c>
      <c r="G222" s="4">
        <v>93.1</v>
      </c>
      <c r="H222" s="4">
        <v>93.2</v>
      </c>
      <c r="I222" s="4">
        <v>93.1</v>
      </c>
      <c r="J222" s="4">
        <v>334</v>
      </c>
      <c r="K222" s="4">
        <v>1246.26</v>
      </c>
      <c r="L222" s="4">
        <v>4400000</v>
      </c>
      <c r="M222" s="4">
        <v>424000</v>
      </c>
      <c r="N222" s="4">
        <v>92.3</v>
      </c>
    </row>
    <row r="223" spans="1:14" x14ac:dyDescent="0.3">
      <c r="A223" s="4" t="s">
        <v>14</v>
      </c>
      <c r="B223" s="5">
        <v>43483</v>
      </c>
      <c r="C223" s="5">
        <v>43552</v>
      </c>
      <c r="D223" s="4">
        <v>93.8</v>
      </c>
      <c r="E223" s="4">
        <v>93.9</v>
      </c>
      <c r="F223" s="4">
        <v>93.3</v>
      </c>
      <c r="G223" s="4">
        <v>93.65</v>
      </c>
      <c r="H223" s="4">
        <v>93.75</v>
      </c>
      <c r="I223" s="4">
        <v>93.65</v>
      </c>
      <c r="J223" s="4">
        <v>23</v>
      </c>
      <c r="K223" s="4">
        <v>86.11</v>
      </c>
      <c r="L223" s="4">
        <v>532000</v>
      </c>
      <c r="M223" s="4">
        <v>52000</v>
      </c>
      <c r="N223" s="4">
        <v>92.3</v>
      </c>
    </row>
    <row r="224" spans="1:14" x14ac:dyDescent="0.3">
      <c r="A224" s="4" t="s">
        <v>14</v>
      </c>
      <c r="B224" s="5">
        <v>43486</v>
      </c>
      <c r="C224" s="5">
        <v>43496</v>
      </c>
      <c r="D224" s="4">
        <v>92.9</v>
      </c>
      <c r="E224" s="4">
        <v>93</v>
      </c>
      <c r="F224" s="4">
        <v>90.6</v>
      </c>
      <c r="G224" s="4">
        <v>90.9</v>
      </c>
      <c r="H224" s="4">
        <v>90.85</v>
      </c>
      <c r="I224" s="4">
        <v>90.9</v>
      </c>
      <c r="J224" s="4">
        <v>4579</v>
      </c>
      <c r="K224" s="4">
        <v>16833.66</v>
      </c>
      <c r="L224" s="4">
        <v>78636000</v>
      </c>
      <c r="M224" s="4">
        <v>88000</v>
      </c>
      <c r="N224" s="4">
        <v>90.6</v>
      </c>
    </row>
    <row r="225" spans="1:14" x14ac:dyDescent="0.3">
      <c r="A225" s="4" t="s">
        <v>14</v>
      </c>
      <c r="B225" s="5">
        <v>43486</v>
      </c>
      <c r="C225" s="5">
        <v>43524</v>
      </c>
      <c r="D225" s="4">
        <v>93.05</v>
      </c>
      <c r="E225" s="4">
        <v>93.35</v>
      </c>
      <c r="F225" s="4">
        <v>91.05</v>
      </c>
      <c r="G225" s="4">
        <v>91.25</v>
      </c>
      <c r="H225" s="4">
        <v>91.1</v>
      </c>
      <c r="I225" s="4">
        <v>91.25</v>
      </c>
      <c r="J225" s="4">
        <v>647</v>
      </c>
      <c r="K225" s="4">
        <v>2387.19</v>
      </c>
      <c r="L225" s="4">
        <v>5136000</v>
      </c>
      <c r="M225" s="4">
        <v>736000</v>
      </c>
      <c r="N225" s="4">
        <v>90.6</v>
      </c>
    </row>
    <row r="226" spans="1:14" x14ac:dyDescent="0.3">
      <c r="A226" s="4" t="s">
        <v>14</v>
      </c>
      <c r="B226" s="5">
        <v>43486</v>
      </c>
      <c r="C226" s="5">
        <v>43552</v>
      </c>
      <c r="D226" s="4">
        <v>93.3</v>
      </c>
      <c r="E226" s="4">
        <v>93.9</v>
      </c>
      <c r="F226" s="4">
        <v>91.5</v>
      </c>
      <c r="G226" s="4">
        <v>91.85</v>
      </c>
      <c r="H226" s="4">
        <v>91.55</v>
      </c>
      <c r="I226" s="4">
        <v>91.85</v>
      </c>
      <c r="J226" s="4">
        <v>40</v>
      </c>
      <c r="K226" s="4">
        <v>148.36000000000001</v>
      </c>
      <c r="L226" s="4">
        <v>588000</v>
      </c>
      <c r="M226" s="4">
        <v>56000</v>
      </c>
      <c r="N226" s="4">
        <v>90.6</v>
      </c>
    </row>
    <row r="227" spans="1:14" x14ac:dyDescent="0.3">
      <c r="A227" s="4" t="s">
        <v>14</v>
      </c>
      <c r="B227" s="5">
        <v>43487</v>
      </c>
      <c r="C227" s="5">
        <v>43496</v>
      </c>
      <c r="D227" s="4">
        <v>89.9</v>
      </c>
      <c r="E227" s="4">
        <v>90</v>
      </c>
      <c r="F227" s="4">
        <v>86.6</v>
      </c>
      <c r="G227" s="4">
        <v>88.3</v>
      </c>
      <c r="H227" s="4">
        <v>88.25</v>
      </c>
      <c r="I227" s="4">
        <v>88.3</v>
      </c>
      <c r="J227" s="4">
        <v>10830</v>
      </c>
      <c r="K227" s="4">
        <v>38064.769999999997</v>
      </c>
      <c r="L227" s="4">
        <v>74744000</v>
      </c>
      <c r="M227" s="4">
        <v>-3892000</v>
      </c>
      <c r="N227" s="4">
        <v>87.95</v>
      </c>
    </row>
    <row r="228" spans="1:14" x14ac:dyDescent="0.3">
      <c r="A228" s="4" t="s">
        <v>14</v>
      </c>
      <c r="B228" s="5">
        <v>43487</v>
      </c>
      <c r="C228" s="5">
        <v>43524</v>
      </c>
      <c r="D228" s="4">
        <v>89.55</v>
      </c>
      <c r="E228" s="4">
        <v>89.8</v>
      </c>
      <c r="F228" s="4">
        <v>87.1</v>
      </c>
      <c r="G228" s="4">
        <v>88.7</v>
      </c>
      <c r="H228" s="4">
        <v>88.55</v>
      </c>
      <c r="I228" s="4">
        <v>88.7</v>
      </c>
      <c r="J228" s="4">
        <v>1590</v>
      </c>
      <c r="K228" s="4">
        <v>5612.02</v>
      </c>
      <c r="L228" s="4">
        <v>6968000</v>
      </c>
      <c r="M228" s="4">
        <v>1832000</v>
      </c>
      <c r="N228" s="4">
        <v>87.95</v>
      </c>
    </row>
    <row r="229" spans="1:14" x14ac:dyDescent="0.3">
      <c r="A229" s="4" t="s">
        <v>14</v>
      </c>
      <c r="B229" s="5">
        <v>43487</v>
      </c>
      <c r="C229" s="5">
        <v>43552</v>
      </c>
      <c r="D229" s="4">
        <v>89.95</v>
      </c>
      <c r="E229" s="4">
        <v>89.95</v>
      </c>
      <c r="F229" s="4">
        <v>87.5</v>
      </c>
      <c r="G229" s="4">
        <v>89.05</v>
      </c>
      <c r="H229" s="4">
        <v>89.05</v>
      </c>
      <c r="I229" s="4">
        <v>89.05</v>
      </c>
      <c r="J229" s="4">
        <v>59</v>
      </c>
      <c r="K229" s="4">
        <v>209.29</v>
      </c>
      <c r="L229" s="4">
        <v>616000</v>
      </c>
      <c r="M229" s="4">
        <v>28000</v>
      </c>
      <c r="N229" s="4">
        <v>87.95</v>
      </c>
    </row>
    <row r="230" spans="1:14" x14ac:dyDescent="0.3">
      <c r="A230" s="4" t="s">
        <v>14</v>
      </c>
      <c r="B230" s="5">
        <v>43488</v>
      </c>
      <c r="C230" s="5">
        <v>43496</v>
      </c>
      <c r="D230" s="4">
        <v>88</v>
      </c>
      <c r="E230" s="4">
        <v>89.8</v>
      </c>
      <c r="F230" s="4">
        <v>87.5</v>
      </c>
      <c r="G230" s="4">
        <v>89.45</v>
      </c>
      <c r="H230" s="4">
        <v>89.2</v>
      </c>
      <c r="I230" s="4">
        <v>89.45</v>
      </c>
      <c r="J230" s="4">
        <v>4781</v>
      </c>
      <c r="K230" s="4">
        <v>17033.849999999999</v>
      </c>
      <c r="L230" s="4">
        <v>71996000</v>
      </c>
      <c r="M230" s="4">
        <v>-2748000</v>
      </c>
      <c r="N230" s="4">
        <v>89.15</v>
      </c>
    </row>
    <row r="231" spans="1:14" x14ac:dyDescent="0.3">
      <c r="A231" s="4" t="s">
        <v>14</v>
      </c>
      <c r="B231" s="5">
        <v>43488</v>
      </c>
      <c r="C231" s="5">
        <v>43524</v>
      </c>
      <c r="D231" s="4">
        <v>88.5</v>
      </c>
      <c r="E231" s="4">
        <v>90.25</v>
      </c>
      <c r="F231" s="4">
        <v>87.95</v>
      </c>
      <c r="G231" s="4">
        <v>89.75</v>
      </c>
      <c r="H231" s="4">
        <v>89.55</v>
      </c>
      <c r="I231" s="4">
        <v>89.75</v>
      </c>
      <c r="J231" s="4">
        <v>833</v>
      </c>
      <c r="K231" s="4">
        <v>2982.58</v>
      </c>
      <c r="L231" s="4">
        <v>7388000</v>
      </c>
      <c r="M231" s="4">
        <v>420000</v>
      </c>
      <c r="N231" s="4">
        <v>89.15</v>
      </c>
    </row>
    <row r="232" spans="1:14" x14ac:dyDescent="0.3">
      <c r="A232" s="4" t="s">
        <v>14</v>
      </c>
      <c r="B232" s="5">
        <v>43488</v>
      </c>
      <c r="C232" s="5">
        <v>43552</v>
      </c>
      <c r="D232" s="4">
        <v>88.85</v>
      </c>
      <c r="E232" s="4">
        <v>90.45</v>
      </c>
      <c r="F232" s="4">
        <v>88.85</v>
      </c>
      <c r="G232" s="4">
        <v>90.25</v>
      </c>
      <c r="H232" s="4">
        <v>89.9</v>
      </c>
      <c r="I232" s="4">
        <v>90.25</v>
      </c>
      <c r="J232" s="4">
        <v>50</v>
      </c>
      <c r="K232" s="4">
        <v>179.85</v>
      </c>
      <c r="L232" s="4">
        <v>624000</v>
      </c>
      <c r="M232" s="4">
        <v>8000</v>
      </c>
      <c r="N232" s="4">
        <v>89.15</v>
      </c>
    </row>
    <row r="233" spans="1:14" x14ac:dyDescent="0.3">
      <c r="A233" s="4" t="s">
        <v>14</v>
      </c>
      <c r="B233" s="5">
        <v>43489</v>
      </c>
      <c r="C233" s="5">
        <v>43496</v>
      </c>
      <c r="D233" s="4">
        <v>89.2</v>
      </c>
      <c r="E233" s="4">
        <v>89.35</v>
      </c>
      <c r="F233" s="4">
        <v>84.85</v>
      </c>
      <c r="G233" s="4">
        <v>85.15</v>
      </c>
      <c r="H233" s="4">
        <v>85</v>
      </c>
      <c r="I233" s="4">
        <v>85.15</v>
      </c>
      <c r="J233" s="4">
        <v>8910</v>
      </c>
      <c r="K233" s="4">
        <v>30820.240000000002</v>
      </c>
      <c r="L233" s="4">
        <v>71776000</v>
      </c>
      <c r="M233" s="4">
        <v>-220000</v>
      </c>
      <c r="N233" s="4">
        <v>84.8</v>
      </c>
    </row>
    <row r="234" spans="1:14" x14ac:dyDescent="0.3">
      <c r="A234" s="4" t="s">
        <v>14</v>
      </c>
      <c r="B234" s="5">
        <v>43489</v>
      </c>
      <c r="C234" s="5">
        <v>43524</v>
      </c>
      <c r="D234" s="4">
        <v>89.55</v>
      </c>
      <c r="E234" s="4">
        <v>89.7</v>
      </c>
      <c r="F234" s="4">
        <v>85.1</v>
      </c>
      <c r="G234" s="4">
        <v>85.5</v>
      </c>
      <c r="H234" s="4">
        <v>85.35</v>
      </c>
      <c r="I234" s="4">
        <v>85.5</v>
      </c>
      <c r="J234" s="4">
        <v>2712</v>
      </c>
      <c r="K234" s="4">
        <v>9389.93</v>
      </c>
      <c r="L234" s="4">
        <v>12084000</v>
      </c>
      <c r="M234" s="4">
        <v>4696000</v>
      </c>
      <c r="N234" s="4">
        <v>84.8</v>
      </c>
    </row>
    <row r="235" spans="1:14" x14ac:dyDescent="0.3">
      <c r="A235" s="4" t="s">
        <v>14</v>
      </c>
      <c r="B235" s="5">
        <v>43489</v>
      </c>
      <c r="C235" s="5">
        <v>43552</v>
      </c>
      <c r="D235" s="4">
        <v>90.05</v>
      </c>
      <c r="E235" s="4">
        <v>90.05</v>
      </c>
      <c r="F235" s="4">
        <v>85.8</v>
      </c>
      <c r="G235" s="4">
        <v>86</v>
      </c>
      <c r="H235" s="4">
        <v>86</v>
      </c>
      <c r="I235" s="4">
        <v>86</v>
      </c>
      <c r="J235" s="4">
        <v>63</v>
      </c>
      <c r="K235" s="4">
        <v>219.62</v>
      </c>
      <c r="L235" s="4">
        <v>712000</v>
      </c>
      <c r="M235" s="4">
        <v>88000</v>
      </c>
      <c r="N235" s="4">
        <v>84.8</v>
      </c>
    </row>
    <row r="236" spans="1:14" x14ac:dyDescent="0.3">
      <c r="A236" s="4" t="s">
        <v>14</v>
      </c>
      <c r="B236" s="5">
        <v>43490</v>
      </c>
      <c r="C236" s="5">
        <v>43496</v>
      </c>
      <c r="D236" s="4">
        <v>85.35</v>
      </c>
      <c r="E236" s="4">
        <v>86</v>
      </c>
      <c r="F236" s="4">
        <v>82.45</v>
      </c>
      <c r="G236" s="4">
        <v>82.85</v>
      </c>
      <c r="H236" s="4">
        <v>82.55</v>
      </c>
      <c r="I236" s="4">
        <v>82.85</v>
      </c>
      <c r="J236" s="4">
        <v>7075</v>
      </c>
      <c r="K236" s="4">
        <v>23784.82</v>
      </c>
      <c r="L236" s="4">
        <v>69616000</v>
      </c>
      <c r="M236" s="4">
        <v>-2160000</v>
      </c>
      <c r="N236" s="4">
        <v>82.6</v>
      </c>
    </row>
    <row r="237" spans="1:14" x14ac:dyDescent="0.3">
      <c r="A237" s="4" t="s">
        <v>14</v>
      </c>
      <c r="B237" s="5">
        <v>43490</v>
      </c>
      <c r="C237" s="5">
        <v>43524</v>
      </c>
      <c r="D237" s="4">
        <v>85.9</v>
      </c>
      <c r="E237" s="4">
        <v>86.4</v>
      </c>
      <c r="F237" s="4">
        <v>82.7</v>
      </c>
      <c r="G237" s="4">
        <v>83.2</v>
      </c>
      <c r="H237" s="4">
        <v>82.9</v>
      </c>
      <c r="I237" s="4">
        <v>83.2</v>
      </c>
      <c r="J237" s="4">
        <v>2829</v>
      </c>
      <c r="K237" s="4">
        <v>9538.43</v>
      </c>
      <c r="L237" s="4">
        <v>16216000</v>
      </c>
      <c r="M237" s="4">
        <v>4132000</v>
      </c>
      <c r="N237" s="4">
        <v>82.6</v>
      </c>
    </row>
    <row r="238" spans="1:14" x14ac:dyDescent="0.3">
      <c r="A238" s="4" t="s">
        <v>14</v>
      </c>
      <c r="B238" s="5">
        <v>43490</v>
      </c>
      <c r="C238" s="5">
        <v>43552</v>
      </c>
      <c r="D238" s="4">
        <v>86.2</v>
      </c>
      <c r="E238" s="4">
        <v>86.85</v>
      </c>
      <c r="F238" s="4">
        <v>83.4</v>
      </c>
      <c r="G238" s="4">
        <v>83.65</v>
      </c>
      <c r="H238" s="4">
        <v>83.55</v>
      </c>
      <c r="I238" s="4">
        <v>83.65</v>
      </c>
      <c r="J238" s="4">
        <v>49</v>
      </c>
      <c r="K238" s="4">
        <v>166.41</v>
      </c>
      <c r="L238" s="4">
        <v>792000</v>
      </c>
      <c r="M238" s="4">
        <v>80000</v>
      </c>
      <c r="N238" s="4">
        <v>82.6</v>
      </c>
    </row>
    <row r="239" spans="1:14" x14ac:dyDescent="0.3">
      <c r="A239" s="4" t="s">
        <v>14</v>
      </c>
      <c r="B239" s="5">
        <v>43493</v>
      </c>
      <c r="C239" s="5">
        <v>43496</v>
      </c>
      <c r="D239" s="4">
        <v>82.6</v>
      </c>
      <c r="E239" s="4">
        <v>83.9</v>
      </c>
      <c r="F239" s="4">
        <v>80.900000000000006</v>
      </c>
      <c r="G239" s="4">
        <v>83.3</v>
      </c>
      <c r="H239" s="4">
        <v>83.6</v>
      </c>
      <c r="I239" s="4">
        <v>83.3</v>
      </c>
      <c r="J239" s="4">
        <v>8728</v>
      </c>
      <c r="K239" s="4">
        <v>28839.31</v>
      </c>
      <c r="L239" s="4">
        <v>57712000</v>
      </c>
      <c r="M239" s="4">
        <v>-11904000</v>
      </c>
      <c r="N239" s="4">
        <v>83</v>
      </c>
    </row>
    <row r="240" spans="1:14" x14ac:dyDescent="0.3">
      <c r="A240" s="4" t="s">
        <v>14</v>
      </c>
      <c r="B240" s="5">
        <v>43493</v>
      </c>
      <c r="C240" s="5">
        <v>43524</v>
      </c>
      <c r="D240" s="4">
        <v>83.05</v>
      </c>
      <c r="E240" s="4">
        <v>84.15</v>
      </c>
      <c r="F240" s="4">
        <v>81.3</v>
      </c>
      <c r="G240" s="4">
        <v>83.65</v>
      </c>
      <c r="H240" s="4">
        <v>84</v>
      </c>
      <c r="I240" s="4">
        <v>83.65</v>
      </c>
      <c r="J240" s="4">
        <v>4513</v>
      </c>
      <c r="K240" s="4">
        <v>14982.7</v>
      </c>
      <c r="L240" s="4">
        <v>25308000</v>
      </c>
      <c r="M240" s="4">
        <v>9092000</v>
      </c>
      <c r="N240" s="4">
        <v>83</v>
      </c>
    </row>
    <row r="241" spans="1:14" x14ac:dyDescent="0.3">
      <c r="A241" s="4" t="s">
        <v>14</v>
      </c>
      <c r="B241" s="5">
        <v>43493</v>
      </c>
      <c r="C241" s="5">
        <v>43552</v>
      </c>
      <c r="D241" s="4">
        <v>83.6</v>
      </c>
      <c r="E241" s="4">
        <v>84.35</v>
      </c>
      <c r="F241" s="4">
        <v>82</v>
      </c>
      <c r="G241" s="4">
        <v>84.1</v>
      </c>
      <c r="H241" s="4">
        <v>84.35</v>
      </c>
      <c r="I241" s="4">
        <v>84.1</v>
      </c>
      <c r="J241" s="4">
        <v>80</v>
      </c>
      <c r="K241" s="4">
        <v>267.02</v>
      </c>
      <c r="L241" s="4">
        <v>948000</v>
      </c>
      <c r="M241" s="4">
        <v>156000</v>
      </c>
      <c r="N241" s="4">
        <v>83</v>
      </c>
    </row>
    <row r="242" spans="1:14" x14ac:dyDescent="0.3">
      <c r="A242" s="4" t="s">
        <v>14</v>
      </c>
      <c r="B242" s="5">
        <v>43494</v>
      </c>
      <c r="C242" s="5">
        <v>43496</v>
      </c>
      <c r="D242" s="4">
        <v>83.55</v>
      </c>
      <c r="E242" s="4">
        <v>83.9</v>
      </c>
      <c r="F242" s="4">
        <v>81.849999999999994</v>
      </c>
      <c r="G242" s="4">
        <v>82.6</v>
      </c>
      <c r="H242" s="4">
        <v>82.85</v>
      </c>
      <c r="I242" s="4">
        <v>82.6</v>
      </c>
      <c r="J242" s="4">
        <v>8578</v>
      </c>
      <c r="K242" s="4">
        <v>28397.7</v>
      </c>
      <c r="L242" s="4">
        <v>47764000</v>
      </c>
      <c r="M242" s="4">
        <v>-9948000</v>
      </c>
      <c r="N242" s="4">
        <v>82.3</v>
      </c>
    </row>
    <row r="243" spans="1:14" x14ac:dyDescent="0.3">
      <c r="A243" s="4" t="s">
        <v>14</v>
      </c>
      <c r="B243" s="5">
        <v>43494</v>
      </c>
      <c r="C243" s="5">
        <v>43524</v>
      </c>
      <c r="D243" s="4">
        <v>83.7</v>
      </c>
      <c r="E243" s="4">
        <v>84.25</v>
      </c>
      <c r="F243" s="4">
        <v>82.2</v>
      </c>
      <c r="G243" s="4">
        <v>82.95</v>
      </c>
      <c r="H243" s="4">
        <v>83.25</v>
      </c>
      <c r="I243" s="4">
        <v>82.95</v>
      </c>
      <c r="J243" s="4">
        <v>5779</v>
      </c>
      <c r="K243" s="4">
        <v>19210.150000000001</v>
      </c>
      <c r="L243" s="4">
        <v>36896000</v>
      </c>
      <c r="M243" s="4">
        <v>11588000</v>
      </c>
      <c r="N243" s="4">
        <v>82.3</v>
      </c>
    </row>
    <row r="244" spans="1:14" x14ac:dyDescent="0.3">
      <c r="A244" s="4" t="s">
        <v>14</v>
      </c>
      <c r="B244" s="5">
        <v>43494</v>
      </c>
      <c r="C244" s="5">
        <v>43552</v>
      </c>
      <c r="D244" s="4">
        <v>84</v>
      </c>
      <c r="E244" s="4">
        <v>84.5</v>
      </c>
      <c r="F244" s="4">
        <v>82.75</v>
      </c>
      <c r="G244" s="4">
        <v>83.5</v>
      </c>
      <c r="H244" s="4">
        <v>83.6</v>
      </c>
      <c r="I244" s="4">
        <v>83.5</v>
      </c>
      <c r="J244" s="4">
        <v>64</v>
      </c>
      <c r="K244" s="4">
        <v>213.48</v>
      </c>
      <c r="L244" s="4">
        <v>1028000</v>
      </c>
      <c r="M244" s="4">
        <v>80000</v>
      </c>
      <c r="N244" s="4">
        <v>82.3</v>
      </c>
    </row>
    <row r="245" spans="1:14" x14ac:dyDescent="0.3">
      <c r="A245" s="4" t="s">
        <v>14</v>
      </c>
      <c r="B245" s="5">
        <v>43495</v>
      </c>
      <c r="C245" s="5">
        <v>43496</v>
      </c>
      <c r="D245" s="4">
        <v>82.25</v>
      </c>
      <c r="E245" s="4">
        <v>83.2</v>
      </c>
      <c r="F245" s="4">
        <v>80.849999999999994</v>
      </c>
      <c r="G245" s="4">
        <v>81.099999999999994</v>
      </c>
      <c r="H245" s="4">
        <v>80.95</v>
      </c>
      <c r="I245" s="4">
        <v>81.099999999999994</v>
      </c>
      <c r="J245" s="4">
        <v>8675</v>
      </c>
      <c r="K245" s="4">
        <v>28332.19</v>
      </c>
      <c r="L245" s="4">
        <v>33296000</v>
      </c>
      <c r="M245" s="4">
        <v>-14468000</v>
      </c>
      <c r="N245" s="4">
        <v>80.95</v>
      </c>
    </row>
    <row r="246" spans="1:14" x14ac:dyDescent="0.3">
      <c r="A246" s="4" t="s">
        <v>14</v>
      </c>
      <c r="B246" s="5">
        <v>43495</v>
      </c>
      <c r="C246" s="5">
        <v>43524</v>
      </c>
      <c r="D246" s="4">
        <v>83.25</v>
      </c>
      <c r="E246" s="4">
        <v>83.5</v>
      </c>
      <c r="F246" s="4">
        <v>81.25</v>
      </c>
      <c r="G246" s="4">
        <v>81.45</v>
      </c>
      <c r="H246" s="4">
        <v>81.3</v>
      </c>
      <c r="I246" s="4">
        <v>81.45</v>
      </c>
      <c r="J246" s="4">
        <v>7529</v>
      </c>
      <c r="K246" s="4">
        <v>24696.58</v>
      </c>
      <c r="L246" s="4">
        <v>53572000</v>
      </c>
      <c r="M246" s="4">
        <v>16676000</v>
      </c>
      <c r="N246" s="4">
        <v>80.95</v>
      </c>
    </row>
    <row r="247" spans="1:14" x14ac:dyDescent="0.3">
      <c r="A247" s="4" t="s">
        <v>14</v>
      </c>
      <c r="B247" s="5">
        <v>43495</v>
      </c>
      <c r="C247" s="5">
        <v>43552</v>
      </c>
      <c r="D247" s="4">
        <v>82.85</v>
      </c>
      <c r="E247" s="4">
        <v>83.5</v>
      </c>
      <c r="F247" s="4">
        <v>81.55</v>
      </c>
      <c r="G247" s="4">
        <v>81.8</v>
      </c>
      <c r="H247" s="4">
        <v>81.55</v>
      </c>
      <c r="I247" s="4">
        <v>81.8</v>
      </c>
      <c r="J247" s="4">
        <v>90</v>
      </c>
      <c r="K247" s="4">
        <v>296.52</v>
      </c>
      <c r="L247" s="4">
        <v>1228000</v>
      </c>
      <c r="M247" s="4">
        <v>200000</v>
      </c>
      <c r="N247" s="4">
        <v>80.95</v>
      </c>
    </row>
    <row r="248" spans="1:14" x14ac:dyDescent="0.3">
      <c r="A248" s="4" t="s">
        <v>14</v>
      </c>
      <c r="B248" s="5">
        <v>43496</v>
      </c>
      <c r="C248" s="5">
        <v>43496</v>
      </c>
      <c r="D248" s="4">
        <v>81.45</v>
      </c>
      <c r="E248" s="4">
        <v>82.2</v>
      </c>
      <c r="F248" s="4">
        <v>79.599999999999994</v>
      </c>
      <c r="G248" s="4">
        <v>81.25</v>
      </c>
      <c r="H248" s="4">
        <v>81.3</v>
      </c>
      <c r="I248" s="4">
        <v>81.3</v>
      </c>
      <c r="J248" s="4">
        <v>10673</v>
      </c>
      <c r="K248" s="4">
        <v>34521.81</v>
      </c>
      <c r="L248" s="4">
        <v>12868000</v>
      </c>
      <c r="M248" s="4">
        <v>-20428000</v>
      </c>
      <c r="N248" s="4">
        <v>81.3</v>
      </c>
    </row>
    <row r="249" spans="1:14" x14ac:dyDescent="0.3">
      <c r="A249" s="4" t="s">
        <v>14</v>
      </c>
      <c r="B249" s="5">
        <v>43496</v>
      </c>
      <c r="C249" s="5">
        <v>43524</v>
      </c>
      <c r="D249" s="4">
        <v>81.8</v>
      </c>
      <c r="E249" s="4">
        <v>82.75</v>
      </c>
      <c r="F249" s="4">
        <v>80</v>
      </c>
      <c r="G249" s="4">
        <v>81.849999999999994</v>
      </c>
      <c r="H249" s="4">
        <v>82</v>
      </c>
      <c r="I249" s="4">
        <v>81.849999999999994</v>
      </c>
      <c r="J249" s="4">
        <v>12290</v>
      </c>
      <c r="K249" s="4">
        <v>40013.629999999997</v>
      </c>
      <c r="L249" s="4">
        <v>74476000</v>
      </c>
      <c r="M249" s="4">
        <v>20904000</v>
      </c>
      <c r="N249" s="4">
        <v>81.3</v>
      </c>
    </row>
    <row r="250" spans="1:14" x14ac:dyDescent="0.3">
      <c r="A250" s="4" t="s">
        <v>14</v>
      </c>
      <c r="B250" s="5">
        <v>43496</v>
      </c>
      <c r="C250" s="5">
        <v>43552</v>
      </c>
      <c r="D250" s="4">
        <v>82.15</v>
      </c>
      <c r="E250" s="4">
        <v>83.1</v>
      </c>
      <c r="F250" s="4">
        <v>80.45</v>
      </c>
      <c r="G250" s="4">
        <v>82.25</v>
      </c>
      <c r="H250" s="4">
        <v>82.4</v>
      </c>
      <c r="I250" s="4">
        <v>82.25</v>
      </c>
      <c r="J250" s="4">
        <v>246</v>
      </c>
      <c r="K250" s="4">
        <v>805.51</v>
      </c>
      <c r="L250" s="4">
        <v>1744000</v>
      </c>
      <c r="M250" s="4">
        <v>516000</v>
      </c>
      <c r="N250" s="4">
        <v>81.3</v>
      </c>
    </row>
    <row r="251" spans="1:14" x14ac:dyDescent="0.3">
      <c r="A251" s="4" t="s">
        <v>14</v>
      </c>
      <c r="B251" s="5">
        <v>43497</v>
      </c>
      <c r="C251" s="5">
        <v>43524</v>
      </c>
      <c r="D251" s="4">
        <v>82.55</v>
      </c>
      <c r="E251" s="4">
        <v>87.7</v>
      </c>
      <c r="F251" s="4">
        <v>81.25</v>
      </c>
      <c r="G251" s="4">
        <v>84.25</v>
      </c>
      <c r="H251" s="4">
        <v>84.75</v>
      </c>
      <c r="I251" s="4">
        <v>84.25</v>
      </c>
      <c r="J251" s="4">
        <v>23528</v>
      </c>
      <c r="K251" s="4">
        <v>80190.14</v>
      </c>
      <c r="L251" s="4">
        <v>81412000</v>
      </c>
      <c r="M251" s="4">
        <v>6936000</v>
      </c>
      <c r="N251" s="4">
        <v>83.55</v>
      </c>
    </row>
    <row r="252" spans="1:14" x14ac:dyDescent="0.3">
      <c r="A252" s="4" t="s">
        <v>14</v>
      </c>
      <c r="B252" s="5">
        <v>43497</v>
      </c>
      <c r="C252" s="5">
        <v>43552</v>
      </c>
      <c r="D252" s="4">
        <v>82.7</v>
      </c>
      <c r="E252" s="4">
        <v>88</v>
      </c>
      <c r="F252" s="4">
        <v>81.8</v>
      </c>
      <c r="G252" s="4">
        <v>84.5</v>
      </c>
      <c r="H252" s="4">
        <v>85.35</v>
      </c>
      <c r="I252" s="4">
        <v>84.5</v>
      </c>
      <c r="J252" s="4">
        <v>1151</v>
      </c>
      <c r="K252" s="4">
        <v>3950.3</v>
      </c>
      <c r="L252" s="4">
        <v>3868000</v>
      </c>
      <c r="M252" s="4">
        <v>2124000</v>
      </c>
      <c r="N252" s="4">
        <v>83.55</v>
      </c>
    </row>
    <row r="253" spans="1:14" x14ac:dyDescent="0.3">
      <c r="A253" s="4" t="s">
        <v>14</v>
      </c>
      <c r="B253" s="5">
        <v>43497</v>
      </c>
      <c r="C253" s="5">
        <v>43580</v>
      </c>
      <c r="D253" s="4">
        <v>85.9</v>
      </c>
      <c r="E253" s="4">
        <v>88.05</v>
      </c>
      <c r="F253" s="4">
        <v>84.75</v>
      </c>
      <c r="G253" s="4">
        <v>84.75</v>
      </c>
      <c r="H253" s="4">
        <v>84.75</v>
      </c>
      <c r="I253" s="4">
        <v>85</v>
      </c>
      <c r="J253" s="4">
        <v>11</v>
      </c>
      <c r="K253" s="4">
        <v>37.81</v>
      </c>
      <c r="L253" s="4">
        <v>28000</v>
      </c>
      <c r="M253" s="4">
        <v>28000</v>
      </c>
      <c r="N253" s="4">
        <v>83.55</v>
      </c>
    </row>
    <row r="254" spans="1:14" x14ac:dyDescent="0.3">
      <c r="A254" s="4" t="s">
        <v>14</v>
      </c>
      <c r="B254" s="5">
        <v>43500</v>
      </c>
      <c r="C254" s="5">
        <v>43524</v>
      </c>
      <c r="D254" s="4">
        <v>84.35</v>
      </c>
      <c r="E254" s="4">
        <v>84.7</v>
      </c>
      <c r="F254" s="4">
        <v>81.8</v>
      </c>
      <c r="G254" s="4">
        <v>82.65</v>
      </c>
      <c r="H254" s="4">
        <v>82.3</v>
      </c>
      <c r="I254" s="4">
        <v>82.65</v>
      </c>
      <c r="J254" s="4">
        <v>6439</v>
      </c>
      <c r="K254" s="4">
        <v>21354.26</v>
      </c>
      <c r="L254" s="4">
        <v>82180000</v>
      </c>
      <c r="M254" s="4">
        <v>768000</v>
      </c>
      <c r="N254" s="4">
        <v>82.3</v>
      </c>
    </row>
    <row r="255" spans="1:14" x14ac:dyDescent="0.3">
      <c r="A255" s="4" t="s">
        <v>14</v>
      </c>
      <c r="B255" s="5">
        <v>43500</v>
      </c>
      <c r="C255" s="5">
        <v>43552</v>
      </c>
      <c r="D255" s="4">
        <v>84.85</v>
      </c>
      <c r="E255" s="4">
        <v>84.85</v>
      </c>
      <c r="F255" s="4">
        <v>82.2</v>
      </c>
      <c r="G255" s="4">
        <v>82.85</v>
      </c>
      <c r="H255" s="4">
        <v>82.6</v>
      </c>
      <c r="I255" s="4">
        <v>82.85</v>
      </c>
      <c r="J255" s="4">
        <v>159</v>
      </c>
      <c r="K255" s="4">
        <v>529.15</v>
      </c>
      <c r="L255" s="4">
        <v>3880000</v>
      </c>
      <c r="M255" s="4">
        <v>12000</v>
      </c>
      <c r="N255" s="4">
        <v>82.3</v>
      </c>
    </row>
    <row r="256" spans="1:14" x14ac:dyDescent="0.3">
      <c r="A256" s="4" t="s">
        <v>14</v>
      </c>
      <c r="B256" s="5">
        <v>43500</v>
      </c>
      <c r="C256" s="5">
        <v>43580</v>
      </c>
      <c r="D256" s="4">
        <v>83.6</v>
      </c>
      <c r="E256" s="4">
        <v>83.6</v>
      </c>
      <c r="F256" s="4">
        <v>82.9</v>
      </c>
      <c r="G256" s="4">
        <v>83.3</v>
      </c>
      <c r="H256" s="4">
        <v>83.3</v>
      </c>
      <c r="I256" s="4">
        <v>83.3</v>
      </c>
      <c r="J256" s="4">
        <v>7</v>
      </c>
      <c r="K256" s="4">
        <v>23.31</v>
      </c>
      <c r="L256" s="4">
        <v>44000</v>
      </c>
      <c r="M256" s="4">
        <v>16000</v>
      </c>
      <c r="N256" s="4">
        <v>82.3</v>
      </c>
    </row>
    <row r="257" spans="1:14" x14ac:dyDescent="0.3">
      <c r="A257" s="4" t="s">
        <v>14</v>
      </c>
      <c r="B257" s="5">
        <v>43501</v>
      </c>
      <c r="C257" s="5">
        <v>43524</v>
      </c>
      <c r="D257" s="4">
        <v>82.3</v>
      </c>
      <c r="E257" s="4">
        <v>83.65</v>
      </c>
      <c r="F257" s="4">
        <v>81.349999999999994</v>
      </c>
      <c r="G257" s="4">
        <v>82.4</v>
      </c>
      <c r="H257" s="4">
        <v>82.45</v>
      </c>
      <c r="I257" s="4">
        <v>82.4</v>
      </c>
      <c r="J257" s="4">
        <v>5014</v>
      </c>
      <c r="K257" s="4">
        <v>16570.16</v>
      </c>
      <c r="L257" s="4">
        <v>82036000</v>
      </c>
      <c r="M257" s="4">
        <v>-144000</v>
      </c>
      <c r="N257" s="4">
        <v>82.15</v>
      </c>
    </row>
    <row r="258" spans="1:14" x14ac:dyDescent="0.3">
      <c r="A258" s="4" t="s">
        <v>14</v>
      </c>
      <c r="B258" s="5">
        <v>43501</v>
      </c>
      <c r="C258" s="5">
        <v>43552</v>
      </c>
      <c r="D258" s="4">
        <v>82.6</v>
      </c>
      <c r="E258" s="4">
        <v>83.85</v>
      </c>
      <c r="F258" s="4">
        <v>81.8</v>
      </c>
      <c r="G258" s="4">
        <v>82.85</v>
      </c>
      <c r="H258" s="4">
        <v>82.7</v>
      </c>
      <c r="I258" s="4">
        <v>82.85</v>
      </c>
      <c r="J258" s="4">
        <v>117</v>
      </c>
      <c r="K258" s="4">
        <v>387.48</v>
      </c>
      <c r="L258" s="4">
        <v>3948000</v>
      </c>
      <c r="M258" s="4">
        <v>68000</v>
      </c>
      <c r="N258" s="4">
        <v>82.15</v>
      </c>
    </row>
    <row r="259" spans="1:14" x14ac:dyDescent="0.3">
      <c r="A259" s="4" t="s">
        <v>14</v>
      </c>
      <c r="B259" s="5">
        <v>43501</v>
      </c>
      <c r="C259" s="5">
        <v>43580</v>
      </c>
      <c r="D259" s="4">
        <v>82.45</v>
      </c>
      <c r="E259" s="4">
        <v>82.45</v>
      </c>
      <c r="F259" s="4">
        <v>82.45</v>
      </c>
      <c r="G259" s="4">
        <v>82.45</v>
      </c>
      <c r="H259" s="4">
        <v>82.45</v>
      </c>
      <c r="I259" s="4">
        <v>83.55</v>
      </c>
      <c r="J259" s="4">
        <v>2</v>
      </c>
      <c r="K259" s="4">
        <v>6.6</v>
      </c>
      <c r="L259" s="4">
        <v>44000</v>
      </c>
      <c r="M259" s="4">
        <v>0</v>
      </c>
      <c r="N259" s="4">
        <v>82.15</v>
      </c>
    </row>
    <row r="260" spans="1:14" x14ac:dyDescent="0.3">
      <c r="A260" s="4" t="s">
        <v>14</v>
      </c>
      <c r="B260" s="5">
        <v>43502</v>
      </c>
      <c r="C260" s="5">
        <v>43524</v>
      </c>
      <c r="D260" s="4">
        <v>82.75</v>
      </c>
      <c r="E260" s="4">
        <v>83.45</v>
      </c>
      <c r="F260" s="4">
        <v>80.599999999999994</v>
      </c>
      <c r="G260" s="4">
        <v>83.05</v>
      </c>
      <c r="H260" s="4">
        <v>83.35</v>
      </c>
      <c r="I260" s="4">
        <v>83.05</v>
      </c>
      <c r="J260" s="4">
        <v>4544</v>
      </c>
      <c r="K260" s="4">
        <v>14931.35</v>
      </c>
      <c r="L260" s="4">
        <v>80504000</v>
      </c>
      <c r="M260" s="4">
        <v>-1532000</v>
      </c>
      <c r="N260" s="4">
        <v>82.55</v>
      </c>
    </row>
    <row r="261" spans="1:14" x14ac:dyDescent="0.3">
      <c r="A261" s="4" t="s">
        <v>14</v>
      </c>
      <c r="B261" s="5">
        <v>43502</v>
      </c>
      <c r="C261" s="5">
        <v>43552</v>
      </c>
      <c r="D261" s="4">
        <v>82.85</v>
      </c>
      <c r="E261" s="4">
        <v>83.7</v>
      </c>
      <c r="F261" s="4">
        <v>81</v>
      </c>
      <c r="G261" s="4">
        <v>83.35</v>
      </c>
      <c r="H261" s="4">
        <v>83.7</v>
      </c>
      <c r="I261" s="4">
        <v>83.35</v>
      </c>
      <c r="J261" s="4">
        <v>134</v>
      </c>
      <c r="K261" s="4">
        <v>440.59</v>
      </c>
      <c r="L261" s="4">
        <v>3964000</v>
      </c>
      <c r="M261" s="4">
        <v>16000</v>
      </c>
      <c r="N261" s="4">
        <v>82.55</v>
      </c>
    </row>
    <row r="262" spans="1:14" x14ac:dyDescent="0.3">
      <c r="A262" s="4" t="s">
        <v>14</v>
      </c>
      <c r="B262" s="5">
        <v>43502</v>
      </c>
      <c r="C262" s="5">
        <v>43580</v>
      </c>
      <c r="D262" s="4">
        <v>83.35</v>
      </c>
      <c r="E262" s="4">
        <v>83.35</v>
      </c>
      <c r="F262" s="4">
        <v>82.35</v>
      </c>
      <c r="G262" s="4">
        <v>83.1</v>
      </c>
      <c r="H262" s="4">
        <v>83.1</v>
      </c>
      <c r="I262" s="4">
        <v>83.9</v>
      </c>
      <c r="J262" s="4">
        <v>10</v>
      </c>
      <c r="K262" s="4">
        <v>33.22</v>
      </c>
      <c r="L262" s="4">
        <v>68000</v>
      </c>
      <c r="M262" s="4">
        <v>24000</v>
      </c>
      <c r="N262" s="4">
        <v>82.55</v>
      </c>
    </row>
    <row r="263" spans="1:14" x14ac:dyDescent="0.3">
      <c r="A263" s="4" t="s">
        <v>14</v>
      </c>
      <c r="B263" s="5">
        <v>43503</v>
      </c>
      <c r="C263" s="5">
        <v>43524</v>
      </c>
      <c r="D263" s="4">
        <v>83</v>
      </c>
      <c r="E263" s="4">
        <v>88.7</v>
      </c>
      <c r="F263" s="4">
        <v>82.85</v>
      </c>
      <c r="G263" s="4">
        <v>88.05</v>
      </c>
      <c r="H263" s="4">
        <v>88.4</v>
      </c>
      <c r="I263" s="4">
        <v>88.05</v>
      </c>
      <c r="J263" s="4">
        <v>12998</v>
      </c>
      <c r="K263" s="4">
        <v>45052.3</v>
      </c>
      <c r="L263" s="4">
        <v>79364000</v>
      </c>
      <c r="M263" s="4">
        <v>-1140000</v>
      </c>
      <c r="N263" s="4">
        <v>87.75</v>
      </c>
    </row>
    <row r="264" spans="1:14" x14ac:dyDescent="0.3">
      <c r="A264" s="4" t="s">
        <v>14</v>
      </c>
      <c r="B264" s="5">
        <v>43503</v>
      </c>
      <c r="C264" s="5">
        <v>43552</v>
      </c>
      <c r="D264" s="4">
        <v>83.9</v>
      </c>
      <c r="E264" s="4">
        <v>89</v>
      </c>
      <c r="F264" s="4">
        <v>83.25</v>
      </c>
      <c r="G264" s="4">
        <v>88.55</v>
      </c>
      <c r="H264" s="4">
        <v>88.75</v>
      </c>
      <c r="I264" s="4">
        <v>88.55</v>
      </c>
      <c r="J264" s="4">
        <v>370</v>
      </c>
      <c r="K264" s="4">
        <v>1290.07</v>
      </c>
      <c r="L264" s="4">
        <v>3924000</v>
      </c>
      <c r="M264" s="4">
        <v>-40000</v>
      </c>
      <c r="N264" s="4">
        <v>87.75</v>
      </c>
    </row>
    <row r="265" spans="1:14" x14ac:dyDescent="0.3">
      <c r="A265" s="4" t="s">
        <v>14</v>
      </c>
      <c r="B265" s="5">
        <v>43503</v>
      </c>
      <c r="C265" s="5">
        <v>43580</v>
      </c>
      <c r="D265" s="4">
        <v>85.65</v>
      </c>
      <c r="E265" s="4">
        <v>89.2</v>
      </c>
      <c r="F265" s="4">
        <v>85.45</v>
      </c>
      <c r="G265" s="4">
        <v>89.2</v>
      </c>
      <c r="H265" s="4">
        <v>89.2</v>
      </c>
      <c r="I265" s="4">
        <v>89.2</v>
      </c>
      <c r="J265" s="4">
        <v>15</v>
      </c>
      <c r="K265" s="4">
        <v>52.71</v>
      </c>
      <c r="L265" s="4">
        <v>76000</v>
      </c>
      <c r="M265" s="4">
        <v>8000</v>
      </c>
      <c r="N265" s="4">
        <v>87.75</v>
      </c>
    </row>
    <row r="266" spans="1:14" x14ac:dyDescent="0.3">
      <c r="A266" s="4" t="s">
        <v>14</v>
      </c>
      <c r="B266" s="5">
        <v>43504</v>
      </c>
      <c r="C266" s="5">
        <v>43524</v>
      </c>
      <c r="D266" s="4">
        <v>87.9</v>
      </c>
      <c r="E266" s="4">
        <v>88.35</v>
      </c>
      <c r="F266" s="4">
        <v>85.85</v>
      </c>
      <c r="G266" s="4">
        <v>87.15</v>
      </c>
      <c r="H266" s="4">
        <v>87.1</v>
      </c>
      <c r="I266" s="4">
        <v>87.15</v>
      </c>
      <c r="J266" s="4">
        <v>6182</v>
      </c>
      <c r="K266" s="4">
        <v>21481.81</v>
      </c>
      <c r="L266" s="4">
        <v>77548000</v>
      </c>
      <c r="M266" s="4">
        <v>-1816000</v>
      </c>
      <c r="N266" s="4">
        <v>87.05</v>
      </c>
    </row>
    <row r="267" spans="1:14" x14ac:dyDescent="0.3">
      <c r="A267" s="4" t="s">
        <v>14</v>
      </c>
      <c r="B267" s="5">
        <v>43504</v>
      </c>
      <c r="C267" s="5">
        <v>43552</v>
      </c>
      <c r="D267" s="4">
        <v>88.4</v>
      </c>
      <c r="E267" s="4">
        <v>88.65</v>
      </c>
      <c r="F267" s="4">
        <v>86.4</v>
      </c>
      <c r="G267" s="4">
        <v>87.5</v>
      </c>
      <c r="H267" s="4">
        <v>87.4</v>
      </c>
      <c r="I267" s="4">
        <v>87.5</v>
      </c>
      <c r="J267" s="4">
        <v>199</v>
      </c>
      <c r="K267" s="4">
        <v>695.58</v>
      </c>
      <c r="L267" s="4">
        <v>4060000</v>
      </c>
      <c r="M267" s="4">
        <v>136000</v>
      </c>
      <c r="N267" s="4">
        <v>87.05</v>
      </c>
    </row>
    <row r="268" spans="1:14" x14ac:dyDescent="0.3">
      <c r="A268" s="4" t="s">
        <v>14</v>
      </c>
      <c r="B268" s="5">
        <v>43504</v>
      </c>
      <c r="C268" s="5">
        <v>43580</v>
      </c>
      <c r="D268" s="4">
        <v>88</v>
      </c>
      <c r="E268" s="4">
        <v>88</v>
      </c>
      <c r="F268" s="4">
        <v>86.9</v>
      </c>
      <c r="G268" s="4">
        <v>87.6</v>
      </c>
      <c r="H268" s="4">
        <v>87.6</v>
      </c>
      <c r="I268" s="4">
        <v>87.6</v>
      </c>
      <c r="J268" s="4">
        <v>14</v>
      </c>
      <c r="K268" s="4">
        <v>49.02</v>
      </c>
      <c r="L268" s="4">
        <v>92000</v>
      </c>
      <c r="M268" s="4">
        <v>16000</v>
      </c>
      <c r="N268" s="4">
        <v>87.05</v>
      </c>
    </row>
    <row r="269" spans="1:14" x14ac:dyDescent="0.3">
      <c r="A269" s="4" t="s">
        <v>14</v>
      </c>
      <c r="B269" s="5">
        <v>43507</v>
      </c>
      <c r="C269" s="5">
        <v>43524</v>
      </c>
      <c r="D269" s="4">
        <v>86.8</v>
      </c>
      <c r="E269" s="4">
        <v>86.8</v>
      </c>
      <c r="F269" s="4">
        <v>82.55</v>
      </c>
      <c r="G269" s="4">
        <v>83.35</v>
      </c>
      <c r="H269" s="4">
        <v>83.6</v>
      </c>
      <c r="I269" s="4">
        <v>83.35</v>
      </c>
      <c r="J269" s="4">
        <v>6874</v>
      </c>
      <c r="K269" s="4">
        <v>23131.119999999999</v>
      </c>
      <c r="L269" s="4">
        <v>75680000</v>
      </c>
      <c r="M269" s="4">
        <v>-1868000</v>
      </c>
      <c r="N269" s="4">
        <v>83.1</v>
      </c>
    </row>
    <row r="270" spans="1:14" x14ac:dyDescent="0.3">
      <c r="A270" s="4" t="s">
        <v>14</v>
      </c>
      <c r="B270" s="5">
        <v>43507</v>
      </c>
      <c r="C270" s="5">
        <v>43552</v>
      </c>
      <c r="D270" s="4">
        <v>86.55</v>
      </c>
      <c r="E270" s="4">
        <v>86.85</v>
      </c>
      <c r="F270" s="4">
        <v>83.15</v>
      </c>
      <c r="G270" s="4">
        <v>83.75</v>
      </c>
      <c r="H270" s="4">
        <v>83.85</v>
      </c>
      <c r="I270" s="4">
        <v>83.75</v>
      </c>
      <c r="J270" s="4">
        <v>248</v>
      </c>
      <c r="K270" s="4">
        <v>837.28</v>
      </c>
      <c r="L270" s="4">
        <v>4304000</v>
      </c>
      <c r="M270" s="4">
        <v>244000</v>
      </c>
      <c r="N270" s="4">
        <v>83.1</v>
      </c>
    </row>
    <row r="271" spans="1:14" x14ac:dyDescent="0.3">
      <c r="A271" s="4" t="s">
        <v>14</v>
      </c>
      <c r="B271" s="5">
        <v>43507</v>
      </c>
      <c r="C271" s="5">
        <v>43580</v>
      </c>
      <c r="D271" s="4">
        <v>85.6</v>
      </c>
      <c r="E271" s="4">
        <v>85.85</v>
      </c>
      <c r="F271" s="4">
        <v>83.55</v>
      </c>
      <c r="G271" s="4">
        <v>84.35</v>
      </c>
      <c r="H271" s="4">
        <v>84.35</v>
      </c>
      <c r="I271" s="4">
        <v>84.35</v>
      </c>
      <c r="J271" s="4">
        <v>23</v>
      </c>
      <c r="K271" s="4">
        <v>77.89</v>
      </c>
      <c r="L271" s="4">
        <v>120000</v>
      </c>
      <c r="M271" s="4">
        <v>28000</v>
      </c>
      <c r="N271" s="4">
        <v>83.1</v>
      </c>
    </row>
    <row r="272" spans="1:14" x14ac:dyDescent="0.3">
      <c r="A272" s="4" t="s">
        <v>14</v>
      </c>
      <c r="B272" s="5">
        <v>43508</v>
      </c>
      <c r="C272" s="5">
        <v>43524</v>
      </c>
      <c r="D272" s="4">
        <v>83.35</v>
      </c>
      <c r="E272" s="4">
        <v>83.85</v>
      </c>
      <c r="F272" s="4">
        <v>81.349999999999994</v>
      </c>
      <c r="G272" s="4">
        <v>81.599999999999994</v>
      </c>
      <c r="H272" s="4">
        <v>81.7</v>
      </c>
      <c r="I272" s="4">
        <v>81.599999999999994</v>
      </c>
      <c r="J272" s="4">
        <v>5440</v>
      </c>
      <c r="K272" s="4">
        <v>17906.78</v>
      </c>
      <c r="L272" s="4">
        <v>76696000</v>
      </c>
      <c r="M272" s="4">
        <v>1016000</v>
      </c>
      <c r="N272" s="4">
        <v>81.2</v>
      </c>
    </row>
    <row r="273" spans="1:14" x14ac:dyDescent="0.3">
      <c r="A273" s="4" t="s">
        <v>14</v>
      </c>
      <c r="B273" s="5">
        <v>43508</v>
      </c>
      <c r="C273" s="5">
        <v>43552</v>
      </c>
      <c r="D273" s="4">
        <v>83.3</v>
      </c>
      <c r="E273" s="4">
        <v>84.25</v>
      </c>
      <c r="F273" s="4">
        <v>81.849999999999994</v>
      </c>
      <c r="G273" s="4">
        <v>82</v>
      </c>
      <c r="H273" s="4">
        <v>82.15</v>
      </c>
      <c r="I273" s="4">
        <v>82</v>
      </c>
      <c r="J273" s="4">
        <v>355</v>
      </c>
      <c r="K273" s="4">
        <v>1173.3499999999999</v>
      </c>
      <c r="L273" s="4">
        <v>4868000</v>
      </c>
      <c r="M273" s="4">
        <v>564000</v>
      </c>
      <c r="N273" s="4">
        <v>81.2</v>
      </c>
    </row>
    <row r="274" spans="1:14" x14ac:dyDescent="0.3">
      <c r="A274" s="4" t="s">
        <v>14</v>
      </c>
      <c r="B274" s="5">
        <v>43508</v>
      </c>
      <c r="C274" s="5">
        <v>43580</v>
      </c>
      <c r="D274" s="4">
        <v>84.25</v>
      </c>
      <c r="E274" s="4">
        <v>84.25</v>
      </c>
      <c r="F274" s="4">
        <v>82.35</v>
      </c>
      <c r="G274" s="4">
        <v>82.35</v>
      </c>
      <c r="H274" s="4">
        <v>82.35</v>
      </c>
      <c r="I274" s="4">
        <v>82.35</v>
      </c>
      <c r="J274" s="4">
        <v>18</v>
      </c>
      <c r="K274" s="4">
        <v>59.65</v>
      </c>
      <c r="L274" s="4">
        <v>172000</v>
      </c>
      <c r="M274" s="4">
        <v>52000</v>
      </c>
      <c r="N274" s="4">
        <v>81.2</v>
      </c>
    </row>
    <row r="275" spans="1:14" x14ac:dyDescent="0.3">
      <c r="A275" s="4" t="s">
        <v>14</v>
      </c>
      <c r="B275" s="5">
        <v>43509</v>
      </c>
      <c r="C275" s="5">
        <v>43524</v>
      </c>
      <c r="D275" s="4">
        <v>82.1</v>
      </c>
      <c r="E275" s="4">
        <v>82.3</v>
      </c>
      <c r="F275" s="4">
        <v>78.8</v>
      </c>
      <c r="G275" s="4">
        <v>79.05</v>
      </c>
      <c r="H275" s="4">
        <v>78.95</v>
      </c>
      <c r="I275" s="4">
        <v>79.05</v>
      </c>
      <c r="J275" s="4">
        <v>6632</v>
      </c>
      <c r="K275" s="4">
        <v>21247.39</v>
      </c>
      <c r="L275" s="4">
        <v>75340000</v>
      </c>
      <c r="M275" s="4">
        <v>-1356000</v>
      </c>
      <c r="N275" s="4">
        <v>78.900000000000006</v>
      </c>
    </row>
    <row r="276" spans="1:14" x14ac:dyDescent="0.3">
      <c r="A276" s="4" t="s">
        <v>14</v>
      </c>
      <c r="B276" s="5">
        <v>43509</v>
      </c>
      <c r="C276" s="5">
        <v>43552</v>
      </c>
      <c r="D276" s="4">
        <v>82.6</v>
      </c>
      <c r="E276" s="4">
        <v>82.6</v>
      </c>
      <c r="F276" s="4">
        <v>79.2</v>
      </c>
      <c r="G276" s="4">
        <v>79.400000000000006</v>
      </c>
      <c r="H276" s="4">
        <v>79.349999999999994</v>
      </c>
      <c r="I276" s="4">
        <v>79.400000000000006</v>
      </c>
      <c r="J276" s="4">
        <v>448</v>
      </c>
      <c r="K276" s="4">
        <v>1443.6</v>
      </c>
      <c r="L276" s="4">
        <v>5060000</v>
      </c>
      <c r="M276" s="4">
        <v>192000</v>
      </c>
      <c r="N276" s="4">
        <v>78.900000000000006</v>
      </c>
    </row>
    <row r="277" spans="1:14" x14ac:dyDescent="0.3">
      <c r="A277" s="4" t="s">
        <v>14</v>
      </c>
      <c r="B277" s="5">
        <v>43509</v>
      </c>
      <c r="C277" s="5">
        <v>43580</v>
      </c>
      <c r="D277" s="4">
        <v>82.5</v>
      </c>
      <c r="E277" s="4">
        <v>82.5</v>
      </c>
      <c r="F277" s="4">
        <v>79.650000000000006</v>
      </c>
      <c r="G277" s="4">
        <v>79.849999999999994</v>
      </c>
      <c r="H277" s="4">
        <v>79.650000000000006</v>
      </c>
      <c r="I277" s="4">
        <v>79.849999999999994</v>
      </c>
      <c r="J277" s="4">
        <v>40</v>
      </c>
      <c r="K277" s="4">
        <v>129.25</v>
      </c>
      <c r="L277" s="4">
        <v>280000</v>
      </c>
      <c r="M277" s="4">
        <v>108000</v>
      </c>
      <c r="N277" s="4">
        <v>78.900000000000006</v>
      </c>
    </row>
    <row r="278" spans="1:14" x14ac:dyDescent="0.3">
      <c r="A278" s="4" t="s">
        <v>14</v>
      </c>
      <c r="B278" s="5">
        <v>43510</v>
      </c>
      <c r="C278" s="5">
        <v>43524</v>
      </c>
      <c r="D278" s="4">
        <v>78.5</v>
      </c>
      <c r="E278" s="4">
        <v>87.45</v>
      </c>
      <c r="F278" s="4">
        <v>78</v>
      </c>
      <c r="G278" s="4">
        <v>84.95</v>
      </c>
      <c r="H278" s="4">
        <v>83.7</v>
      </c>
      <c r="I278" s="4">
        <v>84.95</v>
      </c>
      <c r="J278" s="4">
        <v>18678</v>
      </c>
      <c r="K278" s="4">
        <v>61998.080000000002</v>
      </c>
      <c r="L278" s="4">
        <v>73836000</v>
      </c>
      <c r="M278" s="4">
        <v>-1504000</v>
      </c>
      <c r="N278" s="4">
        <v>84.45</v>
      </c>
    </row>
    <row r="279" spans="1:14" x14ac:dyDescent="0.3">
      <c r="A279" s="4" t="s">
        <v>14</v>
      </c>
      <c r="B279" s="5">
        <v>43510</v>
      </c>
      <c r="C279" s="5">
        <v>43552</v>
      </c>
      <c r="D279" s="4">
        <v>79</v>
      </c>
      <c r="E279" s="4">
        <v>87.65</v>
      </c>
      <c r="F279" s="4">
        <v>78.55</v>
      </c>
      <c r="G279" s="4">
        <v>85.3</v>
      </c>
      <c r="H279" s="4">
        <v>84</v>
      </c>
      <c r="I279" s="4">
        <v>85.3</v>
      </c>
      <c r="J279" s="4">
        <v>765</v>
      </c>
      <c r="K279" s="4">
        <v>2539.9499999999998</v>
      </c>
      <c r="L279" s="4">
        <v>5288000</v>
      </c>
      <c r="M279" s="4">
        <v>228000</v>
      </c>
      <c r="N279" s="4">
        <v>84.45</v>
      </c>
    </row>
    <row r="280" spans="1:14" x14ac:dyDescent="0.3">
      <c r="A280" s="4" t="s">
        <v>14</v>
      </c>
      <c r="B280" s="5">
        <v>43510</v>
      </c>
      <c r="C280" s="5">
        <v>43580</v>
      </c>
      <c r="D280" s="4">
        <v>79.5</v>
      </c>
      <c r="E280" s="4">
        <v>88.2</v>
      </c>
      <c r="F280" s="4">
        <v>79.5</v>
      </c>
      <c r="G280" s="4">
        <v>85.25</v>
      </c>
      <c r="H280" s="4">
        <v>84.5</v>
      </c>
      <c r="I280" s="4">
        <v>85.25</v>
      </c>
      <c r="J280" s="4">
        <v>70</v>
      </c>
      <c r="K280" s="4">
        <v>231.81</v>
      </c>
      <c r="L280" s="4">
        <v>276000</v>
      </c>
      <c r="M280" s="4">
        <v>-4000</v>
      </c>
      <c r="N280" s="4">
        <v>84.45</v>
      </c>
    </row>
    <row r="281" spans="1:14" x14ac:dyDescent="0.3">
      <c r="A281" s="4" t="s">
        <v>14</v>
      </c>
      <c r="B281" s="5">
        <v>43511</v>
      </c>
      <c r="C281" s="5">
        <v>43524</v>
      </c>
      <c r="D281" s="4">
        <v>82.4</v>
      </c>
      <c r="E281" s="4">
        <v>82.7</v>
      </c>
      <c r="F281" s="4">
        <v>77.8</v>
      </c>
      <c r="G281" s="4">
        <v>80.3</v>
      </c>
      <c r="H281" s="4">
        <v>80.099999999999994</v>
      </c>
      <c r="I281" s="4">
        <v>80.3</v>
      </c>
      <c r="J281" s="4">
        <v>17739</v>
      </c>
      <c r="K281" s="4">
        <v>56795.09</v>
      </c>
      <c r="L281" s="4">
        <v>73004000</v>
      </c>
      <c r="M281" s="4">
        <v>-832000</v>
      </c>
      <c r="N281" s="4">
        <v>79.95</v>
      </c>
    </row>
    <row r="282" spans="1:14" x14ac:dyDescent="0.3">
      <c r="A282" s="4" t="s">
        <v>14</v>
      </c>
      <c r="B282" s="5">
        <v>43511</v>
      </c>
      <c r="C282" s="5">
        <v>43552</v>
      </c>
      <c r="D282" s="4">
        <v>82.3</v>
      </c>
      <c r="E282" s="4">
        <v>82.75</v>
      </c>
      <c r="F282" s="4">
        <v>78.3</v>
      </c>
      <c r="G282" s="4">
        <v>80.650000000000006</v>
      </c>
      <c r="H282" s="4">
        <v>80.5</v>
      </c>
      <c r="I282" s="4">
        <v>80.650000000000006</v>
      </c>
      <c r="J282" s="4">
        <v>1156</v>
      </c>
      <c r="K282" s="4">
        <v>3713.59</v>
      </c>
      <c r="L282" s="4">
        <v>6264000</v>
      </c>
      <c r="M282" s="4">
        <v>976000</v>
      </c>
      <c r="N282" s="4">
        <v>79.95</v>
      </c>
    </row>
    <row r="283" spans="1:14" x14ac:dyDescent="0.3">
      <c r="A283" s="4" t="s">
        <v>14</v>
      </c>
      <c r="B283" s="5">
        <v>43511</v>
      </c>
      <c r="C283" s="5">
        <v>43580</v>
      </c>
      <c r="D283" s="4">
        <v>81.75</v>
      </c>
      <c r="E283" s="4">
        <v>82.25</v>
      </c>
      <c r="F283" s="4">
        <v>79</v>
      </c>
      <c r="G283" s="4">
        <v>81.05</v>
      </c>
      <c r="H283" s="4">
        <v>80.8</v>
      </c>
      <c r="I283" s="4">
        <v>81.05</v>
      </c>
      <c r="J283" s="4">
        <v>59</v>
      </c>
      <c r="K283" s="4">
        <v>189.51</v>
      </c>
      <c r="L283" s="4">
        <v>416000</v>
      </c>
      <c r="M283" s="4">
        <v>140000</v>
      </c>
      <c r="N283" s="4">
        <v>79.95</v>
      </c>
    </row>
    <row r="284" spans="1:14" x14ac:dyDescent="0.3">
      <c r="A284" s="4" t="s">
        <v>14</v>
      </c>
      <c r="B284" s="5">
        <v>43514</v>
      </c>
      <c r="C284" s="5">
        <v>43524</v>
      </c>
      <c r="D284" s="4">
        <v>80.05</v>
      </c>
      <c r="E284" s="4">
        <v>80.2</v>
      </c>
      <c r="F284" s="4">
        <v>77.8</v>
      </c>
      <c r="G284" s="4">
        <v>79.400000000000006</v>
      </c>
      <c r="H284" s="4">
        <v>79.7</v>
      </c>
      <c r="I284" s="4">
        <v>79.400000000000006</v>
      </c>
      <c r="J284" s="4">
        <v>5740</v>
      </c>
      <c r="K284" s="4">
        <v>18187.599999999999</v>
      </c>
      <c r="L284" s="4">
        <v>73168000</v>
      </c>
      <c r="M284" s="4">
        <v>164000</v>
      </c>
      <c r="N284" s="4">
        <v>79.2</v>
      </c>
    </row>
    <row r="285" spans="1:14" x14ac:dyDescent="0.3">
      <c r="A285" s="4" t="s">
        <v>14</v>
      </c>
      <c r="B285" s="5">
        <v>43514</v>
      </c>
      <c r="C285" s="5">
        <v>43552</v>
      </c>
      <c r="D285" s="4">
        <v>80.25</v>
      </c>
      <c r="E285" s="4">
        <v>80.45</v>
      </c>
      <c r="F285" s="4">
        <v>78.150000000000006</v>
      </c>
      <c r="G285" s="4">
        <v>79.75</v>
      </c>
      <c r="H285" s="4">
        <v>80.05</v>
      </c>
      <c r="I285" s="4">
        <v>79.75</v>
      </c>
      <c r="J285" s="4">
        <v>439</v>
      </c>
      <c r="K285" s="4">
        <v>1397.93</v>
      </c>
      <c r="L285" s="4">
        <v>6588000</v>
      </c>
      <c r="M285" s="4">
        <v>324000</v>
      </c>
      <c r="N285" s="4">
        <v>79.2</v>
      </c>
    </row>
    <row r="286" spans="1:14" x14ac:dyDescent="0.3">
      <c r="A286" s="4" t="s">
        <v>14</v>
      </c>
      <c r="B286" s="5">
        <v>43514</v>
      </c>
      <c r="C286" s="5">
        <v>43580</v>
      </c>
      <c r="D286" s="4">
        <v>79.5</v>
      </c>
      <c r="E286" s="4">
        <v>80.5</v>
      </c>
      <c r="F286" s="4">
        <v>79.2</v>
      </c>
      <c r="G286" s="4">
        <v>80.05</v>
      </c>
      <c r="H286" s="4">
        <v>79.95</v>
      </c>
      <c r="I286" s="4">
        <v>80.05</v>
      </c>
      <c r="J286" s="4">
        <v>19</v>
      </c>
      <c r="K286" s="4">
        <v>60.72</v>
      </c>
      <c r="L286" s="4">
        <v>420000</v>
      </c>
      <c r="M286" s="4">
        <v>4000</v>
      </c>
      <c r="N286" s="4">
        <v>79.2</v>
      </c>
    </row>
    <row r="287" spans="1:14" x14ac:dyDescent="0.3">
      <c r="A287" s="4" t="s">
        <v>14</v>
      </c>
      <c r="B287" s="5">
        <v>43515</v>
      </c>
      <c r="C287" s="5">
        <v>43524</v>
      </c>
      <c r="D287" s="4">
        <v>80.45</v>
      </c>
      <c r="E287" s="4">
        <v>81.45</v>
      </c>
      <c r="F287" s="4">
        <v>78.7</v>
      </c>
      <c r="G287" s="4">
        <v>79.45</v>
      </c>
      <c r="H287" s="4">
        <v>79.650000000000006</v>
      </c>
      <c r="I287" s="4">
        <v>79.45</v>
      </c>
      <c r="J287" s="4">
        <v>7961</v>
      </c>
      <c r="K287" s="4">
        <v>25488.76</v>
      </c>
      <c r="L287" s="4">
        <v>73564000</v>
      </c>
      <c r="M287" s="4">
        <v>396000</v>
      </c>
      <c r="N287" s="4">
        <v>79.2</v>
      </c>
    </row>
    <row r="288" spans="1:14" x14ac:dyDescent="0.3">
      <c r="A288" s="4" t="s">
        <v>14</v>
      </c>
      <c r="B288" s="5">
        <v>43515</v>
      </c>
      <c r="C288" s="5">
        <v>43552</v>
      </c>
      <c r="D288" s="4">
        <v>80.5</v>
      </c>
      <c r="E288" s="4">
        <v>81.849999999999994</v>
      </c>
      <c r="F288" s="4">
        <v>79.2</v>
      </c>
      <c r="G288" s="4">
        <v>79.75</v>
      </c>
      <c r="H288" s="4">
        <v>79.95</v>
      </c>
      <c r="I288" s="4">
        <v>79.75</v>
      </c>
      <c r="J288" s="4">
        <v>1094</v>
      </c>
      <c r="K288" s="4">
        <v>3518.3</v>
      </c>
      <c r="L288" s="4">
        <v>8484000</v>
      </c>
      <c r="M288" s="4">
        <v>1896000</v>
      </c>
      <c r="N288" s="4">
        <v>79.2</v>
      </c>
    </row>
    <row r="289" spans="1:14" x14ac:dyDescent="0.3">
      <c r="A289" s="4" t="s">
        <v>14</v>
      </c>
      <c r="B289" s="5">
        <v>43515</v>
      </c>
      <c r="C289" s="5">
        <v>43580</v>
      </c>
      <c r="D289" s="4">
        <v>79.900000000000006</v>
      </c>
      <c r="E289" s="4">
        <v>81.95</v>
      </c>
      <c r="F289" s="4">
        <v>79.7</v>
      </c>
      <c r="G289" s="4">
        <v>80.900000000000006</v>
      </c>
      <c r="H289" s="4">
        <v>80.900000000000006</v>
      </c>
      <c r="I289" s="4">
        <v>80.25</v>
      </c>
      <c r="J289" s="4">
        <v>29</v>
      </c>
      <c r="K289" s="4">
        <v>93.82</v>
      </c>
      <c r="L289" s="4">
        <v>464000</v>
      </c>
      <c r="M289" s="4">
        <v>44000</v>
      </c>
      <c r="N289" s="4">
        <v>79.2</v>
      </c>
    </row>
    <row r="290" spans="1:14" x14ac:dyDescent="0.3">
      <c r="A290" s="4" t="s">
        <v>14</v>
      </c>
      <c r="B290" s="5">
        <v>43516</v>
      </c>
      <c r="C290" s="5">
        <v>43524</v>
      </c>
      <c r="D290" s="4">
        <v>79.900000000000006</v>
      </c>
      <c r="E290" s="4">
        <v>81.8</v>
      </c>
      <c r="F290" s="4">
        <v>79.849999999999994</v>
      </c>
      <c r="G290" s="4">
        <v>81.3</v>
      </c>
      <c r="H290" s="4">
        <v>81.400000000000006</v>
      </c>
      <c r="I290" s="4">
        <v>81.3</v>
      </c>
      <c r="J290" s="4">
        <v>7130</v>
      </c>
      <c r="K290" s="4">
        <v>23135.47</v>
      </c>
      <c r="L290" s="4">
        <v>71036000</v>
      </c>
      <c r="M290" s="4">
        <v>-2528000</v>
      </c>
      <c r="N290" s="4">
        <v>80.95</v>
      </c>
    </row>
    <row r="291" spans="1:14" x14ac:dyDescent="0.3">
      <c r="A291" s="4" t="s">
        <v>14</v>
      </c>
      <c r="B291" s="5">
        <v>43516</v>
      </c>
      <c r="C291" s="5">
        <v>43552</v>
      </c>
      <c r="D291" s="4">
        <v>80.2</v>
      </c>
      <c r="E291" s="4">
        <v>82.15</v>
      </c>
      <c r="F291" s="4">
        <v>80.2</v>
      </c>
      <c r="G291" s="4">
        <v>81.75</v>
      </c>
      <c r="H291" s="4">
        <v>81.75</v>
      </c>
      <c r="I291" s="4">
        <v>81.75</v>
      </c>
      <c r="J291" s="4">
        <v>1357</v>
      </c>
      <c r="K291" s="4">
        <v>4428.26</v>
      </c>
      <c r="L291" s="4">
        <v>11476000</v>
      </c>
      <c r="M291" s="4">
        <v>2992000</v>
      </c>
      <c r="N291" s="4">
        <v>80.95</v>
      </c>
    </row>
    <row r="292" spans="1:14" x14ac:dyDescent="0.3">
      <c r="A292" s="4" t="s">
        <v>14</v>
      </c>
      <c r="B292" s="5">
        <v>43516</v>
      </c>
      <c r="C292" s="5">
        <v>43580</v>
      </c>
      <c r="D292" s="4">
        <v>81.2</v>
      </c>
      <c r="E292" s="4">
        <v>82.4</v>
      </c>
      <c r="F292" s="4">
        <v>81.099999999999994</v>
      </c>
      <c r="G292" s="4">
        <v>82.15</v>
      </c>
      <c r="H292" s="4">
        <v>82.05</v>
      </c>
      <c r="I292" s="4">
        <v>82.15</v>
      </c>
      <c r="J292" s="4">
        <v>31</v>
      </c>
      <c r="K292" s="4">
        <v>101.52</v>
      </c>
      <c r="L292" s="4">
        <v>480000</v>
      </c>
      <c r="M292" s="4">
        <v>16000</v>
      </c>
      <c r="N292" s="4">
        <v>80.95</v>
      </c>
    </row>
    <row r="293" spans="1:14" x14ac:dyDescent="0.3">
      <c r="A293" s="4" t="s">
        <v>14</v>
      </c>
      <c r="B293" s="5">
        <v>43517</v>
      </c>
      <c r="C293" s="5">
        <v>43524</v>
      </c>
      <c r="D293" s="4">
        <v>81.599999999999994</v>
      </c>
      <c r="E293" s="4">
        <v>81.849999999999994</v>
      </c>
      <c r="F293" s="4">
        <v>80.3</v>
      </c>
      <c r="G293" s="4">
        <v>81.400000000000006</v>
      </c>
      <c r="H293" s="4">
        <v>81.400000000000006</v>
      </c>
      <c r="I293" s="4">
        <v>81.400000000000006</v>
      </c>
      <c r="J293" s="4">
        <v>4518</v>
      </c>
      <c r="K293" s="4">
        <v>14658.98</v>
      </c>
      <c r="L293" s="4">
        <v>70588000</v>
      </c>
      <c r="M293" s="4">
        <v>-448000</v>
      </c>
      <c r="N293" s="4">
        <v>81.150000000000006</v>
      </c>
    </row>
    <row r="294" spans="1:14" x14ac:dyDescent="0.3">
      <c r="A294" s="4" t="s">
        <v>14</v>
      </c>
      <c r="B294" s="5">
        <v>43517</v>
      </c>
      <c r="C294" s="5">
        <v>43552</v>
      </c>
      <c r="D294" s="4">
        <v>81.900000000000006</v>
      </c>
      <c r="E294" s="4">
        <v>82.1</v>
      </c>
      <c r="F294" s="4">
        <v>80.7</v>
      </c>
      <c r="G294" s="4">
        <v>81.8</v>
      </c>
      <c r="H294" s="4">
        <v>81.900000000000006</v>
      </c>
      <c r="I294" s="4">
        <v>81.8</v>
      </c>
      <c r="J294" s="4">
        <v>627</v>
      </c>
      <c r="K294" s="4">
        <v>2044.25</v>
      </c>
      <c r="L294" s="4">
        <v>12180000</v>
      </c>
      <c r="M294" s="4">
        <v>704000</v>
      </c>
      <c r="N294" s="4">
        <v>81.150000000000006</v>
      </c>
    </row>
    <row r="295" spans="1:14" x14ac:dyDescent="0.3">
      <c r="A295" s="4" t="s">
        <v>14</v>
      </c>
      <c r="B295" s="5">
        <v>43517</v>
      </c>
      <c r="C295" s="5">
        <v>43580</v>
      </c>
      <c r="D295" s="4">
        <v>82</v>
      </c>
      <c r="E295" s="4">
        <v>82.35</v>
      </c>
      <c r="F295" s="4">
        <v>81.099999999999994</v>
      </c>
      <c r="G295" s="4">
        <v>81.8</v>
      </c>
      <c r="H295" s="4">
        <v>81.8</v>
      </c>
      <c r="I295" s="4">
        <v>82.2</v>
      </c>
      <c r="J295" s="4">
        <v>16</v>
      </c>
      <c r="K295" s="4">
        <v>52.33</v>
      </c>
      <c r="L295" s="4">
        <v>484000</v>
      </c>
      <c r="M295" s="4">
        <v>4000</v>
      </c>
      <c r="N295" s="4">
        <v>81.150000000000006</v>
      </c>
    </row>
    <row r="296" spans="1:14" x14ac:dyDescent="0.3">
      <c r="A296" s="4" t="s">
        <v>14</v>
      </c>
      <c r="B296" s="5">
        <v>43518</v>
      </c>
      <c r="C296" s="5">
        <v>43524</v>
      </c>
      <c r="D296" s="4">
        <v>80.849999999999994</v>
      </c>
      <c r="E296" s="4">
        <v>83.15</v>
      </c>
      <c r="F296" s="4">
        <v>80.849999999999994</v>
      </c>
      <c r="G296" s="4">
        <v>82.05</v>
      </c>
      <c r="H296" s="4">
        <v>82.35</v>
      </c>
      <c r="I296" s="4">
        <v>82.05</v>
      </c>
      <c r="J296" s="4">
        <v>6949</v>
      </c>
      <c r="K296" s="4">
        <v>22890.84</v>
      </c>
      <c r="L296" s="4">
        <v>67600000</v>
      </c>
      <c r="M296" s="4">
        <v>-2988000</v>
      </c>
      <c r="N296" s="4">
        <v>81.849999999999994</v>
      </c>
    </row>
    <row r="297" spans="1:14" x14ac:dyDescent="0.3">
      <c r="A297" s="4" t="s">
        <v>14</v>
      </c>
      <c r="B297" s="5">
        <v>43518</v>
      </c>
      <c r="C297" s="5">
        <v>43552</v>
      </c>
      <c r="D297" s="4">
        <v>81.599999999999994</v>
      </c>
      <c r="E297" s="4">
        <v>83.5</v>
      </c>
      <c r="F297" s="4">
        <v>81.45</v>
      </c>
      <c r="G297" s="4">
        <v>82.45</v>
      </c>
      <c r="H297" s="4">
        <v>82.7</v>
      </c>
      <c r="I297" s="4">
        <v>82.45</v>
      </c>
      <c r="J297" s="4">
        <v>2611</v>
      </c>
      <c r="K297" s="4">
        <v>8633.57</v>
      </c>
      <c r="L297" s="4">
        <v>18704000</v>
      </c>
      <c r="M297" s="4">
        <v>6524000</v>
      </c>
      <c r="N297" s="4">
        <v>81.849999999999994</v>
      </c>
    </row>
    <row r="298" spans="1:14" x14ac:dyDescent="0.3">
      <c r="A298" s="4" t="s">
        <v>14</v>
      </c>
      <c r="B298" s="5">
        <v>43518</v>
      </c>
      <c r="C298" s="5">
        <v>43580</v>
      </c>
      <c r="D298" s="4">
        <v>81.95</v>
      </c>
      <c r="E298" s="4">
        <v>83.6</v>
      </c>
      <c r="F298" s="4">
        <v>81.95</v>
      </c>
      <c r="G298" s="4">
        <v>82.95</v>
      </c>
      <c r="H298" s="4">
        <v>83.2</v>
      </c>
      <c r="I298" s="4">
        <v>82.95</v>
      </c>
      <c r="J298" s="4">
        <v>33</v>
      </c>
      <c r="K298" s="4">
        <v>109.71</v>
      </c>
      <c r="L298" s="4">
        <v>476000</v>
      </c>
      <c r="M298" s="4">
        <v>-8000</v>
      </c>
      <c r="N298" s="4">
        <v>81.849999999999994</v>
      </c>
    </row>
    <row r="299" spans="1:14" x14ac:dyDescent="0.3">
      <c r="A299" s="4" t="s">
        <v>14</v>
      </c>
      <c r="B299" s="5">
        <v>43521</v>
      </c>
      <c r="C299" s="5">
        <v>43524</v>
      </c>
      <c r="D299" s="4">
        <v>82.5</v>
      </c>
      <c r="E299" s="4">
        <v>83.55</v>
      </c>
      <c r="F299" s="4">
        <v>81.8</v>
      </c>
      <c r="G299" s="4">
        <v>83.3</v>
      </c>
      <c r="H299" s="4">
        <v>83.4</v>
      </c>
      <c r="I299" s="4">
        <v>83.3</v>
      </c>
      <c r="J299" s="4">
        <v>7393</v>
      </c>
      <c r="K299" s="4">
        <v>24460.1</v>
      </c>
      <c r="L299" s="4">
        <v>57832000</v>
      </c>
      <c r="M299" s="4">
        <v>-9768000</v>
      </c>
      <c r="N299" s="4">
        <v>83.25</v>
      </c>
    </row>
    <row r="300" spans="1:14" x14ac:dyDescent="0.3">
      <c r="A300" s="4" t="s">
        <v>14</v>
      </c>
      <c r="B300" s="5">
        <v>43521</v>
      </c>
      <c r="C300" s="5">
        <v>43552</v>
      </c>
      <c r="D300" s="4">
        <v>83</v>
      </c>
      <c r="E300" s="4">
        <v>83.9</v>
      </c>
      <c r="F300" s="4">
        <v>82.25</v>
      </c>
      <c r="G300" s="4">
        <v>83.7</v>
      </c>
      <c r="H300" s="4">
        <v>83.8</v>
      </c>
      <c r="I300" s="4">
        <v>83.7</v>
      </c>
      <c r="J300" s="4">
        <v>3865</v>
      </c>
      <c r="K300" s="4">
        <v>12838.2</v>
      </c>
      <c r="L300" s="4">
        <v>26144000</v>
      </c>
      <c r="M300" s="4">
        <v>7440000</v>
      </c>
      <c r="N300" s="4">
        <v>83.25</v>
      </c>
    </row>
    <row r="301" spans="1:14" x14ac:dyDescent="0.3">
      <c r="A301" s="4" t="s">
        <v>14</v>
      </c>
      <c r="B301" s="5">
        <v>43521</v>
      </c>
      <c r="C301" s="5">
        <v>43580</v>
      </c>
      <c r="D301" s="4">
        <v>83.5</v>
      </c>
      <c r="E301" s="4">
        <v>84.15</v>
      </c>
      <c r="F301" s="4">
        <v>82.9</v>
      </c>
      <c r="G301" s="4">
        <v>84.15</v>
      </c>
      <c r="H301" s="4">
        <v>84.15</v>
      </c>
      <c r="I301" s="4">
        <v>84.15</v>
      </c>
      <c r="J301" s="4">
        <v>16</v>
      </c>
      <c r="K301" s="4">
        <v>53.38</v>
      </c>
      <c r="L301" s="4">
        <v>508000</v>
      </c>
      <c r="M301" s="4">
        <v>32000</v>
      </c>
      <c r="N301" s="4">
        <v>83.25</v>
      </c>
    </row>
    <row r="302" spans="1:14" x14ac:dyDescent="0.3">
      <c r="A302" s="4" t="s">
        <v>14</v>
      </c>
      <c r="B302" s="5">
        <v>43522</v>
      </c>
      <c r="C302" s="5">
        <v>43524</v>
      </c>
      <c r="D302" s="4">
        <v>81.45</v>
      </c>
      <c r="E302" s="4">
        <v>83.85</v>
      </c>
      <c r="F302" s="4">
        <v>80.349999999999994</v>
      </c>
      <c r="G302" s="4">
        <v>83.25</v>
      </c>
      <c r="H302" s="4">
        <v>83.3</v>
      </c>
      <c r="I302" s="4">
        <v>83.25</v>
      </c>
      <c r="J302" s="4">
        <v>11279</v>
      </c>
      <c r="K302" s="4">
        <v>37109.53</v>
      </c>
      <c r="L302" s="4">
        <v>39064000</v>
      </c>
      <c r="M302" s="4">
        <v>-18768000</v>
      </c>
      <c r="N302" s="4">
        <v>83.3</v>
      </c>
    </row>
    <row r="303" spans="1:14" x14ac:dyDescent="0.3">
      <c r="A303" s="4" t="s">
        <v>14</v>
      </c>
      <c r="B303" s="5">
        <v>43522</v>
      </c>
      <c r="C303" s="5">
        <v>43552</v>
      </c>
      <c r="D303" s="4">
        <v>82.65</v>
      </c>
      <c r="E303" s="4">
        <v>84.15</v>
      </c>
      <c r="F303" s="4">
        <v>80.8</v>
      </c>
      <c r="G303" s="4">
        <v>83.6</v>
      </c>
      <c r="H303" s="4">
        <v>83.6</v>
      </c>
      <c r="I303" s="4">
        <v>83.6</v>
      </c>
      <c r="J303" s="4">
        <v>7484</v>
      </c>
      <c r="K303" s="4">
        <v>24723.19</v>
      </c>
      <c r="L303" s="4">
        <v>38888000</v>
      </c>
      <c r="M303" s="4">
        <v>12744000</v>
      </c>
      <c r="N303" s="4">
        <v>83.3</v>
      </c>
    </row>
    <row r="304" spans="1:14" x14ac:dyDescent="0.3">
      <c r="A304" s="4" t="s">
        <v>14</v>
      </c>
      <c r="B304" s="5">
        <v>43522</v>
      </c>
      <c r="C304" s="5">
        <v>43580</v>
      </c>
      <c r="D304" s="4">
        <v>83.1</v>
      </c>
      <c r="E304" s="4">
        <v>84.4</v>
      </c>
      <c r="F304" s="4">
        <v>81.3</v>
      </c>
      <c r="G304" s="4">
        <v>83.95</v>
      </c>
      <c r="H304" s="4">
        <v>84</v>
      </c>
      <c r="I304" s="4">
        <v>83.95</v>
      </c>
      <c r="J304" s="4">
        <v>109</v>
      </c>
      <c r="K304" s="4">
        <v>361.72</v>
      </c>
      <c r="L304" s="4">
        <v>672000</v>
      </c>
      <c r="M304" s="4">
        <v>164000</v>
      </c>
      <c r="N304" s="4">
        <v>83.3</v>
      </c>
    </row>
    <row r="305" spans="1:14" x14ac:dyDescent="0.3">
      <c r="A305" s="4" t="s">
        <v>14</v>
      </c>
      <c r="B305" s="5">
        <v>43523</v>
      </c>
      <c r="C305" s="5">
        <v>43524</v>
      </c>
      <c r="D305" s="4">
        <v>83.75</v>
      </c>
      <c r="E305" s="4">
        <v>85.9</v>
      </c>
      <c r="F305" s="4">
        <v>82.35</v>
      </c>
      <c r="G305" s="4">
        <v>84.55</v>
      </c>
      <c r="H305" s="4">
        <v>84.25</v>
      </c>
      <c r="I305" s="4">
        <v>84.55</v>
      </c>
      <c r="J305" s="4">
        <v>13546</v>
      </c>
      <c r="K305" s="4">
        <v>45628.79</v>
      </c>
      <c r="L305" s="4">
        <v>21080000</v>
      </c>
      <c r="M305" s="4">
        <v>-17984000</v>
      </c>
      <c r="N305" s="4">
        <v>84.85</v>
      </c>
    </row>
    <row r="306" spans="1:14" x14ac:dyDescent="0.3">
      <c r="A306" s="4" t="s">
        <v>14</v>
      </c>
      <c r="B306" s="5">
        <v>43523</v>
      </c>
      <c r="C306" s="5">
        <v>43552</v>
      </c>
      <c r="D306" s="4">
        <v>83.95</v>
      </c>
      <c r="E306" s="4">
        <v>86.4</v>
      </c>
      <c r="F306" s="4">
        <v>82.7</v>
      </c>
      <c r="G306" s="4">
        <v>84.95</v>
      </c>
      <c r="H306" s="4">
        <v>84.6</v>
      </c>
      <c r="I306" s="4">
        <v>84.95</v>
      </c>
      <c r="J306" s="4">
        <v>10919</v>
      </c>
      <c r="K306" s="4">
        <v>36946.050000000003</v>
      </c>
      <c r="L306" s="4">
        <v>53272000</v>
      </c>
      <c r="M306" s="4">
        <v>14384000</v>
      </c>
      <c r="N306" s="4">
        <v>84.85</v>
      </c>
    </row>
    <row r="307" spans="1:14" x14ac:dyDescent="0.3">
      <c r="A307" s="4" t="s">
        <v>14</v>
      </c>
      <c r="B307" s="5">
        <v>43523</v>
      </c>
      <c r="C307" s="5">
        <v>43580</v>
      </c>
      <c r="D307" s="4">
        <v>84.55</v>
      </c>
      <c r="E307" s="4">
        <v>86.6</v>
      </c>
      <c r="F307" s="4">
        <v>83.15</v>
      </c>
      <c r="G307" s="4">
        <v>85.35</v>
      </c>
      <c r="H307" s="4">
        <v>85.05</v>
      </c>
      <c r="I307" s="4">
        <v>85.35</v>
      </c>
      <c r="J307" s="4">
        <v>223</v>
      </c>
      <c r="K307" s="4">
        <v>763.49</v>
      </c>
      <c r="L307" s="4">
        <v>868000</v>
      </c>
      <c r="M307" s="4">
        <v>196000</v>
      </c>
      <c r="N307" s="4">
        <v>84.85</v>
      </c>
    </row>
    <row r="308" spans="1:14" x14ac:dyDescent="0.3">
      <c r="A308" s="4" t="s">
        <v>14</v>
      </c>
      <c r="B308" s="5">
        <v>43524</v>
      </c>
      <c r="C308" s="5">
        <v>43524</v>
      </c>
      <c r="D308" s="4">
        <v>85.6</v>
      </c>
      <c r="E308" s="4">
        <v>86.9</v>
      </c>
      <c r="F308" s="4">
        <v>85.2</v>
      </c>
      <c r="G308" s="4">
        <v>86.35</v>
      </c>
      <c r="H308" s="4">
        <v>86.5</v>
      </c>
      <c r="I308" s="4">
        <v>86.5</v>
      </c>
      <c r="J308" s="4">
        <v>10021</v>
      </c>
      <c r="K308" s="4">
        <v>34534.97</v>
      </c>
      <c r="L308" s="4">
        <v>8328000</v>
      </c>
      <c r="M308" s="4">
        <v>-12752000</v>
      </c>
      <c r="N308" s="4">
        <v>86.5</v>
      </c>
    </row>
    <row r="309" spans="1:14" x14ac:dyDescent="0.3">
      <c r="A309" s="4" t="s">
        <v>14</v>
      </c>
      <c r="B309" s="5">
        <v>43524</v>
      </c>
      <c r="C309" s="5">
        <v>43552</v>
      </c>
      <c r="D309" s="4">
        <v>85.95</v>
      </c>
      <c r="E309" s="4">
        <v>87.35</v>
      </c>
      <c r="F309" s="4">
        <v>85.35</v>
      </c>
      <c r="G309" s="4">
        <v>86.9</v>
      </c>
      <c r="H309" s="4">
        <v>87.3</v>
      </c>
      <c r="I309" s="4">
        <v>86.9</v>
      </c>
      <c r="J309" s="4">
        <v>10258</v>
      </c>
      <c r="K309" s="4">
        <v>35527.72</v>
      </c>
      <c r="L309" s="4">
        <v>66308000</v>
      </c>
      <c r="M309" s="4">
        <v>13036000</v>
      </c>
      <c r="N309" s="4">
        <v>86.5</v>
      </c>
    </row>
    <row r="310" spans="1:14" x14ac:dyDescent="0.3">
      <c r="A310" s="4" t="s">
        <v>14</v>
      </c>
      <c r="B310" s="5">
        <v>43524</v>
      </c>
      <c r="C310" s="5">
        <v>43580</v>
      </c>
      <c r="D310" s="4">
        <v>86.5</v>
      </c>
      <c r="E310" s="4">
        <v>87.7</v>
      </c>
      <c r="F310" s="4">
        <v>86.15</v>
      </c>
      <c r="G310" s="4">
        <v>87.35</v>
      </c>
      <c r="H310" s="4">
        <v>87.65</v>
      </c>
      <c r="I310" s="4">
        <v>87.35</v>
      </c>
      <c r="J310" s="4">
        <v>162</v>
      </c>
      <c r="K310" s="4">
        <v>563.63</v>
      </c>
      <c r="L310" s="4">
        <v>1156000</v>
      </c>
      <c r="M310" s="4">
        <v>288000</v>
      </c>
      <c r="N310" s="4">
        <v>86.5</v>
      </c>
    </row>
    <row r="311" spans="1:14" x14ac:dyDescent="0.3">
      <c r="A311" s="4" t="s">
        <v>14</v>
      </c>
      <c r="B311" s="5">
        <v>43525</v>
      </c>
      <c r="C311" s="5">
        <v>43552</v>
      </c>
      <c r="D311" s="4">
        <v>87.6</v>
      </c>
      <c r="E311" s="4">
        <v>88.25</v>
      </c>
      <c r="F311" s="4">
        <v>84.8</v>
      </c>
      <c r="G311" s="4">
        <v>86.9</v>
      </c>
      <c r="H311" s="4">
        <v>86.95</v>
      </c>
      <c r="I311" s="4">
        <v>86.9</v>
      </c>
      <c r="J311" s="4">
        <v>11093</v>
      </c>
      <c r="K311" s="4">
        <v>38474.76</v>
      </c>
      <c r="L311" s="4">
        <v>66296000</v>
      </c>
      <c r="M311" s="4">
        <v>-12000</v>
      </c>
      <c r="N311" s="4">
        <v>86.6</v>
      </c>
    </row>
    <row r="312" spans="1:14" x14ac:dyDescent="0.3">
      <c r="A312" s="4" t="s">
        <v>14</v>
      </c>
      <c r="B312" s="5">
        <v>43525</v>
      </c>
      <c r="C312" s="5">
        <v>43580</v>
      </c>
      <c r="D312" s="4">
        <v>87.8</v>
      </c>
      <c r="E312" s="4">
        <v>88.5</v>
      </c>
      <c r="F312" s="4">
        <v>85.25</v>
      </c>
      <c r="G312" s="4">
        <v>87.35</v>
      </c>
      <c r="H312" s="4">
        <v>87.35</v>
      </c>
      <c r="I312" s="4">
        <v>87.35</v>
      </c>
      <c r="J312" s="4">
        <v>292</v>
      </c>
      <c r="K312" s="4">
        <v>1016.41</v>
      </c>
      <c r="L312" s="4">
        <v>1432000</v>
      </c>
      <c r="M312" s="4">
        <v>276000</v>
      </c>
      <c r="N312" s="4">
        <v>86.6</v>
      </c>
    </row>
    <row r="313" spans="1:14" x14ac:dyDescent="0.3">
      <c r="A313" s="4" t="s">
        <v>14</v>
      </c>
      <c r="B313" s="5">
        <v>43525</v>
      </c>
      <c r="C313" s="5">
        <v>43615</v>
      </c>
      <c r="D313" s="4">
        <v>88.5</v>
      </c>
      <c r="E313" s="4">
        <v>88.6</v>
      </c>
      <c r="F313" s="4">
        <v>86.75</v>
      </c>
      <c r="G313" s="4">
        <v>87.75</v>
      </c>
      <c r="H313" s="4">
        <v>87.75</v>
      </c>
      <c r="I313" s="4">
        <v>87.75</v>
      </c>
      <c r="J313" s="4">
        <v>13</v>
      </c>
      <c r="K313" s="4">
        <v>45.59</v>
      </c>
      <c r="L313" s="4">
        <v>48000</v>
      </c>
      <c r="M313" s="4">
        <v>48000</v>
      </c>
      <c r="N313" s="4">
        <v>86.6</v>
      </c>
    </row>
    <row r="314" spans="1:14" x14ac:dyDescent="0.3">
      <c r="A314" s="4" t="s">
        <v>14</v>
      </c>
      <c r="B314" s="5">
        <v>43529</v>
      </c>
      <c r="C314" s="5">
        <v>43552</v>
      </c>
      <c r="D314" s="4">
        <v>86.75</v>
      </c>
      <c r="E314" s="4">
        <v>91.15</v>
      </c>
      <c r="F314" s="4">
        <v>86.15</v>
      </c>
      <c r="G314" s="4">
        <v>90.85</v>
      </c>
      <c r="H314" s="4">
        <v>91</v>
      </c>
      <c r="I314" s="4">
        <v>90.85</v>
      </c>
      <c r="J314" s="4">
        <v>10111</v>
      </c>
      <c r="K314" s="4">
        <v>36226.19</v>
      </c>
      <c r="L314" s="4">
        <v>67016000</v>
      </c>
      <c r="M314" s="4">
        <v>720000</v>
      </c>
      <c r="N314" s="4">
        <v>90.5</v>
      </c>
    </row>
    <row r="315" spans="1:14" x14ac:dyDescent="0.3">
      <c r="A315" s="4" t="s">
        <v>14</v>
      </c>
      <c r="B315" s="5">
        <v>43529</v>
      </c>
      <c r="C315" s="5">
        <v>43580</v>
      </c>
      <c r="D315" s="4">
        <v>87</v>
      </c>
      <c r="E315" s="4">
        <v>91.5</v>
      </c>
      <c r="F315" s="4">
        <v>87</v>
      </c>
      <c r="G315" s="4">
        <v>91.45</v>
      </c>
      <c r="H315" s="4">
        <v>91.35</v>
      </c>
      <c r="I315" s="4">
        <v>91.45</v>
      </c>
      <c r="J315" s="4">
        <v>332</v>
      </c>
      <c r="K315" s="4">
        <v>1200.03</v>
      </c>
      <c r="L315" s="4">
        <v>1268000</v>
      </c>
      <c r="M315" s="4">
        <v>-164000</v>
      </c>
      <c r="N315" s="4">
        <v>90.5</v>
      </c>
    </row>
    <row r="316" spans="1:14" x14ac:dyDescent="0.3">
      <c r="A316" s="4" t="s">
        <v>14</v>
      </c>
      <c r="B316" s="5">
        <v>43529</v>
      </c>
      <c r="C316" s="5">
        <v>43615</v>
      </c>
      <c r="D316" s="4">
        <v>88.15</v>
      </c>
      <c r="E316" s="4">
        <v>91.5</v>
      </c>
      <c r="F316" s="4">
        <v>88.15</v>
      </c>
      <c r="G316" s="4">
        <v>91.25</v>
      </c>
      <c r="H316" s="4">
        <v>91.25</v>
      </c>
      <c r="I316" s="4">
        <v>92.15</v>
      </c>
      <c r="J316" s="4">
        <v>18</v>
      </c>
      <c r="K316" s="4">
        <v>65.22</v>
      </c>
      <c r="L316" s="4">
        <v>64000</v>
      </c>
      <c r="M316" s="4">
        <v>16000</v>
      </c>
      <c r="N316" s="4">
        <v>90.5</v>
      </c>
    </row>
    <row r="317" spans="1:14" x14ac:dyDescent="0.3">
      <c r="A317" s="4" t="s">
        <v>14</v>
      </c>
      <c r="B317" s="5">
        <v>43530</v>
      </c>
      <c r="C317" s="5">
        <v>43552</v>
      </c>
      <c r="D317" s="4">
        <v>91.35</v>
      </c>
      <c r="E317" s="4">
        <v>93.2</v>
      </c>
      <c r="F317" s="4">
        <v>90.55</v>
      </c>
      <c r="G317" s="4">
        <v>91.05</v>
      </c>
      <c r="H317" s="4">
        <v>90.9</v>
      </c>
      <c r="I317" s="4">
        <v>91.05</v>
      </c>
      <c r="J317" s="4">
        <v>9076</v>
      </c>
      <c r="K317" s="4">
        <v>33317.980000000003</v>
      </c>
      <c r="L317" s="4">
        <v>62828000</v>
      </c>
      <c r="M317" s="4">
        <v>-4188000</v>
      </c>
      <c r="N317" s="4">
        <v>90.6</v>
      </c>
    </row>
    <row r="318" spans="1:14" x14ac:dyDescent="0.3">
      <c r="A318" s="4" t="s">
        <v>14</v>
      </c>
      <c r="B318" s="5">
        <v>43530</v>
      </c>
      <c r="C318" s="5">
        <v>43580</v>
      </c>
      <c r="D318" s="4">
        <v>92.4</v>
      </c>
      <c r="E318" s="4">
        <v>93.5</v>
      </c>
      <c r="F318" s="4">
        <v>91.1</v>
      </c>
      <c r="G318" s="4">
        <v>91.45</v>
      </c>
      <c r="H318" s="4">
        <v>91.2</v>
      </c>
      <c r="I318" s="4">
        <v>91.45</v>
      </c>
      <c r="J318" s="4">
        <v>187</v>
      </c>
      <c r="K318" s="4">
        <v>691.3</v>
      </c>
      <c r="L318" s="4">
        <v>1484000</v>
      </c>
      <c r="M318" s="4">
        <v>216000</v>
      </c>
      <c r="N318" s="4">
        <v>90.6</v>
      </c>
    </row>
    <row r="319" spans="1:14" x14ac:dyDescent="0.3">
      <c r="A319" s="4" t="s">
        <v>14</v>
      </c>
      <c r="B319" s="5">
        <v>43530</v>
      </c>
      <c r="C319" s="5">
        <v>43615</v>
      </c>
      <c r="D319" s="4">
        <v>92.75</v>
      </c>
      <c r="E319" s="4">
        <v>93.5</v>
      </c>
      <c r="F319" s="4">
        <v>91.5</v>
      </c>
      <c r="G319" s="4">
        <v>91.6</v>
      </c>
      <c r="H319" s="4">
        <v>91.7</v>
      </c>
      <c r="I319" s="4">
        <v>91.6</v>
      </c>
      <c r="J319" s="4">
        <v>16</v>
      </c>
      <c r="K319" s="4">
        <v>59.35</v>
      </c>
      <c r="L319" s="4">
        <v>92000</v>
      </c>
      <c r="M319" s="4">
        <v>28000</v>
      </c>
      <c r="N319" s="4">
        <v>90.6</v>
      </c>
    </row>
    <row r="320" spans="1:14" x14ac:dyDescent="0.3">
      <c r="A320" s="4" t="s">
        <v>14</v>
      </c>
      <c r="B320" s="5">
        <v>43531</v>
      </c>
      <c r="C320" s="5">
        <v>43552</v>
      </c>
      <c r="D320" s="4">
        <v>92</v>
      </c>
      <c r="E320" s="4">
        <v>92.35</v>
      </c>
      <c r="F320" s="4">
        <v>89.7</v>
      </c>
      <c r="G320" s="4">
        <v>91.15</v>
      </c>
      <c r="H320" s="4">
        <v>91.55</v>
      </c>
      <c r="I320" s="4">
        <v>91.15</v>
      </c>
      <c r="J320" s="4">
        <v>5549</v>
      </c>
      <c r="K320" s="4">
        <v>20256.439999999999</v>
      </c>
      <c r="L320" s="4">
        <v>61680000</v>
      </c>
      <c r="M320" s="4">
        <v>-1148000</v>
      </c>
      <c r="N320" s="4">
        <v>90.9</v>
      </c>
    </row>
    <row r="321" spans="1:14" x14ac:dyDescent="0.3">
      <c r="A321" s="4" t="s">
        <v>14</v>
      </c>
      <c r="B321" s="5">
        <v>43531</v>
      </c>
      <c r="C321" s="5">
        <v>43580</v>
      </c>
      <c r="D321" s="4">
        <v>91.8</v>
      </c>
      <c r="E321" s="4">
        <v>92.75</v>
      </c>
      <c r="F321" s="4">
        <v>90.15</v>
      </c>
      <c r="G321" s="4">
        <v>91.55</v>
      </c>
      <c r="H321" s="4">
        <v>92</v>
      </c>
      <c r="I321" s="4">
        <v>91.55</v>
      </c>
      <c r="J321" s="4">
        <v>661</v>
      </c>
      <c r="K321" s="4">
        <v>2439.8200000000002</v>
      </c>
      <c r="L321" s="4">
        <v>3584000</v>
      </c>
      <c r="M321" s="4">
        <v>2100000</v>
      </c>
      <c r="N321" s="4">
        <v>90.9</v>
      </c>
    </row>
    <row r="322" spans="1:14" x14ac:dyDescent="0.3">
      <c r="A322" s="4" t="s">
        <v>14</v>
      </c>
      <c r="B322" s="5">
        <v>43531</v>
      </c>
      <c r="C322" s="5">
        <v>43615</v>
      </c>
      <c r="D322" s="4">
        <v>90.85</v>
      </c>
      <c r="E322" s="4">
        <v>92.8</v>
      </c>
      <c r="F322" s="4">
        <v>90.85</v>
      </c>
      <c r="G322" s="4">
        <v>91.85</v>
      </c>
      <c r="H322" s="4">
        <v>91.85</v>
      </c>
      <c r="I322" s="4">
        <v>91.85</v>
      </c>
      <c r="J322" s="4">
        <v>550</v>
      </c>
      <c r="K322" s="4">
        <v>2041.08</v>
      </c>
      <c r="L322" s="4">
        <v>2280000</v>
      </c>
      <c r="M322" s="4">
        <v>2188000</v>
      </c>
      <c r="N322" s="4">
        <v>90.9</v>
      </c>
    </row>
    <row r="323" spans="1:14" x14ac:dyDescent="0.3">
      <c r="A323" s="4" t="s">
        <v>14</v>
      </c>
      <c r="B323" s="5">
        <v>43532</v>
      </c>
      <c r="C323" s="5">
        <v>43552</v>
      </c>
      <c r="D323" s="4">
        <v>91</v>
      </c>
      <c r="E323" s="4">
        <v>91.35</v>
      </c>
      <c r="F323" s="4">
        <v>89.45</v>
      </c>
      <c r="G323" s="4">
        <v>90.15</v>
      </c>
      <c r="H323" s="4">
        <v>90.3</v>
      </c>
      <c r="I323" s="4">
        <v>90.15</v>
      </c>
      <c r="J323" s="4">
        <v>5757</v>
      </c>
      <c r="K323" s="4">
        <v>20798.490000000002</v>
      </c>
      <c r="L323" s="4">
        <v>61044000</v>
      </c>
      <c r="M323" s="4">
        <v>-636000</v>
      </c>
      <c r="N323" s="4">
        <v>89.65</v>
      </c>
    </row>
    <row r="324" spans="1:14" x14ac:dyDescent="0.3">
      <c r="A324" s="4" t="s">
        <v>14</v>
      </c>
      <c r="B324" s="5">
        <v>43532</v>
      </c>
      <c r="C324" s="5">
        <v>43580</v>
      </c>
      <c r="D324" s="4">
        <v>91.15</v>
      </c>
      <c r="E324" s="4">
        <v>91.65</v>
      </c>
      <c r="F324" s="4">
        <v>90</v>
      </c>
      <c r="G324" s="4">
        <v>90.55</v>
      </c>
      <c r="H324" s="4">
        <v>90.75</v>
      </c>
      <c r="I324" s="4">
        <v>90.55</v>
      </c>
      <c r="J324" s="4">
        <v>147</v>
      </c>
      <c r="K324" s="4">
        <v>533.62</v>
      </c>
      <c r="L324" s="4">
        <v>3752000</v>
      </c>
      <c r="M324" s="4">
        <v>168000</v>
      </c>
      <c r="N324" s="4">
        <v>89.65</v>
      </c>
    </row>
    <row r="325" spans="1:14" x14ac:dyDescent="0.3">
      <c r="A325" s="4" t="s">
        <v>14</v>
      </c>
      <c r="B325" s="5">
        <v>43532</v>
      </c>
      <c r="C325" s="5">
        <v>43615</v>
      </c>
      <c r="D325" s="4">
        <v>91.1</v>
      </c>
      <c r="E325" s="4">
        <v>91.1</v>
      </c>
      <c r="F325" s="4">
        <v>90.95</v>
      </c>
      <c r="G325" s="4">
        <v>90.95</v>
      </c>
      <c r="H325" s="4">
        <v>90.95</v>
      </c>
      <c r="I325" s="4">
        <v>91.2</v>
      </c>
      <c r="J325" s="4">
        <v>3</v>
      </c>
      <c r="K325" s="4">
        <v>10.92</v>
      </c>
      <c r="L325" s="4">
        <v>2292000</v>
      </c>
      <c r="M325" s="4">
        <v>12000</v>
      </c>
      <c r="N325" s="4">
        <v>89.65</v>
      </c>
    </row>
    <row r="326" spans="1:14" x14ac:dyDescent="0.3">
      <c r="A326" s="4" t="s">
        <v>14</v>
      </c>
      <c r="B326" s="5">
        <v>43535</v>
      </c>
      <c r="C326" s="5">
        <v>43552</v>
      </c>
      <c r="D326" s="4">
        <v>92.2</v>
      </c>
      <c r="E326" s="4">
        <v>93.9</v>
      </c>
      <c r="F326" s="4">
        <v>90.4</v>
      </c>
      <c r="G326" s="4">
        <v>93.5</v>
      </c>
      <c r="H326" s="4">
        <v>93.7</v>
      </c>
      <c r="I326" s="4">
        <v>93.5</v>
      </c>
      <c r="J326" s="4">
        <v>6633</v>
      </c>
      <c r="K326" s="4">
        <v>24556.31</v>
      </c>
      <c r="L326" s="4">
        <v>60280000</v>
      </c>
      <c r="M326" s="4">
        <v>-764000</v>
      </c>
      <c r="N326" s="4">
        <v>93.05</v>
      </c>
    </row>
    <row r="327" spans="1:14" x14ac:dyDescent="0.3">
      <c r="A327" s="4" t="s">
        <v>14</v>
      </c>
      <c r="B327" s="5">
        <v>43535</v>
      </c>
      <c r="C327" s="5">
        <v>43580</v>
      </c>
      <c r="D327" s="4">
        <v>91.45</v>
      </c>
      <c r="E327" s="4">
        <v>94.25</v>
      </c>
      <c r="F327" s="4">
        <v>91.4</v>
      </c>
      <c r="G327" s="4">
        <v>93.95</v>
      </c>
      <c r="H327" s="4">
        <v>94.25</v>
      </c>
      <c r="I327" s="4">
        <v>93.95</v>
      </c>
      <c r="J327" s="4">
        <v>177</v>
      </c>
      <c r="K327" s="4">
        <v>658.47</v>
      </c>
      <c r="L327" s="4">
        <v>3712000</v>
      </c>
      <c r="M327" s="4">
        <v>-40000</v>
      </c>
      <c r="N327" s="4">
        <v>93.05</v>
      </c>
    </row>
    <row r="328" spans="1:14" x14ac:dyDescent="0.3">
      <c r="A328" s="4" t="s">
        <v>14</v>
      </c>
      <c r="B328" s="5">
        <v>43535</v>
      </c>
      <c r="C328" s="5">
        <v>43615</v>
      </c>
      <c r="D328" s="4">
        <v>92.4</v>
      </c>
      <c r="E328" s="4">
        <v>94.7</v>
      </c>
      <c r="F328" s="4">
        <v>92.4</v>
      </c>
      <c r="G328" s="4">
        <v>94.7</v>
      </c>
      <c r="H328" s="4">
        <v>94.7</v>
      </c>
      <c r="I328" s="4">
        <v>94.7</v>
      </c>
      <c r="J328" s="4">
        <v>10</v>
      </c>
      <c r="K328" s="4">
        <v>37.31</v>
      </c>
      <c r="L328" s="4">
        <v>2300000</v>
      </c>
      <c r="M328" s="4">
        <v>8000</v>
      </c>
      <c r="N328" s="4">
        <v>93.05</v>
      </c>
    </row>
    <row r="329" spans="1:14" x14ac:dyDescent="0.3">
      <c r="A329" s="4" t="s">
        <v>14</v>
      </c>
      <c r="B329" s="5">
        <v>43536</v>
      </c>
      <c r="C329" s="5">
        <v>43552</v>
      </c>
      <c r="D329" s="4">
        <v>94.3</v>
      </c>
      <c r="E329" s="4">
        <v>95.9</v>
      </c>
      <c r="F329" s="4">
        <v>93</v>
      </c>
      <c r="G329" s="4">
        <v>93.4</v>
      </c>
      <c r="H329" s="4">
        <v>93.35</v>
      </c>
      <c r="I329" s="4">
        <v>93.4</v>
      </c>
      <c r="J329" s="4">
        <v>8988</v>
      </c>
      <c r="K329" s="4">
        <v>33944.94</v>
      </c>
      <c r="L329" s="4">
        <v>62132000</v>
      </c>
      <c r="M329" s="4">
        <v>1852000</v>
      </c>
      <c r="N329" s="4">
        <v>92.95</v>
      </c>
    </row>
    <row r="330" spans="1:14" x14ac:dyDescent="0.3">
      <c r="A330" s="4" t="s">
        <v>14</v>
      </c>
      <c r="B330" s="5">
        <v>43536</v>
      </c>
      <c r="C330" s="5">
        <v>43580</v>
      </c>
      <c r="D330" s="4">
        <v>94.9</v>
      </c>
      <c r="E330" s="4">
        <v>96.3</v>
      </c>
      <c r="F330" s="4">
        <v>93.55</v>
      </c>
      <c r="G330" s="4">
        <v>94.2</v>
      </c>
      <c r="H330" s="4">
        <v>93.8</v>
      </c>
      <c r="I330" s="4">
        <v>94.2</v>
      </c>
      <c r="J330" s="4">
        <v>313</v>
      </c>
      <c r="K330" s="4">
        <v>1187.31</v>
      </c>
      <c r="L330" s="4">
        <v>4216000</v>
      </c>
      <c r="M330" s="4">
        <v>504000</v>
      </c>
      <c r="N330" s="4">
        <v>92.95</v>
      </c>
    </row>
    <row r="331" spans="1:14" x14ac:dyDescent="0.3">
      <c r="A331" s="4" t="s">
        <v>14</v>
      </c>
      <c r="B331" s="5">
        <v>43536</v>
      </c>
      <c r="C331" s="5">
        <v>43615</v>
      </c>
      <c r="D331" s="4">
        <v>96.25</v>
      </c>
      <c r="E331" s="4">
        <v>96.75</v>
      </c>
      <c r="F331" s="4">
        <v>94.2</v>
      </c>
      <c r="G331" s="4">
        <v>94.2</v>
      </c>
      <c r="H331" s="4">
        <v>94.2</v>
      </c>
      <c r="I331" s="4">
        <v>94.2</v>
      </c>
      <c r="J331" s="4">
        <v>22</v>
      </c>
      <c r="K331" s="4">
        <v>83.99</v>
      </c>
      <c r="L331" s="4">
        <v>2348000</v>
      </c>
      <c r="M331" s="4">
        <v>48000</v>
      </c>
      <c r="N331" s="4">
        <v>92.95</v>
      </c>
    </row>
    <row r="332" spans="1:14" x14ac:dyDescent="0.3">
      <c r="A332" s="4" t="s">
        <v>14</v>
      </c>
      <c r="B332" s="5">
        <v>43537</v>
      </c>
      <c r="C332" s="5">
        <v>43552</v>
      </c>
      <c r="D332" s="4">
        <v>93.4</v>
      </c>
      <c r="E332" s="4">
        <v>94.6</v>
      </c>
      <c r="F332" s="4">
        <v>92.2</v>
      </c>
      <c r="G332" s="4">
        <v>94.2</v>
      </c>
      <c r="H332" s="4">
        <v>94.45</v>
      </c>
      <c r="I332" s="4">
        <v>94.2</v>
      </c>
      <c r="J332" s="4">
        <v>5171</v>
      </c>
      <c r="K332" s="4">
        <v>19320.68</v>
      </c>
      <c r="L332" s="4">
        <v>62488000</v>
      </c>
      <c r="M332" s="4">
        <v>356000</v>
      </c>
      <c r="N332" s="4">
        <v>93.8</v>
      </c>
    </row>
    <row r="333" spans="1:14" x14ac:dyDescent="0.3">
      <c r="A333" s="4" t="s">
        <v>14</v>
      </c>
      <c r="B333" s="5">
        <v>43537</v>
      </c>
      <c r="C333" s="5">
        <v>43580</v>
      </c>
      <c r="D333" s="4">
        <v>93.6</v>
      </c>
      <c r="E333" s="4">
        <v>95.05</v>
      </c>
      <c r="F333" s="4">
        <v>92.8</v>
      </c>
      <c r="G333" s="4">
        <v>94.7</v>
      </c>
      <c r="H333" s="4">
        <v>94.9</v>
      </c>
      <c r="I333" s="4">
        <v>94.7</v>
      </c>
      <c r="J333" s="4">
        <v>197</v>
      </c>
      <c r="K333" s="4">
        <v>739.22</v>
      </c>
      <c r="L333" s="4">
        <v>4300000</v>
      </c>
      <c r="M333" s="4">
        <v>84000</v>
      </c>
      <c r="N333" s="4">
        <v>93.8</v>
      </c>
    </row>
    <row r="334" spans="1:14" x14ac:dyDescent="0.3">
      <c r="A334" s="4" t="s">
        <v>14</v>
      </c>
      <c r="B334" s="5">
        <v>43537</v>
      </c>
      <c r="C334" s="5">
        <v>43615</v>
      </c>
      <c r="D334" s="4">
        <v>94.1</v>
      </c>
      <c r="E334" s="4">
        <v>95.1</v>
      </c>
      <c r="F334" s="4">
        <v>93.2</v>
      </c>
      <c r="G334" s="4">
        <v>95.05</v>
      </c>
      <c r="H334" s="4">
        <v>95.05</v>
      </c>
      <c r="I334" s="4">
        <v>95.05</v>
      </c>
      <c r="J334" s="4">
        <v>12</v>
      </c>
      <c r="K334" s="4">
        <v>45.23</v>
      </c>
      <c r="L334" s="4">
        <v>2352000</v>
      </c>
      <c r="M334" s="4">
        <v>4000</v>
      </c>
      <c r="N334" s="4">
        <v>93.8</v>
      </c>
    </row>
    <row r="335" spans="1:14" x14ac:dyDescent="0.3">
      <c r="A335" s="4" t="s">
        <v>14</v>
      </c>
      <c r="B335" s="5">
        <v>43538</v>
      </c>
      <c r="C335" s="5">
        <v>43552</v>
      </c>
      <c r="D335" s="4">
        <v>94.45</v>
      </c>
      <c r="E335" s="4">
        <v>94.85</v>
      </c>
      <c r="F335" s="4">
        <v>92.9</v>
      </c>
      <c r="G335" s="4">
        <v>94.2</v>
      </c>
      <c r="H335" s="4">
        <v>94.1</v>
      </c>
      <c r="I335" s="4">
        <v>94.2</v>
      </c>
      <c r="J335" s="4">
        <v>4609</v>
      </c>
      <c r="K335" s="4">
        <v>17306.400000000001</v>
      </c>
      <c r="L335" s="4">
        <v>62336000</v>
      </c>
      <c r="M335" s="4">
        <v>-152000</v>
      </c>
      <c r="N335" s="4">
        <v>93.95</v>
      </c>
    </row>
    <row r="336" spans="1:14" x14ac:dyDescent="0.3">
      <c r="A336" s="4" t="s">
        <v>14</v>
      </c>
      <c r="B336" s="5">
        <v>43538</v>
      </c>
      <c r="C336" s="5">
        <v>43580</v>
      </c>
      <c r="D336" s="4">
        <v>94.95</v>
      </c>
      <c r="E336" s="4">
        <v>95.3</v>
      </c>
      <c r="F336" s="4">
        <v>93.5</v>
      </c>
      <c r="G336" s="4">
        <v>94.7</v>
      </c>
      <c r="H336" s="4">
        <v>94.6</v>
      </c>
      <c r="I336" s="4">
        <v>94.7</v>
      </c>
      <c r="J336" s="4">
        <v>190</v>
      </c>
      <c r="K336" s="4">
        <v>717.18</v>
      </c>
      <c r="L336" s="4">
        <v>4400000</v>
      </c>
      <c r="M336" s="4">
        <v>100000</v>
      </c>
      <c r="N336" s="4">
        <v>93.95</v>
      </c>
    </row>
    <row r="337" spans="1:14" x14ac:dyDescent="0.3">
      <c r="A337" s="4" t="s">
        <v>14</v>
      </c>
      <c r="B337" s="5">
        <v>43538</v>
      </c>
      <c r="C337" s="5">
        <v>43615</v>
      </c>
      <c r="D337" s="4">
        <v>95.3</v>
      </c>
      <c r="E337" s="4">
        <v>95.3</v>
      </c>
      <c r="F337" s="4">
        <v>94.25</v>
      </c>
      <c r="G337" s="4">
        <v>94.75</v>
      </c>
      <c r="H337" s="4">
        <v>94.75</v>
      </c>
      <c r="I337" s="4">
        <v>95.45</v>
      </c>
      <c r="J337" s="4">
        <v>9</v>
      </c>
      <c r="K337" s="4">
        <v>34.07</v>
      </c>
      <c r="L337" s="4">
        <v>2380000</v>
      </c>
      <c r="M337" s="4">
        <v>28000</v>
      </c>
      <c r="N337" s="4">
        <v>93.95</v>
      </c>
    </row>
    <row r="338" spans="1:14" x14ac:dyDescent="0.3">
      <c r="A338" s="4" t="s">
        <v>14</v>
      </c>
      <c r="B338" s="5">
        <v>43539</v>
      </c>
      <c r="C338" s="5">
        <v>43552</v>
      </c>
      <c r="D338" s="4">
        <v>94.8</v>
      </c>
      <c r="E338" s="4">
        <v>95.25</v>
      </c>
      <c r="F338" s="4">
        <v>93.75</v>
      </c>
      <c r="G338" s="4">
        <v>94.1</v>
      </c>
      <c r="H338" s="4">
        <v>94.05</v>
      </c>
      <c r="I338" s="4">
        <v>94.1</v>
      </c>
      <c r="J338" s="4">
        <v>6412</v>
      </c>
      <c r="K338" s="4">
        <v>24224.54</v>
      </c>
      <c r="L338" s="4">
        <v>61696000</v>
      </c>
      <c r="M338" s="4">
        <v>-640000</v>
      </c>
      <c r="N338" s="4">
        <v>94.1</v>
      </c>
    </row>
    <row r="339" spans="1:14" x14ac:dyDescent="0.3">
      <c r="A339" s="4" t="s">
        <v>14</v>
      </c>
      <c r="B339" s="5">
        <v>43539</v>
      </c>
      <c r="C339" s="5">
        <v>43580</v>
      </c>
      <c r="D339" s="4">
        <v>94.9</v>
      </c>
      <c r="E339" s="4">
        <v>95.65</v>
      </c>
      <c r="F339" s="4">
        <v>94.3</v>
      </c>
      <c r="G339" s="4">
        <v>94.6</v>
      </c>
      <c r="H339" s="4">
        <v>94.7</v>
      </c>
      <c r="I339" s="4">
        <v>94.6</v>
      </c>
      <c r="J339" s="4">
        <v>298</v>
      </c>
      <c r="K339" s="4">
        <v>1130.93</v>
      </c>
      <c r="L339" s="4">
        <v>4596000</v>
      </c>
      <c r="M339" s="4">
        <v>196000</v>
      </c>
      <c r="N339" s="4">
        <v>94.1</v>
      </c>
    </row>
    <row r="340" spans="1:14" x14ac:dyDescent="0.3">
      <c r="A340" s="4" t="s">
        <v>14</v>
      </c>
      <c r="B340" s="5">
        <v>43539</v>
      </c>
      <c r="C340" s="5">
        <v>43615</v>
      </c>
      <c r="D340" s="4">
        <v>95.85</v>
      </c>
      <c r="E340" s="4">
        <v>96</v>
      </c>
      <c r="F340" s="4">
        <v>94.9</v>
      </c>
      <c r="G340" s="4">
        <v>95</v>
      </c>
      <c r="H340" s="4">
        <v>94.95</v>
      </c>
      <c r="I340" s="4">
        <v>95</v>
      </c>
      <c r="J340" s="4">
        <v>15</v>
      </c>
      <c r="K340" s="4">
        <v>57.23</v>
      </c>
      <c r="L340" s="4">
        <v>2380000</v>
      </c>
      <c r="M340" s="4">
        <v>0</v>
      </c>
      <c r="N340" s="4">
        <v>94.1</v>
      </c>
    </row>
    <row r="341" spans="1:14" x14ac:dyDescent="0.3">
      <c r="A341" s="4" t="s">
        <v>14</v>
      </c>
      <c r="B341" s="5">
        <v>43542</v>
      </c>
      <c r="C341" s="5">
        <v>43552</v>
      </c>
      <c r="D341" s="4">
        <v>94.7</v>
      </c>
      <c r="E341" s="4">
        <v>94.7</v>
      </c>
      <c r="F341" s="4">
        <v>91.25</v>
      </c>
      <c r="G341" s="4">
        <v>92.9</v>
      </c>
      <c r="H341" s="4">
        <v>93.05</v>
      </c>
      <c r="I341" s="4">
        <v>92.9</v>
      </c>
      <c r="J341" s="4">
        <v>7112</v>
      </c>
      <c r="K341" s="4">
        <v>26327.43</v>
      </c>
      <c r="L341" s="4">
        <v>61532000</v>
      </c>
      <c r="M341" s="4">
        <v>-164000</v>
      </c>
      <c r="N341" s="4">
        <v>92.4</v>
      </c>
    </row>
    <row r="342" spans="1:14" x14ac:dyDescent="0.3">
      <c r="A342" s="4" t="s">
        <v>14</v>
      </c>
      <c r="B342" s="5">
        <v>43542</v>
      </c>
      <c r="C342" s="5">
        <v>43580</v>
      </c>
      <c r="D342" s="4">
        <v>96</v>
      </c>
      <c r="E342" s="4">
        <v>96</v>
      </c>
      <c r="F342" s="4">
        <v>91.8</v>
      </c>
      <c r="G342" s="4">
        <v>93.4</v>
      </c>
      <c r="H342" s="4">
        <v>93.55</v>
      </c>
      <c r="I342" s="4">
        <v>93.4</v>
      </c>
      <c r="J342" s="4">
        <v>525</v>
      </c>
      <c r="K342" s="4">
        <v>1957.07</v>
      </c>
      <c r="L342" s="4">
        <v>4928000</v>
      </c>
      <c r="M342" s="4">
        <v>332000</v>
      </c>
      <c r="N342" s="4">
        <v>92.4</v>
      </c>
    </row>
    <row r="343" spans="1:14" x14ac:dyDescent="0.3">
      <c r="A343" s="4" t="s">
        <v>14</v>
      </c>
      <c r="B343" s="5">
        <v>43542</v>
      </c>
      <c r="C343" s="5">
        <v>43615</v>
      </c>
      <c r="D343" s="4">
        <v>94</v>
      </c>
      <c r="E343" s="4">
        <v>94</v>
      </c>
      <c r="F343" s="4">
        <v>92.5</v>
      </c>
      <c r="G343" s="4">
        <v>93.75</v>
      </c>
      <c r="H343" s="4">
        <v>93.8</v>
      </c>
      <c r="I343" s="4">
        <v>93.75</v>
      </c>
      <c r="J343" s="4">
        <v>15</v>
      </c>
      <c r="K343" s="4">
        <v>56.03</v>
      </c>
      <c r="L343" s="4">
        <v>2404000</v>
      </c>
      <c r="M343" s="4">
        <v>24000</v>
      </c>
      <c r="N343" s="4">
        <v>92.4</v>
      </c>
    </row>
    <row r="344" spans="1:14" x14ac:dyDescent="0.3">
      <c r="A344" s="4" t="s">
        <v>14</v>
      </c>
      <c r="B344" s="5">
        <v>43543</v>
      </c>
      <c r="C344" s="5">
        <v>43552</v>
      </c>
      <c r="D344" s="4">
        <v>92.95</v>
      </c>
      <c r="E344" s="4">
        <v>92.95</v>
      </c>
      <c r="F344" s="4">
        <v>91.3</v>
      </c>
      <c r="G344" s="4">
        <v>91.9</v>
      </c>
      <c r="H344" s="4">
        <v>91.95</v>
      </c>
      <c r="I344" s="4">
        <v>91.9</v>
      </c>
      <c r="J344" s="4">
        <v>3930</v>
      </c>
      <c r="K344" s="4">
        <v>14438.99</v>
      </c>
      <c r="L344" s="4">
        <v>60364000</v>
      </c>
      <c r="M344" s="4">
        <v>-1168000</v>
      </c>
      <c r="N344" s="4">
        <v>91.4</v>
      </c>
    </row>
    <row r="345" spans="1:14" x14ac:dyDescent="0.3">
      <c r="A345" s="4" t="s">
        <v>14</v>
      </c>
      <c r="B345" s="5">
        <v>43543</v>
      </c>
      <c r="C345" s="5">
        <v>43580</v>
      </c>
      <c r="D345" s="4">
        <v>93.1</v>
      </c>
      <c r="E345" s="4">
        <v>93.1</v>
      </c>
      <c r="F345" s="4">
        <v>91.7</v>
      </c>
      <c r="G345" s="4">
        <v>92.4</v>
      </c>
      <c r="H345" s="4">
        <v>92.5</v>
      </c>
      <c r="I345" s="4">
        <v>92.4</v>
      </c>
      <c r="J345" s="4">
        <v>436</v>
      </c>
      <c r="K345" s="4">
        <v>1609.62</v>
      </c>
      <c r="L345" s="4">
        <v>5492000</v>
      </c>
      <c r="M345" s="4">
        <v>564000</v>
      </c>
      <c r="N345" s="4">
        <v>91.4</v>
      </c>
    </row>
    <row r="346" spans="1:14" x14ac:dyDescent="0.3">
      <c r="A346" s="4" t="s">
        <v>14</v>
      </c>
      <c r="B346" s="5">
        <v>43543</v>
      </c>
      <c r="C346" s="5">
        <v>43615</v>
      </c>
      <c r="D346" s="4">
        <v>92.75</v>
      </c>
      <c r="E346" s="4">
        <v>93.3</v>
      </c>
      <c r="F346" s="4">
        <v>92.5</v>
      </c>
      <c r="G346" s="4">
        <v>93.1</v>
      </c>
      <c r="H346" s="4">
        <v>93.1</v>
      </c>
      <c r="I346" s="4">
        <v>93.1</v>
      </c>
      <c r="J346" s="4">
        <v>17</v>
      </c>
      <c r="K346" s="4">
        <v>63.1</v>
      </c>
      <c r="L346" s="4">
        <v>2404000</v>
      </c>
      <c r="M346" s="4">
        <v>0</v>
      </c>
      <c r="N346" s="4">
        <v>91.4</v>
      </c>
    </row>
    <row r="347" spans="1:14" x14ac:dyDescent="0.3">
      <c r="A347" s="4" t="s">
        <v>14</v>
      </c>
      <c r="B347" s="5">
        <v>43544</v>
      </c>
      <c r="C347" s="5">
        <v>43552</v>
      </c>
      <c r="D347" s="4">
        <v>91.8</v>
      </c>
      <c r="E347" s="4">
        <v>92.1</v>
      </c>
      <c r="F347" s="4">
        <v>90.3</v>
      </c>
      <c r="G347" s="4">
        <v>91.15</v>
      </c>
      <c r="H347" s="4">
        <v>91.2</v>
      </c>
      <c r="I347" s="4">
        <v>91.15</v>
      </c>
      <c r="J347" s="4">
        <v>3798</v>
      </c>
      <c r="K347" s="4">
        <v>13832.58</v>
      </c>
      <c r="L347" s="4">
        <v>58908000</v>
      </c>
      <c r="M347" s="4">
        <v>-1456000</v>
      </c>
      <c r="N347" s="4">
        <v>90.85</v>
      </c>
    </row>
    <row r="348" spans="1:14" x14ac:dyDescent="0.3">
      <c r="A348" s="4" t="s">
        <v>14</v>
      </c>
      <c r="B348" s="5">
        <v>43544</v>
      </c>
      <c r="C348" s="5">
        <v>43580</v>
      </c>
      <c r="D348" s="4">
        <v>92.35</v>
      </c>
      <c r="E348" s="4">
        <v>92.55</v>
      </c>
      <c r="F348" s="4">
        <v>90.85</v>
      </c>
      <c r="G348" s="4">
        <v>91.6</v>
      </c>
      <c r="H348" s="4">
        <v>91.7</v>
      </c>
      <c r="I348" s="4">
        <v>91.6</v>
      </c>
      <c r="J348" s="4">
        <v>557</v>
      </c>
      <c r="K348" s="4">
        <v>2039.57</v>
      </c>
      <c r="L348" s="4">
        <v>5948000</v>
      </c>
      <c r="M348" s="4">
        <v>456000</v>
      </c>
      <c r="N348" s="4">
        <v>90.85</v>
      </c>
    </row>
    <row r="349" spans="1:14" x14ac:dyDescent="0.3">
      <c r="A349" s="4" t="s">
        <v>14</v>
      </c>
      <c r="B349" s="5">
        <v>43544</v>
      </c>
      <c r="C349" s="5">
        <v>43615</v>
      </c>
      <c r="D349" s="4">
        <v>92.3</v>
      </c>
      <c r="E349" s="4">
        <v>92.3</v>
      </c>
      <c r="F349" s="4">
        <v>91.5</v>
      </c>
      <c r="G349" s="4">
        <v>92.3</v>
      </c>
      <c r="H349" s="4">
        <v>92.25</v>
      </c>
      <c r="I349" s="4">
        <v>92.3</v>
      </c>
      <c r="J349" s="4">
        <v>19</v>
      </c>
      <c r="K349" s="4">
        <v>69.8</v>
      </c>
      <c r="L349" s="4">
        <v>2436000</v>
      </c>
      <c r="M349" s="4">
        <v>32000</v>
      </c>
      <c r="N349" s="4">
        <v>90.85</v>
      </c>
    </row>
    <row r="350" spans="1:14" x14ac:dyDescent="0.3">
      <c r="A350" s="4" t="s">
        <v>14</v>
      </c>
      <c r="B350" s="5">
        <v>43546</v>
      </c>
      <c r="C350" s="5">
        <v>43552</v>
      </c>
      <c r="D350" s="4">
        <v>91.4</v>
      </c>
      <c r="E350" s="4">
        <v>92.45</v>
      </c>
      <c r="F350" s="4">
        <v>89.35</v>
      </c>
      <c r="G350" s="4">
        <v>89.7</v>
      </c>
      <c r="H350" s="4">
        <v>90</v>
      </c>
      <c r="I350" s="4">
        <v>89.7</v>
      </c>
      <c r="J350" s="4">
        <v>7323</v>
      </c>
      <c r="K350" s="4">
        <v>26562.41</v>
      </c>
      <c r="L350" s="4">
        <v>57476000</v>
      </c>
      <c r="M350" s="4">
        <v>-1432000</v>
      </c>
      <c r="N350" s="4">
        <v>89.6</v>
      </c>
    </row>
    <row r="351" spans="1:14" x14ac:dyDescent="0.3">
      <c r="A351" s="4" t="s">
        <v>14</v>
      </c>
      <c r="B351" s="5">
        <v>43546</v>
      </c>
      <c r="C351" s="5">
        <v>43580</v>
      </c>
      <c r="D351" s="4">
        <v>91.9</v>
      </c>
      <c r="E351" s="4">
        <v>92.85</v>
      </c>
      <c r="F351" s="4">
        <v>89.8</v>
      </c>
      <c r="G351" s="4">
        <v>90.15</v>
      </c>
      <c r="H351" s="4">
        <v>90.5</v>
      </c>
      <c r="I351" s="4">
        <v>90.15</v>
      </c>
      <c r="J351" s="4">
        <v>1343</v>
      </c>
      <c r="K351" s="4">
        <v>4889.0600000000004</v>
      </c>
      <c r="L351" s="4">
        <v>8328000</v>
      </c>
      <c r="M351" s="4">
        <v>2380000</v>
      </c>
      <c r="N351" s="4">
        <v>89.6</v>
      </c>
    </row>
    <row r="352" spans="1:14" x14ac:dyDescent="0.3">
      <c r="A352" s="4" t="s">
        <v>14</v>
      </c>
      <c r="B352" s="5">
        <v>43546</v>
      </c>
      <c r="C352" s="5">
        <v>43615</v>
      </c>
      <c r="D352" s="4">
        <v>92.25</v>
      </c>
      <c r="E352" s="4">
        <v>92.75</v>
      </c>
      <c r="F352" s="4">
        <v>90.6</v>
      </c>
      <c r="G352" s="4">
        <v>90.6</v>
      </c>
      <c r="H352" s="4">
        <v>90.6</v>
      </c>
      <c r="I352" s="4">
        <v>90.6</v>
      </c>
      <c r="J352" s="4">
        <v>31</v>
      </c>
      <c r="K352" s="4">
        <v>113.39</v>
      </c>
      <c r="L352" s="4">
        <v>2500000</v>
      </c>
      <c r="M352" s="4">
        <v>64000</v>
      </c>
      <c r="N352" s="4">
        <v>89.6</v>
      </c>
    </row>
    <row r="353" spans="1:14" x14ac:dyDescent="0.3">
      <c r="A353" s="4" t="s">
        <v>14</v>
      </c>
      <c r="B353" s="5">
        <v>43549</v>
      </c>
      <c r="C353" s="5">
        <v>43552</v>
      </c>
      <c r="D353" s="4">
        <v>89.25</v>
      </c>
      <c r="E353" s="4">
        <v>89.25</v>
      </c>
      <c r="F353" s="4">
        <v>87.35</v>
      </c>
      <c r="G353" s="4">
        <v>87.7</v>
      </c>
      <c r="H353" s="4">
        <v>87.75</v>
      </c>
      <c r="I353" s="4">
        <v>87.7</v>
      </c>
      <c r="J353" s="4">
        <v>6491</v>
      </c>
      <c r="K353" s="4">
        <v>22866.83</v>
      </c>
      <c r="L353" s="4">
        <v>49316000</v>
      </c>
      <c r="M353" s="4">
        <v>-8160000</v>
      </c>
      <c r="N353" s="4">
        <v>87.5</v>
      </c>
    </row>
    <row r="354" spans="1:14" x14ac:dyDescent="0.3">
      <c r="A354" s="4" t="s">
        <v>14</v>
      </c>
      <c r="B354" s="5">
        <v>43549</v>
      </c>
      <c r="C354" s="5">
        <v>43580</v>
      </c>
      <c r="D354" s="4">
        <v>89.8</v>
      </c>
      <c r="E354" s="4">
        <v>89.8</v>
      </c>
      <c r="F354" s="4">
        <v>87.85</v>
      </c>
      <c r="G354" s="4">
        <v>88.2</v>
      </c>
      <c r="H354" s="4">
        <v>88.35</v>
      </c>
      <c r="I354" s="4">
        <v>88.2</v>
      </c>
      <c r="J354" s="4">
        <v>4715</v>
      </c>
      <c r="K354" s="4">
        <v>16690.060000000001</v>
      </c>
      <c r="L354" s="4">
        <v>17100000</v>
      </c>
      <c r="M354" s="4">
        <v>8772000</v>
      </c>
      <c r="N354" s="4">
        <v>87.5</v>
      </c>
    </row>
    <row r="355" spans="1:14" x14ac:dyDescent="0.3">
      <c r="A355" s="4" t="s">
        <v>14</v>
      </c>
      <c r="B355" s="5">
        <v>43549</v>
      </c>
      <c r="C355" s="5">
        <v>43615</v>
      </c>
      <c r="D355" s="4">
        <v>89.7</v>
      </c>
      <c r="E355" s="4">
        <v>89.95</v>
      </c>
      <c r="F355" s="4">
        <v>88.4</v>
      </c>
      <c r="G355" s="4">
        <v>88.7</v>
      </c>
      <c r="H355" s="4">
        <v>88.75</v>
      </c>
      <c r="I355" s="4">
        <v>88.7</v>
      </c>
      <c r="J355" s="4">
        <v>1092</v>
      </c>
      <c r="K355" s="4">
        <v>3880.87</v>
      </c>
      <c r="L355" s="4">
        <v>2564000</v>
      </c>
      <c r="M355" s="4">
        <v>64000</v>
      </c>
      <c r="N355" s="4">
        <v>87.5</v>
      </c>
    </row>
    <row r="356" spans="1:14" x14ac:dyDescent="0.3">
      <c r="A356" s="4" t="s">
        <v>14</v>
      </c>
      <c r="B356" s="5">
        <v>43550</v>
      </c>
      <c r="C356" s="5">
        <v>43552</v>
      </c>
      <c r="D356" s="4">
        <v>87.95</v>
      </c>
      <c r="E356" s="4">
        <v>88.25</v>
      </c>
      <c r="F356" s="4">
        <v>85.55</v>
      </c>
      <c r="G356" s="4">
        <v>86.65</v>
      </c>
      <c r="H356" s="4">
        <v>87.1</v>
      </c>
      <c r="I356" s="4">
        <v>86.65</v>
      </c>
      <c r="J356" s="4">
        <v>10864</v>
      </c>
      <c r="K356" s="4">
        <v>37636.54</v>
      </c>
      <c r="L356" s="4">
        <v>34176000</v>
      </c>
      <c r="M356" s="4">
        <v>-15140000</v>
      </c>
      <c r="N356" s="4">
        <v>86.3</v>
      </c>
    </row>
    <row r="357" spans="1:14" x14ac:dyDescent="0.3">
      <c r="A357" s="4" t="s">
        <v>14</v>
      </c>
      <c r="B357" s="5">
        <v>43550</v>
      </c>
      <c r="C357" s="5">
        <v>43580</v>
      </c>
      <c r="D357" s="4">
        <v>88.55</v>
      </c>
      <c r="E357" s="4">
        <v>88.9</v>
      </c>
      <c r="F357" s="4">
        <v>86</v>
      </c>
      <c r="G357" s="4">
        <v>87.1</v>
      </c>
      <c r="H357" s="4">
        <v>87.5</v>
      </c>
      <c r="I357" s="4">
        <v>87.1</v>
      </c>
      <c r="J357" s="4">
        <v>8068</v>
      </c>
      <c r="K357" s="4">
        <v>28093.02</v>
      </c>
      <c r="L357" s="4">
        <v>33668000</v>
      </c>
      <c r="M357" s="4">
        <v>16568000</v>
      </c>
      <c r="N357" s="4">
        <v>86.3</v>
      </c>
    </row>
    <row r="358" spans="1:14" x14ac:dyDescent="0.3">
      <c r="A358" s="4" t="s">
        <v>14</v>
      </c>
      <c r="B358" s="5">
        <v>43550</v>
      </c>
      <c r="C358" s="5">
        <v>43615</v>
      </c>
      <c r="D358" s="4">
        <v>88.95</v>
      </c>
      <c r="E358" s="4">
        <v>88.95</v>
      </c>
      <c r="F358" s="4">
        <v>86.45</v>
      </c>
      <c r="G358" s="4">
        <v>87.7</v>
      </c>
      <c r="H358" s="4">
        <v>87.75</v>
      </c>
      <c r="I358" s="4">
        <v>87.7</v>
      </c>
      <c r="J358" s="4">
        <v>44</v>
      </c>
      <c r="K358" s="4">
        <v>153.93</v>
      </c>
      <c r="L358" s="4">
        <v>2604000</v>
      </c>
      <c r="M358" s="4">
        <v>40000</v>
      </c>
      <c r="N358" s="4">
        <v>86.3</v>
      </c>
    </row>
    <row r="359" spans="1:14" x14ac:dyDescent="0.3">
      <c r="A359" s="4" t="s">
        <v>14</v>
      </c>
      <c r="B359" s="5">
        <v>43551</v>
      </c>
      <c r="C359" s="5">
        <v>43552</v>
      </c>
      <c r="D359" s="4">
        <v>86.75</v>
      </c>
      <c r="E359" s="4">
        <v>88</v>
      </c>
      <c r="F359" s="4">
        <v>85.35</v>
      </c>
      <c r="G359" s="4">
        <v>85.7</v>
      </c>
      <c r="H359" s="4">
        <v>85.85</v>
      </c>
      <c r="I359" s="4">
        <v>85.7</v>
      </c>
      <c r="J359" s="4">
        <v>8647</v>
      </c>
      <c r="K359" s="4">
        <v>29840.5</v>
      </c>
      <c r="L359" s="4">
        <v>19472000</v>
      </c>
      <c r="M359" s="4">
        <v>-14704000</v>
      </c>
      <c r="N359" s="4">
        <v>85.45</v>
      </c>
    </row>
    <row r="360" spans="1:14" x14ac:dyDescent="0.3">
      <c r="A360" s="4" t="s">
        <v>14</v>
      </c>
      <c r="B360" s="5">
        <v>43551</v>
      </c>
      <c r="C360" s="5">
        <v>43580</v>
      </c>
      <c r="D360" s="4">
        <v>87.3</v>
      </c>
      <c r="E360" s="4">
        <v>88.45</v>
      </c>
      <c r="F360" s="4">
        <v>85.75</v>
      </c>
      <c r="G360" s="4">
        <v>86.2</v>
      </c>
      <c r="H360" s="4">
        <v>86.25</v>
      </c>
      <c r="I360" s="4">
        <v>86.2</v>
      </c>
      <c r="J360" s="4">
        <v>7421</v>
      </c>
      <c r="K360" s="4">
        <v>25749.93</v>
      </c>
      <c r="L360" s="4">
        <v>50340000</v>
      </c>
      <c r="M360" s="4">
        <v>16672000</v>
      </c>
      <c r="N360" s="4">
        <v>85.45</v>
      </c>
    </row>
    <row r="361" spans="1:14" x14ac:dyDescent="0.3">
      <c r="A361" s="4" t="s">
        <v>14</v>
      </c>
      <c r="B361" s="5">
        <v>43551</v>
      </c>
      <c r="C361" s="5">
        <v>43615</v>
      </c>
      <c r="D361" s="4">
        <v>87.75</v>
      </c>
      <c r="E361" s="4">
        <v>88.8</v>
      </c>
      <c r="F361" s="4">
        <v>86.35</v>
      </c>
      <c r="G361" s="4">
        <v>86.7</v>
      </c>
      <c r="H361" s="4">
        <v>86.8</v>
      </c>
      <c r="I361" s="4">
        <v>86.7</v>
      </c>
      <c r="J361" s="4">
        <v>96</v>
      </c>
      <c r="K361" s="4">
        <v>335</v>
      </c>
      <c r="L361" s="4">
        <v>2780000</v>
      </c>
      <c r="M361" s="4">
        <v>176000</v>
      </c>
      <c r="N361" s="4">
        <v>85.45</v>
      </c>
    </row>
    <row r="362" spans="1:14" x14ac:dyDescent="0.3">
      <c r="A362" s="4" t="s">
        <v>14</v>
      </c>
      <c r="B362" s="5">
        <v>43552</v>
      </c>
      <c r="C362" s="5">
        <v>43552</v>
      </c>
      <c r="D362" s="4">
        <v>85.9</v>
      </c>
      <c r="E362" s="4">
        <v>88.7</v>
      </c>
      <c r="F362" s="4">
        <v>85.35</v>
      </c>
      <c r="G362" s="4">
        <v>88.2</v>
      </c>
      <c r="H362" s="4">
        <v>88.55</v>
      </c>
      <c r="I362" s="4">
        <v>88.6</v>
      </c>
      <c r="J362" s="4">
        <v>8474</v>
      </c>
      <c r="K362" s="4">
        <v>29573.1</v>
      </c>
      <c r="L362" s="4">
        <v>7224000</v>
      </c>
      <c r="M362" s="4">
        <v>-12248000</v>
      </c>
      <c r="N362" s="4">
        <v>88.6</v>
      </c>
    </row>
    <row r="363" spans="1:14" x14ac:dyDescent="0.3">
      <c r="A363" s="4" t="s">
        <v>14</v>
      </c>
      <c r="B363" s="5">
        <v>43552</v>
      </c>
      <c r="C363" s="5">
        <v>43580</v>
      </c>
      <c r="D363" s="4">
        <v>86.55</v>
      </c>
      <c r="E363" s="4">
        <v>89.9</v>
      </c>
      <c r="F363" s="4">
        <v>85.9</v>
      </c>
      <c r="G363" s="4">
        <v>89.35</v>
      </c>
      <c r="H363" s="4">
        <v>89.75</v>
      </c>
      <c r="I363" s="4">
        <v>89.35</v>
      </c>
      <c r="J363" s="4">
        <v>10422</v>
      </c>
      <c r="K363" s="4">
        <v>36744.47</v>
      </c>
      <c r="L363" s="4">
        <v>60264000</v>
      </c>
      <c r="M363" s="4">
        <v>9924000</v>
      </c>
      <c r="N363" s="4">
        <v>88.6</v>
      </c>
    </row>
    <row r="364" spans="1:14" x14ac:dyDescent="0.3">
      <c r="A364" s="4" t="s">
        <v>14</v>
      </c>
      <c r="B364" s="5">
        <v>43552</v>
      </c>
      <c r="C364" s="5">
        <v>43615</v>
      </c>
      <c r="D364" s="4">
        <v>86.7</v>
      </c>
      <c r="E364" s="4">
        <v>90.25</v>
      </c>
      <c r="F364" s="4">
        <v>86.5</v>
      </c>
      <c r="G364" s="4">
        <v>89.95</v>
      </c>
      <c r="H364" s="4">
        <v>90.2</v>
      </c>
      <c r="I364" s="4">
        <v>89.95</v>
      </c>
      <c r="J364" s="4">
        <v>207</v>
      </c>
      <c r="K364" s="4">
        <v>733.74</v>
      </c>
      <c r="L364" s="4">
        <v>3156000</v>
      </c>
      <c r="M364" s="4">
        <v>376000</v>
      </c>
      <c r="N364" s="4">
        <v>88.6</v>
      </c>
    </row>
    <row r="365" spans="1:14" x14ac:dyDescent="0.3">
      <c r="A365" s="4" t="s">
        <v>14</v>
      </c>
      <c r="B365" s="5">
        <v>43553</v>
      </c>
      <c r="C365" s="5">
        <v>43580</v>
      </c>
      <c r="D365" s="4">
        <v>89.8</v>
      </c>
      <c r="E365" s="4">
        <v>93.2</v>
      </c>
      <c r="F365" s="4">
        <v>89.2</v>
      </c>
      <c r="G365" s="4">
        <v>92.1</v>
      </c>
      <c r="H365" s="4">
        <v>92</v>
      </c>
      <c r="I365" s="4">
        <v>92.1</v>
      </c>
      <c r="J365" s="4">
        <v>9364</v>
      </c>
      <c r="K365" s="4">
        <v>34310.17</v>
      </c>
      <c r="L365" s="4">
        <v>63204000</v>
      </c>
      <c r="M365" s="4">
        <v>2940000</v>
      </c>
      <c r="N365" s="4">
        <v>91.3</v>
      </c>
    </row>
    <row r="366" spans="1:14" x14ac:dyDescent="0.3">
      <c r="A366" s="4" t="s">
        <v>14</v>
      </c>
      <c r="B366" s="5">
        <v>43553</v>
      </c>
      <c r="C366" s="5">
        <v>43615</v>
      </c>
      <c r="D366" s="4">
        <v>90.9</v>
      </c>
      <c r="E366" s="4">
        <v>93.55</v>
      </c>
      <c r="F366" s="4">
        <v>89.95</v>
      </c>
      <c r="G366" s="4">
        <v>92.55</v>
      </c>
      <c r="H366" s="4">
        <v>92.65</v>
      </c>
      <c r="I366" s="4">
        <v>92.55</v>
      </c>
      <c r="J366" s="4">
        <v>169</v>
      </c>
      <c r="K366" s="4">
        <v>621.54999999999995</v>
      </c>
      <c r="L366" s="4">
        <v>3260000</v>
      </c>
      <c r="M366" s="4">
        <v>104000</v>
      </c>
      <c r="N366" s="4">
        <v>91.3</v>
      </c>
    </row>
    <row r="367" spans="1:14" x14ac:dyDescent="0.3">
      <c r="A367" s="4" t="s">
        <v>14</v>
      </c>
      <c r="B367" s="5">
        <v>43553</v>
      </c>
      <c r="C367" s="5">
        <v>43643</v>
      </c>
      <c r="D367" s="4">
        <v>90.3</v>
      </c>
      <c r="E367" s="4">
        <v>93.35</v>
      </c>
      <c r="F367" s="4">
        <v>90.3</v>
      </c>
      <c r="G367" s="4">
        <v>93.2</v>
      </c>
      <c r="H367" s="4">
        <v>93.35</v>
      </c>
      <c r="I367" s="4">
        <v>93.2</v>
      </c>
      <c r="J367" s="4">
        <v>9</v>
      </c>
      <c r="K367" s="4">
        <v>33.11</v>
      </c>
      <c r="L367" s="4">
        <v>32000</v>
      </c>
      <c r="M367" s="4">
        <v>32000</v>
      </c>
      <c r="N367" s="4">
        <v>91.3</v>
      </c>
    </row>
    <row r="368" spans="1:14" x14ac:dyDescent="0.3">
      <c r="A368" s="4" t="s">
        <v>14</v>
      </c>
      <c r="B368" s="5">
        <v>43556</v>
      </c>
      <c r="C368" s="5">
        <v>43580</v>
      </c>
      <c r="D368" s="4">
        <v>92.5</v>
      </c>
      <c r="E368" s="4">
        <v>93.45</v>
      </c>
      <c r="F368" s="4">
        <v>90.75</v>
      </c>
      <c r="G368" s="4">
        <v>91.15</v>
      </c>
      <c r="H368" s="4">
        <v>91.45</v>
      </c>
      <c r="I368" s="4">
        <v>91.15</v>
      </c>
      <c r="J368" s="4">
        <v>9777</v>
      </c>
      <c r="K368" s="4">
        <v>35940.769999999997</v>
      </c>
      <c r="L368" s="4">
        <v>64568000</v>
      </c>
      <c r="M368" s="4">
        <v>1364000</v>
      </c>
      <c r="N368" s="4">
        <v>90.35</v>
      </c>
    </row>
    <row r="369" spans="1:14" x14ac:dyDescent="0.3">
      <c r="A369" s="4" t="s">
        <v>14</v>
      </c>
      <c r="B369" s="5">
        <v>43556</v>
      </c>
      <c r="C369" s="5">
        <v>43615</v>
      </c>
      <c r="D369" s="4">
        <v>93</v>
      </c>
      <c r="E369" s="4">
        <v>93.85</v>
      </c>
      <c r="F369" s="4">
        <v>91.35</v>
      </c>
      <c r="G369" s="4">
        <v>91.7</v>
      </c>
      <c r="H369" s="4">
        <v>91.95</v>
      </c>
      <c r="I369" s="4">
        <v>91.7</v>
      </c>
      <c r="J369" s="4">
        <v>321</v>
      </c>
      <c r="K369" s="4">
        <v>1186.8499999999999</v>
      </c>
      <c r="L369" s="4">
        <v>3392000</v>
      </c>
      <c r="M369" s="4">
        <v>132000</v>
      </c>
      <c r="N369" s="4">
        <v>90.35</v>
      </c>
    </row>
    <row r="370" spans="1:14" x14ac:dyDescent="0.3">
      <c r="A370" s="4" t="s">
        <v>14</v>
      </c>
      <c r="B370" s="5">
        <v>43556</v>
      </c>
      <c r="C370" s="5">
        <v>43643</v>
      </c>
      <c r="D370" s="4">
        <v>92.35</v>
      </c>
      <c r="E370" s="4">
        <v>94.55</v>
      </c>
      <c r="F370" s="4">
        <v>92.35</v>
      </c>
      <c r="G370" s="4">
        <v>93.1</v>
      </c>
      <c r="H370" s="4">
        <v>93.1</v>
      </c>
      <c r="I370" s="4">
        <v>92.05</v>
      </c>
      <c r="J370" s="4">
        <v>10</v>
      </c>
      <c r="K370" s="4">
        <v>37.21</v>
      </c>
      <c r="L370" s="4">
        <v>40000</v>
      </c>
      <c r="M370" s="4">
        <v>8000</v>
      </c>
      <c r="N370" s="4">
        <v>90.35</v>
      </c>
    </row>
    <row r="371" spans="1:14" x14ac:dyDescent="0.3">
      <c r="A371" s="4" t="s">
        <v>14</v>
      </c>
      <c r="B371" s="5">
        <v>43557</v>
      </c>
      <c r="C371" s="5">
        <v>43580</v>
      </c>
      <c r="D371" s="4">
        <v>91.5</v>
      </c>
      <c r="E371" s="4">
        <v>91.7</v>
      </c>
      <c r="F371" s="4">
        <v>89.15</v>
      </c>
      <c r="G371" s="4">
        <v>90.25</v>
      </c>
      <c r="H371" s="4">
        <v>90.55</v>
      </c>
      <c r="I371" s="4">
        <v>90.25</v>
      </c>
      <c r="J371" s="4">
        <v>5689</v>
      </c>
      <c r="K371" s="4">
        <v>20504.439999999999</v>
      </c>
      <c r="L371" s="4">
        <v>65608000</v>
      </c>
      <c r="M371" s="4">
        <v>1040000</v>
      </c>
      <c r="N371" s="4">
        <v>89.55</v>
      </c>
    </row>
    <row r="372" spans="1:14" x14ac:dyDescent="0.3">
      <c r="A372" s="4" t="s">
        <v>14</v>
      </c>
      <c r="B372" s="5">
        <v>43557</v>
      </c>
      <c r="C372" s="5">
        <v>43615</v>
      </c>
      <c r="D372" s="4">
        <v>92.05</v>
      </c>
      <c r="E372" s="4">
        <v>92.05</v>
      </c>
      <c r="F372" s="4">
        <v>89.65</v>
      </c>
      <c r="G372" s="4">
        <v>90.9</v>
      </c>
      <c r="H372" s="4">
        <v>91.05</v>
      </c>
      <c r="I372" s="4">
        <v>90.9</v>
      </c>
      <c r="J372" s="4">
        <v>150</v>
      </c>
      <c r="K372" s="4">
        <v>543.89</v>
      </c>
      <c r="L372" s="4">
        <v>3508000</v>
      </c>
      <c r="M372" s="4">
        <v>116000</v>
      </c>
      <c r="N372" s="4">
        <v>89.55</v>
      </c>
    </row>
    <row r="373" spans="1:14" x14ac:dyDescent="0.3">
      <c r="A373" s="4" t="s">
        <v>14</v>
      </c>
      <c r="B373" s="5">
        <v>43557</v>
      </c>
      <c r="C373" s="5">
        <v>43643</v>
      </c>
      <c r="D373" s="4">
        <v>91.25</v>
      </c>
      <c r="E373" s="4">
        <v>91.6</v>
      </c>
      <c r="F373" s="4">
        <v>90.65</v>
      </c>
      <c r="G373" s="4">
        <v>90.65</v>
      </c>
      <c r="H373" s="4">
        <v>90.65</v>
      </c>
      <c r="I373" s="4">
        <v>91.1</v>
      </c>
      <c r="J373" s="4">
        <v>7</v>
      </c>
      <c r="K373" s="4">
        <v>25.56</v>
      </c>
      <c r="L373" s="4">
        <v>48000</v>
      </c>
      <c r="M373" s="4">
        <v>8000</v>
      </c>
      <c r="N373" s="4">
        <v>89.55</v>
      </c>
    </row>
    <row r="374" spans="1:14" x14ac:dyDescent="0.3">
      <c r="A374" s="4" t="s">
        <v>14</v>
      </c>
      <c r="B374" s="5">
        <v>43558</v>
      </c>
      <c r="C374" s="5">
        <v>43580</v>
      </c>
      <c r="D374" s="4">
        <v>90.3</v>
      </c>
      <c r="E374" s="4">
        <v>91.35</v>
      </c>
      <c r="F374" s="4">
        <v>88.2</v>
      </c>
      <c r="G374" s="4">
        <v>88.5</v>
      </c>
      <c r="H374" s="4">
        <v>88.5</v>
      </c>
      <c r="I374" s="4">
        <v>88.5</v>
      </c>
      <c r="J374" s="4">
        <v>5591</v>
      </c>
      <c r="K374" s="4">
        <v>19979.34</v>
      </c>
      <c r="L374" s="4">
        <v>67664000</v>
      </c>
      <c r="M374" s="4">
        <v>2056000</v>
      </c>
      <c r="N374" s="4">
        <v>87.8</v>
      </c>
    </row>
    <row r="375" spans="1:14" x14ac:dyDescent="0.3">
      <c r="A375" s="4" t="s">
        <v>14</v>
      </c>
      <c r="B375" s="5">
        <v>43558</v>
      </c>
      <c r="C375" s="5">
        <v>43615</v>
      </c>
      <c r="D375" s="4">
        <v>91.15</v>
      </c>
      <c r="E375" s="4">
        <v>91.75</v>
      </c>
      <c r="F375" s="4">
        <v>88.85</v>
      </c>
      <c r="G375" s="4">
        <v>89</v>
      </c>
      <c r="H375" s="4">
        <v>89.05</v>
      </c>
      <c r="I375" s="4">
        <v>89</v>
      </c>
      <c r="J375" s="4">
        <v>302</v>
      </c>
      <c r="K375" s="4">
        <v>1084.4000000000001</v>
      </c>
      <c r="L375" s="4">
        <v>3228000</v>
      </c>
      <c r="M375" s="4">
        <v>-280000</v>
      </c>
      <c r="N375" s="4">
        <v>87.8</v>
      </c>
    </row>
    <row r="376" spans="1:14" x14ac:dyDescent="0.3">
      <c r="A376" s="4" t="s">
        <v>14</v>
      </c>
      <c r="B376" s="5">
        <v>43558</v>
      </c>
      <c r="C376" s="5">
        <v>43643</v>
      </c>
      <c r="D376" s="4">
        <v>91.75</v>
      </c>
      <c r="E376" s="4">
        <v>91.75</v>
      </c>
      <c r="F376" s="4">
        <v>89.55</v>
      </c>
      <c r="G376" s="4">
        <v>89.85</v>
      </c>
      <c r="H376" s="4">
        <v>89.85</v>
      </c>
      <c r="I376" s="4">
        <v>89.85</v>
      </c>
      <c r="J376" s="4">
        <v>14</v>
      </c>
      <c r="K376" s="4">
        <v>50.56</v>
      </c>
      <c r="L376" s="4">
        <v>72000</v>
      </c>
      <c r="M376" s="4">
        <v>24000</v>
      </c>
      <c r="N376" s="4">
        <v>87.8</v>
      </c>
    </row>
    <row r="377" spans="1:14" x14ac:dyDescent="0.3">
      <c r="A377" s="4" t="s">
        <v>14</v>
      </c>
      <c r="B377" s="5">
        <v>43559</v>
      </c>
      <c r="C377" s="5">
        <v>43580</v>
      </c>
      <c r="D377" s="4">
        <v>88.5</v>
      </c>
      <c r="E377" s="4">
        <v>89.5</v>
      </c>
      <c r="F377" s="4">
        <v>87.6</v>
      </c>
      <c r="G377" s="4">
        <v>88.3</v>
      </c>
      <c r="H377" s="4">
        <v>88.15</v>
      </c>
      <c r="I377" s="4">
        <v>88.3</v>
      </c>
      <c r="J377" s="4">
        <v>4842</v>
      </c>
      <c r="K377" s="4">
        <v>17146.07</v>
      </c>
      <c r="L377" s="4">
        <v>69460000</v>
      </c>
      <c r="M377" s="4">
        <v>1796000</v>
      </c>
      <c r="N377" s="4">
        <v>87.45</v>
      </c>
    </row>
    <row r="378" spans="1:14" x14ac:dyDescent="0.3">
      <c r="A378" s="4" t="s">
        <v>14</v>
      </c>
      <c r="B378" s="5">
        <v>43559</v>
      </c>
      <c r="C378" s="5">
        <v>43615</v>
      </c>
      <c r="D378" s="4">
        <v>89.3</v>
      </c>
      <c r="E378" s="4">
        <v>89.85</v>
      </c>
      <c r="F378" s="4">
        <v>88.3</v>
      </c>
      <c r="G378" s="4">
        <v>88.9</v>
      </c>
      <c r="H378" s="4">
        <v>88.8</v>
      </c>
      <c r="I378" s="4">
        <v>88.9</v>
      </c>
      <c r="J378" s="4">
        <v>168</v>
      </c>
      <c r="K378" s="4">
        <v>596.57000000000005</v>
      </c>
      <c r="L378" s="4">
        <v>3368000</v>
      </c>
      <c r="M378" s="4">
        <v>140000</v>
      </c>
      <c r="N378" s="4">
        <v>87.45</v>
      </c>
    </row>
    <row r="379" spans="1:14" x14ac:dyDescent="0.3">
      <c r="A379" s="4" t="s">
        <v>14</v>
      </c>
      <c r="B379" s="5">
        <v>43559</v>
      </c>
      <c r="C379" s="5">
        <v>43643</v>
      </c>
      <c r="D379" s="4">
        <v>89.6</v>
      </c>
      <c r="E379" s="4">
        <v>90</v>
      </c>
      <c r="F379" s="4">
        <v>88.8</v>
      </c>
      <c r="G379" s="4">
        <v>89.3</v>
      </c>
      <c r="H379" s="4">
        <v>89.3</v>
      </c>
      <c r="I379" s="4">
        <v>89.3</v>
      </c>
      <c r="J379" s="4">
        <v>12</v>
      </c>
      <c r="K379" s="4">
        <v>43.06</v>
      </c>
      <c r="L379" s="4">
        <v>112000</v>
      </c>
      <c r="M379" s="4">
        <v>40000</v>
      </c>
      <c r="N379" s="4">
        <v>87.45</v>
      </c>
    </row>
    <row r="380" spans="1:14" x14ac:dyDescent="0.3">
      <c r="A380" s="4" t="s">
        <v>14</v>
      </c>
      <c r="B380" s="5">
        <v>43560</v>
      </c>
      <c r="C380" s="5">
        <v>43580</v>
      </c>
      <c r="D380" s="4">
        <v>88.3</v>
      </c>
      <c r="E380" s="4">
        <v>89.25</v>
      </c>
      <c r="F380" s="4">
        <v>87.55</v>
      </c>
      <c r="G380" s="4">
        <v>88.5</v>
      </c>
      <c r="H380" s="4">
        <v>88.55</v>
      </c>
      <c r="I380" s="4">
        <v>88.5</v>
      </c>
      <c r="J380" s="4">
        <v>4647</v>
      </c>
      <c r="K380" s="4">
        <v>16428.009999999998</v>
      </c>
      <c r="L380" s="4">
        <v>67904000</v>
      </c>
      <c r="M380" s="4">
        <v>-1556000</v>
      </c>
      <c r="N380" s="4">
        <v>87.75</v>
      </c>
    </row>
    <row r="381" spans="1:14" x14ac:dyDescent="0.3">
      <c r="A381" s="4" t="s">
        <v>14</v>
      </c>
      <c r="B381" s="5">
        <v>43560</v>
      </c>
      <c r="C381" s="5">
        <v>43615</v>
      </c>
      <c r="D381" s="4">
        <v>89</v>
      </c>
      <c r="E381" s="4">
        <v>89.6</v>
      </c>
      <c r="F381" s="4">
        <v>88.15</v>
      </c>
      <c r="G381" s="4">
        <v>89</v>
      </c>
      <c r="H381" s="4">
        <v>89.15</v>
      </c>
      <c r="I381" s="4">
        <v>89</v>
      </c>
      <c r="J381" s="4">
        <v>668</v>
      </c>
      <c r="K381" s="4">
        <v>2372.48</v>
      </c>
      <c r="L381" s="4">
        <v>2048000</v>
      </c>
      <c r="M381" s="4">
        <v>-1320000</v>
      </c>
      <c r="N381" s="4">
        <v>87.75</v>
      </c>
    </row>
    <row r="382" spans="1:14" x14ac:dyDescent="0.3">
      <c r="A382" s="4" t="s">
        <v>14</v>
      </c>
      <c r="B382" s="5">
        <v>43560</v>
      </c>
      <c r="C382" s="5">
        <v>43643</v>
      </c>
      <c r="D382" s="4">
        <v>89.65</v>
      </c>
      <c r="E382" s="4">
        <v>89.65</v>
      </c>
      <c r="F382" s="4">
        <v>88.75</v>
      </c>
      <c r="G382" s="4">
        <v>89.65</v>
      </c>
      <c r="H382" s="4">
        <v>89.65</v>
      </c>
      <c r="I382" s="4">
        <v>89.65</v>
      </c>
      <c r="J382" s="4">
        <v>11</v>
      </c>
      <c r="K382" s="4">
        <v>39.29</v>
      </c>
      <c r="L382" s="4">
        <v>132000</v>
      </c>
      <c r="M382" s="4">
        <v>20000</v>
      </c>
      <c r="N382" s="4">
        <v>87.75</v>
      </c>
    </row>
    <row r="383" spans="1:14" x14ac:dyDescent="0.3">
      <c r="A383" s="4" t="s">
        <v>14</v>
      </c>
      <c r="B383" s="5">
        <v>43563</v>
      </c>
      <c r="C383" s="5">
        <v>43580</v>
      </c>
      <c r="D383" s="4">
        <v>88.85</v>
      </c>
      <c r="E383" s="4">
        <v>89.55</v>
      </c>
      <c r="F383" s="4">
        <v>87.3</v>
      </c>
      <c r="G383" s="4">
        <v>87.8</v>
      </c>
      <c r="H383" s="4">
        <v>88.05</v>
      </c>
      <c r="I383" s="4">
        <v>87.8</v>
      </c>
      <c r="J383" s="4">
        <v>4318</v>
      </c>
      <c r="K383" s="4">
        <v>15226.14</v>
      </c>
      <c r="L383" s="4">
        <v>68560000</v>
      </c>
      <c r="M383" s="4">
        <v>656000</v>
      </c>
      <c r="N383" s="4">
        <v>87.25</v>
      </c>
    </row>
    <row r="384" spans="1:14" x14ac:dyDescent="0.3">
      <c r="A384" s="4" t="s">
        <v>14</v>
      </c>
      <c r="B384" s="5">
        <v>43563</v>
      </c>
      <c r="C384" s="5">
        <v>43615</v>
      </c>
      <c r="D384" s="4">
        <v>89.55</v>
      </c>
      <c r="E384" s="4">
        <v>90.45</v>
      </c>
      <c r="F384" s="4">
        <v>88</v>
      </c>
      <c r="G384" s="4">
        <v>88.5</v>
      </c>
      <c r="H384" s="4">
        <v>88.6</v>
      </c>
      <c r="I384" s="4">
        <v>88.5</v>
      </c>
      <c r="J384" s="4">
        <v>237</v>
      </c>
      <c r="K384" s="4">
        <v>843.38</v>
      </c>
      <c r="L384" s="4">
        <v>2436000</v>
      </c>
      <c r="M384" s="4">
        <v>388000</v>
      </c>
      <c r="N384" s="4">
        <v>87.25</v>
      </c>
    </row>
    <row r="385" spans="1:14" x14ac:dyDescent="0.3">
      <c r="A385" s="4" t="s">
        <v>14</v>
      </c>
      <c r="B385" s="5">
        <v>43563</v>
      </c>
      <c r="C385" s="5">
        <v>43643</v>
      </c>
      <c r="D385" s="4">
        <v>89.7</v>
      </c>
      <c r="E385" s="4">
        <v>89.7</v>
      </c>
      <c r="F385" s="4">
        <v>88.75</v>
      </c>
      <c r="G385" s="4">
        <v>89.1</v>
      </c>
      <c r="H385" s="4">
        <v>89.15</v>
      </c>
      <c r="I385" s="4">
        <v>89.1</v>
      </c>
      <c r="J385" s="4">
        <v>6</v>
      </c>
      <c r="K385" s="4">
        <v>21.39</v>
      </c>
      <c r="L385" s="4">
        <v>136000</v>
      </c>
      <c r="M385" s="4">
        <v>4000</v>
      </c>
      <c r="N385" s="4">
        <v>87.25</v>
      </c>
    </row>
    <row r="386" spans="1:14" x14ac:dyDescent="0.3">
      <c r="A386" s="4" t="s">
        <v>14</v>
      </c>
      <c r="B386" s="5">
        <v>43564</v>
      </c>
      <c r="C386" s="5">
        <v>43580</v>
      </c>
      <c r="D386" s="4">
        <v>88.2</v>
      </c>
      <c r="E386" s="4">
        <v>92.5</v>
      </c>
      <c r="F386" s="4">
        <v>86.7</v>
      </c>
      <c r="G386" s="4">
        <v>92.05</v>
      </c>
      <c r="H386" s="4">
        <v>92.4</v>
      </c>
      <c r="I386" s="4">
        <v>92.05</v>
      </c>
      <c r="J386" s="4">
        <v>12294</v>
      </c>
      <c r="K386" s="4">
        <v>44289.63</v>
      </c>
      <c r="L386" s="4">
        <v>65648000</v>
      </c>
      <c r="M386" s="4">
        <v>-2912000</v>
      </c>
      <c r="N386" s="4">
        <v>91.7</v>
      </c>
    </row>
    <row r="387" spans="1:14" x14ac:dyDescent="0.3">
      <c r="A387" s="4" t="s">
        <v>14</v>
      </c>
      <c r="B387" s="5">
        <v>43564</v>
      </c>
      <c r="C387" s="5">
        <v>43615</v>
      </c>
      <c r="D387" s="4">
        <v>88.5</v>
      </c>
      <c r="E387" s="4">
        <v>93</v>
      </c>
      <c r="F387" s="4">
        <v>87.5</v>
      </c>
      <c r="G387" s="4">
        <v>92.65</v>
      </c>
      <c r="H387" s="4">
        <v>92.85</v>
      </c>
      <c r="I387" s="4">
        <v>92.65</v>
      </c>
      <c r="J387" s="4">
        <v>372</v>
      </c>
      <c r="K387" s="4">
        <v>1346.25</v>
      </c>
      <c r="L387" s="4">
        <v>2324000</v>
      </c>
      <c r="M387" s="4">
        <v>-112000</v>
      </c>
      <c r="N387" s="4">
        <v>91.7</v>
      </c>
    </row>
    <row r="388" spans="1:14" x14ac:dyDescent="0.3">
      <c r="A388" s="4" t="s">
        <v>14</v>
      </c>
      <c r="B388" s="5">
        <v>43564</v>
      </c>
      <c r="C388" s="5">
        <v>43643</v>
      </c>
      <c r="D388" s="4">
        <v>89.1</v>
      </c>
      <c r="E388" s="4">
        <v>93.5</v>
      </c>
      <c r="F388" s="4">
        <v>88</v>
      </c>
      <c r="G388" s="4">
        <v>93.15</v>
      </c>
      <c r="H388" s="4">
        <v>93.3</v>
      </c>
      <c r="I388" s="4">
        <v>93.15</v>
      </c>
      <c r="J388" s="4">
        <v>39</v>
      </c>
      <c r="K388" s="4">
        <v>143.52000000000001</v>
      </c>
      <c r="L388" s="4">
        <v>180000</v>
      </c>
      <c r="M388" s="4">
        <v>44000</v>
      </c>
      <c r="N388" s="4">
        <v>91.7</v>
      </c>
    </row>
    <row r="389" spans="1:14" x14ac:dyDescent="0.3">
      <c r="A389" s="4" t="s">
        <v>14</v>
      </c>
      <c r="B389" s="5">
        <v>43565</v>
      </c>
      <c r="C389" s="5">
        <v>43580</v>
      </c>
      <c r="D389" s="4">
        <v>92.2</v>
      </c>
      <c r="E389" s="4">
        <v>93</v>
      </c>
      <c r="F389" s="4">
        <v>90.9</v>
      </c>
      <c r="G389" s="4">
        <v>91.95</v>
      </c>
      <c r="H389" s="4">
        <v>92</v>
      </c>
      <c r="I389" s="4">
        <v>91.95</v>
      </c>
      <c r="J389" s="4">
        <v>7880</v>
      </c>
      <c r="K389" s="4">
        <v>28931.97</v>
      </c>
      <c r="L389" s="4">
        <v>64528000</v>
      </c>
      <c r="M389" s="4">
        <v>-1120000</v>
      </c>
      <c r="N389" s="4">
        <v>91.55</v>
      </c>
    </row>
    <row r="390" spans="1:14" x14ac:dyDescent="0.3">
      <c r="A390" s="4" t="s">
        <v>14</v>
      </c>
      <c r="B390" s="5">
        <v>43565</v>
      </c>
      <c r="C390" s="5">
        <v>43615</v>
      </c>
      <c r="D390" s="4">
        <v>92.3</v>
      </c>
      <c r="E390" s="4">
        <v>93.6</v>
      </c>
      <c r="F390" s="4">
        <v>91.5</v>
      </c>
      <c r="G390" s="4">
        <v>92.55</v>
      </c>
      <c r="H390" s="4">
        <v>92.55</v>
      </c>
      <c r="I390" s="4">
        <v>92.55</v>
      </c>
      <c r="J390" s="4">
        <v>221</v>
      </c>
      <c r="K390" s="4">
        <v>816.53</v>
      </c>
      <c r="L390" s="4">
        <v>2456000</v>
      </c>
      <c r="M390" s="4">
        <v>132000</v>
      </c>
      <c r="N390" s="4">
        <v>91.55</v>
      </c>
    </row>
    <row r="391" spans="1:14" x14ac:dyDescent="0.3">
      <c r="A391" s="4" t="s">
        <v>14</v>
      </c>
      <c r="B391" s="5">
        <v>43565</v>
      </c>
      <c r="C391" s="5">
        <v>43643</v>
      </c>
      <c r="D391" s="4">
        <v>92.9</v>
      </c>
      <c r="E391" s="4">
        <v>93.65</v>
      </c>
      <c r="F391" s="4">
        <v>92.3</v>
      </c>
      <c r="G391" s="4">
        <v>93.5</v>
      </c>
      <c r="H391" s="4">
        <v>93.5</v>
      </c>
      <c r="I391" s="4">
        <v>92.95</v>
      </c>
      <c r="J391" s="4">
        <v>17</v>
      </c>
      <c r="K391" s="4">
        <v>63.28</v>
      </c>
      <c r="L391" s="4">
        <v>204000</v>
      </c>
      <c r="M391" s="4">
        <v>24000</v>
      </c>
      <c r="N391" s="4">
        <v>91.55</v>
      </c>
    </row>
    <row r="392" spans="1:14" x14ac:dyDescent="0.3">
      <c r="A392" s="4" t="s">
        <v>14</v>
      </c>
      <c r="B392" s="5">
        <v>43566</v>
      </c>
      <c r="C392" s="5">
        <v>43580</v>
      </c>
      <c r="D392" s="4">
        <v>92.5</v>
      </c>
      <c r="E392" s="4">
        <v>95.2</v>
      </c>
      <c r="F392" s="4">
        <v>91.75</v>
      </c>
      <c r="G392" s="4">
        <v>94.95</v>
      </c>
      <c r="H392" s="4">
        <v>95</v>
      </c>
      <c r="I392" s="4">
        <v>94.95</v>
      </c>
      <c r="J392" s="4">
        <v>11112</v>
      </c>
      <c r="K392" s="4">
        <v>41675.879999999997</v>
      </c>
      <c r="L392" s="4">
        <v>64300000</v>
      </c>
      <c r="M392" s="4">
        <v>-228000</v>
      </c>
      <c r="N392" s="4">
        <v>94.5</v>
      </c>
    </row>
    <row r="393" spans="1:14" x14ac:dyDescent="0.3">
      <c r="A393" s="4" t="s">
        <v>14</v>
      </c>
      <c r="B393" s="5">
        <v>43566</v>
      </c>
      <c r="C393" s="5">
        <v>43615</v>
      </c>
      <c r="D393" s="4">
        <v>92.6</v>
      </c>
      <c r="E393" s="4">
        <v>95.75</v>
      </c>
      <c r="F393" s="4">
        <v>92.45</v>
      </c>
      <c r="G393" s="4">
        <v>95.6</v>
      </c>
      <c r="H393" s="4">
        <v>95.7</v>
      </c>
      <c r="I393" s="4">
        <v>95.6</v>
      </c>
      <c r="J393" s="4">
        <v>326</v>
      </c>
      <c r="K393" s="4">
        <v>1229.8900000000001</v>
      </c>
      <c r="L393" s="4">
        <v>2464000</v>
      </c>
      <c r="M393" s="4">
        <v>8000</v>
      </c>
      <c r="N393" s="4">
        <v>94.5</v>
      </c>
    </row>
    <row r="394" spans="1:14" x14ac:dyDescent="0.3">
      <c r="A394" s="4" t="s">
        <v>14</v>
      </c>
      <c r="B394" s="5">
        <v>43566</v>
      </c>
      <c r="C394" s="5">
        <v>43643</v>
      </c>
      <c r="D394" s="4">
        <v>94.1</v>
      </c>
      <c r="E394" s="4">
        <v>96.05</v>
      </c>
      <c r="F394" s="4">
        <v>94.05</v>
      </c>
      <c r="G394" s="4">
        <v>95.95</v>
      </c>
      <c r="H394" s="4">
        <v>96.05</v>
      </c>
      <c r="I394" s="4">
        <v>95.95</v>
      </c>
      <c r="J394" s="4">
        <v>17</v>
      </c>
      <c r="K394" s="4">
        <v>64.59</v>
      </c>
      <c r="L394" s="4">
        <v>188000</v>
      </c>
      <c r="M394" s="4">
        <v>-16000</v>
      </c>
      <c r="N394" s="4">
        <v>94.5</v>
      </c>
    </row>
    <row r="395" spans="1:14" x14ac:dyDescent="0.3">
      <c r="A395" s="4" t="s">
        <v>14</v>
      </c>
      <c r="B395" s="5">
        <v>43567</v>
      </c>
      <c r="C395" s="5">
        <v>43580</v>
      </c>
      <c r="D395" s="4">
        <v>94.95</v>
      </c>
      <c r="E395" s="4">
        <v>96.9</v>
      </c>
      <c r="F395" s="4">
        <v>93.9</v>
      </c>
      <c r="G395" s="4">
        <v>96.4</v>
      </c>
      <c r="H395" s="4">
        <v>96.7</v>
      </c>
      <c r="I395" s="4">
        <v>96.4</v>
      </c>
      <c r="J395" s="4">
        <v>8192</v>
      </c>
      <c r="K395" s="4">
        <v>31235.54</v>
      </c>
      <c r="L395" s="4">
        <v>67236000</v>
      </c>
      <c r="M395" s="4">
        <v>2936000</v>
      </c>
      <c r="N395" s="4">
        <v>95.65</v>
      </c>
    </row>
    <row r="396" spans="1:14" x14ac:dyDescent="0.3">
      <c r="A396" s="4" t="s">
        <v>14</v>
      </c>
      <c r="B396" s="5">
        <v>43567</v>
      </c>
      <c r="C396" s="5">
        <v>43615</v>
      </c>
      <c r="D396" s="4">
        <v>95.45</v>
      </c>
      <c r="E396" s="4">
        <v>97.45</v>
      </c>
      <c r="F396" s="4">
        <v>94.6</v>
      </c>
      <c r="G396" s="4">
        <v>96.95</v>
      </c>
      <c r="H396" s="4">
        <v>97.35</v>
      </c>
      <c r="I396" s="4">
        <v>96.95</v>
      </c>
      <c r="J396" s="4">
        <v>344</v>
      </c>
      <c r="K396" s="4">
        <v>1319.14</v>
      </c>
      <c r="L396" s="4">
        <v>2688000</v>
      </c>
      <c r="M396" s="4">
        <v>224000</v>
      </c>
      <c r="N396" s="4">
        <v>95.65</v>
      </c>
    </row>
    <row r="397" spans="1:14" x14ac:dyDescent="0.3">
      <c r="A397" s="4" t="s">
        <v>14</v>
      </c>
      <c r="B397" s="5">
        <v>43567</v>
      </c>
      <c r="C397" s="5">
        <v>43643</v>
      </c>
      <c r="D397" s="4">
        <v>95.8</v>
      </c>
      <c r="E397" s="4">
        <v>97.5</v>
      </c>
      <c r="F397" s="4">
        <v>95.3</v>
      </c>
      <c r="G397" s="4">
        <v>97.5</v>
      </c>
      <c r="H397" s="4">
        <v>97.5</v>
      </c>
      <c r="I397" s="4">
        <v>97.5</v>
      </c>
      <c r="J397" s="4">
        <v>7</v>
      </c>
      <c r="K397" s="4">
        <v>26.85</v>
      </c>
      <c r="L397" s="4">
        <v>196000</v>
      </c>
      <c r="M397" s="4">
        <v>8000</v>
      </c>
      <c r="N397" s="4">
        <v>95.65</v>
      </c>
    </row>
    <row r="398" spans="1:14" x14ac:dyDescent="0.3">
      <c r="A398" s="4" t="s">
        <v>14</v>
      </c>
      <c r="B398" s="5">
        <v>43570</v>
      </c>
      <c r="C398" s="5">
        <v>43580</v>
      </c>
      <c r="D398" s="4">
        <v>97.4</v>
      </c>
      <c r="E398" s="4">
        <v>97.7</v>
      </c>
      <c r="F398" s="4">
        <v>95.35</v>
      </c>
      <c r="G398" s="4">
        <v>96.1</v>
      </c>
      <c r="H398" s="4">
        <v>96.35</v>
      </c>
      <c r="I398" s="4">
        <v>96.1</v>
      </c>
      <c r="J398" s="4">
        <v>8643</v>
      </c>
      <c r="K398" s="4">
        <v>33313.980000000003</v>
      </c>
      <c r="L398" s="4">
        <v>66540000</v>
      </c>
      <c r="M398" s="4">
        <v>-696000</v>
      </c>
      <c r="N398" s="4">
        <v>95.75</v>
      </c>
    </row>
    <row r="399" spans="1:14" x14ac:dyDescent="0.3">
      <c r="A399" s="4" t="s">
        <v>14</v>
      </c>
      <c r="B399" s="5">
        <v>43570</v>
      </c>
      <c r="C399" s="5">
        <v>43615</v>
      </c>
      <c r="D399" s="4">
        <v>98.1</v>
      </c>
      <c r="E399" s="4">
        <v>98.1</v>
      </c>
      <c r="F399" s="4">
        <v>96.15</v>
      </c>
      <c r="G399" s="4">
        <v>96.8</v>
      </c>
      <c r="H399" s="4">
        <v>97.1</v>
      </c>
      <c r="I399" s="4">
        <v>96.8</v>
      </c>
      <c r="J399" s="4">
        <v>608</v>
      </c>
      <c r="K399" s="4">
        <v>2360.54</v>
      </c>
      <c r="L399" s="4">
        <v>3852000</v>
      </c>
      <c r="M399" s="4">
        <v>1164000</v>
      </c>
      <c r="N399" s="4">
        <v>95.75</v>
      </c>
    </row>
    <row r="400" spans="1:14" x14ac:dyDescent="0.3">
      <c r="A400" s="4" t="s">
        <v>14</v>
      </c>
      <c r="B400" s="5">
        <v>43570</v>
      </c>
      <c r="C400" s="5">
        <v>43643</v>
      </c>
      <c r="D400" s="4">
        <v>98</v>
      </c>
      <c r="E400" s="4">
        <v>98</v>
      </c>
      <c r="F400" s="4">
        <v>96.95</v>
      </c>
      <c r="G400" s="4">
        <v>97.4</v>
      </c>
      <c r="H400" s="4">
        <v>97.5</v>
      </c>
      <c r="I400" s="4">
        <v>97.4</v>
      </c>
      <c r="J400" s="4">
        <v>20</v>
      </c>
      <c r="K400" s="4">
        <v>77.98</v>
      </c>
      <c r="L400" s="4">
        <v>244000</v>
      </c>
      <c r="M400" s="4">
        <v>48000</v>
      </c>
      <c r="N400" s="4">
        <v>95.75</v>
      </c>
    </row>
    <row r="401" spans="1:14" x14ac:dyDescent="0.3">
      <c r="A401" s="4" t="s">
        <v>14</v>
      </c>
      <c r="B401" s="5">
        <v>43571</v>
      </c>
      <c r="C401" s="5">
        <v>43580</v>
      </c>
      <c r="D401" s="4">
        <v>96.55</v>
      </c>
      <c r="E401" s="4">
        <v>98.25</v>
      </c>
      <c r="F401" s="4">
        <v>95.9</v>
      </c>
      <c r="G401" s="4">
        <v>96.85</v>
      </c>
      <c r="H401" s="4">
        <v>97.05</v>
      </c>
      <c r="I401" s="4">
        <v>96.85</v>
      </c>
      <c r="J401" s="4">
        <v>8680</v>
      </c>
      <c r="K401" s="4">
        <v>33770.019999999997</v>
      </c>
      <c r="L401" s="4">
        <v>67108000</v>
      </c>
      <c r="M401" s="4">
        <v>568000</v>
      </c>
      <c r="N401" s="4">
        <v>96.35</v>
      </c>
    </row>
    <row r="402" spans="1:14" x14ac:dyDescent="0.3">
      <c r="A402" s="4" t="s">
        <v>14</v>
      </c>
      <c r="B402" s="5">
        <v>43571</v>
      </c>
      <c r="C402" s="5">
        <v>43615</v>
      </c>
      <c r="D402" s="4">
        <v>97.15</v>
      </c>
      <c r="E402" s="4">
        <v>98.8</v>
      </c>
      <c r="F402" s="4">
        <v>96.8</v>
      </c>
      <c r="G402" s="4">
        <v>97.55</v>
      </c>
      <c r="H402" s="4">
        <v>97.6</v>
      </c>
      <c r="I402" s="4">
        <v>97.55</v>
      </c>
      <c r="J402" s="4">
        <v>910</v>
      </c>
      <c r="K402" s="4">
        <v>3566.6</v>
      </c>
      <c r="L402" s="4">
        <v>4424000</v>
      </c>
      <c r="M402" s="4">
        <v>572000</v>
      </c>
      <c r="N402" s="4">
        <v>96.35</v>
      </c>
    </row>
    <row r="403" spans="1:14" x14ac:dyDescent="0.3">
      <c r="A403" s="4" t="s">
        <v>14</v>
      </c>
      <c r="B403" s="5">
        <v>43571</v>
      </c>
      <c r="C403" s="5">
        <v>43643</v>
      </c>
      <c r="D403" s="4">
        <v>97.65</v>
      </c>
      <c r="E403" s="4">
        <v>99.2</v>
      </c>
      <c r="F403" s="4">
        <v>97.65</v>
      </c>
      <c r="G403" s="4">
        <v>99.2</v>
      </c>
      <c r="H403" s="4">
        <v>99.2</v>
      </c>
      <c r="I403" s="4">
        <v>97.7</v>
      </c>
      <c r="J403" s="4">
        <v>28</v>
      </c>
      <c r="K403" s="4">
        <v>110.55</v>
      </c>
      <c r="L403" s="4">
        <v>276000</v>
      </c>
      <c r="M403" s="4">
        <v>32000</v>
      </c>
      <c r="N403" s="4">
        <v>96.35</v>
      </c>
    </row>
    <row r="404" spans="1:14" x14ac:dyDescent="0.3">
      <c r="A404" s="4" t="s">
        <v>14</v>
      </c>
      <c r="B404" s="5">
        <v>43573</v>
      </c>
      <c r="C404" s="5">
        <v>43580</v>
      </c>
      <c r="D404" s="4">
        <v>97.15</v>
      </c>
      <c r="E404" s="4">
        <v>97.3</v>
      </c>
      <c r="F404" s="4">
        <v>94.3</v>
      </c>
      <c r="G404" s="4">
        <v>96</v>
      </c>
      <c r="H404" s="4">
        <v>96</v>
      </c>
      <c r="I404" s="4">
        <v>96</v>
      </c>
      <c r="J404" s="4">
        <v>5893</v>
      </c>
      <c r="K404" s="4">
        <v>22562.5</v>
      </c>
      <c r="L404" s="4">
        <v>64748000</v>
      </c>
      <c r="M404" s="4">
        <v>-2360000</v>
      </c>
      <c r="N404" s="4">
        <v>95.75</v>
      </c>
    </row>
    <row r="405" spans="1:14" x14ac:dyDescent="0.3">
      <c r="A405" s="4" t="s">
        <v>14</v>
      </c>
      <c r="B405" s="5">
        <v>43573</v>
      </c>
      <c r="C405" s="5">
        <v>43615</v>
      </c>
      <c r="D405" s="4">
        <v>97.65</v>
      </c>
      <c r="E405" s="4">
        <v>97.9</v>
      </c>
      <c r="F405" s="4">
        <v>95.1</v>
      </c>
      <c r="G405" s="4">
        <v>96.65</v>
      </c>
      <c r="H405" s="4">
        <v>96.7</v>
      </c>
      <c r="I405" s="4">
        <v>96.65</v>
      </c>
      <c r="J405" s="4">
        <v>1206</v>
      </c>
      <c r="K405" s="4">
        <v>4646.74</v>
      </c>
      <c r="L405" s="4">
        <v>6212000</v>
      </c>
      <c r="M405" s="4">
        <v>1788000</v>
      </c>
      <c r="N405" s="4">
        <v>95.75</v>
      </c>
    </row>
    <row r="406" spans="1:14" x14ac:dyDescent="0.3">
      <c r="A406" s="4" t="s">
        <v>14</v>
      </c>
      <c r="B406" s="5">
        <v>43573</v>
      </c>
      <c r="C406" s="5">
        <v>43643</v>
      </c>
      <c r="D406" s="4">
        <v>98.2</v>
      </c>
      <c r="E406" s="4">
        <v>98.2</v>
      </c>
      <c r="F406" s="4">
        <v>95.8</v>
      </c>
      <c r="G406" s="4">
        <v>97.2</v>
      </c>
      <c r="H406" s="4">
        <v>97.3</v>
      </c>
      <c r="I406" s="4">
        <v>97.2</v>
      </c>
      <c r="J406" s="4">
        <v>37</v>
      </c>
      <c r="K406" s="4">
        <v>143.44999999999999</v>
      </c>
      <c r="L406" s="4">
        <v>324000</v>
      </c>
      <c r="M406" s="4">
        <v>48000</v>
      </c>
      <c r="N406" s="4">
        <v>95.75</v>
      </c>
    </row>
    <row r="407" spans="1:14" x14ac:dyDescent="0.3">
      <c r="A407" s="4" t="s">
        <v>14</v>
      </c>
      <c r="B407" s="5">
        <v>43577</v>
      </c>
      <c r="C407" s="5">
        <v>43580</v>
      </c>
      <c r="D407" s="4">
        <v>96.1</v>
      </c>
      <c r="E407" s="4">
        <v>96.1</v>
      </c>
      <c r="F407" s="4">
        <v>91.85</v>
      </c>
      <c r="G407" s="4">
        <v>92.2</v>
      </c>
      <c r="H407" s="4">
        <v>92.4</v>
      </c>
      <c r="I407" s="4">
        <v>92.2</v>
      </c>
      <c r="J407" s="4">
        <v>8694</v>
      </c>
      <c r="K407" s="4">
        <v>32427.759999999998</v>
      </c>
      <c r="L407" s="4">
        <v>55872000</v>
      </c>
      <c r="M407" s="4">
        <v>-8876000</v>
      </c>
      <c r="N407" s="4">
        <v>92.15</v>
      </c>
    </row>
    <row r="408" spans="1:14" x14ac:dyDescent="0.3">
      <c r="A408" s="4" t="s">
        <v>14</v>
      </c>
      <c r="B408" s="5">
        <v>43577</v>
      </c>
      <c r="C408" s="5">
        <v>43615</v>
      </c>
      <c r="D408" s="4">
        <v>96.5</v>
      </c>
      <c r="E408" s="4">
        <v>96.5</v>
      </c>
      <c r="F408" s="4">
        <v>92.55</v>
      </c>
      <c r="G408" s="4">
        <v>92.95</v>
      </c>
      <c r="H408" s="4">
        <v>93.15</v>
      </c>
      <c r="I408" s="4">
        <v>92.95</v>
      </c>
      <c r="J408" s="4">
        <v>3627</v>
      </c>
      <c r="K408" s="4">
        <v>13627.51</v>
      </c>
      <c r="L408" s="4">
        <v>13220000</v>
      </c>
      <c r="M408" s="4">
        <v>7008000</v>
      </c>
      <c r="N408" s="4">
        <v>92.15</v>
      </c>
    </row>
    <row r="409" spans="1:14" x14ac:dyDescent="0.3">
      <c r="A409" s="4" t="s">
        <v>14</v>
      </c>
      <c r="B409" s="5">
        <v>43577</v>
      </c>
      <c r="C409" s="5">
        <v>43643</v>
      </c>
      <c r="D409" s="4">
        <v>95.4</v>
      </c>
      <c r="E409" s="4">
        <v>95.4</v>
      </c>
      <c r="F409" s="4">
        <v>93.5</v>
      </c>
      <c r="G409" s="4">
        <v>93.55</v>
      </c>
      <c r="H409" s="4">
        <v>93.5</v>
      </c>
      <c r="I409" s="4">
        <v>93.55</v>
      </c>
      <c r="J409" s="4">
        <v>35</v>
      </c>
      <c r="K409" s="4">
        <v>132.25</v>
      </c>
      <c r="L409" s="4">
        <v>360000</v>
      </c>
      <c r="M409" s="4">
        <v>36000</v>
      </c>
      <c r="N409" s="4">
        <v>92.15</v>
      </c>
    </row>
    <row r="410" spans="1:14" x14ac:dyDescent="0.3">
      <c r="A410" s="4" t="s">
        <v>14</v>
      </c>
      <c r="B410" s="5">
        <v>43578</v>
      </c>
      <c r="C410" s="5">
        <v>43580</v>
      </c>
      <c r="D410" s="4">
        <v>92.35</v>
      </c>
      <c r="E410" s="4">
        <v>93.45</v>
      </c>
      <c r="F410" s="4">
        <v>91.3</v>
      </c>
      <c r="G410" s="4">
        <v>91.7</v>
      </c>
      <c r="H410" s="4">
        <v>91.7</v>
      </c>
      <c r="I410" s="4">
        <v>91.7</v>
      </c>
      <c r="J410" s="4">
        <v>9618</v>
      </c>
      <c r="K410" s="4">
        <v>35585.4</v>
      </c>
      <c r="L410" s="4">
        <v>44112000</v>
      </c>
      <c r="M410" s="4">
        <v>-11760000</v>
      </c>
      <c r="N410" s="4">
        <v>91.55</v>
      </c>
    </row>
    <row r="411" spans="1:14" x14ac:dyDescent="0.3">
      <c r="A411" s="4" t="s">
        <v>14</v>
      </c>
      <c r="B411" s="5">
        <v>43578</v>
      </c>
      <c r="C411" s="5">
        <v>43615</v>
      </c>
      <c r="D411" s="4">
        <v>92.95</v>
      </c>
      <c r="E411" s="4">
        <v>94.15</v>
      </c>
      <c r="F411" s="4">
        <v>92</v>
      </c>
      <c r="G411" s="4">
        <v>92.4</v>
      </c>
      <c r="H411" s="4">
        <v>92.5</v>
      </c>
      <c r="I411" s="4">
        <v>92.4</v>
      </c>
      <c r="J411" s="4">
        <v>5329</v>
      </c>
      <c r="K411" s="4">
        <v>19859.91</v>
      </c>
      <c r="L411" s="4">
        <v>23304000</v>
      </c>
      <c r="M411" s="4">
        <v>10084000</v>
      </c>
      <c r="N411" s="4">
        <v>91.55</v>
      </c>
    </row>
    <row r="412" spans="1:14" x14ac:dyDescent="0.3">
      <c r="A412" s="4" t="s">
        <v>14</v>
      </c>
      <c r="B412" s="5">
        <v>43578</v>
      </c>
      <c r="C412" s="5">
        <v>43643</v>
      </c>
      <c r="D412" s="4">
        <v>93.5</v>
      </c>
      <c r="E412" s="4">
        <v>94.5</v>
      </c>
      <c r="F412" s="4">
        <v>92.7</v>
      </c>
      <c r="G412" s="4">
        <v>92.9</v>
      </c>
      <c r="H412" s="4">
        <v>92.7</v>
      </c>
      <c r="I412" s="4">
        <v>92.9</v>
      </c>
      <c r="J412" s="4">
        <v>23</v>
      </c>
      <c r="K412" s="4">
        <v>86.02</v>
      </c>
      <c r="L412" s="4">
        <v>368000</v>
      </c>
      <c r="M412" s="4">
        <v>8000</v>
      </c>
      <c r="N412" s="4">
        <v>91.55</v>
      </c>
    </row>
    <row r="413" spans="1:14" x14ac:dyDescent="0.3">
      <c r="A413" s="4" t="s">
        <v>14</v>
      </c>
      <c r="B413" s="5">
        <v>43579</v>
      </c>
      <c r="C413" s="5">
        <v>43580</v>
      </c>
      <c r="D413" s="4">
        <v>92.05</v>
      </c>
      <c r="E413" s="4">
        <v>92.35</v>
      </c>
      <c r="F413" s="4">
        <v>90.55</v>
      </c>
      <c r="G413" s="4">
        <v>91.45</v>
      </c>
      <c r="H413" s="4">
        <v>91.6</v>
      </c>
      <c r="I413" s="4">
        <v>91.45</v>
      </c>
      <c r="J413" s="4">
        <v>9966</v>
      </c>
      <c r="K413" s="4">
        <v>36327.519999999997</v>
      </c>
      <c r="L413" s="4">
        <v>25816000</v>
      </c>
      <c r="M413" s="4">
        <v>-18296000</v>
      </c>
      <c r="N413" s="4">
        <v>91.25</v>
      </c>
    </row>
    <row r="414" spans="1:14" x14ac:dyDescent="0.3">
      <c r="A414" s="4" t="s">
        <v>14</v>
      </c>
      <c r="B414" s="5">
        <v>43579</v>
      </c>
      <c r="C414" s="5">
        <v>43615</v>
      </c>
      <c r="D414" s="4">
        <v>92.85</v>
      </c>
      <c r="E414" s="4">
        <v>93</v>
      </c>
      <c r="F414" s="4">
        <v>91.3</v>
      </c>
      <c r="G414" s="4">
        <v>92.2</v>
      </c>
      <c r="H414" s="4">
        <v>92.4</v>
      </c>
      <c r="I414" s="4">
        <v>92.2</v>
      </c>
      <c r="J414" s="4">
        <v>7507</v>
      </c>
      <c r="K414" s="4">
        <v>27575.23</v>
      </c>
      <c r="L414" s="4">
        <v>40636000</v>
      </c>
      <c r="M414" s="4">
        <v>17332000</v>
      </c>
      <c r="N414" s="4">
        <v>91.25</v>
      </c>
    </row>
    <row r="415" spans="1:14" x14ac:dyDescent="0.3">
      <c r="A415" s="4" t="s">
        <v>14</v>
      </c>
      <c r="B415" s="5">
        <v>43579</v>
      </c>
      <c r="C415" s="5">
        <v>43643</v>
      </c>
      <c r="D415" s="4">
        <v>92.8</v>
      </c>
      <c r="E415" s="4">
        <v>93</v>
      </c>
      <c r="F415" s="4">
        <v>91.9</v>
      </c>
      <c r="G415" s="4">
        <v>92.75</v>
      </c>
      <c r="H415" s="4">
        <v>93</v>
      </c>
      <c r="I415" s="4">
        <v>92.75</v>
      </c>
      <c r="J415" s="4">
        <v>57</v>
      </c>
      <c r="K415" s="4">
        <v>210.61</v>
      </c>
      <c r="L415" s="4">
        <v>528000</v>
      </c>
      <c r="M415" s="4">
        <v>160000</v>
      </c>
      <c r="N415" s="4">
        <v>91.25</v>
      </c>
    </row>
    <row r="416" spans="1:14" x14ac:dyDescent="0.3">
      <c r="A416" s="4" t="s">
        <v>14</v>
      </c>
      <c r="B416" s="5">
        <v>43580</v>
      </c>
      <c r="C416" s="5">
        <v>43580</v>
      </c>
      <c r="D416" s="4">
        <v>91.6</v>
      </c>
      <c r="E416" s="4">
        <v>92.6</v>
      </c>
      <c r="F416" s="4">
        <v>89.7</v>
      </c>
      <c r="G416" s="4">
        <v>89.9</v>
      </c>
      <c r="H416" s="4">
        <v>89.85</v>
      </c>
      <c r="I416" s="4">
        <v>89.85</v>
      </c>
      <c r="J416" s="4">
        <v>11525</v>
      </c>
      <c r="K416" s="4">
        <v>42027.02</v>
      </c>
      <c r="L416" s="4">
        <v>8424000</v>
      </c>
      <c r="M416" s="4">
        <v>-17392000</v>
      </c>
      <c r="N416" s="4">
        <v>89.85</v>
      </c>
    </row>
    <row r="417" spans="1:14" x14ac:dyDescent="0.3">
      <c r="A417" s="4" t="s">
        <v>14</v>
      </c>
      <c r="B417" s="5">
        <v>43580</v>
      </c>
      <c r="C417" s="5">
        <v>43615</v>
      </c>
      <c r="D417" s="4">
        <v>92.15</v>
      </c>
      <c r="E417" s="4">
        <v>93.35</v>
      </c>
      <c r="F417" s="4">
        <v>90.55</v>
      </c>
      <c r="G417" s="4">
        <v>90.75</v>
      </c>
      <c r="H417" s="4">
        <v>90.55</v>
      </c>
      <c r="I417" s="4">
        <v>90.75</v>
      </c>
      <c r="J417" s="4">
        <v>11363</v>
      </c>
      <c r="K417" s="4">
        <v>41757.31</v>
      </c>
      <c r="L417" s="4">
        <v>64072000</v>
      </c>
      <c r="M417" s="4">
        <v>23436000</v>
      </c>
      <c r="N417" s="4">
        <v>89.85</v>
      </c>
    </row>
    <row r="418" spans="1:14" x14ac:dyDescent="0.3">
      <c r="A418" s="4" t="s">
        <v>14</v>
      </c>
      <c r="B418" s="5">
        <v>43580</v>
      </c>
      <c r="C418" s="5">
        <v>43643</v>
      </c>
      <c r="D418" s="4">
        <v>92.55</v>
      </c>
      <c r="E418" s="4">
        <v>93.55</v>
      </c>
      <c r="F418" s="4">
        <v>91.15</v>
      </c>
      <c r="G418" s="4">
        <v>91.35</v>
      </c>
      <c r="H418" s="4">
        <v>91.3</v>
      </c>
      <c r="I418" s="4">
        <v>91.35</v>
      </c>
      <c r="J418" s="4">
        <v>112</v>
      </c>
      <c r="K418" s="4">
        <v>413.4</v>
      </c>
      <c r="L418" s="4">
        <v>740000</v>
      </c>
      <c r="M418" s="4">
        <v>212000</v>
      </c>
      <c r="N418" s="4">
        <v>89.85</v>
      </c>
    </row>
    <row r="419" spans="1:14" x14ac:dyDescent="0.3">
      <c r="A419" s="4" t="s">
        <v>14</v>
      </c>
      <c r="B419" s="5">
        <v>43581</v>
      </c>
      <c r="C419" s="5">
        <v>43615</v>
      </c>
      <c r="D419" s="4">
        <v>90.4</v>
      </c>
      <c r="E419" s="4">
        <v>90.9</v>
      </c>
      <c r="F419" s="4">
        <v>88.65</v>
      </c>
      <c r="G419" s="4">
        <v>89.2</v>
      </c>
      <c r="H419" s="4">
        <v>88.65</v>
      </c>
      <c r="I419" s="4">
        <v>89.2</v>
      </c>
      <c r="J419" s="4">
        <v>6147</v>
      </c>
      <c r="K419" s="4">
        <v>22050.51</v>
      </c>
      <c r="L419" s="4">
        <v>64180000</v>
      </c>
      <c r="M419" s="4">
        <v>108000</v>
      </c>
      <c r="N419" s="4">
        <v>88.5</v>
      </c>
    </row>
    <row r="420" spans="1:14" x14ac:dyDescent="0.3">
      <c r="A420" s="4" t="s">
        <v>14</v>
      </c>
      <c r="B420" s="5">
        <v>43581</v>
      </c>
      <c r="C420" s="5">
        <v>43643</v>
      </c>
      <c r="D420" s="4">
        <v>91.05</v>
      </c>
      <c r="E420" s="4">
        <v>91.4</v>
      </c>
      <c r="F420" s="4">
        <v>89.5</v>
      </c>
      <c r="G420" s="4">
        <v>89.8</v>
      </c>
      <c r="H420" s="4">
        <v>89.5</v>
      </c>
      <c r="I420" s="4">
        <v>89.8</v>
      </c>
      <c r="J420" s="4">
        <v>168</v>
      </c>
      <c r="K420" s="4">
        <v>606.21</v>
      </c>
      <c r="L420" s="4">
        <v>868000</v>
      </c>
      <c r="M420" s="4">
        <v>128000</v>
      </c>
      <c r="N420" s="4">
        <v>88.5</v>
      </c>
    </row>
    <row r="421" spans="1:14" x14ac:dyDescent="0.3">
      <c r="A421" s="4" t="s">
        <v>14</v>
      </c>
      <c r="B421" s="5">
        <v>43581</v>
      </c>
      <c r="C421" s="5">
        <v>43671</v>
      </c>
      <c r="D421" s="4">
        <v>89.2</v>
      </c>
      <c r="E421" s="4">
        <v>89.4</v>
      </c>
      <c r="F421" s="4">
        <v>88.5</v>
      </c>
      <c r="G421" s="4">
        <v>88.85</v>
      </c>
      <c r="H421" s="4">
        <v>88.6</v>
      </c>
      <c r="I421" s="4">
        <v>88.85</v>
      </c>
      <c r="J421" s="4">
        <v>20</v>
      </c>
      <c r="K421" s="4">
        <v>106.8</v>
      </c>
      <c r="L421" s="4">
        <v>102000</v>
      </c>
      <c r="M421" s="4">
        <v>102000</v>
      </c>
      <c r="N421" s="4">
        <v>88.5</v>
      </c>
    </row>
    <row r="422" spans="1:14" x14ac:dyDescent="0.3">
      <c r="A422" s="4" t="s">
        <v>14</v>
      </c>
      <c r="B422" s="5">
        <v>43585</v>
      </c>
      <c r="C422" s="5">
        <v>43615</v>
      </c>
      <c r="D422" s="4">
        <v>88.8</v>
      </c>
      <c r="E422" s="4">
        <v>88.95</v>
      </c>
      <c r="F422" s="4">
        <v>85.75</v>
      </c>
      <c r="G422" s="4">
        <v>87.4</v>
      </c>
      <c r="H422" s="4">
        <v>87.65</v>
      </c>
      <c r="I422" s="4">
        <v>87.4</v>
      </c>
      <c r="J422" s="4">
        <v>6052</v>
      </c>
      <c r="K422" s="4">
        <v>21113.42</v>
      </c>
      <c r="L422" s="4">
        <v>64604000</v>
      </c>
      <c r="M422" s="4">
        <v>424000</v>
      </c>
      <c r="N422" s="4">
        <v>86.95</v>
      </c>
    </row>
    <row r="423" spans="1:14" x14ac:dyDescent="0.3">
      <c r="A423" s="4" t="s">
        <v>14</v>
      </c>
      <c r="B423" s="5">
        <v>43585</v>
      </c>
      <c r="C423" s="5">
        <v>43643</v>
      </c>
      <c r="D423" s="4">
        <v>88.55</v>
      </c>
      <c r="E423" s="4">
        <v>88.6</v>
      </c>
      <c r="F423" s="4">
        <v>86.35</v>
      </c>
      <c r="G423" s="4">
        <v>87.5</v>
      </c>
      <c r="H423" s="4">
        <v>88.2</v>
      </c>
      <c r="I423" s="4">
        <v>87.5</v>
      </c>
      <c r="J423" s="4">
        <v>345</v>
      </c>
      <c r="K423" s="4">
        <v>1206.33</v>
      </c>
      <c r="L423" s="4">
        <v>1428000</v>
      </c>
      <c r="M423" s="4">
        <v>560000</v>
      </c>
      <c r="N423" s="4">
        <v>86.95</v>
      </c>
    </row>
    <row r="424" spans="1:14" x14ac:dyDescent="0.3">
      <c r="A424" s="4" t="s">
        <v>14</v>
      </c>
      <c r="B424" s="5">
        <v>43585</v>
      </c>
      <c r="C424" s="5">
        <v>43671</v>
      </c>
      <c r="D424" s="4">
        <v>87.2</v>
      </c>
      <c r="E424" s="4">
        <v>87.5</v>
      </c>
      <c r="F424" s="4">
        <v>85.35</v>
      </c>
      <c r="G424" s="4">
        <v>86.85</v>
      </c>
      <c r="H424" s="4">
        <v>87.05</v>
      </c>
      <c r="I424" s="4">
        <v>86.85</v>
      </c>
      <c r="J424" s="4">
        <v>57</v>
      </c>
      <c r="K424" s="4">
        <v>295.02999999999997</v>
      </c>
      <c r="L424" s="4">
        <v>264000</v>
      </c>
      <c r="M424" s="4">
        <v>162000</v>
      </c>
      <c r="N424" s="4">
        <v>86.95</v>
      </c>
    </row>
    <row r="425" spans="1:14" x14ac:dyDescent="0.3">
      <c r="A425" s="4" t="s">
        <v>14</v>
      </c>
      <c r="B425" s="5">
        <v>43587</v>
      </c>
      <c r="C425" s="5">
        <v>43615</v>
      </c>
      <c r="D425" s="4">
        <v>87.35</v>
      </c>
      <c r="E425" s="4">
        <v>92.35</v>
      </c>
      <c r="F425" s="4">
        <v>86.3</v>
      </c>
      <c r="G425" s="4">
        <v>90.35</v>
      </c>
      <c r="H425" s="4">
        <v>90.4</v>
      </c>
      <c r="I425" s="4">
        <v>90.35</v>
      </c>
      <c r="J425" s="4">
        <v>15144</v>
      </c>
      <c r="K425" s="4">
        <v>54705.51</v>
      </c>
      <c r="L425" s="4">
        <v>69608000</v>
      </c>
      <c r="M425" s="4">
        <v>5004000</v>
      </c>
      <c r="N425" s="4">
        <v>89.55</v>
      </c>
    </row>
    <row r="426" spans="1:14" x14ac:dyDescent="0.3">
      <c r="A426" s="4" t="s">
        <v>14</v>
      </c>
      <c r="B426" s="5">
        <v>43587</v>
      </c>
      <c r="C426" s="5">
        <v>43643</v>
      </c>
      <c r="D426" s="4">
        <v>87.7</v>
      </c>
      <c r="E426" s="4">
        <v>92.8</v>
      </c>
      <c r="F426" s="4">
        <v>86.85</v>
      </c>
      <c r="G426" s="4">
        <v>90.65</v>
      </c>
      <c r="H426" s="4">
        <v>90.75</v>
      </c>
      <c r="I426" s="4">
        <v>90.65</v>
      </c>
      <c r="J426" s="4">
        <v>241</v>
      </c>
      <c r="K426" s="4">
        <v>872.27</v>
      </c>
      <c r="L426" s="4">
        <v>1384000</v>
      </c>
      <c r="M426" s="4">
        <v>-44000</v>
      </c>
      <c r="N426" s="4">
        <v>89.55</v>
      </c>
    </row>
    <row r="427" spans="1:14" x14ac:dyDescent="0.3">
      <c r="A427" s="4" t="s">
        <v>14</v>
      </c>
      <c r="B427" s="5">
        <v>43587</v>
      </c>
      <c r="C427" s="5">
        <v>43671</v>
      </c>
      <c r="D427" s="4">
        <v>86.6</v>
      </c>
      <c r="E427" s="4">
        <v>91.4</v>
      </c>
      <c r="F427" s="4">
        <v>86.6</v>
      </c>
      <c r="G427" s="4">
        <v>89.7</v>
      </c>
      <c r="H427" s="4">
        <v>89.6</v>
      </c>
      <c r="I427" s="4">
        <v>89.7</v>
      </c>
      <c r="J427" s="4">
        <v>35</v>
      </c>
      <c r="K427" s="4">
        <v>187.92</v>
      </c>
      <c r="L427" s="4">
        <v>252000</v>
      </c>
      <c r="M427" s="4">
        <v>-12000</v>
      </c>
      <c r="N427" s="4">
        <v>89.55</v>
      </c>
    </row>
    <row r="428" spans="1:14" x14ac:dyDescent="0.3">
      <c r="A428" s="4" t="s">
        <v>14</v>
      </c>
      <c r="B428" s="5">
        <v>43588</v>
      </c>
      <c r="C428" s="5">
        <v>43615</v>
      </c>
      <c r="D428" s="4">
        <v>90.8</v>
      </c>
      <c r="E428" s="4">
        <v>91.25</v>
      </c>
      <c r="F428" s="4">
        <v>89.15</v>
      </c>
      <c r="G428" s="4">
        <v>90.1</v>
      </c>
      <c r="H428" s="4">
        <v>90.65</v>
      </c>
      <c r="I428" s="4">
        <v>90.1</v>
      </c>
      <c r="J428" s="4">
        <v>6277</v>
      </c>
      <c r="K428" s="4">
        <v>22640.47</v>
      </c>
      <c r="L428" s="4">
        <v>68872000</v>
      </c>
      <c r="M428" s="4">
        <v>-736000</v>
      </c>
      <c r="N428" s="4">
        <v>89.6</v>
      </c>
    </row>
    <row r="429" spans="1:14" x14ac:dyDescent="0.3">
      <c r="A429" s="4" t="s">
        <v>14</v>
      </c>
      <c r="B429" s="5">
        <v>43588</v>
      </c>
      <c r="C429" s="5">
        <v>43643</v>
      </c>
      <c r="D429" s="4">
        <v>91.5</v>
      </c>
      <c r="E429" s="4">
        <v>91.75</v>
      </c>
      <c r="F429" s="4">
        <v>89.75</v>
      </c>
      <c r="G429" s="4">
        <v>90.6</v>
      </c>
      <c r="H429" s="4">
        <v>91.4</v>
      </c>
      <c r="I429" s="4">
        <v>90.6</v>
      </c>
      <c r="J429" s="4">
        <v>87</v>
      </c>
      <c r="K429" s="4">
        <v>315.37</v>
      </c>
      <c r="L429" s="4">
        <v>1472000</v>
      </c>
      <c r="M429" s="4">
        <v>88000</v>
      </c>
      <c r="N429" s="4">
        <v>89.6</v>
      </c>
    </row>
    <row r="430" spans="1:14" x14ac:dyDescent="0.3">
      <c r="A430" s="4" t="s">
        <v>14</v>
      </c>
      <c r="B430" s="5">
        <v>43588</v>
      </c>
      <c r="C430" s="5">
        <v>43671</v>
      </c>
      <c r="D430" s="4">
        <v>90.2</v>
      </c>
      <c r="E430" s="4">
        <v>90.3</v>
      </c>
      <c r="F430" s="4">
        <v>89.05</v>
      </c>
      <c r="G430" s="4">
        <v>89.55</v>
      </c>
      <c r="H430" s="4">
        <v>89.55</v>
      </c>
      <c r="I430" s="4">
        <v>89.55</v>
      </c>
      <c r="J430" s="4">
        <v>10</v>
      </c>
      <c r="K430" s="4">
        <v>53.79</v>
      </c>
      <c r="L430" s="4">
        <v>288000</v>
      </c>
      <c r="M430" s="4">
        <v>36000</v>
      </c>
      <c r="N430" s="4">
        <v>89.6</v>
      </c>
    </row>
    <row r="431" spans="1:14" x14ac:dyDescent="0.3">
      <c r="A431" s="4" t="s">
        <v>14</v>
      </c>
      <c r="B431" s="5">
        <v>43591</v>
      </c>
      <c r="C431" s="5">
        <v>43615</v>
      </c>
      <c r="D431" s="4">
        <v>89.15</v>
      </c>
      <c r="E431" s="4">
        <v>90</v>
      </c>
      <c r="F431" s="4">
        <v>88.3</v>
      </c>
      <c r="G431" s="4">
        <v>88.6</v>
      </c>
      <c r="H431" s="4">
        <v>88.7</v>
      </c>
      <c r="I431" s="4">
        <v>88.6</v>
      </c>
      <c r="J431" s="4">
        <v>3644</v>
      </c>
      <c r="K431" s="4">
        <v>12989.92</v>
      </c>
      <c r="L431" s="4">
        <v>70336000</v>
      </c>
      <c r="M431" s="4">
        <v>1464000</v>
      </c>
      <c r="N431" s="4">
        <v>88.05</v>
      </c>
    </row>
    <row r="432" spans="1:14" x14ac:dyDescent="0.3">
      <c r="A432" s="4" t="s">
        <v>14</v>
      </c>
      <c r="B432" s="5">
        <v>43591</v>
      </c>
      <c r="C432" s="5">
        <v>43643</v>
      </c>
      <c r="D432" s="4">
        <v>89.85</v>
      </c>
      <c r="E432" s="4">
        <v>90.4</v>
      </c>
      <c r="F432" s="4">
        <v>89</v>
      </c>
      <c r="G432" s="4">
        <v>89.15</v>
      </c>
      <c r="H432" s="4">
        <v>89.05</v>
      </c>
      <c r="I432" s="4">
        <v>89.15</v>
      </c>
      <c r="J432" s="4">
        <v>88</v>
      </c>
      <c r="K432" s="4">
        <v>315.61</v>
      </c>
      <c r="L432" s="4">
        <v>1544000</v>
      </c>
      <c r="M432" s="4">
        <v>72000</v>
      </c>
      <c r="N432" s="4">
        <v>88.05</v>
      </c>
    </row>
    <row r="433" spans="1:14" x14ac:dyDescent="0.3">
      <c r="A433" s="4" t="s">
        <v>14</v>
      </c>
      <c r="B433" s="5">
        <v>43591</v>
      </c>
      <c r="C433" s="5">
        <v>43671</v>
      </c>
      <c r="D433" s="4">
        <v>89.5</v>
      </c>
      <c r="E433" s="4">
        <v>89.5</v>
      </c>
      <c r="F433" s="4">
        <v>87.7</v>
      </c>
      <c r="G433" s="4">
        <v>87.7</v>
      </c>
      <c r="H433" s="4">
        <v>87.7</v>
      </c>
      <c r="I433" s="4">
        <v>89.45</v>
      </c>
      <c r="J433" s="4">
        <v>9</v>
      </c>
      <c r="K433" s="4">
        <v>47.8</v>
      </c>
      <c r="L433" s="4">
        <v>312000</v>
      </c>
      <c r="M433" s="4">
        <v>24000</v>
      </c>
      <c r="N433" s="4">
        <v>88.05</v>
      </c>
    </row>
    <row r="434" spans="1:14" x14ac:dyDescent="0.3">
      <c r="A434" s="4" t="s">
        <v>14</v>
      </c>
      <c r="B434" s="5">
        <v>43592</v>
      </c>
      <c r="C434" s="5">
        <v>43615</v>
      </c>
      <c r="D434" s="4">
        <v>89.25</v>
      </c>
      <c r="E434" s="4">
        <v>89.25</v>
      </c>
      <c r="F434" s="4">
        <v>86.05</v>
      </c>
      <c r="G434" s="4">
        <v>86.35</v>
      </c>
      <c r="H434" s="4">
        <v>86.45</v>
      </c>
      <c r="I434" s="4">
        <v>86.35</v>
      </c>
      <c r="J434" s="4">
        <v>4880</v>
      </c>
      <c r="K434" s="4">
        <v>17083.310000000001</v>
      </c>
      <c r="L434" s="4">
        <v>70952000</v>
      </c>
      <c r="M434" s="4">
        <v>616000</v>
      </c>
      <c r="N434" s="4">
        <v>85.95</v>
      </c>
    </row>
    <row r="435" spans="1:14" x14ac:dyDescent="0.3">
      <c r="A435" s="4" t="s">
        <v>14</v>
      </c>
      <c r="B435" s="5">
        <v>43592</v>
      </c>
      <c r="C435" s="5">
        <v>43643</v>
      </c>
      <c r="D435" s="4">
        <v>89.2</v>
      </c>
      <c r="E435" s="4">
        <v>89.35</v>
      </c>
      <c r="F435" s="4">
        <v>86.55</v>
      </c>
      <c r="G435" s="4">
        <v>86.85</v>
      </c>
      <c r="H435" s="4">
        <v>87.15</v>
      </c>
      <c r="I435" s="4">
        <v>86.85</v>
      </c>
      <c r="J435" s="4">
        <v>154</v>
      </c>
      <c r="K435" s="4">
        <v>541.65</v>
      </c>
      <c r="L435" s="4">
        <v>1668000</v>
      </c>
      <c r="M435" s="4">
        <v>124000</v>
      </c>
      <c r="N435" s="4">
        <v>85.95</v>
      </c>
    </row>
    <row r="436" spans="1:14" x14ac:dyDescent="0.3">
      <c r="A436" s="4" t="s">
        <v>14</v>
      </c>
      <c r="B436" s="5">
        <v>43592</v>
      </c>
      <c r="C436" s="5">
        <v>43671</v>
      </c>
      <c r="D436" s="4">
        <v>88.2</v>
      </c>
      <c r="E436" s="4">
        <v>88.2</v>
      </c>
      <c r="F436" s="4">
        <v>85.9</v>
      </c>
      <c r="G436" s="4">
        <v>85.9</v>
      </c>
      <c r="H436" s="4">
        <v>85.9</v>
      </c>
      <c r="I436" s="4">
        <v>85.9</v>
      </c>
      <c r="J436" s="4">
        <v>17</v>
      </c>
      <c r="K436" s="4">
        <v>89.01</v>
      </c>
      <c r="L436" s="4">
        <v>384000</v>
      </c>
      <c r="M436" s="4">
        <v>72000</v>
      </c>
      <c r="N436" s="4">
        <v>85.95</v>
      </c>
    </row>
    <row r="437" spans="1:14" x14ac:dyDescent="0.3">
      <c r="A437" s="4" t="s">
        <v>14</v>
      </c>
      <c r="B437" s="5">
        <v>43593</v>
      </c>
      <c r="C437" s="5">
        <v>43615</v>
      </c>
      <c r="D437" s="4">
        <v>85.9</v>
      </c>
      <c r="E437" s="4">
        <v>86.9</v>
      </c>
      <c r="F437" s="4">
        <v>85</v>
      </c>
      <c r="G437" s="4">
        <v>86.4</v>
      </c>
      <c r="H437" s="4">
        <v>86.45</v>
      </c>
      <c r="I437" s="4">
        <v>86.4</v>
      </c>
      <c r="J437" s="4">
        <v>4005</v>
      </c>
      <c r="K437" s="4">
        <v>13820.76</v>
      </c>
      <c r="L437" s="4">
        <v>70552000</v>
      </c>
      <c r="M437" s="4">
        <v>-400000</v>
      </c>
      <c r="N437" s="4">
        <v>85.95</v>
      </c>
    </row>
    <row r="438" spans="1:14" x14ac:dyDescent="0.3">
      <c r="A438" s="4" t="s">
        <v>14</v>
      </c>
      <c r="B438" s="5">
        <v>43593</v>
      </c>
      <c r="C438" s="5">
        <v>43643</v>
      </c>
      <c r="D438" s="4">
        <v>86.3</v>
      </c>
      <c r="E438" s="4">
        <v>87.4</v>
      </c>
      <c r="F438" s="4">
        <v>85.85</v>
      </c>
      <c r="G438" s="4">
        <v>86.9</v>
      </c>
      <c r="H438" s="4">
        <v>87</v>
      </c>
      <c r="I438" s="4">
        <v>86.9</v>
      </c>
      <c r="J438" s="4">
        <v>135</v>
      </c>
      <c r="K438" s="4">
        <v>468.31</v>
      </c>
      <c r="L438" s="4">
        <v>1724000</v>
      </c>
      <c r="M438" s="4">
        <v>56000</v>
      </c>
      <c r="N438" s="4">
        <v>85.95</v>
      </c>
    </row>
    <row r="439" spans="1:14" x14ac:dyDescent="0.3">
      <c r="A439" s="4" t="s">
        <v>14</v>
      </c>
      <c r="B439" s="5">
        <v>43593</v>
      </c>
      <c r="C439" s="5">
        <v>43671</v>
      </c>
      <c r="D439" s="4">
        <v>85.75</v>
      </c>
      <c r="E439" s="4">
        <v>85.9</v>
      </c>
      <c r="F439" s="4">
        <v>85.3</v>
      </c>
      <c r="G439" s="4">
        <v>85.75</v>
      </c>
      <c r="H439" s="4">
        <v>85.9</v>
      </c>
      <c r="I439" s="4">
        <v>85.75</v>
      </c>
      <c r="J439" s="4">
        <v>10</v>
      </c>
      <c r="K439" s="4">
        <v>51.39</v>
      </c>
      <c r="L439" s="4">
        <v>402000</v>
      </c>
      <c r="M439" s="4">
        <v>18000</v>
      </c>
      <c r="N439" s="4">
        <v>85.95</v>
      </c>
    </row>
    <row r="440" spans="1:14" x14ac:dyDescent="0.3">
      <c r="A440" s="4" t="s">
        <v>14</v>
      </c>
      <c r="B440" s="5">
        <v>43594</v>
      </c>
      <c r="C440" s="5">
        <v>43615</v>
      </c>
      <c r="D440" s="4">
        <v>86.3</v>
      </c>
      <c r="E440" s="4">
        <v>86.4</v>
      </c>
      <c r="F440" s="4">
        <v>83.25</v>
      </c>
      <c r="G440" s="4">
        <v>85.15</v>
      </c>
      <c r="H440" s="4">
        <v>85.3</v>
      </c>
      <c r="I440" s="4">
        <v>85.15</v>
      </c>
      <c r="J440" s="4">
        <v>7850</v>
      </c>
      <c r="K440" s="4">
        <v>26611.87</v>
      </c>
      <c r="L440" s="4">
        <v>68124000</v>
      </c>
      <c r="M440" s="4">
        <v>-2428000</v>
      </c>
      <c r="N440" s="4">
        <v>84.85</v>
      </c>
    </row>
    <row r="441" spans="1:14" x14ac:dyDescent="0.3">
      <c r="A441" s="4" t="s">
        <v>14</v>
      </c>
      <c r="B441" s="5">
        <v>43594</v>
      </c>
      <c r="C441" s="5">
        <v>43643</v>
      </c>
      <c r="D441" s="4">
        <v>86.95</v>
      </c>
      <c r="E441" s="4">
        <v>86.95</v>
      </c>
      <c r="F441" s="4">
        <v>83.8</v>
      </c>
      <c r="G441" s="4">
        <v>85.7</v>
      </c>
      <c r="H441" s="4">
        <v>85.95</v>
      </c>
      <c r="I441" s="4">
        <v>85.7</v>
      </c>
      <c r="J441" s="4">
        <v>290</v>
      </c>
      <c r="K441" s="4">
        <v>988.99</v>
      </c>
      <c r="L441" s="4">
        <v>1860000</v>
      </c>
      <c r="M441" s="4">
        <v>136000</v>
      </c>
      <c r="N441" s="4">
        <v>84.85</v>
      </c>
    </row>
    <row r="442" spans="1:14" x14ac:dyDescent="0.3">
      <c r="A442" s="4" t="s">
        <v>14</v>
      </c>
      <c r="B442" s="5">
        <v>43594</v>
      </c>
      <c r="C442" s="5">
        <v>43671</v>
      </c>
      <c r="D442" s="4">
        <v>85.6</v>
      </c>
      <c r="E442" s="4">
        <v>85.6</v>
      </c>
      <c r="F442" s="4">
        <v>83.05</v>
      </c>
      <c r="G442" s="4">
        <v>84.45</v>
      </c>
      <c r="H442" s="4">
        <v>84.45</v>
      </c>
      <c r="I442" s="4">
        <v>84.45</v>
      </c>
      <c r="J442" s="4">
        <v>15</v>
      </c>
      <c r="K442" s="4">
        <v>75.88</v>
      </c>
      <c r="L442" s="4">
        <v>450000</v>
      </c>
      <c r="M442" s="4">
        <v>48000</v>
      </c>
      <c r="N442" s="4">
        <v>84.85</v>
      </c>
    </row>
    <row r="443" spans="1:14" x14ac:dyDescent="0.3">
      <c r="A443" s="4" t="s">
        <v>14</v>
      </c>
      <c r="B443" s="5">
        <v>43595</v>
      </c>
      <c r="C443" s="5">
        <v>43615</v>
      </c>
      <c r="D443" s="4">
        <v>85.15</v>
      </c>
      <c r="E443" s="4">
        <v>86.8</v>
      </c>
      <c r="F443" s="4">
        <v>85.15</v>
      </c>
      <c r="G443" s="4">
        <v>86.25</v>
      </c>
      <c r="H443" s="4">
        <v>86.1</v>
      </c>
      <c r="I443" s="4">
        <v>86.25</v>
      </c>
      <c r="J443" s="4">
        <v>4356</v>
      </c>
      <c r="K443" s="4">
        <v>15013.93</v>
      </c>
      <c r="L443" s="4">
        <v>66476000</v>
      </c>
      <c r="M443" s="4">
        <v>-1648000</v>
      </c>
      <c r="N443" s="4">
        <v>85.9</v>
      </c>
    </row>
    <row r="444" spans="1:14" x14ac:dyDescent="0.3">
      <c r="A444" s="4" t="s">
        <v>14</v>
      </c>
      <c r="B444" s="5">
        <v>43595</v>
      </c>
      <c r="C444" s="5">
        <v>43643</v>
      </c>
      <c r="D444" s="4">
        <v>86.35</v>
      </c>
      <c r="E444" s="4">
        <v>87.25</v>
      </c>
      <c r="F444" s="4">
        <v>85.75</v>
      </c>
      <c r="G444" s="4">
        <v>86.8</v>
      </c>
      <c r="H444" s="4">
        <v>86.6</v>
      </c>
      <c r="I444" s="4">
        <v>86.8</v>
      </c>
      <c r="J444" s="4">
        <v>189</v>
      </c>
      <c r="K444" s="4">
        <v>655.51</v>
      </c>
      <c r="L444" s="4">
        <v>2000000</v>
      </c>
      <c r="M444" s="4">
        <v>140000</v>
      </c>
      <c r="N444" s="4">
        <v>85.9</v>
      </c>
    </row>
    <row r="445" spans="1:14" x14ac:dyDescent="0.3">
      <c r="A445" s="4" t="s">
        <v>14</v>
      </c>
      <c r="B445" s="5">
        <v>43595</v>
      </c>
      <c r="C445" s="5">
        <v>43671</v>
      </c>
      <c r="D445" s="4">
        <v>85.6</v>
      </c>
      <c r="E445" s="4">
        <v>86.3</v>
      </c>
      <c r="F445" s="4">
        <v>85</v>
      </c>
      <c r="G445" s="4">
        <v>85.75</v>
      </c>
      <c r="H445" s="4">
        <v>85.9</v>
      </c>
      <c r="I445" s="4">
        <v>85.75</v>
      </c>
      <c r="J445" s="4">
        <v>16</v>
      </c>
      <c r="K445" s="4">
        <v>82.38</v>
      </c>
      <c r="L445" s="4">
        <v>504000</v>
      </c>
      <c r="M445" s="4">
        <v>54000</v>
      </c>
      <c r="N445" s="4">
        <v>85.9</v>
      </c>
    </row>
    <row r="446" spans="1:14" x14ac:dyDescent="0.3">
      <c r="A446" s="4" t="s">
        <v>14</v>
      </c>
      <c r="B446" s="5">
        <v>43598</v>
      </c>
      <c r="C446" s="5">
        <v>43615</v>
      </c>
      <c r="D446" s="4">
        <v>86</v>
      </c>
      <c r="E446" s="4">
        <v>86.9</v>
      </c>
      <c r="F446" s="4">
        <v>82.9</v>
      </c>
      <c r="G446" s="4">
        <v>83.25</v>
      </c>
      <c r="H446" s="4">
        <v>83.3</v>
      </c>
      <c r="I446" s="4">
        <v>83.25</v>
      </c>
      <c r="J446" s="4">
        <v>4470</v>
      </c>
      <c r="K446" s="4">
        <v>15118.02</v>
      </c>
      <c r="L446" s="4">
        <v>67500000</v>
      </c>
      <c r="M446" s="4">
        <v>1024000</v>
      </c>
      <c r="N446" s="4">
        <v>83</v>
      </c>
    </row>
    <row r="447" spans="1:14" x14ac:dyDescent="0.3">
      <c r="A447" s="4" t="s">
        <v>14</v>
      </c>
      <c r="B447" s="5">
        <v>43598</v>
      </c>
      <c r="C447" s="5">
        <v>43643</v>
      </c>
      <c r="D447" s="4">
        <v>86.95</v>
      </c>
      <c r="E447" s="4">
        <v>87</v>
      </c>
      <c r="F447" s="4">
        <v>83.5</v>
      </c>
      <c r="G447" s="4">
        <v>83.8</v>
      </c>
      <c r="H447" s="4">
        <v>83.9</v>
      </c>
      <c r="I447" s="4">
        <v>83.8</v>
      </c>
      <c r="J447" s="4">
        <v>201</v>
      </c>
      <c r="K447" s="4">
        <v>684.05</v>
      </c>
      <c r="L447" s="4">
        <v>1968000</v>
      </c>
      <c r="M447" s="4">
        <v>-32000</v>
      </c>
      <c r="N447" s="4">
        <v>83</v>
      </c>
    </row>
    <row r="448" spans="1:14" x14ac:dyDescent="0.3">
      <c r="A448" s="4" t="s">
        <v>14</v>
      </c>
      <c r="B448" s="5">
        <v>43598</v>
      </c>
      <c r="C448" s="5">
        <v>43671</v>
      </c>
      <c r="D448" s="4">
        <v>85</v>
      </c>
      <c r="E448" s="4">
        <v>85</v>
      </c>
      <c r="F448" s="4">
        <v>82.4</v>
      </c>
      <c r="G448" s="4">
        <v>82.7</v>
      </c>
      <c r="H448" s="4">
        <v>82.8</v>
      </c>
      <c r="I448" s="4">
        <v>82.7</v>
      </c>
      <c r="J448" s="4">
        <v>18</v>
      </c>
      <c r="K448" s="4">
        <v>90.53</v>
      </c>
      <c r="L448" s="4">
        <v>582000</v>
      </c>
      <c r="M448" s="4">
        <v>78000</v>
      </c>
      <c r="N448" s="4">
        <v>83</v>
      </c>
    </row>
    <row r="449" spans="1:14" x14ac:dyDescent="0.3">
      <c r="A449" s="4" t="s">
        <v>14</v>
      </c>
      <c r="B449" s="5">
        <v>43599</v>
      </c>
      <c r="C449" s="5">
        <v>43615</v>
      </c>
      <c r="D449" s="4">
        <v>83.6</v>
      </c>
      <c r="E449" s="4">
        <v>85.75</v>
      </c>
      <c r="F449" s="4">
        <v>82.2</v>
      </c>
      <c r="G449" s="4">
        <v>84.8</v>
      </c>
      <c r="H449" s="4">
        <v>85.3</v>
      </c>
      <c r="I449" s="4">
        <v>84.8</v>
      </c>
      <c r="J449" s="4">
        <v>5640</v>
      </c>
      <c r="K449" s="4">
        <v>18973.64</v>
      </c>
      <c r="L449" s="4">
        <v>65256000</v>
      </c>
      <c r="M449" s="4">
        <v>-2244000</v>
      </c>
      <c r="N449" s="4">
        <v>84.6</v>
      </c>
    </row>
    <row r="450" spans="1:14" x14ac:dyDescent="0.3">
      <c r="A450" s="4" t="s">
        <v>14</v>
      </c>
      <c r="B450" s="5">
        <v>43599</v>
      </c>
      <c r="C450" s="5">
        <v>43643</v>
      </c>
      <c r="D450" s="4">
        <v>84.25</v>
      </c>
      <c r="E450" s="4">
        <v>86.2</v>
      </c>
      <c r="F450" s="4">
        <v>82.8</v>
      </c>
      <c r="G450" s="4">
        <v>85.35</v>
      </c>
      <c r="H450" s="4">
        <v>85.9</v>
      </c>
      <c r="I450" s="4">
        <v>85.35</v>
      </c>
      <c r="J450" s="4">
        <v>287</v>
      </c>
      <c r="K450" s="4">
        <v>971.66</v>
      </c>
      <c r="L450" s="4">
        <v>2052000</v>
      </c>
      <c r="M450" s="4">
        <v>84000</v>
      </c>
      <c r="N450" s="4">
        <v>84.6</v>
      </c>
    </row>
    <row r="451" spans="1:14" x14ac:dyDescent="0.3">
      <c r="A451" s="4" t="s">
        <v>14</v>
      </c>
      <c r="B451" s="5">
        <v>43599</v>
      </c>
      <c r="C451" s="5">
        <v>43671</v>
      </c>
      <c r="D451" s="4">
        <v>83</v>
      </c>
      <c r="E451" s="4">
        <v>84.95</v>
      </c>
      <c r="F451" s="4">
        <v>82</v>
      </c>
      <c r="G451" s="4">
        <v>84.35</v>
      </c>
      <c r="H451" s="4">
        <v>84.95</v>
      </c>
      <c r="I451" s="4">
        <v>84.35</v>
      </c>
      <c r="J451" s="4">
        <v>43</v>
      </c>
      <c r="K451" s="4">
        <v>215.94</v>
      </c>
      <c r="L451" s="4">
        <v>714000</v>
      </c>
      <c r="M451" s="4">
        <v>132000</v>
      </c>
      <c r="N451" s="4">
        <v>84.6</v>
      </c>
    </row>
    <row r="452" spans="1:14" x14ac:dyDescent="0.3">
      <c r="A452" s="4" t="s">
        <v>14</v>
      </c>
      <c r="B452" s="5">
        <v>43600</v>
      </c>
      <c r="C452" s="5">
        <v>43615</v>
      </c>
      <c r="D452" s="4">
        <v>85.35</v>
      </c>
      <c r="E452" s="4">
        <v>86</v>
      </c>
      <c r="F452" s="4">
        <v>81.650000000000006</v>
      </c>
      <c r="G452" s="4">
        <v>82.1</v>
      </c>
      <c r="H452" s="4">
        <v>82</v>
      </c>
      <c r="I452" s="4">
        <v>82.1</v>
      </c>
      <c r="J452" s="4">
        <v>5860</v>
      </c>
      <c r="K452" s="4">
        <v>19584.88</v>
      </c>
      <c r="L452" s="4">
        <v>66068000</v>
      </c>
      <c r="M452" s="4">
        <v>812000</v>
      </c>
      <c r="N452" s="4">
        <v>81.95</v>
      </c>
    </row>
    <row r="453" spans="1:14" x14ac:dyDescent="0.3">
      <c r="A453" s="4" t="s">
        <v>14</v>
      </c>
      <c r="B453" s="5">
        <v>43600</v>
      </c>
      <c r="C453" s="5">
        <v>43643</v>
      </c>
      <c r="D453" s="4">
        <v>86.15</v>
      </c>
      <c r="E453" s="4">
        <v>86.5</v>
      </c>
      <c r="F453" s="4">
        <v>82.3</v>
      </c>
      <c r="G453" s="4">
        <v>82.65</v>
      </c>
      <c r="H453" s="4">
        <v>82.6</v>
      </c>
      <c r="I453" s="4">
        <v>82.65</v>
      </c>
      <c r="J453" s="4">
        <v>342</v>
      </c>
      <c r="K453" s="4">
        <v>1150.4100000000001</v>
      </c>
      <c r="L453" s="4">
        <v>2420000</v>
      </c>
      <c r="M453" s="4">
        <v>368000</v>
      </c>
      <c r="N453" s="4">
        <v>81.95</v>
      </c>
    </row>
    <row r="454" spans="1:14" x14ac:dyDescent="0.3">
      <c r="A454" s="4" t="s">
        <v>14</v>
      </c>
      <c r="B454" s="5">
        <v>43600</v>
      </c>
      <c r="C454" s="5">
        <v>43671</v>
      </c>
      <c r="D454" s="4">
        <v>85</v>
      </c>
      <c r="E454" s="4">
        <v>85</v>
      </c>
      <c r="F454" s="4">
        <v>81.2</v>
      </c>
      <c r="G454" s="4">
        <v>81.55</v>
      </c>
      <c r="H454" s="4">
        <v>81.75</v>
      </c>
      <c r="I454" s="4">
        <v>81.55</v>
      </c>
      <c r="J454" s="4">
        <v>22</v>
      </c>
      <c r="K454" s="4">
        <v>109.44</v>
      </c>
      <c r="L454" s="4">
        <v>750000</v>
      </c>
      <c r="M454" s="4">
        <v>36000</v>
      </c>
      <c r="N454" s="4">
        <v>81.95</v>
      </c>
    </row>
    <row r="455" spans="1:14" x14ac:dyDescent="0.3">
      <c r="A455" s="4" t="s">
        <v>14</v>
      </c>
      <c r="B455" s="5">
        <v>43601</v>
      </c>
      <c r="C455" s="5">
        <v>43615</v>
      </c>
      <c r="D455" s="4">
        <v>82.25</v>
      </c>
      <c r="E455" s="4">
        <v>83.65</v>
      </c>
      <c r="F455" s="4">
        <v>81.55</v>
      </c>
      <c r="G455" s="4">
        <v>83.15</v>
      </c>
      <c r="H455" s="4">
        <v>83.5</v>
      </c>
      <c r="I455" s="4">
        <v>83.15</v>
      </c>
      <c r="J455" s="4">
        <v>4932</v>
      </c>
      <c r="K455" s="4">
        <v>16268.74</v>
      </c>
      <c r="L455" s="4">
        <v>64892000</v>
      </c>
      <c r="M455" s="4">
        <v>-1176000</v>
      </c>
      <c r="N455" s="4">
        <v>82.9</v>
      </c>
    </row>
    <row r="456" spans="1:14" x14ac:dyDescent="0.3">
      <c r="A456" s="4" t="s">
        <v>14</v>
      </c>
      <c r="B456" s="5">
        <v>43601</v>
      </c>
      <c r="C456" s="5">
        <v>43643</v>
      </c>
      <c r="D456" s="4">
        <v>83.05</v>
      </c>
      <c r="E456" s="4">
        <v>84.1</v>
      </c>
      <c r="F456" s="4">
        <v>82.1</v>
      </c>
      <c r="G456" s="4">
        <v>83.75</v>
      </c>
      <c r="H456" s="4">
        <v>84</v>
      </c>
      <c r="I456" s="4">
        <v>83.75</v>
      </c>
      <c r="J456" s="4">
        <v>309</v>
      </c>
      <c r="K456" s="4">
        <v>1024.74</v>
      </c>
      <c r="L456" s="4">
        <v>2568000</v>
      </c>
      <c r="M456" s="4">
        <v>148000</v>
      </c>
      <c r="N456" s="4">
        <v>82.9</v>
      </c>
    </row>
    <row r="457" spans="1:14" x14ac:dyDescent="0.3">
      <c r="A457" s="4" t="s">
        <v>14</v>
      </c>
      <c r="B457" s="5">
        <v>43601</v>
      </c>
      <c r="C457" s="5">
        <v>43671</v>
      </c>
      <c r="D457" s="4">
        <v>82.1</v>
      </c>
      <c r="E457" s="4">
        <v>83</v>
      </c>
      <c r="F457" s="4">
        <v>81.3</v>
      </c>
      <c r="G457" s="4">
        <v>82.85</v>
      </c>
      <c r="H457" s="4">
        <v>82.7</v>
      </c>
      <c r="I457" s="4">
        <v>82.85</v>
      </c>
      <c r="J457" s="4">
        <v>18</v>
      </c>
      <c r="K457" s="4">
        <v>88.55</v>
      </c>
      <c r="L457" s="4">
        <v>798000</v>
      </c>
      <c r="M457" s="4">
        <v>48000</v>
      </c>
      <c r="N457" s="4">
        <v>82.9</v>
      </c>
    </row>
    <row r="458" spans="1:14" x14ac:dyDescent="0.3">
      <c r="A458" s="4" t="s">
        <v>14</v>
      </c>
      <c r="B458" s="5">
        <v>43602</v>
      </c>
      <c r="C458" s="5">
        <v>43615</v>
      </c>
      <c r="D458" s="4">
        <v>83.5</v>
      </c>
      <c r="E458" s="4">
        <v>85.1</v>
      </c>
      <c r="F458" s="4">
        <v>82.85</v>
      </c>
      <c r="G458" s="4">
        <v>84.65</v>
      </c>
      <c r="H458" s="4">
        <v>84.8</v>
      </c>
      <c r="I458" s="4">
        <v>84.65</v>
      </c>
      <c r="J458" s="4">
        <v>4122</v>
      </c>
      <c r="K458" s="4">
        <v>13831.31</v>
      </c>
      <c r="L458" s="4">
        <v>63092000</v>
      </c>
      <c r="M458" s="4">
        <v>-1800000</v>
      </c>
      <c r="N458" s="4">
        <v>84.5</v>
      </c>
    </row>
    <row r="459" spans="1:14" x14ac:dyDescent="0.3">
      <c r="A459" s="4" t="s">
        <v>14</v>
      </c>
      <c r="B459" s="5">
        <v>43602</v>
      </c>
      <c r="C459" s="5">
        <v>43643</v>
      </c>
      <c r="D459" s="4">
        <v>84.05</v>
      </c>
      <c r="E459" s="4">
        <v>85.5</v>
      </c>
      <c r="F459" s="4">
        <v>83.5</v>
      </c>
      <c r="G459" s="4">
        <v>85.15</v>
      </c>
      <c r="H459" s="4">
        <v>85.2</v>
      </c>
      <c r="I459" s="4">
        <v>85.15</v>
      </c>
      <c r="J459" s="4">
        <v>297</v>
      </c>
      <c r="K459" s="4">
        <v>1003.53</v>
      </c>
      <c r="L459" s="4">
        <v>2608000</v>
      </c>
      <c r="M459" s="4">
        <v>40000</v>
      </c>
      <c r="N459" s="4">
        <v>84.5</v>
      </c>
    </row>
    <row r="460" spans="1:14" x14ac:dyDescent="0.3">
      <c r="A460" s="4" t="s">
        <v>14</v>
      </c>
      <c r="B460" s="5">
        <v>43602</v>
      </c>
      <c r="C460" s="5">
        <v>43671</v>
      </c>
      <c r="D460" s="4">
        <v>83</v>
      </c>
      <c r="E460" s="4">
        <v>84.2</v>
      </c>
      <c r="F460" s="4">
        <v>82.7</v>
      </c>
      <c r="G460" s="4">
        <v>84.15</v>
      </c>
      <c r="H460" s="4">
        <v>84.15</v>
      </c>
      <c r="I460" s="4">
        <v>84.15</v>
      </c>
      <c r="J460" s="4">
        <v>13</v>
      </c>
      <c r="K460" s="4">
        <v>64.989999999999995</v>
      </c>
      <c r="L460" s="4">
        <v>816000</v>
      </c>
      <c r="M460" s="4">
        <v>18000</v>
      </c>
      <c r="N460" s="4">
        <v>84.5</v>
      </c>
    </row>
    <row r="461" spans="1:14" x14ac:dyDescent="0.3">
      <c r="A461" s="4" t="s">
        <v>14</v>
      </c>
      <c r="B461" s="5">
        <v>43605</v>
      </c>
      <c r="C461" s="5">
        <v>43615</v>
      </c>
      <c r="D461" s="4">
        <v>87.4</v>
      </c>
      <c r="E461" s="4">
        <v>88.65</v>
      </c>
      <c r="F461" s="4">
        <v>86.65</v>
      </c>
      <c r="G461" s="4">
        <v>88</v>
      </c>
      <c r="H461" s="4">
        <v>88.1</v>
      </c>
      <c r="I461" s="4">
        <v>88</v>
      </c>
      <c r="J461" s="4">
        <v>10290</v>
      </c>
      <c r="K461" s="4">
        <v>36147.800000000003</v>
      </c>
      <c r="L461" s="4">
        <v>67864000</v>
      </c>
      <c r="M461" s="4">
        <v>4772000</v>
      </c>
      <c r="N461" s="4">
        <v>87.55</v>
      </c>
    </row>
    <row r="462" spans="1:14" x14ac:dyDescent="0.3">
      <c r="A462" s="4" t="s">
        <v>14</v>
      </c>
      <c r="B462" s="5">
        <v>43605</v>
      </c>
      <c r="C462" s="5">
        <v>43643</v>
      </c>
      <c r="D462" s="4">
        <v>88.2</v>
      </c>
      <c r="E462" s="4">
        <v>89.05</v>
      </c>
      <c r="F462" s="4">
        <v>87.05</v>
      </c>
      <c r="G462" s="4">
        <v>88.45</v>
      </c>
      <c r="H462" s="4">
        <v>88.6</v>
      </c>
      <c r="I462" s="4">
        <v>88.45</v>
      </c>
      <c r="J462" s="4">
        <v>1073</v>
      </c>
      <c r="K462" s="4">
        <v>3787.08</v>
      </c>
      <c r="L462" s="4">
        <v>4204000</v>
      </c>
      <c r="M462" s="4">
        <v>1596000</v>
      </c>
      <c r="N462" s="4">
        <v>87.55</v>
      </c>
    </row>
    <row r="463" spans="1:14" x14ac:dyDescent="0.3">
      <c r="A463" s="4" t="s">
        <v>14</v>
      </c>
      <c r="B463" s="5">
        <v>43605</v>
      </c>
      <c r="C463" s="5">
        <v>43671</v>
      </c>
      <c r="D463" s="4">
        <v>86.5</v>
      </c>
      <c r="E463" s="4">
        <v>87.95</v>
      </c>
      <c r="F463" s="4">
        <v>86.5</v>
      </c>
      <c r="G463" s="4">
        <v>87.45</v>
      </c>
      <c r="H463" s="4">
        <v>87.5</v>
      </c>
      <c r="I463" s="4">
        <v>87.45</v>
      </c>
      <c r="J463" s="4">
        <v>53</v>
      </c>
      <c r="K463" s="4">
        <v>277.7</v>
      </c>
      <c r="L463" s="4">
        <v>840000</v>
      </c>
      <c r="M463" s="4">
        <v>24000</v>
      </c>
      <c r="N463" s="4">
        <v>87.55</v>
      </c>
    </row>
    <row r="464" spans="1:14" x14ac:dyDescent="0.3">
      <c r="A464" s="4" t="s">
        <v>14</v>
      </c>
      <c r="B464" s="5">
        <v>43606</v>
      </c>
      <c r="C464" s="5">
        <v>43615</v>
      </c>
      <c r="D464" s="4">
        <v>88.75</v>
      </c>
      <c r="E464" s="4">
        <v>90.25</v>
      </c>
      <c r="F464" s="4">
        <v>87.55</v>
      </c>
      <c r="G464" s="4">
        <v>88.75</v>
      </c>
      <c r="H464" s="4">
        <v>88.5</v>
      </c>
      <c r="I464" s="4">
        <v>88.75</v>
      </c>
      <c r="J464" s="4">
        <v>9372</v>
      </c>
      <c r="K464" s="4">
        <v>33260.92</v>
      </c>
      <c r="L464" s="4">
        <v>65680000</v>
      </c>
      <c r="M464" s="4">
        <v>-2184000</v>
      </c>
      <c r="N464" s="4">
        <v>88.25</v>
      </c>
    </row>
    <row r="465" spans="1:14" x14ac:dyDescent="0.3">
      <c r="A465" s="4" t="s">
        <v>14</v>
      </c>
      <c r="B465" s="5">
        <v>43606</v>
      </c>
      <c r="C465" s="5">
        <v>43643</v>
      </c>
      <c r="D465" s="4">
        <v>89.2</v>
      </c>
      <c r="E465" s="4">
        <v>90.5</v>
      </c>
      <c r="F465" s="4">
        <v>88.1</v>
      </c>
      <c r="G465" s="4">
        <v>89.2</v>
      </c>
      <c r="H465" s="4">
        <v>89.05</v>
      </c>
      <c r="I465" s="4">
        <v>89.2</v>
      </c>
      <c r="J465" s="4">
        <v>794</v>
      </c>
      <c r="K465" s="4">
        <v>2830.63</v>
      </c>
      <c r="L465" s="4">
        <v>4508000</v>
      </c>
      <c r="M465" s="4">
        <v>304000</v>
      </c>
      <c r="N465" s="4">
        <v>88.25</v>
      </c>
    </row>
    <row r="466" spans="1:14" x14ac:dyDescent="0.3">
      <c r="A466" s="4" t="s">
        <v>14</v>
      </c>
      <c r="B466" s="5">
        <v>43606</v>
      </c>
      <c r="C466" s="5">
        <v>43671</v>
      </c>
      <c r="D466" s="4">
        <v>88.2</v>
      </c>
      <c r="E466" s="4">
        <v>89.3</v>
      </c>
      <c r="F466" s="4">
        <v>87.15</v>
      </c>
      <c r="G466" s="4">
        <v>88.5</v>
      </c>
      <c r="H466" s="4">
        <v>88.15</v>
      </c>
      <c r="I466" s="4">
        <v>88.5</v>
      </c>
      <c r="J466" s="4">
        <v>46</v>
      </c>
      <c r="K466" s="4">
        <v>243.66</v>
      </c>
      <c r="L466" s="4">
        <v>900000</v>
      </c>
      <c r="M466" s="4">
        <v>60000</v>
      </c>
      <c r="N466" s="4">
        <v>88.25</v>
      </c>
    </row>
    <row r="467" spans="1:14" x14ac:dyDescent="0.3">
      <c r="A467" s="4" t="s">
        <v>14</v>
      </c>
      <c r="B467" s="5">
        <v>43607</v>
      </c>
      <c r="C467" s="5">
        <v>43615</v>
      </c>
      <c r="D467" s="4">
        <v>88.85</v>
      </c>
      <c r="E467" s="4">
        <v>89.5</v>
      </c>
      <c r="F467" s="4">
        <v>86.1</v>
      </c>
      <c r="G467" s="4">
        <v>88.4</v>
      </c>
      <c r="H467" s="4">
        <v>89</v>
      </c>
      <c r="I467" s="4">
        <v>88.4</v>
      </c>
      <c r="J467" s="4">
        <v>5733</v>
      </c>
      <c r="K467" s="4">
        <v>20086.2</v>
      </c>
      <c r="L467" s="4">
        <v>63596000</v>
      </c>
      <c r="M467" s="4">
        <v>-2084000</v>
      </c>
      <c r="N467" s="4">
        <v>87.85</v>
      </c>
    </row>
    <row r="468" spans="1:14" x14ac:dyDescent="0.3">
      <c r="A468" s="4" t="s">
        <v>14</v>
      </c>
      <c r="B468" s="5">
        <v>43607</v>
      </c>
      <c r="C468" s="5">
        <v>43643</v>
      </c>
      <c r="D468" s="4">
        <v>89.1</v>
      </c>
      <c r="E468" s="4">
        <v>89.9</v>
      </c>
      <c r="F468" s="4">
        <v>86.7</v>
      </c>
      <c r="G468" s="4">
        <v>88.85</v>
      </c>
      <c r="H468" s="4">
        <v>89.45</v>
      </c>
      <c r="I468" s="4">
        <v>88.85</v>
      </c>
      <c r="J468" s="4">
        <v>716</v>
      </c>
      <c r="K468" s="4">
        <v>2520.5100000000002</v>
      </c>
      <c r="L468" s="4">
        <v>5000000</v>
      </c>
      <c r="M468" s="4">
        <v>492000</v>
      </c>
      <c r="N468" s="4">
        <v>87.85</v>
      </c>
    </row>
    <row r="469" spans="1:14" x14ac:dyDescent="0.3">
      <c r="A469" s="4" t="s">
        <v>14</v>
      </c>
      <c r="B469" s="5">
        <v>43607</v>
      </c>
      <c r="C469" s="5">
        <v>43671</v>
      </c>
      <c r="D469" s="4">
        <v>87.6</v>
      </c>
      <c r="E469" s="4">
        <v>87.9</v>
      </c>
      <c r="F469" s="4">
        <v>86.2</v>
      </c>
      <c r="G469" s="4">
        <v>87.65</v>
      </c>
      <c r="H469" s="4">
        <v>87.9</v>
      </c>
      <c r="I469" s="4">
        <v>87.65</v>
      </c>
      <c r="J469" s="4">
        <v>29</v>
      </c>
      <c r="K469" s="4">
        <v>151.51</v>
      </c>
      <c r="L469" s="4">
        <v>936000</v>
      </c>
      <c r="M469" s="4">
        <v>36000</v>
      </c>
      <c r="N469" s="4">
        <v>87.85</v>
      </c>
    </row>
    <row r="470" spans="1:14" x14ac:dyDescent="0.3">
      <c r="A470" s="4" t="s">
        <v>14</v>
      </c>
      <c r="B470" s="5">
        <v>43608</v>
      </c>
      <c r="C470" s="5">
        <v>43615</v>
      </c>
      <c r="D470" s="4">
        <v>90.3</v>
      </c>
      <c r="E470" s="4">
        <v>92.1</v>
      </c>
      <c r="F470" s="4">
        <v>88.55</v>
      </c>
      <c r="G470" s="4">
        <v>89</v>
      </c>
      <c r="H470" s="4">
        <v>88.9</v>
      </c>
      <c r="I470" s="4">
        <v>89</v>
      </c>
      <c r="J470" s="4">
        <v>9411</v>
      </c>
      <c r="K470" s="4">
        <v>33918.44</v>
      </c>
      <c r="L470" s="4">
        <v>62916000</v>
      </c>
      <c r="M470" s="4">
        <v>-680000</v>
      </c>
      <c r="N470" s="4">
        <v>88.85</v>
      </c>
    </row>
    <row r="471" spans="1:14" x14ac:dyDescent="0.3">
      <c r="A471" s="4" t="s">
        <v>14</v>
      </c>
      <c r="B471" s="5">
        <v>43608</v>
      </c>
      <c r="C471" s="5">
        <v>43643</v>
      </c>
      <c r="D471" s="4">
        <v>91.2</v>
      </c>
      <c r="E471" s="4">
        <v>92.5</v>
      </c>
      <c r="F471" s="4">
        <v>89.05</v>
      </c>
      <c r="G471" s="4">
        <v>89.5</v>
      </c>
      <c r="H471" s="4">
        <v>89.4</v>
      </c>
      <c r="I471" s="4">
        <v>89.5</v>
      </c>
      <c r="J471" s="4">
        <v>1336</v>
      </c>
      <c r="K471" s="4">
        <v>4841.16</v>
      </c>
      <c r="L471" s="4">
        <v>5348000</v>
      </c>
      <c r="M471" s="4">
        <v>348000</v>
      </c>
      <c r="N471" s="4">
        <v>88.85</v>
      </c>
    </row>
    <row r="472" spans="1:14" x14ac:dyDescent="0.3">
      <c r="A472" s="4" t="s">
        <v>14</v>
      </c>
      <c r="B472" s="5">
        <v>43608</v>
      </c>
      <c r="C472" s="5">
        <v>43671</v>
      </c>
      <c r="D472" s="4">
        <v>88.8</v>
      </c>
      <c r="E472" s="4">
        <v>91</v>
      </c>
      <c r="F472" s="4">
        <v>88.3</v>
      </c>
      <c r="G472" s="4">
        <v>88.5</v>
      </c>
      <c r="H472" s="4">
        <v>88.3</v>
      </c>
      <c r="I472" s="4">
        <v>88.5</v>
      </c>
      <c r="J472" s="4">
        <v>64</v>
      </c>
      <c r="K472" s="4">
        <v>344.1</v>
      </c>
      <c r="L472" s="4">
        <v>1014000</v>
      </c>
      <c r="M472" s="4">
        <v>78000</v>
      </c>
      <c r="N472" s="4">
        <v>88.85</v>
      </c>
    </row>
    <row r="473" spans="1:14" x14ac:dyDescent="0.3">
      <c r="A473" s="4" t="s">
        <v>14</v>
      </c>
      <c r="B473" s="5">
        <v>43609</v>
      </c>
      <c r="C473" s="5">
        <v>43615</v>
      </c>
      <c r="D473" s="4">
        <v>89.5</v>
      </c>
      <c r="E473" s="4">
        <v>95.1</v>
      </c>
      <c r="F473" s="4">
        <v>88.95</v>
      </c>
      <c r="G473" s="4">
        <v>93.85</v>
      </c>
      <c r="H473" s="4">
        <v>94.5</v>
      </c>
      <c r="I473" s="4">
        <v>93.85</v>
      </c>
      <c r="J473" s="4">
        <v>17408</v>
      </c>
      <c r="K473" s="4">
        <v>64450.77</v>
      </c>
      <c r="L473" s="4">
        <v>65052000</v>
      </c>
      <c r="M473" s="4">
        <v>2136000</v>
      </c>
      <c r="N473" s="4">
        <v>93.8</v>
      </c>
    </row>
    <row r="474" spans="1:14" x14ac:dyDescent="0.3">
      <c r="A474" s="4" t="s">
        <v>14</v>
      </c>
      <c r="B474" s="5">
        <v>43609</v>
      </c>
      <c r="C474" s="5">
        <v>43643</v>
      </c>
      <c r="D474" s="4">
        <v>89.85</v>
      </c>
      <c r="E474" s="4">
        <v>95.45</v>
      </c>
      <c r="F474" s="4">
        <v>89.3</v>
      </c>
      <c r="G474" s="4">
        <v>94.35</v>
      </c>
      <c r="H474" s="4">
        <v>94.95</v>
      </c>
      <c r="I474" s="4">
        <v>94.35</v>
      </c>
      <c r="J474" s="4">
        <v>3154</v>
      </c>
      <c r="K474" s="4">
        <v>11711.71</v>
      </c>
      <c r="L474" s="4">
        <v>7256000</v>
      </c>
      <c r="M474" s="4">
        <v>1908000</v>
      </c>
      <c r="N474" s="4">
        <v>93.8</v>
      </c>
    </row>
    <row r="475" spans="1:14" x14ac:dyDescent="0.3">
      <c r="A475" s="4" t="s">
        <v>14</v>
      </c>
      <c r="B475" s="5">
        <v>43609</v>
      </c>
      <c r="C475" s="5">
        <v>43671</v>
      </c>
      <c r="D475" s="4">
        <v>89</v>
      </c>
      <c r="E475" s="4">
        <v>94</v>
      </c>
      <c r="F475" s="4">
        <v>88.6</v>
      </c>
      <c r="G475" s="4">
        <v>92.8</v>
      </c>
      <c r="H475" s="4">
        <v>93.25</v>
      </c>
      <c r="I475" s="4">
        <v>92.8</v>
      </c>
      <c r="J475" s="4">
        <v>145</v>
      </c>
      <c r="K475" s="4">
        <v>799.61</v>
      </c>
      <c r="L475" s="4">
        <v>1134000</v>
      </c>
      <c r="M475" s="4">
        <v>120000</v>
      </c>
      <c r="N475" s="4">
        <v>93.8</v>
      </c>
    </row>
    <row r="476" spans="1:14" x14ac:dyDescent="0.3">
      <c r="A476" s="4" t="s">
        <v>14</v>
      </c>
      <c r="B476" s="5">
        <v>43612</v>
      </c>
      <c r="C476" s="5">
        <v>43615</v>
      </c>
      <c r="D476" s="4">
        <v>91.75</v>
      </c>
      <c r="E476" s="4">
        <v>92</v>
      </c>
      <c r="F476" s="4">
        <v>89.6</v>
      </c>
      <c r="G476" s="4">
        <v>91</v>
      </c>
      <c r="H476" s="4">
        <v>90.8</v>
      </c>
      <c r="I476" s="4">
        <v>91</v>
      </c>
      <c r="J476" s="4">
        <v>13489</v>
      </c>
      <c r="K476" s="4">
        <v>48977.9</v>
      </c>
      <c r="L476" s="4">
        <v>52000000</v>
      </c>
      <c r="M476" s="4">
        <v>-13052000</v>
      </c>
      <c r="N476" s="4">
        <v>91.15</v>
      </c>
    </row>
    <row r="477" spans="1:14" x14ac:dyDescent="0.3">
      <c r="A477" s="4" t="s">
        <v>14</v>
      </c>
      <c r="B477" s="5">
        <v>43612</v>
      </c>
      <c r="C477" s="5">
        <v>43643</v>
      </c>
      <c r="D477" s="4">
        <v>92.3</v>
      </c>
      <c r="E477" s="4">
        <v>92.3</v>
      </c>
      <c r="F477" s="4">
        <v>90.15</v>
      </c>
      <c r="G477" s="4">
        <v>91.5</v>
      </c>
      <c r="H477" s="4">
        <v>91.4</v>
      </c>
      <c r="I477" s="4">
        <v>91.5</v>
      </c>
      <c r="J477" s="4">
        <v>5475</v>
      </c>
      <c r="K477" s="4">
        <v>19992.05</v>
      </c>
      <c r="L477" s="4">
        <v>15848000</v>
      </c>
      <c r="M477" s="4">
        <v>8592000</v>
      </c>
      <c r="N477" s="4">
        <v>91.15</v>
      </c>
    </row>
    <row r="478" spans="1:14" x14ac:dyDescent="0.3">
      <c r="A478" s="4" t="s">
        <v>14</v>
      </c>
      <c r="B478" s="5">
        <v>43612</v>
      </c>
      <c r="C478" s="5">
        <v>43671</v>
      </c>
      <c r="D478" s="4">
        <v>88.85</v>
      </c>
      <c r="E478" s="4">
        <v>89.85</v>
      </c>
      <c r="F478" s="4">
        <v>87.95</v>
      </c>
      <c r="G478" s="4">
        <v>89.25</v>
      </c>
      <c r="H478" s="4">
        <v>89.1</v>
      </c>
      <c r="I478" s="4">
        <v>89.25</v>
      </c>
      <c r="J478" s="4">
        <v>217</v>
      </c>
      <c r="K478" s="4">
        <v>1156.3399999999999</v>
      </c>
      <c r="L478" s="4">
        <v>1830000</v>
      </c>
      <c r="M478" s="4">
        <v>696000</v>
      </c>
      <c r="N478" s="4">
        <v>91.15</v>
      </c>
    </row>
    <row r="479" spans="1:14" x14ac:dyDescent="0.3">
      <c r="A479" s="4" t="s">
        <v>14</v>
      </c>
      <c r="B479" s="5">
        <v>43613</v>
      </c>
      <c r="C479" s="5">
        <v>43615</v>
      </c>
      <c r="D479" s="4">
        <v>91.45</v>
      </c>
      <c r="E479" s="4">
        <v>94.05</v>
      </c>
      <c r="F479" s="4">
        <v>90.9</v>
      </c>
      <c r="G479" s="4">
        <v>91.4</v>
      </c>
      <c r="H479" s="4">
        <v>91.5</v>
      </c>
      <c r="I479" s="4">
        <v>91.4</v>
      </c>
      <c r="J479" s="4">
        <v>8970</v>
      </c>
      <c r="K479" s="4">
        <v>33072.370000000003</v>
      </c>
      <c r="L479" s="4">
        <v>44676000</v>
      </c>
      <c r="M479" s="4">
        <v>-7324000</v>
      </c>
      <c r="N479" s="4">
        <v>91.2</v>
      </c>
    </row>
    <row r="480" spans="1:14" x14ac:dyDescent="0.3">
      <c r="A480" s="4" t="s">
        <v>14</v>
      </c>
      <c r="B480" s="5">
        <v>43613</v>
      </c>
      <c r="C480" s="5">
        <v>43643</v>
      </c>
      <c r="D480" s="4">
        <v>92</v>
      </c>
      <c r="E480" s="4">
        <v>94.55</v>
      </c>
      <c r="F480" s="4">
        <v>91.45</v>
      </c>
      <c r="G480" s="4">
        <v>91.95</v>
      </c>
      <c r="H480" s="4">
        <v>92</v>
      </c>
      <c r="I480" s="4">
        <v>91.95</v>
      </c>
      <c r="J480" s="4">
        <v>5109</v>
      </c>
      <c r="K480" s="4">
        <v>18935.63</v>
      </c>
      <c r="L480" s="4">
        <v>24588000</v>
      </c>
      <c r="M480" s="4">
        <v>8740000</v>
      </c>
      <c r="N480" s="4">
        <v>91.2</v>
      </c>
    </row>
    <row r="481" spans="1:14" x14ac:dyDescent="0.3">
      <c r="A481" s="4" t="s">
        <v>14</v>
      </c>
      <c r="B481" s="5">
        <v>43613</v>
      </c>
      <c r="C481" s="5">
        <v>43671</v>
      </c>
      <c r="D481" s="4">
        <v>89.7</v>
      </c>
      <c r="E481" s="4">
        <v>92</v>
      </c>
      <c r="F481" s="4">
        <v>89.2</v>
      </c>
      <c r="G481" s="4">
        <v>89.6</v>
      </c>
      <c r="H481" s="4">
        <v>89.65</v>
      </c>
      <c r="I481" s="4">
        <v>89.6</v>
      </c>
      <c r="J481" s="4">
        <v>154</v>
      </c>
      <c r="K481" s="4">
        <v>834.77</v>
      </c>
      <c r="L481" s="4">
        <v>2202000</v>
      </c>
      <c r="M481" s="4">
        <v>372000</v>
      </c>
      <c r="N481" s="4">
        <v>91.2</v>
      </c>
    </row>
    <row r="482" spans="1:14" x14ac:dyDescent="0.3">
      <c r="A482" s="4" t="s">
        <v>14</v>
      </c>
      <c r="B482" s="5">
        <v>43614</v>
      </c>
      <c r="C482" s="5">
        <v>43615</v>
      </c>
      <c r="D482" s="4">
        <v>91</v>
      </c>
      <c r="E482" s="4">
        <v>91.1</v>
      </c>
      <c r="F482" s="4">
        <v>88.8</v>
      </c>
      <c r="G482" s="4">
        <v>89.85</v>
      </c>
      <c r="H482" s="4">
        <v>90</v>
      </c>
      <c r="I482" s="4">
        <v>89.85</v>
      </c>
      <c r="J482" s="4">
        <v>9445</v>
      </c>
      <c r="K482" s="4">
        <v>33901.32</v>
      </c>
      <c r="L482" s="4">
        <v>26532000</v>
      </c>
      <c r="M482" s="4">
        <v>-18144000</v>
      </c>
      <c r="N482" s="4">
        <v>89.7</v>
      </c>
    </row>
    <row r="483" spans="1:14" x14ac:dyDescent="0.3">
      <c r="A483" s="4" t="s">
        <v>14</v>
      </c>
      <c r="B483" s="5">
        <v>43614</v>
      </c>
      <c r="C483" s="5">
        <v>43643</v>
      </c>
      <c r="D483" s="4">
        <v>91.55</v>
      </c>
      <c r="E483" s="4">
        <v>91.6</v>
      </c>
      <c r="F483" s="4">
        <v>89.35</v>
      </c>
      <c r="G483" s="4">
        <v>90.35</v>
      </c>
      <c r="H483" s="4">
        <v>90.5</v>
      </c>
      <c r="I483" s="4">
        <v>90.35</v>
      </c>
      <c r="J483" s="4">
        <v>7845</v>
      </c>
      <c r="K483" s="4">
        <v>28314.35</v>
      </c>
      <c r="L483" s="4">
        <v>43560000</v>
      </c>
      <c r="M483" s="4">
        <v>18972000</v>
      </c>
      <c r="N483" s="4">
        <v>89.7</v>
      </c>
    </row>
    <row r="484" spans="1:14" x14ac:dyDescent="0.3">
      <c r="A484" s="4" t="s">
        <v>14</v>
      </c>
      <c r="B484" s="5">
        <v>43614</v>
      </c>
      <c r="C484" s="5">
        <v>43671</v>
      </c>
      <c r="D484" s="4">
        <v>89.2</v>
      </c>
      <c r="E484" s="4">
        <v>89.25</v>
      </c>
      <c r="F484" s="4">
        <v>87.1</v>
      </c>
      <c r="G484" s="4">
        <v>87.9</v>
      </c>
      <c r="H484" s="4">
        <v>88.1</v>
      </c>
      <c r="I484" s="4">
        <v>87.9</v>
      </c>
      <c r="J484" s="4">
        <v>163</v>
      </c>
      <c r="K484" s="4">
        <v>860.39</v>
      </c>
      <c r="L484" s="4">
        <v>2922000</v>
      </c>
      <c r="M484" s="4">
        <v>720000</v>
      </c>
      <c r="N484" s="4">
        <v>89.7</v>
      </c>
    </row>
    <row r="485" spans="1:14" x14ac:dyDescent="0.3">
      <c r="A485" s="4" t="s">
        <v>14</v>
      </c>
      <c r="B485" s="5">
        <v>43615</v>
      </c>
      <c r="C485" s="5">
        <v>43615</v>
      </c>
      <c r="D485" s="4">
        <v>89.9</v>
      </c>
      <c r="E485" s="4">
        <v>90.65</v>
      </c>
      <c r="F485" s="4">
        <v>89.15</v>
      </c>
      <c r="G485" s="4">
        <v>90.45</v>
      </c>
      <c r="H485" s="4">
        <v>90.45</v>
      </c>
      <c r="I485" s="4">
        <v>90.45</v>
      </c>
      <c r="J485" s="4">
        <v>8320</v>
      </c>
      <c r="K485" s="4">
        <v>29941.91</v>
      </c>
      <c r="L485" s="4">
        <v>9688000</v>
      </c>
      <c r="M485" s="4">
        <v>-16844000</v>
      </c>
      <c r="N485" s="4">
        <v>90.45</v>
      </c>
    </row>
    <row r="486" spans="1:14" x14ac:dyDescent="0.3">
      <c r="A486" s="4" t="s">
        <v>14</v>
      </c>
      <c r="B486" s="5">
        <v>43615</v>
      </c>
      <c r="C486" s="5">
        <v>43643</v>
      </c>
      <c r="D486" s="4">
        <v>90.9</v>
      </c>
      <c r="E486" s="4">
        <v>91.2</v>
      </c>
      <c r="F486" s="4">
        <v>89.7</v>
      </c>
      <c r="G486" s="4">
        <v>90.95</v>
      </c>
      <c r="H486" s="4">
        <v>90.75</v>
      </c>
      <c r="I486" s="4">
        <v>90.95</v>
      </c>
      <c r="J486" s="4">
        <v>8996</v>
      </c>
      <c r="K486" s="4">
        <v>32579.61</v>
      </c>
      <c r="L486" s="4">
        <v>62160000</v>
      </c>
      <c r="M486" s="4">
        <v>18600000</v>
      </c>
      <c r="N486" s="4">
        <v>90.45</v>
      </c>
    </row>
    <row r="487" spans="1:14" x14ac:dyDescent="0.3">
      <c r="A487" s="4" t="s">
        <v>14</v>
      </c>
      <c r="B487" s="5">
        <v>43615</v>
      </c>
      <c r="C487" s="5">
        <v>43671</v>
      </c>
      <c r="D487" s="4">
        <v>88.3</v>
      </c>
      <c r="E487" s="4">
        <v>88.8</v>
      </c>
      <c r="F487" s="4">
        <v>87.45</v>
      </c>
      <c r="G487" s="4">
        <v>88.6</v>
      </c>
      <c r="H487" s="4">
        <v>88.3</v>
      </c>
      <c r="I487" s="4">
        <v>88.6</v>
      </c>
      <c r="J487" s="4">
        <v>201</v>
      </c>
      <c r="K487" s="4">
        <v>1062.26</v>
      </c>
      <c r="L487" s="4">
        <v>3564000</v>
      </c>
      <c r="M487" s="4">
        <v>642000</v>
      </c>
      <c r="N487" s="4">
        <v>90.45</v>
      </c>
    </row>
    <row r="488" spans="1:14" x14ac:dyDescent="0.3">
      <c r="A488" s="4" t="s">
        <v>14</v>
      </c>
      <c r="B488" s="5">
        <v>43616</v>
      </c>
      <c r="C488" s="5">
        <v>43643</v>
      </c>
      <c r="D488" s="4">
        <v>90.75</v>
      </c>
      <c r="E488" s="4">
        <v>90.95</v>
      </c>
      <c r="F488" s="4">
        <v>87.75</v>
      </c>
      <c r="G488" s="4">
        <v>88.95</v>
      </c>
      <c r="H488" s="4">
        <v>88.9</v>
      </c>
      <c r="I488" s="4">
        <v>88.95</v>
      </c>
      <c r="J488" s="4">
        <v>7346</v>
      </c>
      <c r="K488" s="4">
        <v>26191.42</v>
      </c>
      <c r="L488" s="4">
        <v>64336000</v>
      </c>
      <c r="M488" s="4">
        <v>2176000</v>
      </c>
      <c r="N488" s="4">
        <v>88.85</v>
      </c>
    </row>
    <row r="489" spans="1:14" x14ac:dyDescent="0.3">
      <c r="A489" s="4" t="s">
        <v>14</v>
      </c>
      <c r="B489" s="5">
        <v>43616</v>
      </c>
      <c r="C489" s="5">
        <v>43671</v>
      </c>
      <c r="D489" s="4">
        <v>88.25</v>
      </c>
      <c r="E489" s="4">
        <v>88.45</v>
      </c>
      <c r="F489" s="4">
        <v>85.4</v>
      </c>
      <c r="G489" s="4">
        <v>86.55</v>
      </c>
      <c r="H489" s="4">
        <v>86.55</v>
      </c>
      <c r="I489" s="4">
        <v>86.55</v>
      </c>
      <c r="J489" s="4">
        <v>331</v>
      </c>
      <c r="K489" s="4">
        <v>1726.16</v>
      </c>
      <c r="L489" s="4">
        <v>4158000</v>
      </c>
      <c r="M489" s="4">
        <v>594000</v>
      </c>
      <c r="N489" s="4">
        <v>88.85</v>
      </c>
    </row>
    <row r="490" spans="1:14" x14ac:dyDescent="0.3">
      <c r="A490" s="4" t="s">
        <v>14</v>
      </c>
      <c r="B490" s="5">
        <v>43616</v>
      </c>
      <c r="C490" s="5">
        <v>43706</v>
      </c>
      <c r="D490" s="4">
        <v>88</v>
      </c>
      <c r="E490" s="4">
        <v>88</v>
      </c>
      <c r="F490" s="4">
        <v>86.05</v>
      </c>
      <c r="G490" s="4">
        <v>86.05</v>
      </c>
      <c r="H490" s="4">
        <v>86.05</v>
      </c>
      <c r="I490" s="4">
        <v>86.05</v>
      </c>
      <c r="J490" s="4">
        <v>4</v>
      </c>
      <c r="K490" s="4">
        <v>20.87</v>
      </c>
      <c r="L490" s="4">
        <v>18000</v>
      </c>
      <c r="M490" s="4">
        <v>18000</v>
      </c>
      <c r="N490" s="4">
        <v>88.85</v>
      </c>
    </row>
    <row r="491" spans="1:14" x14ac:dyDescent="0.3">
      <c r="A491" s="4" t="s">
        <v>14</v>
      </c>
      <c r="B491" s="5">
        <v>43619</v>
      </c>
      <c r="C491" s="5">
        <v>43643</v>
      </c>
      <c r="D491" s="4">
        <v>88.8</v>
      </c>
      <c r="E491" s="4">
        <v>92.7</v>
      </c>
      <c r="F491" s="4">
        <v>88.05</v>
      </c>
      <c r="G491" s="4">
        <v>92.2</v>
      </c>
      <c r="H491" s="4">
        <v>92.3</v>
      </c>
      <c r="I491" s="4">
        <v>92.2</v>
      </c>
      <c r="J491" s="4">
        <v>11371</v>
      </c>
      <c r="K491" s="4">
        <v>41497.230000000003</v>
      </c>
      <c r="L491" s="4">
        <v>64536000</v>
      </c>
      <c r="M491" s="4">
        <v>200000</v>
      </c>
      <c r="N491" s="4">
        <v>91.85</v>
      </c>
    </row>
    <row r="492" spans="1:14" x14ac:dyDescent="0.3">
      <c r="A492" s="4" t="s">
        <v>14</v>
      </c>
      <c r="B492" s="5">
        <v>43619</v>
      </c>
      <c r="C492" s="5">
        <v>43671</v>
      </c>
      <c r="D492" s="4">
        <v>86.25</v>
      </c>
      <c r="E492" s="4">
        <v>90.1</v>
      </c>
      <c r="F492" s="4">
        <v>85.6</v>
      </c>
      <c r="G492" s="4">
        <v>89.8</v>
      </c>
      <c r="H492" s="4">
        <v>89.85</v>
      </c>
      <c r="I492" s="4">
        <v>89.8</v>
      </c>
      <c r="J492" s="4">
        <v>330</v>
      </c>
      <c r="K492" s="4">
        <v>1758.16</v>
      </c>
      <c r="L492" s="4">
        <v>3738000</v>
      </c>
      <c r="M492" s="4">
        <v>-420000</v>
      </c>
      <c r="N492" s="4">
        <v>91.85</v>
      </c>
    </row>
    <row r="493" spans="1:14" x14ac:dyDescent="0.3">
      <c r="A493" s="4" t="s">
        <v>14</v>
      </c>
      <c r="B493" s="5">
        <v>43619</v>
      </c>
      <c r="C493" s="5">
        <v>43706</v>
      </c>
      <c r="D493" s="4">
        <v>88.45</v>
      </c>
      <c r="E493" s="4">
        <v>90.5</v>
      </c>
      <c r="F493" s="4">
        <v>88.45</v>
      </c>
      <c r="G493" s="4">
        <v>90.5</v>
      </c>
      <c r="H493" s="4">
        <v>90.5</v>
      </c>
      <c r="I493" s="4">
        <v>93.4</v>
      </c>
      <c r="J493" s="4">
        <v>5</v>
      </c>
      <c r="K493" s="4">
        <v>26.91</v>
      </c>
      <c r="L493" s="4">
        <v>30000</v>
      </c>
      <c r="M493" s="4">
        <v>12000</v>
      </c>
      <c r="N493" s="4">
        <v>91.85</v>
      </c>
    </row>
    <row r="494" spans="1:14" x14ac:dyDescent="0.3">
      <c r="A494" s="4" t="s">
        <v>14</v>
      </c>
      <c r="B494" s="5">
        <v>43620</v>
      </c>
      <c r="C494" s="5">
        <v>43643</v>
      </c>
      <c r="D494" s="4">
        <v>91.95</v>
      </c>
      <c r="E494" s="4">
        <v>94.25</v>
      </c>
      <c r="F494" s="4">
        <v>91.8</v>
      </c>
      <c r="G494" s="4">
        <v>93.2</v>
      </c>
      <c r="H494" s="4">
        <v>93.35</v>
      </c>
      <c r="I494" s="4">
        <v>93.2</v>
      </c>
      <c r="J494" s="4">
        <v>7642</v>
      </c>
      <c r="K494" s="4">
        <v>28466.36</v>
      </c>
      <c r="L494" s="4">
        <v>61972000</v>
      </c>
      <c r="M494" s="4">
        <v>-2564000</v>
      </c>
      <c r="N494" s="4">
        <v>93.05</v>
      </c>
    </row>
    <row r="495" spans="1:14" x14ac:dyDescent="0.3">
      <c r="A495" s="4" t="s">
        <v>14</v>
      </c>
      <c r="B495" s="5">
        <v>43620</v>
      </c>
      <c r="C495" s="5">
        <v>43671</v>
      </c>
      <c r="D495" s="4">
        <v>89.8</v>
      </c>
      <c r="E495" s="4">
        <v>91.7</v>
      </c>
      <c r="F495" s="4">
        <v>89.55</v>
      </c>
      <c r="G495" s="4">
        <v>90.7</v>
      </c>
      <c r="H495" s="4">
        <v>90.95</v>
      </c>
      <c r="I495" s="4">
        <v>90.7</v>
      </c>
      <c r="J495" s="4">
        <v>472</v>
      </c>
      <c r="K495" s="4">
        <v>2569.5500000000002</v>
      </c>
      <c r="L495" s="4">
        <v>3936000</v>
      </c>
      <c r="M495" s="4">
        <v>198000</v>
      </c>
      <c r="N495" s="4">
        <v>93.05</v>
      </c>
    </row>
    <row r="496" spans="1:14" x14ac:dyDescent="0.3">
      <c r="A496" s="4" t="s">
        <v>14</v>
      </c>
      <c r="B496" s="5">
        <v>43620</v>
      </c>
      <c r="C496" s="5">
        <v>43706</v>
      </c>
      <c r="D496" s="4">
        <v>90.45</v>
      </c>
      <c r="E496" s="4">
        <v>91.85</v>
      </c>
      <c r="F496" s="4">
        <v>90.1</v>
      </c>
      <c r="G496" s="4">
        <v>91.25</v>
      </c>
      <c r="H496" s="4">
        <v>91.25</v>
      </c>
      <c r="I496" s="4">
        <v>91.25</v>
      </c>
      <c r="J496" s="4">
        <v>17</v>
      </c>
      <c r="K496" s="4">
        <v>92.86</v>
      </c>
      <c r="L496" s="4">
        <v>60000</v>
      </c>
      <c r="M496" s="4">
        <v>30000</v>
      </c>
      <c r="N496" s="4">
        <v>93.05</v>
      </c>
    </row>
    <row r="497" spans="1:14" x14ac:dyDescent="0.3">
      <c r="A497" s="4" t="s">
        <v>14</v>
      </c>
      <c r="B497" s="5">
        <v>43622</v>
      </c>
      <c r="C497" s="5">
        <v>43643</v>
      </c>
      <c r="D497" s="4">
        <v>92.85</v>
      </c>
      <c r="E497" s="4">
        <v>93.6</v>
      </c>
      <c r="F497" s="4">
        <v>90.6</v>
      </c>
      <c r="G497" s="4">
        <v>91.45</v>
      </c>
      <c r="H497" s="4">
        <v>91.4</v>
      </c>
      <c r="I497" s="4">
        <v>91.45</v>
      </c>
      <c r="J497" s="4">
        <v>5918</v>
      </c>
      <c r="K497" s="4">
        <v>21756.75</v>
      </c>
      <c r="L497" s="4">
        <v>61136000</v>
      </c>
      <c r="M497" s="4">
        <v>-836000</v>
      </c>
      <c r="N497" s="4">
        <v>91.3</v>
      </c>
    </row>
    <row r="498" spans="1:14" x14ac:dyDescent="0.3">
      <c r="A498" s="4" t="s">
        <v>14</v>
      </c>
      <c r="B498" s="5">
        <v>43622</v>
      </c>
      <c r="C498" s="5">
        <v>43671</v>
      </c>
      <c r="D498" s="4">
        <v>90.85</v>
      </c>
      <c r="E498" s="4">
        <v>91</v>
      </c>
      <c r="F498" s="4">
        <v>88.2</v>
      </c>
      <c r="G498" s="4">
        <v>88.95</v>
      </c>
      <c r="H498" s="4">
        <v>88.8</v>
      </c>
      <c r="I498" s="4">
        <v>88.95</v>
      </c>
      <c r="J498" s="4">
        <v>358</v>
      </c>
      <c r="K498" s="4">
        <v>1928.51</v>
      </c>
      <c r="L498" s="4">
        <v>4392000</v>
      </c>
      <c r="M498" s="4">
        <v>456000</v>
      </c>
      <c r="N498" s="4">
        <v>91.3</v>
      </c>
    </row>
    <row r="499" spans="1:14" x14ac:dyDescent="0.3">
      <c r="A499" s="4" t="s">
        <v>14</v>
      </c>
      <c r="B499" s="5">
        <v>43622</v>
      </c>
      <c r="C499" s="5">
        <v>43706</v>
      </c>
      <c r="D499" s="4">
        <v>90</v>
      </c>
      <c r="E499" s="4">
        <v>90.5</v>
      </c>
      <c r="F499" s="4">
        <v>89.05</v>
      </c>
      <c r="G499" s="4">
        <v>90.05</v>
      </c>
      <c r="H499" s="4">
        <v>90.05</v>
      </c>
      <c r="I499" s="4">
        <v>92.75</v>
      </c>
      <c r="J499" s="4">
        <v>12</v>
      </c>
      <c r="K499" s="4">
        <v>64.67</v>
      </c>
      <c r="L499" s="4">
        <v>96000</v>
      </c>
      <c r="M499" s="4">
        <v>36000</v>
      </c>
      <c r="N499" s="4">
        <v>91.3</v>
      </c>
    </row>
    <row r="500" spans="1:14" x14ac:dyDescent="0.3">
      <c r="A500" s="4" t="s">
        <v>14</v>
      </c>
      <c r="B500" s="5">
        <v>43623</v>
      </c>
      <c r="C500" s="5">
        <v>43643</v>
      </c>
      <c r="D500" s="4">
        <v>91.45</v>
      </c>
      <c r="E500" s="4">
        <v>92</v>
      </c>
      <c r="F500" s="4">
        <v>89.2</v>
      </c>
      <c r="G500" s="4">
        <v>90.15</v>
      </c>
      <c r="H500" s="4">
        <v>90</v>
      </c>
      <c r="I500" s="4">
        <v>90.15</v>
      </c>
      <c r="J500" s="4">
        <v>5205</v>
      </c>
      <c r="K500" s="4">
        <v>18871.3</v>
      </c>
      <c r="L500" s="4">
        <v>60128000</v>
      </c>
      <c r="M500" s="4">
        <v>-1008000</v>
      </c>
      <c r="N500" s="4">
        <v>90</v>
      </c>
    </row>
    <row r="501" spans="1:14" x14ac:dyDescent="0.3">
      <c r="A501" s="4" t="s">
        <v>14</v>
      </c>
      <c r="B501" s="5">
        <v>43623</v>
      </c>
      <c r="C501" s="5">
        <v>43671</v>
      </c>
      <c r="D501" s="4">
        <v>89.45</v>
      </c>
      <c r="E501" s="4">
        <v>89.5</v>
      </c>
      <c r="F501" s="4">
        <v>86.8</v>
      </c>
      <c r="G501" s="4">
        <v>87.65</v>
      </c>
      <c r="H501" s="4">
        <v>87.5</v>
      </c>
      <c r="I501" s="4">
        <v>87.65</v>
      </c>
      <c r="J501" s="4">
        <v>274</v>
      </c>
      <c r="K501" s="4">
        <v>1449.83</v>
      </c>
      <c r="L501" s="4">
        <v>4464000</v>
      </c>
      <c r="M501" s="4">
        <v>72000</v>
      </c>
      <c r="N501" s="4">
        <v>90</v>
      </c>
    </row>
    <row r="502" spans="1:14" x14ac:dyDescent="0.3">
      <c r="A502" s="4" t="s">
        <v>14</v>
      </c>
      <c r="B502" s="5">
        <v>43623</v>
      </c>
      <c r="C502" s="5">
        <v>43706</v>
      </c>
      <c r="D502" s="4">
        <v>88.85</v>
      </c>
      <c r="E502" s="4">
        <v>89.5</v>
      </c>
      <c r="F502" s="4">
        <v>88</v>
      </c>
      <c r="G502" s="4">
        <v>88.15</v>
      </c>
      <c r="H502" s="4">
        <v>88.25</v>
      </c>
      <c r="I502" s="4">
        <v>88.15</v>
      </c>
      <c r="J502" s="4">
        <v>7</v>
      </c>
      <c r="K502" s="4">
        <v>37.369999999999997</v>
      </c>
      <c r="L502" s="4">
        <v>108000</v>
      </c>
      <c r="M502" s="4">
        <v>12000</v>
      </c>
      <c r="N502" s="4">
        <v>90</v>
      </c>
    </row>
    <row r="503" spans="1:14" x14ac:dyDescent="0.3">
      <c r="A503" s="4" t="s">
        <v>14</v>
      </c>
      <c r="B503" s="5">
        <v>43626</v>
      </c>
      <c r="C503" s="5">
        <v>43643</v>
      </c>
      <c r="D503" s="4">
        <v>91.5</v>
      </c>
      <c r="E503" s="4">
        <v>91.65</v>
      </c>
      <c r="F503" s="4">
        <v>89.35</v>
      </c>
      <c r="G503" s="4">
        <v>90.85</v>
      </c>
      <c r="H503" s="4">
        <v>91</v>
      </c>
      <c r="I503" s="4">
        <v>90.85</v>
      </c>
      <c r="J503" s="4">
        <v>4596</v>
      </c>
      <c r="K503" s="4">
        <v>16638.2</v>
      </c>
      <c r="L503" s="4">
        <v>59520000</v>
      </c>
      <c r="M503" s="4">
        <v>-608000</v>
      </c>
      <c r="N503" s="4">
        <v>90.7</v>
      </c>
    </row>
    <row r="504" spans="1:14" x14ac:dyDescent="0.3">
      <c r="A504" s="4" t="s">
        <v>14</v>
      </c>
      <c r="B504" s="5">
        <v>43626</v>
      </c>
      <c r="C504" s="5">
        <v>43671</v>
      </c>
      <c r="D504" s="4">
        <v>89.05</v>
      </c>
      <c r="E504" s="4">
        <v>89.05</v>
      </c>
      <c r="F504" s="4">
        <v>86.9</v>
      </c>
      <c r="G504" s="4">
        <v>88.35</v>
      </c>
      <c r="H504" s="4">
        <v>88.5</v>
      </c>
      <c r="I504" s="4">
        <v>88.35</v>
      </c>
      <c r="J504" s="4">
        <v>370</v>
      </c>
      <c r="K504" s="4">
        <v>1951.81</v>
      </c>
      <c r="L504" s="4">
        <v>4602000</v>
      </c>
      <c r="M504" s="4">
        <v>138000</v>
      </c>
      <c r="N504" s="4">
        <v>90.7</v>
      </c>
    </row>
    <row r="505" spans="1:14" x14ac:dyDescent="0.3">
      <c r="A505" s="4" t="s">
        <v>14</v>
      </c>
      <c r="B505" s="5">
        <v>43626</v>
      </c>
      <c r="C505" s="5">
        <v>43706</v>
      </c>
      <c r="D505" s="4">
        <v>88.9</v>
      </c>
      <c r="E505" s="4">
        <v>88.9</v>
      </c>
      <c r="F505" s="4">
        <v>87.9</v>
      </c>
      <c r="G505" s="4">
        <v>88.9</v>
      </c>
      <c r="H505" s="4">
        <v>88.9</v>
      </c>
      <c r="I505" s="4">
        <v>88.9</v>
      </c>
      <c r="J505" s="4">
        <v>5</v>
      </c>
      <c r="K505" s="4">
        <v>26.52</v>
      </c>
      <c r="L505" s="4">
        <v>114000</v>
      </c>
      <c r="M505" s="4">
        <v>6000</v>
      </c>
      <c r="N505" s="4">
        <v>90.7</v>
      </c>
    </row>
    <row r="506" spans="1:14" x14ac:dyDescent="0.3">
      <c r="A506" s="4" t="s">
        <v>14</v>
      </c>
      <c r="B506" s="5">
        <v>43627</v>
      </c>
      <c r="C506" s="5">
        <v>43643</v>
      </c>
      <c r="D506" s="4">
        <v>91</v>
      </c>
      <c r="E506" s="4">
        <v>92.15</v>
      </c>
      <c r="F506" s="4">
        <v>89.85</v>
      </c>
      <c r="G506" s="4">
        <v>91.6</v>
      </c>
      <c r="H506" s="4">
        <v>91.6</v>
      </c>
      <c r="I506" s="4">
        <v>91.6</v>
      </c>
      <c r="J506" s="4">
        <v>4502</v>
      </c>
      <c r="K506" s="4">
        <v>16417.830000000002</v>
      </c>
      <c r="L506" s="4">
        <v>58564000</v>
      </c>
      <c r="M506" s="4">
        <v>-956000</v>
      </c>
      <c r="N506" s="4">
        <v>91.2</v>
      </c>
    </row>
    <row r="507" spans="1:14" x14ac:dyDescent="0.3">
      <c r="A507" s="4" t="s">
        <v>14</v>
      </c>
      <c r="B507" s="5">
        <v>43627</v>
      </c>
      <c r="C507" s="5">
        <v>43671</v>
      </c>
      <c r="D507" s="4">
        <v>88.8</v>
      </c>
      <c r="E507" s="4">
        <v>89.5</v>
      </c>
      <c r="F507" s="4">
        <v>87.5</v>
      </c>
      <c r="G507" s="4">
        <v>89.05</v>
      </c>
      <c r="H507" s="4">
        <v>89.05</v>
      </c>
      <c r="I507" s="4">
        <v>89.05</v>
      </c>
      <c r="J507" s="4">
        <v>592</v>
      </c>
      <c r="K507" s="4">
        <v>3147.4</v>
      </c>
      <c r="L507" s="4">
        <v>5310000</v>
      </c>
      <c r="M507" s="4">
        <v>708000</v>
      </c>
      <c r="N507" s="4">
        <v>91.2</v>
      </c>
    </row>
    <row r="508" spans="1:14" x14ac:dyDescent="0.3">
      <c r="A508" s="4" t="s">
        <v>14</v>
      </c>
      <c r="B508" s="5">
        <v>43627</v>
      </c>
      <c r="C508" s="5">
        <v>43706</v>
      </c>
      <c r="D508" s="4">
        <v>88.5</v>
      </c>
      <c r="E508" s="4">
        <v>89.5</v>
      </c>
      <c r="F508" s="4">
        <v>88.5</v>
      </c>
      <c r="G508" s="4">
        <v>89.5</v>
      </c>
      <c r="H508" s="4">
        <v>89.5</v>
      </c>
      <c r="I508" s="4">
        <v>92.55</v>
      </c>
      <c r="J508" s="4">
        <v>5</v>
      </c>
      <c r="K508" s="4">
        <v>26.77</v>
      </c>
      <c r="L508" s="4">
        <v>120000</v>
      </c>
      <c r="M508" s="4">
        <v>6000</v>
      </c>
      <c r="N508" s="4">
        <v>91.2</v>
      </c>
    </row>
    <row r="509" spans="1:14" x14ac:dyDescent="0.3">
      <c r="A509" s="4" t="s">
        <v>14</v>
      </c>
      <c r="B509" s="5">
        <v>43628</v>
      </c>
      <c r="C509" s="5">
        <v>43643</v>
      </c>
      <c r="D509" s="4">
        <v>90.9</v>
      </c>
      <c r="E509" s="4">
        <v>91.6</v>
      </c>
      <c r="F509" s="4">
        <v>89.05</v>
      </c>
      <c r="G509" s="4">
        <v>89.45</v>
      </c>
      <c r="H509" s="4">
        <v>89.6</v>
      </c>
      <c r="I509" s="4">
        <v>89.45</v>
      </c>
      <c r="J509" s="4">
        <v>4383</v>
      </c>
      <c r="K509" s="4">
        <v>15804.41</v>
      </c>
      <c r="L509" s="4">
        <v>59908000</v>
      </c>
      <c r="M509" s="4">
        <v>1344000</v>
      </c>
      <c r="N509" s="4">
        <v>89.25</v>
      </c>
    </row>
    <row r="510" spans="1:14" x14ac:dyDescent="0.3">
      <c r="A510" s="4" t="s">
        <v>14</v>
      </c>
      <c r="B510" s="5">
        <v>43628</v>
      </c>
      <c r="C510" s="5">
        <v>43671</v>
      </c>
      <c r="D510" s="4">
        <v>88.15</v>
      </c>
      <c r="E510" s="4">
        <v>89.05</v>
      </c>
      <c r="F510" s="4">
        <v>86.5</v>
      </c>
      <c r="G510" s="4">
        <v>86.95</v>
      </c>
      <c r="H510" s="4">
        <v>86.95</v>
      </c>
      <c r="I510" s="4">
        <v>86.95</v>
      </c>
      <c r="J510" s="4">
        <v>603</v>
      </c>
      <c r="K510" s="4">
        <v>3174.98</v>
      </c>
      <c r="L510" s="4">
        <v>6354000</v>
      </c>
      <c r="M510" s="4">
        <v>1044000</v>
      </c>
      <c r="N510" s="4">
        <v>89.25</v>
      </c>
    </row>
    <row r="511" spans="1:14" x14ac:dyDescent="0.3">
      <c r="A511" s="4" t="s">
        <v>14</v>
      </c>
      <c r="B511" s="5">
        <v>43628</v>
      </c>
      <c r="C511" s="5">
        <v>43706</v>
      </c>
      <c r="D511" s="4">
        <v>88.8</v>
      </c>
      <c r="E511" s="4">
        <v>88.8</v>
      </c>
      <c r="F511" s="4">
        <v>87.4</v>
      </c>
      <c r="G511" s="4">
        <v>87.55</v>
      </c>
      <c r="H511" s="4">
        <v>87.7</v>
      </c>
      <c r="I511" s="4">
        <v>87.55</v>
      </c>
      <c r="J511" s="4">
        <v>14</v>
      </c>
      <c r="K511" s="4">
        <v>73.849999999999994</v>
      </c>
      <c r="L511" s="4">
        <v>168000</v>
      </c>
      <c r="M511" s="4">
        <v>48000</v>
      </c>
      <c r="N511" s="4">
        <v>89.25</v>
      </c>
    </row>
    <row r="512" spans="1:14" x14ac:dyDescent="0.3">
      <c r="A512" s="4" t="s">
        <v>14</v>
      </c>
      <c r="B512" s="5">
        <v>43629</v>
      </c>
      <c r="C512" s="5">
        <v>43643</v>
      </c>
      <c r="D512" s="4">
        <v>89.25</v>
      </c>
      <c r="E512" s="4">
        <v>89.25</v>
      </c>
      <c r="F512" s="4">
        <v>87.1</v>
      </c>
      <c r="G512" s="4">
        <v>88.35</v>
      </c>
      <c r="H512" s="4">
        <v>88.2</v>
      </c>
      <c r="I512" s="4">
        <v>88.35</v>
      </c>
      <c r="J512" s="4">
        <v>4772</v>
      </c>
      <c r="K512" s="4">
        <v>16784.22</v>
      </c>
      <c r="L512" s="4">
        <v>60472000</v>
      </c>
      <c r="M512" s="4">
        <v>564000</v>
      </c>
      <c r="N512" s="4">
        <v>88.1</v>
      </c>
    </row>
    <row r="513" spans="1:14" x14ac:dyDescent="0.3">
      <c r="A513" s="4" t="s">
        <v>14</v>
      </c>
      <c r="B513" s="5">
        <v>43629</v>
      </c>
      <c r="C513" s="5">
        <v>43671</v>
      </c>
      <c r="D513" s="4">
        <v>86.5</v>
      </c>
      <c r="E513" s="4">
        <v>86.5</v>
      </c>
      <c r="F513" s="4">
        <v>84.6</v>
      </c>
      <c r="G513" s="4">
        <v>85.8</v>
      </c>
      <c r="H513" s="4">
        <v>85.8</v>
      </c>
      <c r="I513" s="4">
        <v>85.8</v>
      </c>
      <c r="J513" s="4">
        <v>443</v>
      </c>
      <c r="K513" s="4">
        <v>2268.65</v>
      </c>
      <c r="L513" s="4">
        <v>7314000</v>
      </c>
      <c r="M513" s="4">
        <v>960000</v>
      </c>
      <c r="N513" s="4">
        <v>88.1</v>
      </c>
    </row>
    <row r="514" spans="1:14" x14ac:dyDescent="0.3">
      <c r="A514" s="4" t="s">
        <v>14</v>
      </c>
      <c r="B514" s="5">
        <v>43629</v>
      </c>
      <c r="C514" s="5">
        <v>43706</v>
      </c>
      <c r="D514" s="4">
        <v>85.9</v>
      </c>
      <c r="E514" s="4">
        <v>86.4</v>
      </c>
      <c r="F514" s="4">
        <v>85.65</v>
      </c>
      <c r="G514" s="4">
        <v>86.4</v>
      </c>
      <c r="H514" s="4">
        <v>86.35</v>
      </c>
      <c r="I514" s="4">
        <v>86.4</v>
      </c>
      <c r="J514" s="4">
        <v>12</v>
      </c>
      <c r="K514" s="4">
        <v>61.92</v>
      </c>
      <c r="L514" s="4">
        <v>210000</v>
      </c>
      <c r="M514" s="4">
        <v>42000</v>
      </c>
      <c r="N514" s="4">
        <v>88.1</v>
      </c>
    </row>
    <row r="515" spans="1:14" x14ac:dyDescent="0.3">
      <c r="A515" s="4" t="s">
        <v>14</v>
      </c>
      <c r="B515" s="5">
        <v>43630</v>
      </c>
      <c r="C515" s="5">
        <v>43643</v>
      </c>
      <c r="D515" s="4">
        <v>87.7</v>
      </c>
      <c r="E515" s="4">
        <v>89</v>
      </c>
      <c r="F515" s="4">
        <v>87.3</v>
      </c>
      <c r="G515" s="4">
        <v>87.7</v>
      </c>
      <c r="H515" s="4">
        <v>87.5</v>
      </c>
      <c r="I515" s="4">
        <v>87.7</v>
      </c>
      <c r="J515" s="4">
        <v>3725</v>
      </c>
      <c r="K515" s="4">
        <v>13111.31</v>
      </c>
      <c r="L515" s="4">
        <v>59916000</v>
      </c>
      <c r="M515" s="4">
        <v>-556000</v>
      </c>
      <c r="N515" s="4">
        <v>87.65</v>
      </c>
    </row>
    <row r="516" spans="1:14" x14ac:dyDescent="0.3">
      <c r="A516" s="4" t="s">
        <v>14</v>
      </c>
      <c r="B516" s="5">
        <v>43630</v>
      </c>
      <c r="C516" s="5">
        <v>43671</v>
      </c>
      <c r="D516" s="4">
        <v>85.85</v>
      </c>
      <c r="E516" s="4">
        <v>86.4</v>
      </c>
      <c r="F516" s="4">
        <v>84.8</v>
      </c>
      <c r="G516" s="4">
        <v>85.15</v>
      </c>
      <c r="H516" s="4">
        <v>84.95</v>
      </c>
      <c r="I516" s="4">
        <v>85.15</v>
      </c>
      <c r="J516" s="4">
        <v>468</v>
      </c>
      <c r="K516" s="4">
        <v>2401.54</v>
      </c>
      <c r="L516" s="4">
        <v>7872000</v>
      </c>
      <c r="M516" s="4">
        <v>558000</v>
      </c>
      <c r="N516" s="4">
        <v>87.65</v>
      </c>
    </row>
    <row r="517" spans="1:14" x14ac:dyDescent="0.3">
      <c r="A517" s="4" t="s">
        <v>14</v>
      </c>
      <c r="B517" s="5">
        <v>43630</v>
      </c>
      <c r="C517" s="5">
        <v>43706</v>
      </c>
      <c r="D517" s="4">
        <v>85.7</v>
      </c>
      <c r="E517" s="4">
        <v>86.5</v>
      </c>
      <c r="F517" s="4">
        <v>85.35</v>
      </c>
      <c r="G517" s="4">
        <v>85.85</v>
      </c>
      <c r="H517" s="4">
        <v>85.35</v>
      </c>
      <c r="I517" s="4">
        <v>85.85</v>
      </c>
      <c r="J517" s="4">
        <v>17</v>
      </c>
      <c r="K517" s="4">
        <v>87.62</v>
      </c>
      <c r="L517" s="4">
        <v>264000</v>
      </c>
      <c r="M517" s="4">
        <v>54000</v>
      </c>
      <c r="N517" s="4">
        <v>87.65</v>
      </c>
    </row>
    <row r="518" spans="1:14" x14ac:dyDescent="0.3">
      <c r="A518" s="4" t="s">
        <v>14</v>
      </c>
      <c r="B518" s="5">
        <v>43633</v>
      </c>
      <c r="C518" s="5">
        <v>43643</v>
      </c>
      <c r="D518" s="4">
        <v>87.6</v>
      </c>
      <c r="E518" s="4">
        <v>87.6</v>
      </c>
      <c r="F518" s="4">
        <v>83.45</v>
      </c>
      <c r="G518" s="4">
        <v>83.8</v>
      </c>
      <c r="H518" s="4">
        <v>83.6</v>
      </c>
      <c r="I518" s="4">
        <v>83.8</v>
      </c>
      <c r="J518" s="4">
        <v>7650</v>
      </c>
      <c r="K518" s="4">
        <v>26050.34</v>
      </c>
      <c r="L518" s="4">
        <v>59708000</v>
      </c>
      <c r="M518" s="4">
        <v>-208000</v>
      </c>
      <c r="N518" s="4">
        <v>83.65</v>
      </c>
    </row>
    <row r="519" spans="1:14" x14ac:dyDescent="0.3">
      <c r="A519" s="4" t="s">
        <v>14</v>
      </c>
      <c r="B519" s="5">
        <v>43633</v>
      </c>
      <c r="C519" s="5">
        <v>43671</v>
      </c>
      <c r="D519" s="4">
        <v>84.95</v>
      </c>
      <c r="E519" s="4">
        <v>84.95</v>
      </c>
      <c r="F519" s="4">
        <v>80.900000000000006</v>
      </c>
      <c r="G519" s="4">
        <v>81.25</v>
      </c>
      <c r="H519" s="4">
        <v>81.150000000000006</v>
      </c>
      <c r="I519" s="4">
        <v>81.25</v>
      </c>
      <c r="J519" s="4">
        <v>1072</v>
      </c>
      <c r="K519" s="4">
        <v>5307.46</v>
      </c>
      <c r="L519" s="4">
        <v>9816000</v>
      </c>
      <c r="M519" s="4">
        <v>1944000</v>
      </c>
      <c r="N519" s="4">
        <v>83.65</v>
      </c>
    </row>
    <row r="520" spans="1:14" x14ac:dyDescent="0.3">
      <c r="A520" s="4" t="s">
        <v>14</v>
      </c>
      <c r="B520" s="5">
        <v>43633</v>
      </c>
      <c r="C520" s="5">
        <v>43706</v>
      </c>
      <c r="D520" s="4">
        <v>84.6</v>
      </c>
      <c r="E520" s="4">
        <v>84.6</v>
      </c>
      <c r="F520" s="4">
        <v>81.5</v>
      </c>
      <c r="G520" s="4">
        <v>81.8</v>
      </c>
      <c r="H520" s="4">
        <v>81.5</v>
      </c>
      <c r="I520" s="4">
        <v>81.8</v>
      </c>
      <c r="J520" s="4">
        <v>33</v>
      </c>
      <c r="K520" s="4">
        <v>163.34</v>
      </c>
      <c r="L520" s="4">
        <v>360000</v>
      </c>
      <c r="M520" s="4">
        <v>96000</v>
      </c>
      <c r="N520" s="4">
        <v>83.65</v>
      </c>
    </row>
    <row r="521" spans="1:14" x14ac:dyDescent="0.3">
      <c r="A521" s="4" t="s">
        <v>14</v>
      </c>
      <c r="B521" s="5">
        <v>43634</v>
      </c>
      <c r="C521" s="5">
        <v>43643</v>
      </c>
      <c r="D521" s="4">
        <v>83.2</v>
      </c>
      <c r="E521" s="4">
        <v>84.85</v>
      </c>
      <c r="F521" s="4">
        <v>82.65</v>
      </c>
      <c r="G521" s="4">
        <v>83.65</v>
      </c>
      <c r="H521" s="4">
        <v>84.15</v>
      </c>
      <c r="I521" s="4">
        <v>83.65</v>
      </c>
      <c r="J521" s="4">
        <v>6329</v>
      </c>
      <c r="K521" s="4">
        <v>21237.96</v>
      </c>
      <c r="L521" s="4">
        <v>57520000</v>
      </c>
      <c r="M521" s="4">
        <v>-2188000</v>
      </c>
      <c r="N521" s="4">
        <v>83.65</v>
      </c>
    </row>
    <row r="522" spans="1:14" x14ac:dyDescent="0.3">
      <c r="A522" s="4" t="s">
        <v>14</v>
      </c>
      <c r="B522" s="5">
        <v>43634</v>
      </c>
      <c r="C522" s="5">
        <v>43671</v>
      </c>
      <c r="D522" s="4">
        <v>80.7</v>
      </c>
      <c r="E522" s="4">
        <v>82.2</v>
      </c>
      <c r="F522" s="4">
        <v>80.05</v>
      </c>
      <c r="G522" s="4">
        <v>81.05</v>
      </c>
      <c r="H522" s="4">
        <v>81.5</v>
      </c>
      <c r="I522" s="4">
        <v>81.05</v>
      </c>
      <c r="J522" s="4">
        <v>1000</v>
      </c>
      <c r="K522" s="4">
        <v>4883.08</v>
      </c>
      <c r="L522" s="4">
        <v>11196000</v>
      </c>
      <c r="M522" s="4">
        <v>1380000</v>
      </c>
      <c r="N522" s="4">
        <v>83.65</v>
      </c>
    </row>
    <row r="523" spans="1:14" x14ac:dyDescent="0.3">
      <c r="A523" s="4" t="s">
        <v>14</v>
      </c>
      <c r="B523" s="5">
        <v>43634</v>
      </c>
      <c r="C523" s="5">
        <v>43706</v>
      </c>
      <c r="D523" s="4">
        <v>82</v>
      </c>
      <c r="E523" s="4">
        <v>82.55</v>
      </c>
      <c r="F523" s="4">
        <v>80.599999999999994</v>
      </c>
      <c r="G523" s="4">
        <v>81.099999999999994</v>
      </c>
      <c r="H523" s="4">
        <v>81.8</v>
      </c>
      <c r="I523" s="4">
        <v>81.099999999999994</v>
      </c>
      <c r="J523" s="4">
        <v>43</v>
      </c>
      <c r="K523" s="4">
        <v>211.17</v>
      </c>
      <c r="L523" s="4">
        <v>426000</v>
      </c>
      <c r="M523" s="4">
        <v>66000</v>
      </c>
      <c r="N523" s="4">
        <v>83.65</v>
      </c>
    </row>
    <row r="524" spans="1:14" x14ac:dyDescent="0.3">
      <c r="A524" s="4" t="s">
        <v>14</v>
      </c>
      <c r="B524" s="5">
        <v>43635</v>
      </c>
      <c r="C524" s="5">
        <v>43643</v>
      </c>
      <c r="D524" s="4">
        <v>84.45</v>
      </c>
      <c r="E524" s="4">
        <v>85</v>
      </c>
      <c r="F524" s="4">
        <v>81.7</v>
      </c>
      <c r="G524" s="4">
        <v>83</v>
      </c>
      <c r="H524" s="4">
        <v>82.95</v>
      </c>
      <c r="I524" s="4">
        <v>83</v>
      </c>
      <c r="J524" s="4">
        <v>6766</v>
      </c>
      <c r="K524" s="4">
        <v>22547.14</v>
      </c>
      <c r="L524" s="4">
        <v>55772000</v>
      </c>
      <c r="M524" s="4">
        <v>-1748000</v>
      </c>
      <c r="N524" s="4">
        <v>82.9</v>
      </c>
    </row>
    <row r="525" spans="1:14" x14ac:dyDescent="0.3">
      <c r="A525" s="4" t="s">
        <v>14</v>
      </c>
      <c r="B525" s="5">
        <v>43635</v>
      </c>
      <c r="C525" s="5">
        <v>43671</v>
      </c>
      <c r="D525" s="4">
        <v>82</v>
      </c>
      <c r="E525" s="4">
        <v>82.2</v>
      </c>
      <c r="F525" s="4">
        <v>79.099999999999994</v>
      </c>
      <c r="G525" s="4">
        <v>80.5</v>
      </c>
      <c r="H525" s="4">
        <v>80.3</v>
      </c>
      <c r="I525" s="4">
        <v>80.5</v>
      </c>
      <c r="J525" s="4">
        <v>982</v>
      </c>
      <c r="K525" s="4">
        <v>4758.08</v>
      </c>
      <c r="L525" s="4">
        <v>12900000</v>
      </c>
      <c r="M525" s="4">
        <v>1704000</v>
      </c>
      <c r="N525" s="4">
        <v>82.9</v>
      </c>
    </row>
    <row r="526" spans="1:14" x14ac:dyDescent="0.3">
      <c r="A526" s="4" t="s">
        <v>14</v>
      </c>
      <c r="B526" s="5">
        <v>43635</v>
      </c>
      <c r="C526" s="5">
        <v>43706</v>
      </c>
      <c r="D526" s="4">
        <v>82.25</v>
      </c>
      <c r="E526" s="4">
        <v>82.3</v>
      </c>
      <c r="F526" s="4">
        <v>79.7</v>
      </c>
      <c r="G526" s="4">
        <v>81.099999999999994</v>
      </c>
      <c r="H526" s="4">
        <v>81.099999999999994</v>
      </c>
      <c r="I526" s="4">
        <v>81.099999999999994</v>
      </c>
      <c r="J526" s="4">
        <v>38</v>
      </c>
      <c r="K526" s="4">
        <v>184.45</v>
      </c>
      <c r="L526" s="4">
        <v>480000</v>
      </c>
      <c r="M526" s="4">
        <v>54000</v>
      </c>
      <c r="N526" s="4">
        <v>82.9</v>
      </c>
    </row>
    <row r="527" spans="1:14" x14ac:dyDescent="0.3">
      <c r="A527" s="4" t="s">
        <v>14</v>
      </c>
      <c r="B527" s="5">
        <v>43636</v>
      </c>
      <c r="C527" s="5">
        <v>43643</v>
      </c>
      <c r="D527" s="4">
        <v>81</v>
      </c>
      <c r="E527" s="4">
        <v>88.25</v>
      </c>
      <c r="F527" s="4">
        <v>80.400000000000006</v>
      </c>
      <c r="G527" s="4">
        <v>87.65</v>
      </c>
      <c r="H527" s="4">
        <v>87.55</v>
      </c>
      <c r="I527" s="4">
        <v>87.65</v>
      </c>
      <c r="J527" s="4">
        <v>10322</v>
      </c>
      <c r="K527" s="4">
        <v>35072.629999999997</v>
      </c>
      <c r="L527" s="4">
        <v>51520000</v>
      </c>
      <c r="M527" s="4">
        <v>-4252000</v>
      </c>
      <c r="N527" s="4">
        <v>87.8</v>
      </c>
    </row>
    <row r="528" spans="1:14" x14ac:dyDescent="0.3">
      <c r="A528" s="4" t="s">
        <v>14</v>
      </c>
      <c r="B528" s="5">
        <v>43636</v>
      </c>
      <c r="C528" s="5">
        <v>43671</v>
      </c>
      <c r="D528" s="4">
        <v>79.3</v>
      </c>
      <c r="E528" s="4">
        <v>85.55</v>
      </c>
      <c r="F528" s="4">
        <v>78.099999999999994</v>
      </c>
      <c r="G528" s="4">
        <v>85.05</v>
      </c>
      <c r="H528" s="4">
        <v>85</v>
      </c>
      <c r="I528" s="4">
        <v>85.05</v>
      </c>
      <c r="J528" s="4">
        <v>3063</v>
      </c>
      <c r="K528" s="4">
        <v>15125.75</v>
      </c>
      <c r="L528" s="4">
        <v>16056000</v>
      </c>
      <c r="M528" s="4">
        <v>3156000</v>
      </c>
      <c r="N528" s="4">
        <v>87.8</v>
      </c>
    </row>
    <row r="529" spans="1:14" x14ac:dyDescent="0.3">
      <c r="A529" s="4" t="s">
        <v>14</v>
      </c>
      <c r="B529" s="5">
        <v>43636</v>
      </c>
      <c r="C529" s="5">
        <v>43706</v>
      </c>
      <c r="D529" s="4">
        <v>79.05</v>
      </c>
      <c r="E529" s="4">
        <v>85.95</v>
      </c>
      <c r="F529" s="4">
        <v>79</v>
      </c>
      <c r="G529" s="4">
        <v>85.55</v>
      </c>
      <c r="H529" s="4">
        <v>85.4</v>
      </c>
      <c r="I529" s="4">
        <v>85.55</v>
      </c>
      <c r="J529" s="4">
        <v>69</v>
      </c>
      <c r="K529" s="4">
        <v>342.2</v>
      </c>
      <c r="L529" s="4">
        <v>564000</v>
      </c>
      <c r="M529" s="4">
        <v>84000</v>
      </c>
      <c r="N529" s="4">
        <v>87.8</v>
      </c>
    </row>
    <row r="530" spans="1:14" x14ac:dyDescent="0.3">
      <c r="A530" s="4" t="s">
        <v>14</v>
      </c>
      <c r="B530" s="5">
        <v>43637</v>
      </c>
      <c r="C530" s="5">
        <v>43643</v>
      </c>
      <c r="D530" s="4">
        <v>87.05</v>
      </c>
      <c r="E530" s="4">
        <v>87.7</v>
      </c>
      <c r="F530" s="4">
        <v>85.9</v>
      </c>
      <c r="G530" s="4">
        <v>86.6</v>
      </c>
      <c r="H530" s="4">
        <v>86.65</v>
      </c>
      <c r="I530" s="4">
        <v>86.6</v>
      </c>
      <c r="J530" s="4">
        <v>6478</v>
      </c>
      <c r="K530" s="4">
        <v>22457.19</v>
      </c>
      <c r="L530" s="4">
        <v>47352000</v>
      </c>
      <c r="M530" s="4">
        <v>-4168000</v>
      </c>
      <c r="N530" s="4">
        <v>86.5</v>
      </c>
    </row>
    <row r="531" spans="1:14" x14ac:dyDescent="0.3">
      <c r="A531" s="4" t="s">
        <v>14</v>
      </c>
      <c r="B531" s="5">
        <v>43637</v>
      </c>
      <c r="C531" s="5">
        <v>43671</v>
      </c>
      <c r="D531" s="4">
        <v>84.05</v>
      </c>
      <c r="E531" s="4">
        <v>85.15</v>
      </c>
      <c r="F531" s="4">
        <v>83.4</v>
      </c>
      <c r="G531" s="4">
        <v>84.15</v>
      </c>
      <c r="H531" s="4">
        <v>84.15</v>
      </c>
      <c r="I531" s="4">
        <v>84.15</v>
      </c>
      <c r="J531" s="4">
        <v>1783</v>
      </c>
      <c r="K531" s="4">
        <v>8999.06</v>
      </c>
      <c r="L531" s="4">
        <v>19620000</v>
      </c>
      <c r="M531" s="4">
        <v>3564000</v>
      </c>
      <c r="N531" s="4">
        <v>86.5</v>
      </c>
    </row>
    <row r="532" spans="1:14" x14ac:dyDescent="0.3">
      <c r="A532" s="4" t="s">
        <v>14</v>
      </c>
      <c r="B532" s="5">
        <v>43637</v>
      </c>
      <c r="C532" s="5">
        <v>43706</v>
      </c>
      <c r="D532" s="4">
        <v>84.6</v>
      </c>
      <c r="E532" s="4">
        <v>85.5</v>
      </c>
      <c r="F532" s="4">
        <v>83.8</v>
      </c>
      <c r="G532" s="4">
        <v>84.6</v>
      </c>
      <c r="H532" s="4">
        <v>84.65</v>
      </c>
      <c r="I532" s="4">
        <v>84.6</v>
      </c>
      <c r="J532" s="4">
        <v>31</v>
      </c>
      <c r="K532" s="4">
        <v>157.41999999999999</v>
      </c>
      <c r="L532" s="4">
        <v>618000</v>
      </c>
      <c r="M532" s="4">
        <v>54000</v>
      </c>
      <c r="N532" s="4">
        <v>86.5</v>
      </c>
    </row>
    <row r="533" spans="1:14" x14ac:dyDescent="0.3">
      <c r="A533" s="4" t="s">
        <v>14</v>
      </c>
      <c r="B533" s="5">
        <v>43640</v>
      </c>
      <c r="C533" s="5">
        <v>43643</v>
      </c>
      <c r="D533" s="4">
        <v>86.85</v>
      </c>
      <c r="E533" s="4">
        <v>87.25</v>
      </c>
      <c r="F533" s="4">
        <v>85.25</v>
      </c>
      <c r="G533" s="4">
        <v>86</v>
      </c>
      <c r="H533" s="4">
        <v>85.95</v>
      </c>
      <c r="I533" s="4">
        <v>86</v>
      </c>
      <c r="J533" s="4">
        <v>5210</v>
      </c>
      <c r="K533" s="4">
        <v>17940.41</v>
      </c>
      <c r="L533" s="4">
        <v>39304000</v>
      </c>
      <c r="M533" s="4">
        <v>-8048000</v>
      </c>
      <c r="N533" s="4">
        <v>85.8</v>
      </c>
    </row>
    <row r="534" spans="1:14" x14ac:dyDescent="0.3">
      <c r="A534" s="4" t="s">
        <v>14</v>
      </c>
      <c r="B534" s="5">
        <v>43640</v>
      </c>
      <c r="C534" s="5">
        <v>43671</v>
      </c>
      <c r="D534" s="4">
        <v>84.4</v>
      </c>
      <c r="E534" s="4">
        <v>84.75</v>
      </c>
      <c r="F534" s="4">
        <v>82.6</v>
      </c>
      <c r="G534" s="4">
        <v>83.35</v>
      </c>
      <c r="H534" s="4">
        <v>83.25</v>
      </c>
      <c r="I534" s="4">
        <v>83.35</v>
      </c>
      <c r="J534" s="4">
        <v>2418</v>
      </c>
      <c r="K534" s="4">
        <v>12106.6</v>
      </c>
      <c r="L534" s="4">
        <v>26616000</v>
      </c>
      <c r="M534" s="4">
        <v>6996000</v>
      </c>
      <c r="N534" s="4">
        <v>85.8</v>
      </c>
    </row>
    <row r="535" spans="1:14" x14ac:dyDescent="0.3">
      <c r="A535" s="4" t="s">
        <v>14</v>
      </c>
      <c r="B535" s="5">
        <v>43640</v>
      </c>
      <c r="C535" s="5">
        <v>43706</v>
      </c>
      <c r="D535" s="4">
        <v>84.7</v>
      </c>
      <c r="E535" s="4">
        <v>84.7</v>
      </c>
      <c r="F535" s="4">
        <v>83.65</v>
      </c>
      <c r="G535" s="4">
        <v>83.8</v>
      </c>
      <c r="H535" s="4">
        <v>83.65</v>
      </c>
      <c r="I535" s="4">
        <v>83.8</v>
      </c>
      <c r="J535" s="4">
        <v>30</v>
      </c>
      <c r="K535" s="4">
        <v>151.26</v>
      </c>
      <c r="L535" s="4">
        <v>666000</v>
      </c>
      <c r="M535" s="4">
        <v>48000</v>
      </c>
      <c r="N535" s="4">
        <v>85.8</v>
      </c>
    </row>
    <row r="536" spans="1:14" x14ac:dyDescent="0.3">
      <c r="A536" s="4" t="s">
        <v>14</v>
      </c>
      <c r="B536" s="5">
        <v>43641</v>
      </c>
      <c r="C536" s="5">
        <v>43643</v>
      </c>
      <c r="D536" s="4">
        <v>85.6</v>
      </c>
      <c r="E536" s="4">
        <v>90.15</v>
      </c>
      <c r="F536" s="4">
        <v>85.1</v>
      </c>
      <c r="G536" s="4">
        <v>85.8</v>
      </c>
      <c r="H536" s="4">
        <v>86.05</v>
      </c>
      <c r="I536" s="4">
        <v>85.8</v>
      </c>
      <c r="J536" s="4">
        <v>10783</v>
      </c>
      <c r="K536" s="4">
        <v>37227.9</v>
      </c>
      <c r="L536" s="4">
        <v>27616000</v>
      </c>
      <c r="M536" s="4">
        <v>-11688000</v>
      </c>
      <c r="N536" s="4">
        <v>85.7</v>
      </c>
    </row>
    <row r="537" spans="1:14" x14ac:dyDescent="0.3">
      <c r="A537" s="4" t="s">
        <v>14</v>
      </c>
      <c r="B537" s="5">
        <v>43641</v>
      </c>
      <c r="C537" s="5">
        <v>43671</v>
      </c>
      <c r="D537" s="4">
        <v>83</v>
      </c>
      <c r="E537" s="4">
        <v>87.5</v>
      </c>
      <c r="F537" s="4">
        <v>82.55</v>
      </c>
      <c r="G537" s="4">
        <v>83.05</v>
      </c>
      <c r="H537" s="4">
        <v>83.3</v>
      </c>
      <c r="I537" s="4">
        <v>83.05</v>
      </c>
      <c r="J537" s="4">
        <v>4875</v>
      </c>
      <c r="K537" s="4">
        <v>24385.65</v>
      </c>
      <c r="L537" s="4">
        <v>43026000</v>
      </c>
      <c r="M537" s="4">
        <v>16410000</v>
      </c>
      <c r="N537" s="4">
        <v>85.7</v>
      </c>
    </row>
    <row r="538" spans="1:14" x14ac:dyDescent="0.3">
      <c r="A538" s="4" t="s">
        <v>14</v>
      </c>
      <c r="B538" s="5">
        <v>43641</v>
      </c>
      <c r="C538" s="5">
        <v>43706</v>
      </c>
      <c r="D538" s="4">
        <v>83.75</v>
      </c>
      <c r="E538" s="4">
        <v>87</v>
      </c>
      <c r="F538" s="4">
        <v>83.25</v>
      </c>
      <c r="G538" s="4">
        <v>83.45</v>
      </c>
      <c r="H538" s="4">
        <v>83.45</v>
      </c>
      <c r="I538" s="4">
        <v>83.45</v>
      </c>
      <c r="J538" s="4">
        <v>52</v>
      </c>
      <c r="K538" s="4">
        <v>261.94</v>
      </c>
      <c r="L538" s="4">
        <v>708000</v>
      </c>
      <c r="M538" s="4">
        <v>42000</v>
      </c>
      <c r="N538" s="4">
        <v>85.7</v>
      </c>
    </row>
    <row r="539" spans="1:14" x14ac:dyDescent="0.3">
      <c r="A539" s="4" t="s">
        <v>14</v>
      </c>
      <c r="B539" s="5">
        <v>43642</v>
      </c>
      <c r="C539" s="5">
        <v>43643</v>
      </c>
      <c r="D539" s="4">
        <v>85.75</v>
      </c>
      <c r="E539" s="4">
        <v>86.6</v>
      </c>
      <c r="F539" s="4">
        <v>84.85</v>
      </c>
      <c r="G539" s="4">
        <v>86</v>
      </c>
      <c r="H539" s="4">
        <v>86</v>
      </c>
      <c r="I539" s="4">
        <v>86</v>
      </c>
      <c r="J539" s="4">
        <v>8861</v>
      </c>
      <c r="K539" s="4">
        <v>30390</v>
      </c>
      <c r="L539" s="4">
        <v>12992000</v>
      </c>
      <c r="M539" s="4">
        <v>-14624000</v>
      </c>
      <c r="N539" s="4">
        <v>85.7</v>
      </c>
    </row>
    <row r="540" spans="1:14" x14ac:dyDescent="0.3">
      <c r="A540" s="4" t="s">
        <v>14</v>
      </c>
      <c r="B540" s="5">
        <v>43642</v>
      </c>
      <c r="C540" s="5">
        <v>43671</v>
      </c>
      <c r="D540" s="4">
        <v>83</v>
      </c>
      <c r="E540" s="4">
        <v>83.95</v>
      </c>
      <c r="F540" s="4">
        <v>82.2</v>
      </c>
      <c r="G540" s="4">
        <v>83.35</v>
      </c>
      <c r="H540" s="4">
        <v>83.35</v>
      </c>
      <c r="I540" s="4">
        <v>83.35</v>
      </c>
      <c r="J540" s="4">
        <v>5605</v>
      </c>
      <c r="K540" s="4">
        <v>27948.959999999999</v>
      </c>
      <c r="L540" s="4">
        <v>59454000</v>
      </c>
      <c r="M540" s="4">
        <v>16428000</v>
      </c>
      <c r="N540" s="4">
        <v>85.7</v>
      </c>
    </row>
    <row r="541" spans="1:14" x14ac:dyDescent="0.3">
      <c r="A541" s="4" t="s">
        <v>14</v>
      </c>
      <c r="B541" s="5">
        <v>43642</v>
      </c>
      <c r="C541" s="5">
        <v>43706</v>
      </c>
      <c r="D541" s="4">
        <v>84.2</v>
      </c>
      <c r="E541" s="4">
        <v>84.25</v>
      </c>
      <c r="F541" s="4">
        <v>82.75</v>
      </c>
      <c r="G541" s="4">
        <v>83.65</v>
      </c>
      <c r="H541" s="4">
        <v>83.85</v>
      </c>
      <c r="I541" s="4">
        <v>83.65</v>
      </c>
      <c r="J541" s="4">
        <v>91</v>
      </c>
      <c r="K541" s="4">
        <v>456.19</v>
      </c>
      <c r="L541" s="4">
        <v>876000</v>
      </c>
      <c r="M541" s="4">
        <v>168000</v>
      </c>
      <c r="N541" s="4">
        <v>85.7</v>
      </c>
    </row>
    <row r="542" spans="1:14" x14ac:dyDescent="0.3">
      <c r="A542" s="4" t="s">
        <v>14</v>
      </c>
      <c r="B542" s="5">
        <v>43643</v>
      </c>
      <c r="C542" s="5">
        <v>43643</v>
      </c>
      <c r="D542" s="4">
        <v>86.2</v>
      </c>
      <c r="E542" s="4">
        <v>88.1</v>
      </c>
      <c r="F542" s="4">
        <v>86.15</v>
      </c>
      <c r="G542" s="4">
        <v>87.85</v>
      </c>
      <c r="H542" s="4">
        <v>88</v>
      </c>
      <c r="I542" s="4">
        <v>88</v>
      </c>
      <c r="J542" s="4">
        <v>7930</v>
      </c>
      <c r="K542" s="4">
        <v>27709.94</v>
      </c>
      <c r="L542" s="4">
        <v>4044000</v>
      </c>
      <c r="M542" s="4">
        <v>-8948000</v>
      </c>
      <c r="N542" s="4">
        <v>88</v>
      </c>
    </row>
    <row r="543" spans="1:14" x14ac:dyDescent="0.3">
      <c r="A543" s="4" t="s">
        <v>14</v>
      </c>
      <c r="B543" s="5">
        <v>43643</v>
      </c>
      <c r="C543" s="5">
        <v>43671</v>
      </c>
      <c r="D543" s="4">
        <v>86.15</v>
      </c>
      <c r="E543" s="4">
        <v>86.15</v>
      </c>
      <c r="F543" s="4">
        <v>83.5</v>
      </c>
      <c r="G543" s="4">
        <v>85.55</v>
      </c>
      <c r="H543" s="4">
        <v>85.6</v>
      </c>
      <c r="I543" s="4">
        <v>85.55</v>
      </c>
      <c r="J543" s="4">
        <v>6361</v>
      </c>
      <c r="K543" s="4">
        <v>32391.119999999999</v>
      </c>
      <c r="L543" s="4">
        <v>68550000</v>
      </c>
      <c r="M543" s="4">
        <v>9096000</v>
      </c>
      <c r="N543" s="4">
        <v>88</v>
      </c>
    </row>
    <row r="544" spans="1:14" x14ac:dyDescent="0.3">
      <c r="A544" s="4" t="s">
        <v>14</v>
      </c>
      <c r="B544" s="5">
        <v>43643</v>
      </c>
      <c r="C544" s="5">
        <v>43706</v>
      </c>
      <c r="D544" s="4">
        <v>84.25</v>
      </c>
      <c r="E544" s="4">
        <v>86.2</v>
      </c>
      <c r="F544" s="4">
        <v>84.2</v>
      </c>
      <c r="G544" s="4">
        <v>85.9</v>
      </c>
      <c r="H544" s="4">
        <v>86.2</v>
      </c>
      <c r="I544" s="4">
        <v>85.9</v>
      </c>
      <c r="J544" s="4">
        <v>172</v>
      </c>
      <c r="K544" s="4">
        <v>881.36</v>
      </c>
      <c r="L544" s="4">
        <v>1056000</v>
      </c>
      <c r="M544" s="4">
        <v>180000</v>
      </c>
      <c r="N544" s="4">
        <v>88</v>
      </c>
    </row>
    <row r="545" spans="1:14" x14ac:dyDescent="0.3">
      <c r="A545" s="4" t="s">
        <v>14</v>
      </c>
      <c r="B545" s="5">
        <v>43644</v>
      </c>
      <c r="C545" s="5">
        <v>43671</v>
      </c>
      <c r="D545" s="4">
        <v>86</v>
      </c>
      <c r="E545" s="4">
        <v>86</v>
      </c>
      <c r="F545" s="4">
        <v>83.5</v>
      </c>
      <c r="G545" s="4">
        <v>84.55</v>
      </c>
      <c r="H545" s="4">
        <v>84.65</v>
      </c>
      <c r="I545" s="4">
        <v>84.55</v>
      </c>
      <c r="J545" s="4">
        <v>4442</v>
      </c>
      <c r="K545" s="4">
        <v>22532.89</v>
      </c>
      <c r="L545" s="4">
        <v>70422000</v>
      </c>
      <c r="M545" s="4">
        <v>1872000</v>
      </c>
      <c r="N545" s="4">
        <v>87.25</v>
      </c>
    </row>
    <row r="546" spans="1:14" x14ac:dyDescent="0.3">
      <c r="A546" s="4" t="s">
        <v>14</v>
      </c>
      <c r="B546" s="5">
        <v>43644</v>
      </c>
      <c r="C546" s="5">
        <v>43706</v>
      </c>
      <c r="D546" s="4">
        <v>86.45</v>
      </c>
      <c r="E546" s="4">
        <v>86.45</v>
      </c>
      <c r="F546" s="4">
        <v>84.15</v>
      </c>
      <c r="G546" s="4">
        <v>85.05</v>
      </c>
      <c r="H546" s="4">
        <v>85.2</v>
      </c>
      <c r="I546" s="4">
        <v>85.05</v>
      </c>
      <c r="J546" s="4">
        <v>93</v>
      </c>
      <c r="K546" s="4">
        <v>474.11</v>
      </c>
      <c r="L546" s="4">
        <v>1224000</v>
      </c>
      <c r="M546" s="4">
        <v>168000</v>
      </c>
      <c r="N546" s="4">
        <v>87.25</v>
      </c>
    </row>
    <row r="547" spans="1:14" x14ac:dyDescent="0.3">
      <c r="A547" s="4" t="s">
        <v>14</v>
      </c>
      <c r="B547" s="5">
        <v>43644</v>
      </c>
      <c r="C547" s="5">
        <v>43734</v>
      </c>
      <c r="D547" s="4">
        <v>85.6</v>
      </c>
      <c r="E547" s="4">
        <v>85.6</v>
      </c>
      <c r="F547" s="4">
        <v>84.9</v>
      </c>
      <c r="G547" s="4">
        <v>85.45</v>
      </c>
      <c r="H547" s="4">
        <v>85.45</v>
      </c>
      <c r="I547" s="4">
        <v>85.45</v>
      </c>
      <c r="J547" s="4">
        <v>7</v>
      </c>
      <c r="K547" s="4">
        <v>35.81</v>
      </c>
      <c r="L547" s="4">
        <v>30000</v>
      </c>
      <c r="M547" s="4">
        <v>30000</v>
      </c>
      <c r="N547" s="4">
        <v>87.25</v>
      </c>
    </row>
    <row r="548" spans="1:14" x14ac:dyDescent="0.3">
      <c r="A548" s="4" t="s">
        <v>14</v>
      </c>
      <c r="B548" s="5">
        <v>43647</v>
      </c>
      <c r="C548" s="5">
        <v>43671</v>
      </c>
      <c r="D548" s="4">
        <v>85.75</v>
      </c>
      <c r="E548" s="4">
        <v>85.85</v>
      </c>
      <c r="F548" s="4">
        <v>83.75</v>
      </c>
      <c r="G548" s="4">
        <v>84.65</v>
      </c>
      <c r="H548" s="4">
        <v>84.45</v>
      </c>
      <c r="I548" s="4">
        <v>84.65</v>
      </c>
      <c r="J548" s="4">
        <v>3777</v>
      </c>
      <c r="K548" s="4">
        <v>19174</v>
      </c>
      <c r="L548" s="4">
        <v>71076000</v>
      </c>
      <c r="M548" s="4">
        <v>654000</v>
      </c>
      <c r="N548" s="4">
        <v>87.1</v>
      </c>
    </row>
    <row r="549" spans="1:14" x14ac:dyDescent="0.3">
      <c r="A549" s="4" t="s">
        <v>14</v>
      </c>
      <c r="B549" s="5">
        <v>43647</v>
      </c>
      <c r="C549" s="5">
        <v>43706</v>
      </c>
      <c r="D549" s="4">
        <v>87.5</v>
      </c>
      <c r="E549" s="4">
        <v>87.5</v>
      </c>
      <c r="F549" s="4">
        <v>84.35</v>
      </c>
      <c r="G549" s="4">
        <v>85.05</v>
      </c>
      <c r="H549" s="4">
        <v>85.15</v>
      </c>
      <c r="I549" s="4">
        <v>85.05</v>
      </c>
      <c r="J549" s="4">
        <v>91</v>
      </c>
      <c r="K549" s="4">
        <v>464.79</v>
      </c>
      <c r="L549" s="4">
        <v>1302000</v>
      </c>
      <c r="M549" s="4">
        <v>78000</v>
      </c>
      <c r="N549" s="4">
        <v>87.1</v>
      </c>
    </row>
    <row r="550" spans="1:14" x14ac:dyDescent="0.3">
      <c r="A550" s="4" t="s">
        <v>14</v>
      </c>
      <c r="B550" s="5">
        <v>43647</v>
      </c>
      <c r="C550" s="5">
        <v>43734</v>
      </c>
      <c r="D550" s="4">
        <v>86.5</v>
      </c>
      <c r="E550" s="4">
        <v>86.5</v>
      </c>
      <c r="F550" s="4">
        <v>85.1</v>
      </c>
      <c r="G550" s="4">
        <v>85.55</v>
      </c>
      <c r="H550" s="4">
        <v>85.6</v>
      </c>
      <c r="I550" s="4">
        <v>85.55</v>
      </c>
      <c r="J550" s="4">
        <v>6</v>
      </c>
      <c r="K550" s="4">
        <v>30.8</v>
      </c>
      <c r="L550" s="4">
        <v>48000</v>
      </c>
      <c r="M550" s="4">
        <v>18000</v>
      </c>
      <c r="N550" s="4">
        <v>87.1</v>
      </c>
    </row>
    <row r="551" spans="1:14" x14ac:dyDescent="0.3">
      <c r="A551" s="4" t="s">
        <v>14</v>
      </c>
      <c r="B551" s="5">
        <v>43648</v>
      </c>
      <c r="C551" s="5">
        <v>43671</v>
      </c>
      <c r="D551" s="4">
        <v>84.3</v>
      </c>
      <c r="E551" s="4">
        <v>85.65</v>
      </c>
      <c r="F551" s="4">
        <v>83.55</v>
      </c>
      <c r="G551" s="4">
        <v>85.4</v>
      </c>
      <c r="H551" s="4">
        <v>85.5</v>
      </c>
      <c r="I551" s="4">
        <v>85.4</v>
      </c>
      <c r="J551" s="4">
        <v>3082</v>
      </c>
      <c r="K551" s="4">
        <v>15682.1</v>
      </c>
      <c r="L551" s="4">
        <v>68922000</v>
      </c>
      <c r="M551" s="4">
        <v>-2154000</v>
      </c>
      <c r="N551" s="4">
        <v>87.85</v>
      </c>
    </row>
    <row r="552" spans="1:14" x14ac:dyDescent="0.3">
      <c r="A552" s="4" t="s">
        <v>14</v>
      </c>
      <c r="B552" s="5">
        <v>43648</v>
      </c>
      <c r="C552" s="5">
        <v>43706</v>
      </c>
      <c r="D552" s="4">
        <v>84.85</v>
      </c>
      <c r="E552" s="4">
        <v>86.05</v>
      </c>
      <c r="F552" s="4">
        <v>84.2</v>
      </c>
      <c r="G552" s="4">
        <v>85.9</v>
      </c>
      <c r="H552" s="4">
        <v>86</v>
      </c>
      <c r="I552" s="4">
        <v>85.9</v>
      </c>
      <c r="J552" s="4">
        <v>75</v>
      </c>
      <c r="K552" s="4">
        <v>383.49</v>
      </c>
      <c r="L552" s="4">
        <v>1182000</v>
      </c>
      <c r="M552" s="4">
        <v>-120000</v>
      </c>
      <c r="N552" s="4">
        <v>87.85</v>
      </c>
    </row>
    <row r="553" spans="1:14" x14ac:dyDescent="0.3">
      <c r="A553" s="4" t="s">
        <v>14</v>
      </c>
      <c r="B553" s="5">
        <v>43648</v>
      </c>
      <c r="C553" s="5">
        <v>43734</v>
      </c>
      <c r="D553" s="4">
        <v>85.05</v>
      </c>
      <c r="E553" s="4">
        <v>86.3</v>
      </c>
      <c r="F553" s="4">
        <v>84.9</v>
      </c>
      <c r="G553" s="4">
        <v>86.3</v>
      </c>
      <c r="H553" s="4">
        <v>86.3</v>
      </c>
      <c r="I553" s="4">
        <v>86.3</v>
      </c>
      <c r="J553" s="4">
        <v>8</v>
      </c>
      <c r="K553" s="4">
        <v>41.03</v>
      </c>
      <c r="L553" s="4">
        <v>54000</v>
      </c>
      <c r="M553" s="4">
        <v>6000</v>
      </c>
      <c r="N553" s="4">
        <v>87.85</v>
      </c>
    </row>
    <row r="554" spans="1:14" x14ac:dyDescent="0.3">
      <c r="A554" s="4" t="s">
        <v>14</v>
      </c>
      <c r="B554" s="5">
        <v>43649</v>
      </c>
      <c r="C554" s="5">
        <v>43671</v>
      </c>
      <c r="D554" s="4">
        <v>85.45</v>
      </c>
      <c r="E554" s="4">
        <v>88.6</v>
      </c>
      <c r="F554" s="4">
        <v>85.2</v>
      </c>
      <c r="G554" s="4">
        <v>87.6</v>
      </c>
      <c r="H554" s="4">
        <v>87.4</v>
      </c>
      <c r="I554" s="4">
        <v>87.6</v>
      </c>
      <c r="J554" s="4">
        <v>5445</v>
      </c>
      <c r="K554" s="4">
        <v>28539.48</v>
      </c>
      <c r="L554" s="4">
        <v>69672000</v>
      </c>
      <c r="M554" s="4">
        <v>750000</v>
      </c>
      <c r="N554" s="4">
        <v>90.3</v>
      </c>
    </row>
    <row r="555" spans="1:14" x14ac:dyDescent="0.3">
      <c r="A555" s="4" t="s">
        <v>14</v>
      </c>
      <c r="B555" s="5">
        <v>43649</v>
      </c>
      <c r="C555" s="5">
        <v>43706</v>
      </c>
      <c r="D555" s="4">
        <v>85.9</v>
      </c>
      <c r="E555" s="4">
        <v>89</v>
      </c>
      <c r="F555" s="4">
        <v>85.9</v>
      </c>
      <c r="G555" s="4">
        <v>88.25</v>
      </c>
      <c r="H555" s="4">
        <v>87.9</v>
      </c>
      <c r="I555" s="4">
        <v>88.25</v>
      </c>
      <c r="J555" s="4">
        <v>284</v>
      </c>
      <c r="K555" s="4">
        <v>1498.11</v>
      </c>
      <c r="L555" s="4">
        <v>1728000</v>
      </c>
      <c r="M555" s="4">
        <v>546000</v>
      </c>
      <c r="N555" s="4">
        <v>90.3</v>
      </c>
    </row>
    <row r="556" spans="1:14" x14ac:dyDescent="0.3">
      <c r="A556" s="4" t="s">
        <v>14</v>
      </c>
      <c r="B556" s="5">
        <v>43649</v>
      </c>
      <c r="C556" s="5">
        <v>43734</v>
      </c>
      <c r="D556" s="4">
        <v>87.6</v>
      </c>
      <c r="E556" s="4">
        <v>88.95</v>
      </c>
      <c r="F556" s="4">
        <v>87.6</v>
      </c>
      <c r="G556" s="4">
        <v>88.9</v>
      </c>
      <c r="H556" s="4">
        <v>88.85</v>
      </c>
      <c r="I556" s="4">
        <v>88.9</v>
      </c>
      <c r="J556" s="4">
        <v>12</v>
      </c>
      <c r="K556" s="4">
        <v>63.52</v>
      </c>
      <c r="L556" s="4">
        <v>84000</v>
      </c>
      <c r="M556" s="4">
        <v>30000</v>
      </c>
      <c r="N556" s="4">
        <v>90.3</v>
      </c>
    </row>
    <row r="557" spans="1:14" x14ac:dyDescent="0.3">
      <c r="A557" s="4" t="s">
        <v>14</v>
      </c>
      <c r="B557" s="5">
        <v>43650</v>
      </c>
      <c r="C557" s="5">
        <v>43671</v>
      </c>
      <c r="D557" s="4">
        <v>87.3</v>
      </c>
      <c r="E557" s="4">
        <v>87.85</v>
      </c>
      <c r="F557" s="4">
        <v>86.1</v>
      </c>
      <c r="G557" s="4">
        <v>87.4</v>
      </c>
      <c r="H557" s="4">
        <v>87.3</v>
      </c>
      <c r="I557" s="4">
        <v>87.4</v>
      </c>
      <c r="J557" s="4">
        <v>3070</v>
      </c>
      <c r="K557" s="4">
        <v>16034.05</v>
      </c>
      <c r="L557" s="4">
        <v>68790000</v>
      </c>
      <c r="M557" s="4">
        <v>-882000</v>
      </c>
      <c r="N557" s="4">
        <v>89.95</v>
      </c>
    </row>
    <row r="558" spans="1:14" x14ac:dyDescent="0.3">
      <c r="A558" s="4" t="s">
        <v>14</v>
      </c>
      <c r="B558" s="5">
        <v>43650</v>
      </c>
      <c r="C558" s="5">
        <v>43706</v>
      </c>
      <c r="D558" s="4">
        <v>88.15</v>
      </c>
      <c r="E558" s="4">
        <v>88.3</v>
      </c>
      <c r="F558" s="4">
        <v>86.8</v>
      </c>
      <c r="G558" s="4">
        <v>87.95</v>
      </c>
      <c r="H558" s="4">
        <v>87.9</v>
      </c>
      <c r="I558" s="4">
        <v>87.95</v>
      </c>
      <c r="J558" s="4">
        <v>118</v>
      </c>
      <c r="K558" s="4">
        <v>620.09</v>
      </c>
      <c r="L558" s="4">
        <v>1800000</v>
      </c>
      <c r="M558" s="4">
        <v>72000</v>
      </c>
      <c r="N558" s="4">
        <v>89.95</v>
      </c>
    </row>
    <row r="559" spans="1:14" x14ac:dyDescent="0.3">
      <c r="A559" s="4" t="s">
        <v>14</v>
      </c>
      <c r="B559" s="5">
        <v>43650</v>
      </c>
      <c r="C559" s="5">
        <v>43734</v>
      </c>
      <c r="D559" s="4">
        <v>88.2</v>
      </c>
      <c r="E559" s="4">
        <v>88.3</v>
      </c>
      <c r="F559" s="4">
        <v>88.2</v>
      </c>
      <c r="G559" s="4">
        <v>88.3</v>
      </c>
      <c r="H559" s="4">
        <v>88.3</v>
      </c>
      <c r="I559" s="4">
        <v>91.35</v>
      </c>
      <c r="J559" s="4">
        <v>2</v>
      </c>
      <c r="K559" s="4">
        <v>10.59</v>
      </c>
      <c r="L559" s="4">
        <v>96000</v>
      </c>
      <c r="M559" s="4">
        <v>12000</v>
      </c>
      <c r="N559" s="4">
        <v>89.95</v>
      </c>
    </row>
    <row r="560" spans="1:14" x14ac:dyDescent="0.3">
      <c r="A560" s="4" t="s">
        <v>14</v>
      </c>
      <c r="B560" s="5">
        <v>43651</v>
      </c>
      <c r="C560" s="5">
        <v>43671</v>
      </c>
      <c r="D560" s="4">
        <v>87.25</v>
      </c>
      <c r="E560" s="4">
        <v>87.7</v>
      </c>
      <c r="F560" s="4">
        <v>83.65</v>
      </c>
      <c r="G560" s="4">
        <v>84.15</v>
      </c>
      <c r="H560" s="4">
        <v>83.95</v>
      </c>
      <c r="I560" s="4">
        <v>84.15</v>
      </c>
      <c r="J560" s="4">
        <v>4314</v>
      </c>
      <c r="K560" s="4">
        <v>22136.99</v>
      </c>
      <c r="L560" s="4">
        <v>69966000</v>
      </c>
      <c r="M560" s="4">
        <v>1176000</v>
      </c>
      <c r="N560" s="4">
        <v>87.05</v>
      </c>
    </row>
    <row r="561" spans="1:14" x14ac:dyDescent="0.3">
      <c r="A561" s="4" t="s">
        <v>14</v>
      </c>
      <c r="B561" s="5">
        <v>43651</v>
      </c>
      <c r="C561" s="5">
        <v>43706</v>
      </c>
      <c r="D561" s="4">
        <v>87.95</v>
      </c>
      <c r="E561" s="4">
        <v>88.1</v>
      </c>
      <c r="F561" s="4">
        <v>84.4</v>
      </c>
      <c r="G561" s="4">
        <v>84.8</v>
      </c>
      <c r="H561" s="4">
        <v>84.5</v>
      </c>
      <c r="I561" s="4">
        <v>84.8</v>
      </c>
      <c r="J561" s="4">
        <v>180</v>
      </c>
      <c r="K561" s="4">
        <v>928.01</v>
      </c>
      <c r="L561" s="4">
        <v>1998000</v>
      </c>
      <c r="M561" s="4">
        <v>198000</v>
      </c>
      <c r="N561" s="4">
        <v>87.05</v>
      </c>
    </row>
    <row r="562" spans="1:14" x14ac:dyDescent="0.3">
      <c r="A562" s="4" t="s">
        <v>14</v>
      </c>
      <c r="B562" s="5">
        <v>43651</v>
      </c>
      <c r="C562" s="5">
        <v>43734</v>
      </c>
      <c r="D562" s="4">
        <v>88</v>
      </c>
      <c r="E562" s="4">
        <v>88</v>
      </c>
      <c r="F562" s="4">
        <v>84.9</v>
      </c>
      <c r="G562" s="4">
        <v>85</v>
      </c>
      <c r="H562" s="4">
        <v>85</v>
      </c>
      <c r="I562" s="4">
        <v>85</v>
      </c>
      <c r="J562" s="4">
        <v>15</v>
      </c>
      <c r="K562" s="4">
        <v>77.540000000000006</v>
      </c>
      <c r="L562" s="4">
        <v>150000</v>
      </c>
      <c r="M562" s="4">
        <v>54000</v>
      </c>
      <c r="N562" s="4">
        <v>87.05</v>
      </c>
    </row>
    <row r="563" spans="1:14" x14ac:dyDescent="0.3">
      <c r="A563" s="4" t="s">
        <v>14</v>
      </c>
      <c r="B563" s="5">
        <v>43654</v>
      </c>
      <c r="C563" s="5">
        <v>43671</v>
      </c>
      <c r="D563" s="4">
        <v>83.05</v>
      </c>
      <c r="E563" s="4">
        <v>83.4</v>
      </c>
      <c r="F563" s="4">
        <v>80.7</v>
      </c>
      <c r="G563" s="4">
        <v>82.15</v>
      </c>
      <c r="H563" s="4">
        <v>82.8</v>
      </c>
      <c r="I563" s="4">
        <v>82.15</v>
      </c>
      <c r="J563" s="4">
        <v>4247</v>
      </c>
      <c r="K563" s="4">
        <v>20859.939999999999</v>
      </c>
      <c r="L563" s="4">
        <v>71730000</v>
      </c>
      <c r="M563" s="4">
        <v>1764000</v>
      </c>
      <c r="N563" s="4">
        <v>84.8</v>
      </c>
    </row>
    <row r="564" spans="1:14" x14ac:dyDescent="0.3">
      <c r="A564" s="4" t="s">
        <v>14</v>
      </c>
      <c r="B564" s="5">
        <v>43654</v>
      </c>
      <c r="C564" s="5">
        <v>43706</v>
      </c>
      <c r="D564" s="4">
        <v>83.7</v>
      </c>
      <c r="E564" s="4">
        <v>83.75</v>
      </c>
      <c r="F564" s="4">
        <v>81.349999999999994</v>
      </c>
      <c r="G564" s="4">
        <v>82.8</v>
      </c>
      <c r="H564" s="4">
        <v>83.25</v>
      </c>
      <c r="I564" s="4">
        <v>82.8</v>
      </c>
      <c r="J564" s="4">
        <v>205</v>
      </c>
      <c r="K564" s="4">
        <v>1013.15</v>
      </c>
      <c r="L564" s="4">
        <v>2322000</v>
      </c>
      <c r="M564" s="4">
        <v>324000</v>
      </c>
      <c r="N564" s="4">
        <v>84.8</v>
      </c>
    </row>
    <row r="565" spans="1:14" x14ac:dyDescent="0.3">
      <c r="A565" s="4" t="s">
        <v>14</v>
      </c>
      <c r="B565" s="5">
        <v>43654</v>
      </c>
      <c r="C565" s="5">
        <v>43734</v>
      </c>
      <c r="D565" s="4">
        <v>84.05</v>
      </c>
      <c r="E565" s="4">
        <v>84.05</v>
      </c>
      <c r="F565" s="4">
        <v>82</v>
      </c>
      <c r="G565" s="4">
        <v>83.6</v>
      </c>
      <c r="H565" s="4">
        <v>83.9</v>
      </c>
      <c r="I565" s="4">
        <v>83.6</v>
      </c>
      <c r="J565" s="4">
        <v>11</v>
      </c>
      <c r="K565" s="4">
        <v>54.75</v>
      </c>
      <c r="L565" s="4">
        <v>180000</v>
      </c>
      <c r="M565" s="4">
        <v>30000</v>
      </c>
      <c r="N565" s="4">
        <v>84.8</v>
      </c>
    </row>
    <row r="566" spans="1:14" x14ac:dyDescent="0.3">
      <c r="A566" s="4" t="s">
        <v>14</v>
      </c>
      <c r="B566" s="5">
        <v>43655</v>
      </c>
      <c r="C566" s="5">
        <v>43671</v>
      </c>
      <c r="D566" s="4">
        <v>82.5</v>
      </c>
      <c r="E566" s="4">
        <v>83.55</v>
      </c>
      <c r="F566" s="4">
        <v>80.05</v>
      </c>
      <c r="G566" s="4">
        <v>81.05</v>
      </c>
      <c r="H566" s="4">
        <v>81</v>
      </c>
      <c r="I566" s="4">
        <v>81.05</v>
      </c>
      <c r="J566" s="4">
        <v>4759</v>
      </c>
      <c r="K566" s="4">
        <v>23193.67</v>
      </c>
      <c r="L566" s="4">
        <v>75798000</v>
      </c>
      <c r="M566" s="4">
        <v>4068000</v>
      </c>
      <c r="N566" s="4">
        <v>83.8</v>
      </c>
    </row>
    <row r="567" spans="1:14" x14ac:dyDescent="0.3">
      <c r="A567" s="4" t="s">
        <v>14</v>
      </c>
      <c r="B567" s="5">
        <v>43655</v>
      </c>
      <c r="C567" s="5">
        <v>43706</v>
      </c>
      <c r="D567" s="4">
        <v>82.85</v>
      </c>
      <c r="E567" s="4">
        <v>83.8</v>
      </c>
      <c r="F567" s="4">
        <v>80.599999999999994</v>
      </c>
      <c r="G567" s="4">
        <v>81.5</v>
      </c>
      <c r="H567" s="4">
        <v>81.650000000000006</v>
      </c>
      <c r="I567" s="4">
        <v>81.5</v>
      </c>
      <c r="J567" s="4">
        <v>240</v>
      </c>
      <c r="K567" s="4">
        <v>1179.28</v>
      </c>
      <c r="L567" s="4">
        <v>2706000</v>
      </c>
      <c r="M567" s="4">
        <v>384000</v>
      </c>
      <c r="N567" s="4">
        <v>83.8</v>
      </c>
    </row>
    <row r="568" spans="1:14" x14ac:dyDescent="0.3">
      <c r="A568" s="4" t="s">
        <v>14</v>
      </c>
      <c r="B568" s="5">
        <v>43655</v>
      </c>
      <c r="C568" s="5">
        <v>43734</v>
      </c>
      <c r="D568" s="4">
        <v>83.5</v>
      </c>
      <c r="E568" s="4">
        <v>84.25</v>
      </c>
      <c r="F568" s="4">
        <v>81.55</v>
      </c>
      <c r="G568" s="4">
        <v>81.75</v>
      </c>
      <c r="H568" s="4">
        <v>81.95</v>
      </c>
      <c r="I568" s="4">
        <v>81.75</v>
      </c>
      <c r="J568" s="4">
        <v>26</v>
      </c>
      <c r="K568" s="4">
        <v>128.99</v>
      </c>
      <c r="L568" s="4">
        <v>228000</v>
      </c>
      <c r="M568" s="4">
        <v>48000</v>
      </c>
      <c r="N568" s="4">
        <v>83.8</v>
      </c>
    </row>
    <row r="569" spans="1:14" x14ac:dyDescent="0.3">
      <c r="A569" s="4" t="s">
        <v>14</v>
      </c>
      <c r="B569" s="5">
        <v>43656</v>
      </c>
      <c r="C569" s="5">
        <v>43671</v>
      </c>
      <c r="D569" s="4">
        <v>81.8</v>
      </c>
      <c r="E569" s="4">
        <v>82.55</v>
      </c>
      <c r="F569" s="4">
        <v>80.599999999999994</v>
      </c>
      <c r="G569" s="4">
        <v>81.8</v>
      </c>
      <c r="H569" s="4">
        <v>81.7</v>
      </c>
      <c r="I569" s="4">
        <v>81.8</v>
      </c>
      <c r="J569" s="4">
        <v>2874</v>
      </c>
      <c r="K569" s="4">
        <v>14040.53</v>
      </c>
      <c r="L569" s="4">
        <v>75444000</v>
      </c>
      <c r="M569" s="4">
        <v>-354000</v>
      </c>
      <c r="N569" s="4">
        <v>84.8</v>
      </c>
    </row>
    <row r="570" spans="1:14" x14ac:dyDescent="0.3">
      <c r="A570" s="4" t="s">
        <v>14</v>
      </c>
      <c r="B570" s="5">
        <v>43656</v>
      </c>
      <c r="C570" s="5">
        <v>43706</v>
      </c>
      <c r="D570" s="4">
        <v>81.95</v>
      </c>
      <c r="E570" s="4">
        <v>83</v>
      </c>
      <c r="F570" s="4">
        <v>81.2</v>
      </c>
      <c r="G570" s="4">
        <v>82.25</v>
      </c>
      <c r="H570" s="4">
        <v>82.15</v>
      </c>
      <c r="I570" s="4">
        <v>82.25</v>
      </c>
      <c r="J570" s="4">
        <v>132</v>
      </c>
      <c r="K570" s="4">
        <v>647.59</v>
      </c>
      <c r="L570" s="4">
        <v>2658000</v>
      </c>
      <c r="M570" s="4">
        <v>-48000</v>
      </c>
      <c r="N570" s="4">
        <v>84.8</v>
      </c>
    </row>
    <row r="571" spans="1:14" x14ac:dyDescent="0.3">
      <c r="A571" s="4" t="s">
        <v>14</v>
      </c>
      <c r="B571" s="5">
        <v>43656</v>
      </c>
      <c r="C571" s="5">
        <v>43734</v>
      </c>
      <c r="D571" s="4">
        <v>82.5</v>
      </c>
      <c r="E571" s="4">
        <v>83</v>
      </c>
      <c r="F571" s="4">
        <v>81.8</v>
      </c>
      <c r="G571" s="4">
        <v>82.55</v>
      </c>
      <c r="H571" s="4">
        <v>82.55</v>
      </c>
      <c r="I571" s="4">
        <v>82.55</v>
      </c>
      <c r="J571" s="4">
        <v>13</v>
      </c>
      <c r="K571" s="4">
        <v>64.25</v>
      </c>
      <c r="L571" s="4">
        <v>222000</v>
      </c>
      <c r="M571" s="4">
        <v>-6000</v>
      </c>
      <c r="N571" s="4">
        <v>84.8</v>
      </c>
    </row>
    <row r="572" spans="1:14" x14ac:dyDescent="0.3">
      <c r="A572" s="4" t="s">
        <v>14</v>
      </c>
      <c r="B572" s="5">
        <v>43657</v>
      </c>
      <c r="C572" s="5">
        <v>43671</v>
      </c>
      <c r="D572" s="4">
        <v>82.65</v>
      </c>
      <c r="E572" s="4">
        <v>82.8</v>
      </c>
      <c r="F572" s="4">
        <v>80.3</v>
      </c>
      <c r="G572" s="4">
        <v>82.45</v>
      </c>
      <c r="H572" s="4">
        <v>82.6</v>
      </c>
      <c r="I572" s="4">
        <v>82.45</v>
      </c>
      <c r="J572" s="4">
        <v>4501</v>
      </c>
      <c r="K572" s="4">
        <v>22038.43</v>
      </c>
      <c r="L572" s="4">
        <v>77238000</v>
      </c>
      <c r="M572" s="4">
        <v>1794000</v>
      </c>
      <c r="N572" s="4">
        <v>85.15</v>
      </c>
    </row>
    <row r="573" spans="1:14" x14ac:dyDescent="0.3">
      <c r="A573" s="4" t="s">
        <v>14</v>
      </c>
      <c r="B573" s="5">
        <v>43657</v>
      </c>
      <c r="C573" s="5">
        <v>43706</v>
      </c>
      <c r="D573" s="4">
        <v>82.6</v>
      </c>
      <c r="E573" s="4">
        <v>83.1</v>
      </c>
      <c r="F573" s="4">
        <v>81</v>
      </c>
      <c r="G573" s="4">
        <v>82.95</v>
      </c>
      <c r="H573" s="4">
        <v>82.9</v>
      </c>
      <c r="I573" s="4">
        <v>82.95</v>
      </c>
      <c r="J573" s="4">
        <v>184</v>
      </c>
      <c r="K573" s="4">
        <v>905.27</v>
      </c>
      <c r="L573" s="4">
        <v>2742000</v>
      </c>
      <c r="M573" s="4">
        <v>84000</v>
      </c>
      <c r="N573" s="4">
        <v>85.15</v>
      </c>
    </row>
    <row r="574" spans="1:14" x14ac:dyDescent="0.3">
      <c r="A574" s="4" t="s">
        <v>14</v>
      </c>
      <c r="B574" s="5">
        <v>43657</v>
      </c>
      <c r="C574" s="5">
        <v>43734</v>
      </c>
      <c r="D574" s="4">
        <v>82.3</v>
      </c>
      <c r="E574" s="4">
        <v>83.45</v>
      </c>
      <c r="F574" s="4">
        <v>81.5</v>
      </c>
      <c r="G574" s="4">
        <v>83.4</v>
      </c>
      <c r="H574" s="4">
        <v>83.4</v>
      </c>
      <c r="I574" s="4">
        <v>83.4</v>
      </c>
      <c r="J574" s="4">
        <v>17</v>
      </c>
      <c r="K574" s="4">
        <v>84.14</v>
      </c>
      <c r="L574" s="4">
        <v>234000</v>
      </c>
      <c r="M574" s="4">
        <v>12000</v>
      </c>
      <c r="N574" s="4">
        <v>85.15</v>
      </c>
    </row>
    <row r="575" spans="1:14" x14ac:dyDescent="0.3">
      <c r="A575" s="4" t="s">
        <v>14</v>
      </c>
      <c r="B575" s="5">
        <v>43658</v>
      </c>
      <c r="C575" s="5">
        <v>43671</v>
      </c>
      <c r="D575" s="4">
        <v>81.849999999999994</v>
      </c>
      <c r="E575" s="4">
        <v>83</v>
      </c>
      <c r="F575" s="4">
        <v>80.8</v>
      </c>
      <c r="G575" s="4">
        <v>82.25</v>
      </c>
      <c r="H575" s="4">
        <v>82.5</v>
      </c>
      <c r="I575" s="4">
        <v>82.25</v>
      </c>
      <c r="J575" s="4">
        <v>4524</v>
      </c>
      <c r="K575" s="4">
        <v>22201.37</v>
      </c>
      <c r="L575" s="4">
        <v>76956000</v>
      </c>
      <c r="M575" s="4">
        <v>-282000</v>
      </c>
      <c r="N575" s="4">
        <v>84.9</v>
      </c>
    </row>
    <row r="576" spans="1:14" x14ac:dyDescent="0.3">
      <c r="A576" s="4" t="s">
        <v>14</v>
      </c>
      <c r="B576" s="5">
        <v>43658</v>
      </c>
      <c r="C576" s="5">
        <v>43706</v>
      </c>
      <c r="D576" s="4">
        <v>82.1</v>
      </c>
      <c r="E576" s="4">
        <v>83.2</v>
      </c>
      <c r="F576" s="4">
        <v>81.400000000000006</v>
      </c>
      <c r="G576" s="4">
        <v>82.8</v>
      </c>
      <c r="H576" s="4">
        <v>83</v>
      </c>
      <c r="I576" s="4">
        <v>82.8</v>
      </c>
      <c r="J576" s="4">
        <v>177</v>
      </c>
      <c r="K576" s="4">
        <v>873.76</v>
      </c>
      <c r="L576" s="4">
        <v>2760000</v>
      </c>
      <c r="M576" s="4">
        <v>18000</v>
      </c>
      <c r="N576" s="4">
        <v>84.9</v>
      </c>
    </row>
    <row r="577" spans="1:14" x14ac:dyDescent="0.3">
      <c r="A577" s="4" t="s">
        <v>14</v>
      </c>
      <c r="B577" s="5">
        <v>43658</v>
      </c>
      <c r="C577" s="5">
        <v>43734</v>
      </c>
      <c r="D577" s="4">
        <v>83.15</v>
      </c>
      <c r="E577" s="4">
        <v>83.2</v>
      </c>
      <c r="F577" s="4">
        <v>81.95</v>
      </c>
      <c r="G577" s="4">
        <v>83</v>
      </c>
      <c r="H577" s="4">
        <v>83</v>
      </c>
      <c r="I577" s="4">
        <v>83</v>
      </c>
      <c r="J577" s="4">
        <v>16</v>
      </c>
      <c r="K577" s="4">
        <v>79.31</v>
      </c>
      <c r="L577" s="4">
        <v>246000</v>
      </c>
      <c r="M577" s="4">
        <v>12000</v>
      </c>
      <c r="N577" s="4">
        <v>84.9</v>
      </c>
    </row>
    <row r="578" spans="1:14" x14ac:dyDescent="0.3">
      <c r="A578" s="4" t="s">
        <v>14</v>
      </c>
      <c r="B578" s="5">
        <v>43661</v>
      </c>
      <c r="C578" s="5">
        <v>43671</v>
      </c>
      <c r="D578" s="4">
        <v>82.55</v>
      </c>
      <c r="E578" s="4">
        <v>83.25</v>
      </c>
      <c r="F578" s="4">
        <v>81.849999999999994</v>
      </c>
      <c r="G578" s="4">
        <v>82.6</v>
      </c>
      <c r="H578" s="4">
        <v>82.5</v>
      </c>
      <c r="I578" s="4">
        <v>82.6</v>
      </c>
      <c r="J578" s="4">
        <v>2372</v>
      </c>
      <c r="K578" s="4">
        <v>11746.85</v>
      </c>
      <c r="L578" s="4">
        <v>76410000</v>
      </c>
      <c r="M578" s="4">
        <v>-546000</v>
      </c>
      <c r="N578" s="4">
        <v>85.45</v>
      </c>
    </row>
    <row r="579" spans="1:14" x14ac:dyDescent="0.3">
      <c r="A579" s="4" t="s">
        <v>14</v>
      </c>
      <c r="B579" s="5">
        <v>43661</v>
      </c>
      <c r="C579" s="5">
        <v>43706</v>
      </c>
      <c r="D579" s="4">
        <v>83.1</v>
      </c>
      <c r="E579" s="4">
        <v>83.5</v>
      </c>
      <c r="F579" s="4">
        <v>82.5</v>
      </c>
      <c r="G579" s="4">
        <v>83.1</v>
      </c>
      <c r="H579" s="4">
        <v>83.1</v>
      </c>
      <c r="I579" s="4">
        <v>83.1</v>
      </c>
      <c r="J579" s="4">
        <v>98</v>
      </c>
      <c r="K579" s="4">
        <v>488.17</v>
      </c>
      <c r="L579" s="4">
        <v>2814000</v>
      </c>
      <c r="M579" s="4">
        <v>54000</v>
      </c>
      <c r="N579" s="4">
        <v>85.45</v>
      </c>
    </row>
    <row r="580" spans="1:14" x14ac:dyDescent="0.3">
      <c r="A580" s="4" t="s">
        <v>14</v>
      </c>
      <c r="B580" s="5">
        <v>43661</v>
      </c>
      <c r="C580" s="5">
        <v>43734</v>
      </c>
      <c r="D580" s="4">
        <v>83.4</v>
      </c>
      <c r="E580" s="4">
        <v>83.45</v>
      </c>
      <c r="F580" s="4">
        <v>83</v>
      </c>
      <c r="G580" s="4">
        <v>83.45</v>
      </c>
      <c r="H580" s="4">
        <v>83.45</v>
      </c>
      <c r="I580" s="4">
        <v>86.65</v>
      </c>
      <c r="J580" s="4">
        <v>6</v>
      </c>
      <c r="K580" s="4">
        <v>29.98</v>
      </c>
      <c r="L580" s="4">
        <v>252000</v>
      </c>
      <c r="M580" s="4">
        <v>6000</v>
      </c>
      <c r="N580" s="4">
        <v>85.45</v>
      </c>
    </row>
    <row r="581" spans="1:14" x14ac:dyDescent="0.3">
      <c r="A581" s="4" t="s">
        <v>14</v>
      </c>
      <c r="B581" s="5">
        <v>43662</v>
      </c>
      <c r="C581" s="5">
        <v>43671</v>
      </c>
      <c r="D581" s="4">
        <v>79.7</v>
      </c>
      <c r="E581" s="4">
        <v>83.85</v>
      </c>
      <c r="F581" s="4">
        <v>79.3</v>
      </c>
      <c r="G581" s="4">
        <v>83.4</v>
      </c>
      <c r="H581" s="4">
        <v>83.25</v>
      </c>
      <c r="I581" s="4">
        <v>83.4</v>
      </c>
      <c r="J581" s="4">
        <v>7233</v>
      </c>
      <c r="K581" s="4">
        <v>35506.61</v>
      </c>
      <c r="L581" s="4">
        <v>74778000</v>
      </c>
      <c r="M581" s="4">
        <v>-1632000</v>
      </c>
      <c r="N581" s="4">
        <v>86.35</v>
      </c>
    </row>
    <row r="582" spans="1:14" x14ac:dyDescent="0.3">
      <c r="A582" s="4" t="s">
        <v>14</v>
      </c>
      <c r="B582" s="5">
        <v>43662</v>
      </c>
      <c r="C582" s="5">
        <v>43706</v>
      </c>
      <c r="D582" s="4">
        <v>80.650000000000006</v>
      </c>
      <c r="E582" s="4">
        <v>84.2</v>
      </c>
      <c r="F582" s="4">
        <v>80</v>
      </c>
      <c r="G582" s="4">
        <v>83.8</v>
      </c>
      <c r="H582" s="4">
        <v>83.75</v>
      </c>
      <c r="I582" s="4">
        <v>83.8</v>
      </c>
      <c r="J582" s="4">
        <v>499</v>
      </c>
      <c r="K582" s="4">
        <v>2465.4</v>
      </c>
      <c r="L582" s="4">
        <v>3294000</v>
      </c>
      <c r="M582" s="4">
        <v>480000</v>
      </c>
      <c r="N582" s="4">
        <v>86.35</v>
      </c>
    </row>
    <row r="583" spans="1:14" x14ac:dyDescent="0.3">
      <c r="A583" s="4" t="s">
        <v>14</v>
      </c>
      <c r="B583" s="5">
        <v>43662</v>
      </c>
      <c r="C583" s="5">
        <v>43734</v>
      </c>
      <c r="D583" s="4">
        <v>81.2</v>
      </c>
      <c r="E583" s="4">
        <v>84.3</v>
      </c>
      <c r="F583" s="4">
        <v>80.95</v>
      </c>
      <c r="G583" s="4">
        <v>84.3</v>
      </c>
      <c r="H583" s="4">
        <v>84.3</v>
      </c>
      <c r="I583" s="4">
        <v>84.3</v>
      </c>
      <c r="J583" s="4">
        <v>17</v>
      </c>
      <c r="K583" s="4">
        <v>84.33</v>
      </c>
      <c r="L583" s="4">
        <v>240000</v>
      </c>
      <c r="M583" s="4">
        <v>-12000</v>
      </c>
      <c r="N583" s="4">
        <v>86.35</v>
      </c>
    </row>
    <row r="584" spans="1:14" x14ac:dyDescent="0.3">
      <c r="A584" s="4" t="s">
        <v>14</v>
      </c>
      <c r="B584" s="5">
        <v>43663</v>
      </c>
      <c r="C584" s="5">
        <v>43671</v>
      </c>
      <c r="D584" s="4">
        <v>82.7</v>
      </c>
      <c r="E584" s="4">
        <v>83.75</v>
      </c>
      <c r="F584" s="4">
        <v>81.900000000000006</v>
      </c>
      <c r="G584" s="4">
        <v>82.3</v>
      </c>
      <c r="H584" s="4">
        <v>82.1</v>
      </c>
      <c r="I584" s="4">
        <v>82.3</v>
      </c>
      <c r="J584" s="4">
        <v>2814</v>
      </c>
      <c r="K584" s="4">
        <v>13965.86</v>
      </c>
      <c r="L584" s="4">
        <v>74916000</v>
      </c>
      <c r="M584" s="4">
        <v>138000</v>
      </c>
      <c r="N584" s="4">
        <v>85.45</v>
      </c>
    </row>
    <row r="585" spans="1:14" x14ac:dyDescent="0.3">
      <c r="A585" s="4" t="s">
        <v>14</v>
      </c>
      <c r="B585" s="5">
        <v>43663</v>
      </c>
      <c r="C585" s="5">
        <v>43706</v>
      </c>
      <c r="D585" s="4">
        <v>83.05</v>
      </c>
      <c r="E585" s="4">
        <v>84.15</v>
      </c>
      <c r="F585" s="4">
        <v>82.45</v>
      </c>
      <c r="G585" s="4">
        <v>82.75</v>
      </c>
      <c r="H585" s="4">
        <v>82.6</v>
      </c>
      <c r="I585" s="4">
        <v>82.75</v>
      </c>
      <c r="J585" s="4">
        <v>305</v>
      </c>
      <c r="K585" s="4">
        <v>1524.79</v>
      </c>
      <c r="L585" s="4">
        <v>3840000</v>
      </c>
      <c r="M585" s="4">
        <v>546000</v>
      </c>
      <c r="N585" s="4">
        <v>85.45</v>
      </c>
    </row>
    <row r="586" spans="1:14" x14ac:dyDescent="0.3">
      <c r="A586" s="4" t="s">
        <v>14</v>
      </c>
      <c r="B586" s="5">
        <v>43663</v>
      </c>
      <c r="C586" s="5">
        <v>43734</v>
      </c>
      <c r="D586" s="4">
        <v>84.3</v>
      </c>
      <c r="E586" s="4">
        <v>84.3</v>
      </c>
      <c r="F586" s="4">
        <v>83.1</v>
      </c>
      <c r="G586" s="4">
        <v>83.15</v>
      </c>
      <c r="H586" s="4">
        <v>83.2</v>
      </c>
      <c r="I586" s="4">
        <v>83.15</v>
      </c>
      <c r="J586" s="4">
        <v>7</v>
      </c>
      <c r="K586" s="4">
        <v>35.06</v>
      </c>
      <c r="L586" s="4">
        <v>252000</v>
      </c>
      <c r="M586" s="4">
        <v>12000</v>
      </c>
      <c r="N586" s="4">
        <v>85.45</v>
      </c>
    </row>
    <row r="587" spans="1:14" x14ac:dyDescent="0.3">
      <c r="A587" s="4" t="s">
        <v>14</v>
      </c>
      <c r="B587" s="5">
        <v>43664</v>
      </c>
      <c r="C587" s="5">
        <v>43671</v>
      </c>
      <c r="D587" s="4">
        <v>82.15</v>
      </c>
      <c r="E587" s="4">
        <v>82.2</v>
      </c>
      <c r="F587" s="4">
        <v>77.75</v>
      </c>
      <c r="G587" s="4">
        <v>78.400000000000006</v>
      </c>
      <c r="H587" s="4">
        <v>78.400000000000006</v>
      </c>
      <c r="I587" s="4">
        <v>78.400000000000006</v>
      </c>
      <c r="J587" s="4">
        <v>7525</v>
      </c>
      <c r="K587" s="4">
        <v>35864.410000000003</v>
      </c>
      <c r="L587" s="4">
        <v>79104000</v>
      </c>
      <c r="M587" s="4">
        <v>4188000</v>
      </c>
      <c r="N587" s="4">
        <v>81.45</v>
      </c>
    </row>
    <row r="588" spans="1:14" x14ac:dyDescent="0.3">
      <c r="A588" s="4" t="s">
        <v>14</v>
      </c>
      <c r="B588" s="5">
        <v>43664</v>
      </c>
      <c r="C588" s="5">
        <v>43706</v>
      </c>
      <c r="D588" s="4">
        <v>82.4</v>
      </c>
      <c r="E588" s="4">
        <v>82.6</v>
      </c>
      <c r="F588" s="4">
        <v>78.25</v>
      </c>
      <c r="G588" s="4">
        <v>78.900000000000006</v>
      </c>
      <c r="H588" s="4">
        <v>79</v>
      </c>
      <c r="I588" s="4">
        <v>78.900000000000006</v>
      </c>
      <c r="J588" s="4">
        <v>1621</v>
      </c>
      <c r="K588" s="4">
        <v>7772</v>
      </c>
      <c r="L588" s="4">
        <v>8376000</v>
      </c>
      <c r="M588" s="4">
        <v>4536000</v>
      </c>
      <c r="N588" s="4">
        <v>81.45</v>
      </c>
    </row>
    <row r="589" spans="1:14" x14ac:dyDescent="0.3">
      <c r="A589" s="4" t="s">
        <v>14</v>
      </c>
      <c r="B589" s="5">
        <v>43664</v>
      </c>
      <c r="C589" s="5">
        <v>43734</v>
      </c>
      <c r="D589" s="4">
        <v>82.75</v>
      </c>
      <c r="E589" s="4">
        <v>82.75</v>
      </c>
      <c r="F589" s="4">
        <v>78.650000000000006</v>
      </c>
      <c r="G589" s="4">
        <v>79.349999999999994</v>
      </c>
      <c r="H589" s="4">
        <v>79.75</v>
      </c>
      <c r="I589" s="4">
        <v>79.349999999999994</v>
      </c>
      <c r="J589" s="4">
        <v>34</v>
      </c>
      <c r="K589" s="4">
        <v>163.59</v>
      </c>
      <c r="L589" s="4">
        <v>390000</v>
      </c>
      <c r="M589" s="4">
        <v>138000</v>
      </c>
      <c r="N589" s="4">
        <v>81.45</v>
      </c>
    </row>
    <row r="590" spans="1:14" x14ac:dyDescent="0.3">
      <c r="A590" s="4" t="s">
        <v>14</v>
      </c>
      <c r="B590" s="5">
        <v>43665</v>
      </c>
      <c r="C590" s="5">
        <v>43671</v>
      </c>
      <c r="D590" s="4">
        <v>78.900000000000006</v>
      </c>
      <c r="E590" s="4">
        <v>79.25</v>
      </c>
      <c r="F590" s="4">
        <v>75.650000000000006</v>
      </c>
      <c r="G590" s="4">
        <v>76.099999999999994</v>
      </c>
      <c r="H590" s="4">
        <v>76.150000000000006</v>
      </c>
      <c r="I590" s="4">
        <v>76.099999999999994</v>
      </c>
      <c r="J590" s="4">
        <v>6045</v>
      </c>
      <c r="K590" s="4">
        <v>27843.18</v>
      </c>
      <c r="L590" s="4">
        <v>73428000</v>
      </c>
      <c r="M590" s="4">
        <v>-5676000</v>
      </c>
      <c r="N590" s="4">
        <v>79.349999999999994</v>
      </c>
    </row>
    <row r="591" spans="1:14" x14ac:dyDescent="0.3">
      <c r="A591" s="4" t="s">
        <v>14</v>
      </c>
      <c r="B591" s="5">
        <v>43665</v>
      </c>
      <c r="C591" s="5">
        <v>43706</v>
      </c>
      <c r="D591" s="4">
        <v>79.45</v>
      </c>
      <c r="E591" s="4">
        <v>79.650000000000006</v>
      </c>
      <c r="F591" s="4">
        <v>76.05</v>
      </c>
      <c r="G591" s="4">
        <v>76.5</v>
      </c>
      <c r="H591" s="4">
        <v>76.5</v>
      </c>
      <c r="I591" s="4">
        <v>76.5</v>
      </c>
      <c r="J591" s="4">
        <v>1850</v>
      </c>
      <c r="K591" s="4">
        <v>8564.77</v>
      </c>
      <c r="L591" s="4">
        <v>12564000</v>
      </c>
      <c r="M591" s="4">
        <v>4188000</v>
      </c>
      <c r="N591" s="4">
        <v>79.349999999999994</v>
      </c>
    </row>
    <row r="592" spans="1:14" x14ac:dyDescent="0.3">
      <c r="A592" s="4" t="s">
        <v>14</v>
      </c>
      <c r="B592" s="5">
        <v>43665</v>
      </c>
      <c r="C592" s="5">
        <v>43734</v>
      </c>
      <c r="D592" s="4">
        <v>79.8</v>
      </c>
      <c r="E592" s="4">
        <v>80.150000000000006</v>
      </c>
      <c r="F592" s="4">
        <v>76.400000000000006</v>
      </c>
      <c r="G592" s="4">
        <v>76.95</v>
      </c>
      <c r="H592" s="4">
        <v>77</v>
      </c>
      <c r="I592" s="4">
        <v>76.95</v>
      </c>
      <c r="J592" s="4">
        <v>57</v>
      </c>
      <c r="K592" s="4">
        <v>267.5</v>
      </c>
      <c r="L592" s="4">
        <v>534000</v>
      </c>
      <c r="M592" s="4">
        <v>144000</v>
      </c>
      <c r="N592" s="4">
        <v>79.349999999999994</v>
      </c>
    </row>
    <row r="593" spans="1:14" x14ac:dyDescent="0.3">
      <c r="A593" s="4" t="s">
        <v>14</v>
      </c>
      <c r="B593" s="5">
        <v>43668</v>
      </c>
      <c r="C593" s="5">
        <v>43671</v>
      </c>
      <c r="D593" s="4">
        <v>76.2</v>
      </c>
      <c r="E593" s="4">
        <v>77.45</v>
      </c>
      <c r="F593" s="4">
        <v>75</v>
      </c>
      <c r="G593" s="4">
        <v>76.45</v>
      </c>
      <c r="H593" s="4">
        <v>76.5</v>
      </c>
      <c r="I593" s="4">
        <v>76.45</v>
      </c>
      <c r="J593" s="4">
        <v>6251</v>
      </c>
      <c r="K593" s="4">
        <v>28641.9</v>
      </c>
      <c r="L593" s="4">
        <v>62646000</v>
      </c>
      <c r="M593" s="4">
        <v>-10782000</v>
      </c>
      <c r="N593" s="4">
        <v>79.349999999999994</v>
      </c>
    </row>
    <row r="594" spans="1:14" x14ac:dyDescent="0.3">
      <c r="A594" s="4" t="s">
        <v>14</v>
      </c>
      <c r="B594" s="5">
        <v>43668</v>
      </c>
      <c r="C594" s="5">
        <v>43706</v>
      </c>
      <c r="D594" s="4">
        <v>76.599999999999994</v>
      </c>
      <c r="E594" s="4">
        <v>79.8</v>
      </c>
      <c r="F594" s="4">
        <v>75.400000000000006</v>
      </c>
      <c r="G594" s="4">
        <v>76.8</v>
      </c>
      <c r="H594" s="4">
        <v>76.900000000000006</v>
      </c>
      <c r="I594" s="4">
        <v>76.8</v>
      </c>
      <c r="J594" s="4">
        <v>3286</v>
      </c>
      <c r="K594" s="4">
        <v>15152.84</v>
      </c>
      <c r="L594" s="4">
        <v>22674000</v>
      </c>
      <c r="M594" s="4">
        <v>10110000</v>
      </c>
      <c r="N594" s="4">
        <v>79.349999999999994</v>
      </c>
    </row>
    <row r="595" spans="1:14" x14ac:dyDescent="0.3">
      <c r="A595" s="4" t="s">
        <v>14</v>
      </c>
      <c r="B595" s="5">
        <v>43668</v>
      </c>
      <c r="C595" s="5">
        <v>43734</v>
      </c>
      <c r="D595" s="4">
        <v>77.099999999999994</v>
      </c>
      <c r="E595" s="4">
        <v>78.3</v>
      </c>
      <c r="F595" s="4">
        <v>76.95</v>
      </c>
      <c r="G595" s="4">
        <v>77.3</v>
      </c>
      <c r="H595" s="4">
        <v>77.099999999999994</v>
      </c>
      <c r="I595" s="4">
        <v>77.3</v>
      </c>
      <c r="J595" s="4">
        <v>42</v>
      </c>
      <c r="K595" s="4">
        <v>194.92</v>
      </c>
      <c r="L595" s="4">
        <v>612000</v>
      </c>
      <c r="M595" s="4">
        <v>78000</v>
      </c>
      <c r="N595" s="4">
        <v>79.349999999999994</v>
      </c>
    </row>
    <row r="596" spans="1:14" x14ac:dyDescent="0.3">
      <c r="A596" s="4" t="s">
        <v>14</v>
      </c>
      <c r="B596" s="5">
        <v>43669</v>
      </c>
      <c r="C596" s="5">
        <v>43671</v>
      </c>
      <c r="D596" s="4">
        <v>77.3</v>
      </c>
      <c r="E596" s="4">
        <v>77.650000000000006</v>
      </c>
      <c r="F596" s="4">
        <v>74.900000000000006</v>
      </c>
      <c r="G596" s="4">
        <v>75.150000000000006</v>
      </c>
      <c r="H596" s="4">
        <v>75</v>
      </c>
      <c r="I596" s="4">
        <v>75.150000000000006</v>
      </c>
      <c r="J596" s="4">
        <v>8797</v>
      </c>
      <c r="K596" s="4">
        <v>40165.199999999997</v>
      </c>
      <c r="L596" s="4">
        <v>42972000</v>
      </c>
      <c r="M596" s="4">
        <v>-19674000</v>
      </c>
      <c r="N596" s="4">
        <v>75</v>
      </c>
    </row>
    <row r="597" spans="1:14" x14ac:dyDescent="0.3">
      <c r="A597" s="4" t="s">
        <v>14</v>
      </c>
      <c r="B597" s="5">
        <v>43669</v>
      </c>
      <c r="C597" s="5">
        <v>43706</v>
      </c>
      <c r="D597" s="4">
        <v>76.8</v>
      </c>
      <c r="E597" s="4">
        <v>78</v>
      </c>
      <c r="F597" s="4">
        <v>75.3</v>
      </c>
      <c r="G597" s="4">
        <v>75.55</v>
      </c>
      <c r="H597" s="4">
        <v>75.45</v>
      </c>
      <c r="I597" s="4">
        <v>75.55</v>
      </c>
      <c r="J597" s="4">
        <v>6314</v>
      </c>
      <c r="K597" s="4">
        <v>28949.84</v>
      </c>
      <c r="L597" s="4">
        <v>44310000</v>
      </c>
      <c r="M597" s="4">
        <v>21636000</v>
      </c>
      <c r="N597" s="4">
        <v>75</v>
      </c>
    </row>
    <row r="598" spans="1:14" x14ac:dyDescent="0.3">
      <c r="A598" s="4" t="s">
        <v>14</v>
      </c>
      <c r="B598" s="5">
        <v>43669</v>
      </c>
      <c r="C598" s="5">
        <v>43734</v>
      </c>
      <c r="D598" s="4">
        <v>77.55</v>
      </c>
      <c r="E598" s="4">
        <v>78.05</v>
      </c>
      <c r="F598" s="4">
        <v>75.900000000000006</v>
      </c>
      <c r="G598" s="4">
        <v>76.099999999999994</v>
      </c>
      <c r="H598" s="4">
        <v>76</v>
      </c>
      <c r="I598" s="4">
        <v>76.099999999999994</v>
      </c>
      <c r="J598" s="4">
        <v>104</v>
      </c>
      <c r="K598" s="4">
        <v>478.65</v>
      </c>
      <c r="L598" s="4">
        <v>918000</v>
      </c>
      <c r="M598" s="4">
        <v>306000</v>
      </c>
      <c r="N598" s="4">
        <v>75</v>
      </c>
    </row>
    <row r="599" spans="1:14" x14ac:dyDescent="0.3">
      <c r="A599" s="4" t="s">
        <v>14</v>
      </c>
      <c r="B599" s="5">
        <v>43670</v>
      </c>
      <c r="C599" s="5">
        <v>43671</v>
      </c>
      <c r="D599" s="4">
        <v>75.400000000000006</v>
      </c>
      <c r="E599" s="4">
        <v>75.400000000000006</v>
      </c>
      <c r="F599" s="4">
        <v>71.75</v>
      </c>
      <c r="G599" s="4">
        <v>72.400000000000006</v>
      </c>
      <c r="H599" s="4">
        <v>72.150000000000006</v>
      </c>
      <c r="I599" s="4">
        <v>72.400000000000006</v>
      </c>
      <c r="J599" s="4">
        <v>9898</v>
      </c>
      <c r="K599" s="4">
        <v>43031.27</v>
      </c>
      <c r="L599" s="4">
        <v>16110000</v>
      </c>
      <c r="M599" s="4">
        <v>-26862000</v>
      </c>
      <c r="N599" s="4">
        <v>72.55</v>
      </c>
    </row>
    <row r="600" spans="1:14" x14ac:dyDescent="0.3">
      <c r="A600" s="4" t="s">
        <v>14</v>
      </c>
      <c r="B600" s="5">
        <v>43670</v>
      </c>
      <c r="C600" s="5">
        <v>43706</v>
      </c>
      <c r="D600" s="4">
        <v>75.2</v>
      </c>
      <c r="E600" s="4">
        <v>77.05</v>
      </c>
      <c r="F600" s="4">
        <v>72.150000000000006</v>
      </c>
      <c r="G600" s="4">
        <v>72.7</v>
      </c>
      <c r="H600" s="4">
        <v>72.55</v>
      </c>
      <c r="I600" s="4">
        <v>72.7</v>
      </c>
      <c r="J600" s="4">
        <v>9029</v>
      </c>
      <c r="K600" s="4">
        <v>39432.01</v>
      </c>
      <c r="L600" s="4">
        <v>67098000</v>
      </c>
      <c r="M600" s="4">
        <v>22788000</v>
      </c>
      <c r="N600" s="4">
        <v>72.55</v>
      </c>
    </row>
    <row r="601" spans="1:14" x14ac:dyDescent="0.3">
      <c r="A601" s="4" t="s">
        <v>14</v>
      </c>
      <c r="B601" s="5">
        <v>43670</v>
      </c>
      <c r="C601" s="5">
        <v>43734</v>
      </c>
      <c r="D601" s="4">
        <v>75.400000000000006</v>
      </c>
      <c r="E601" s="4">
        <v>75.400000000000006</v>
      </c>
      <c r="F601" s="4">
        <v>72.650000000000006</v>
      </c>
      <c r="G601" s="4">
        <v>73.099999999999994</v>
      </c>
      <c r="H601" s="4">
        <v>72.849999999999994</v>
      </c>
      <c r="I601" s="4">
        <v>73.099999999999994</v>
      </c>
      <c r="J601" s="4">
        <v>138</v>
      </c>
      <c r="K601" s="4">
        <v>606.83000000000004</v>
      </c>
      <c r="L601" s="4">
        <v>1194000</v>
      </c>
      <c r="M601" s="4">
        <v>276000</v>
      </c>
      <c r="N601" s="4">
        <v>72.55</v>
      </c>
    </row>
    <row r="602" spans="1:14" x14ac:dyDescent="0.3">
      <c r="A602" s="4" t="s">
        <v>14</v>
      </c>
      <c r="B602" s="5">
        <v>43671</v>
      </c>
      <c r="C602" s="5">
        <v>43671</v>
      </c>
      <c r="D602" s="4">
        <v>72.400000000000006</v>
      </c>
      <c r="E602" s="4">
        <v>73.2</v>
      </c>
      <c r="F602" s="4">
        <v>71.55</v>
      </c>
      <c r="G602" s="4">
        <v>72.349999999999994</v>
      </c>
      <c r="H602" s="4">
        <v>73</v>
      </c>
      <c r="I602" s="4">
        <v>72.3</v>
      </c>
      <c r="J602" s="4">
        <v>4609</v>
      </c>
      <c r="K602" s="4">
        <v>20008.490000000002</v>
      </c>
      <c r="L602" s="4">
        <v>2166000</v>
      </c>
      <c r="M602" s="4">
        <v>-13944000</v>
      </c>
      <c r="N602" s="4">
        <v>72.3</v>
      </c>
    </row>
    <row r="603" spans="1:14" x14ac:dyDescent="0.3">
      <c r="A603" s="4" t="s">
        <v>14</v>
      </c>
      <c r="B603" s="5">
        <v>43671</v>
      </c>
      <c r="C603" s="5">
        <v>43706</v>
      </c>
      <c r="D603" s="4">
        <v>72.8</v>
      </c>
      <c r="E603" s="4">
        <v>73.5</v>
      </c>
      <c r="F603" s="4">
        <v>71.900000000000006</v>
      </c>
      <c r="G603" s="4">
        <v>72.599999999999994</v>
      </c>
      <c r="H603" s="4">
        <v>72.849999999999994</v>
      </c>
      <c r="I603" s="4">
        <v>72.599999999999994</v>
      </c>
      <c r="J603" s="4">
        <v>6225</v>
      </c>
      <c r="K603" s="4">
        <v>27136.75</v>
      </c>
      <c r="L603" s="4">
        <v>77676000</v>
      </c>
      <c r="M603" s="4">
        <v>10578000</v>
      </c>
      <c r="N603" s="4">
        <v>72.3</v>
      </c>
    </row>
    <row r="604" spans="1:14" x14ac:dyDescent="0.3">
      <c r="A604" s="4" t="s">
        <v>14</v>
      </c>
      <c r="B604" s="5">
        <v>43671</v>
      </c>
      <c r="C604" s="5">
        <v>43734</v>
      </c>
      <c r="D604" s="4">
        <v>73.25</v>
      </c>
      <c r="E604" s="4">
        <v>73.75</v>
      </c>
      <c r="F604" s="4">
        <v>72.3</v>
      </c>
      <c r="G604" s="4">
        <v>72.95</v>
      </c>
      <c r="H604" s="4">
        <v>73.349999999999994</v>
      </c>
      <c r="I604" s="4">
        <v>72.95</v>
      </c>
      <c r="J604" s="4">
        <v>114</v>
      </c>
      <c r="K604" s="4">
        <v>499.6</v>
      </c>
      <c r="L604" s="4">
        <v>1326000</v>
      </c>
      <c r="M604" s="4">
        <v>132000</v>
      </c>
      <c r="N604" s="4">
        <v>72.3</v>
      </c>
    </row>
    <row r="605" spans="1:14" x14ac:dyDescent="0.3">
      <c r="A605" s="4" t="s">
        <v>14</v>
      </c>
      <c r="B605" s="5">
        <v>43672</v>
      </c>
      <c r="C605" s="5">
        <v>43706</v>
      </c>
      <c r="D605" s="4">
        <v>72.650000000000006</v>
      </c>
      <c r="E605" s="4">
        <v>75.3</v>
      </c>
      <c r="F605" s="4">
        <v>72.5</v>
      </c>
      <c r="G605" s="4">
        <v>74.599999999999994</v>
      </c>
      <c r="H605" s="4">
        <v>74.55</v>
      </c>
      <c r="I605" s="4">
        <v>74.599999999999994</v>
      </c>
      <c r="J605" s="4">
        <v>5162</v>
      </c>
      <c r="K605" s="4">
        <v>22996.99</v>
      </c>
      <c r="L605" s="4">
        <v>77778000</v>
      </c>
      <c r="M605" s="4">
        <v>102000</v>
      </c>
      <c r="N605" s="4">
        <v>74.2</v>
      </c>
    </row>
    <row r="606" spans="1:14" x14ac:dyDescent="0.3">
      <c r="A606" s="4" t="s">
        <v>14</v>
      </c>
      <c r="B606" s="5">
        <v>43672</v>
      </c>
      <c r="C606" s="5">
        <v>43734</v>
      </c>
      <c r="D606" s="4">
        <v>73.5</v>
      </c>
      <c r="E606" s="4">
        <v>75.599999999999994</v>
      </c>
      <c r="F606" s="4">
        <v>73</v>
      </c>
      <c r="G606" s="4">
        <v>75</v>
      </c>
      <c r="H606" s="4">
        <v>74.849999999999994</v>
      </c>
      <c r="I606" s="4">
        <v>75</v>
      </c>
      <c r="J606" s="4">
        <v>101</v>
      </c>
      <c r="K606" s="4">
        <v>451.62</v>
      </c>
      <c r="L606" s="4">
        <v>1344000</v>
      </c>
      <c r="M606" s="4">
        <v>18000</v>
      </c>
      <c r="N606" s="4">
        <v>74.2</v>
      </c>
    </row>
    <row r="607" spans="1:14" x14ac:dyDescent="0.3">
      <c r="A607" s="4" t="s">
        <v>14</v>
      </c>
      <c r="B607" s="5">
        <v>43672</v>
      </c>
      <c r="C607" s="5">
        <v>43769</v>
      </c>
      <c r="D607" s="4">
        <v>0</v>
      </c>
      <c r="E607" s="4">
        <v>0</v>
      </c>
      <c r="F607" s="4">
        <v>0</v>
      </c>
      <c r="G607" s="4">
        <v>73.599999999999994</v>
      </c>
      <c r="H607" s="4">
        <v>0</v>
      </c>
      <c r="I607" s="4">
        <v>75.55</v>
      </c>
      <c r="J607" s="4">
        <v>0</v>
      </c>
      <c r="K607" s="4">
        <v>0</v>
      </c>
      <c r="L607" s="4">
        <v>0</v>
      </c>
      <c r="M607" s="4">
        <v>0</v>
      </c>
      <c r="N607" s="4">
        <v>74.2</v>
      </c>
    </row>
    <row r="608" spans="1:14" x14ac:dyDescent="0.3">
      <c r="A608" s="4" t="s">
        <v>14</v>
      </c>
      <c r="B608" s="5">
        <v>43675</v>
      </c>
      <c r="C608" s="5">
        <v>43706</v>
      </c>
      <c r="D608" s="4">
        <v>73.5</v>
      </c>
      <c r="E608" s="4">
        <v>74.349999999999994</v>
      </c>
      <c r="F608" s="4">
        <v>70.8</v>
      </c>
      <c r="G608" s="4">
        <v>71.75</v>
      </c>
      <c r="H608" s="4">
        <v>71.7</v>
      </c>
      <c r="I608" s="4">
        <v>71.75</v>
      </c>
      <c r="J608" s="4">
        <v>5880</v>
      </c>
      <c r="K608" s="4">
        <v>25376.13</v>
      </c>
      <c r="L608" s="4">
        <v>77490000</v>
      </c>
      <c r="M608" s="4">
        <v>-288000</v>
      </c>
      <c r="N608" s="4">
        <v>71.650000000000006</v>
      </c>
    </row>
    <row r="609" spans="1:14" x14ac:dyDescent="0.3">
      <c r="A609" s="4" t="s">
        <v>14</v>
      </c>
      <c r="B609" s="5">
        <v>43675</v>
      </c>
      <c r="C609" s="5">
        <v>43734</v>
      </c>
      <c r="D609" s="4">
        <v>74.150000000000006</v>
      </c>
      <c r="E609" s="4">
        <v>74.3</v>
      </c>
      <c r="F609" s="4">
        <v>71.349999999999994</v>
      </c>
      <c r="G609" s="4">
        <v>72.2</v>
      </c>
      <c r="H609" s="4">
        <v>72.099999999999994</v>
      </c>
      <c r="I609" s="4">
        <v>72.2</v>
      </c>
      <c r="J609" s="4">
        <v>152</v>
      </c>
      <c r="K609" s="4">
        <v>659.96</v>
      </c>
      <c r="L609" s="4">
        <v>1464000</v>
      </c>
      <c r="M609" s="4">
        <v>120000</v>
      </c>
      <c r="N609" s="4">
        <v>71.650000000000006</v>
      </c>
    </row>
    <row r="610" spans="1:14" x14ac:dyDescent="0.3">
      <c r="A610" s="4" t="s">
        <v>14</v>
      </c>
      <c r="B610" s="5">
        <v>43675</v>
      </c>
      <c r="C610" s="5">
        <v>43769</v>
      </c>
      <c r="D610" s="4">
        <v>73.95</v>
      </c>
      <c r="E610" s="4">
        <v>73.95</v>
      </c>
      <c r="F610" s="4">
        <v>72</v>
      </c>
      <c r="G610" s="4">
        <v>72.599999999999994</v>
      </c>
      <c r="H610" s="4">
        <v>72.599999999999994</v>
      </c>
      <c r="I610" s="4">
        <v>72.900000000000006</v>
      </c>
      <c r="J610" s="4">
        <v>4</v>
      </c>
      <c r="K610" s="4">
        <v>17.55</v>
      </c>
      <c r="L610" s="4">
        <v>18000</v>
      </c>
      <c r="M610" s="4">
        <v>18000</v>
      </c>
      <c r="N610" s="4">
        <v>71.650000000000006</v>
      </c>
    </row>
    <row r="611" spans="1:14" x14ac:dyDescent="0.3">
      <c r="A611" s="4" t="s">
        <v>14</v>
      </c>
      <c r="B611" s="5">
        <v>43676</v>
      </c>
      <c r="C611" s="5">
        <v>43706</v>
      </c>
      <c r="D611" s="4">
        <v>71.5</v>
      </c>
      <c r="E611" s="4">
        <v>72.650000000000006</v>
      </c>
      <c r="F611" s="4">
        <v>68.400000000000006</v>
      </c>
      <c r="G611" s="4">
        <v>68.650000000000006</v>
      </c>
      <c r="H611" s="4">
        <v>68.400000000000006</v>
      </c>
      <c r="I611" s="4">
        <v>68.650000000000006</v>
      </c>
      <c r="J611" s="4">
        <v>6868</v>
      </c>
      <c r="K611" s="4">
        <v>28831.3</v>
      </c>
      <c r="L611" s="4">
        <v>77736000</v>
      </c>
      <c r="M611" s="4">
        <v>246000</v>
      </c>
      <c r="N611" s="4">
        <v>68.55</v>
      </c>
    </row>
    <row r="612" spans="1:14" x14ac:dyDescent="0.3">
      <c r="A612" s="4" t="s">
        <v>14</v>
      </c>
      <c r="B612" s="5">
        <v>43676</v>
      </c>
      <c r="C612" s="5">
        <v>43734</v>
      </c>
      <c r="D612" s="4">
        <v>71.849999999999994</v>
      </c>
      <c r="E612" s="4">
        <v>73</v>
      </c>
      <c r="F612" s="4">
        <v>68.8</v>
      </c>
      <c r="G612" s="4">
        <v>69.05</v>
      </c>
      <c r="H612" s="4">
        <v>68.8</v>
      </c>
      <c r="I612" s="4">
        <v>69.05</v>
      </c>
      <c r="J612" s="4">
        <v>213</v>
      </c>
      <c r="K612" s="4">
        <v>900.68</v>
      </c>
      <c r="L612" s="4">
        <v>1710000</v>
      </c>
      <c r="M612" s="4">
        <v>246000</v>
      </c>
      <c r="N612" s="4">
        <v>68.55</v>
      </c>
    </row>
    <row r="613" spans="1:14" x14ac:dyDescent="0.3">
      <c r="A613" s="4" t="s">
        <v>14</v>
      </c>
      <c r="B613" s="5">
        <v>43676</v>
      </c>
      <c r="C613" s="5">
        <v>43769</v>
      </c>
      <c r="D613" s="4">
        <v>71.8</v>
      </c>
      <c r="E613" s="4">
        <v>71.8</v>
      </c>
      <c r="F613" s="4">
        <v>69.900000000000006</v>
      </c>
      <c r="G613" s="4">
        <v>70</v>
      </c>
      <c r="H613" s="4">
        <v>70</v>
      </c>
      <c r="I613" s="4">
        <v>69.75</v>
      </c>
      <c r="J613" s="4">
        <v>4</v>
      </c>
      <c r="K613" s="4">
        <v>16.899999999999999</v>
      </c>
      <c r="L613" s="4">
        <v>24000</v>
      </c>
      <c r="M613" s="4">
        <v>6000</v>
      </c>
      <c r="N613" s="4">
        <v>68.55</v>
      </c>
    </row>
    <row r="614" spans="1:14" x14ac:dyDescent="0.3">
      <c r="A614" s="4" t="s">
        <v>14</v>
      </c>
      <c r="B614" s="5">
        <v>43677</v>
      </c>
      <c r="C614" s="5">
        <v>43706</v>
      </c>
      <c r="D614" s="4">
        <v>68.099999999999994</v>
      </c>
      <c r="E614" s="4">
        <v>71.099999999999994</v>
      </c>
      <c r="F614" s="4">
        <v>67.75</v>
      </c>
      <c r="G614" s="4">
        <v>70.099999999999994</v>
      </c>
      <c r="H614" s="4">
        <v>69.849999999999994</v>
      </c>
      <c r="I614" s="4">
        <v>70.099999999999994</v>
      </c>
      <c r="J614" s="4">
        <v>6084</v>
      </c>
      <c r="K614" s="4">
        <v>25465.52</v>
      </c>
      <c r="L614" s="4">
        <v>75372000</v>
      </c>
      <c r="M614" s="4">
        <v>-2364000</v>
      </c>
      <c r="N614" s="4">
        <v>69.849999999999994</v>
      </c>
    </row>
    <row r="615" spans="1:14" x14ac:dyDescent="0.3">
      <c r="A615" s="4" t="s">
        <v>14</v>
      </c>
      <c r="B615" s="5">
        <v>43677</v>
      </c>
      <c r="C615" s="5">
        <v>43734</v>
      </c>
      <c r="D615" s="4">
        <v>69</v>
      </c>
      <c r="E615" s="4">
        <v>71.3</v>
      </c>
      <c r="F615" s="4">
        <v>68.5</v>
      </c>
      <c r="G615" s="4">
        <v>70.400000000000006</v>
      </c>
      <c r="H615" s="4">
        <v>70.349999999999994</v>
      </c>
      <c r="I615" s="4">
        <v>70.400000000000006</v>
      </c>
      <c r="J615" s="4">
        <v>224</v>
      </c>
      <c r="K615" s="4">
        <v>941.66</v>
      </c>
      <c r="L615" s="4">
        <v>1650000</v>
      </c>
      <c r="M615" s="4">
        <v>-60000</v>
      </c>
      <c r="N615" s="4">
        <v>69.849999999999994</v>
      </c>
    </row>
    <row r="616" spans="1:14" x14ac:dyDescent="0.3">
      <c r="A616" s="4" t="s">
        <v>14</v>
      </c>
      <c r="B616" s="5">
        <v>43677</v>
      </c>
      <c r="C616" s="5">
        <v>43769</v>
      </c>
      <c r="D616" s="4">
        <v>70</v>
      </c>
      <c r="E616" s="4">
        <v>71.3</v>
      </c>
      <c r="F616" s="4">
        <v>70</v>
      </c>
      <c r="G616" s="4">
        <v>70.8</v>
      </c>
      <c r="H616" s="4">
        <v>70.8</v>
      </c>
      <c r="I616" s="4">
        <v>70.8</v>
      </c>
      <c r="J616" s="4">
        <v>7</v>
      </c>
      <c r="K616" s="4">
        <v>29.79</v>
      </c>
      <c r="L616" s="4">
        <v>54000</v>
      </c>
      <c r="M616" s="4">
        <v>30000</v>
      </c>
      <c r="N616" s="4">
        <v>69.849999999999994</v>
      </c>
    </row>
    <row r="617" spans="1:14" x14ac:dyDescent="0.3">
      <c r="A617" s="4" t="s">
        <v>14</v>
      </c>
      <c r="B617" s="5">
        <v>43678</v>
      </c>
      <c r="C617" s="5">
        <v>43706</v>
      </c>
      <c r="D617" s="4">
        <v>69.849999999999994</v>
      </c>
      <c r="E617" s="4">
        <v>73.400000000000006</v>
      </c>
      <c r="F617" s="4">
        <v>67.2</v>
      </c>
      <c r="G617" s="4">
        <v>69.25</v>
      </c>
      <c r="H617" s="4">
        <v>69.400000000000006</v>
      </c>
      <c r="I617" s="4">
        <v>69.25</v>
      </c>
      <c r="J617" s="4">
        <v>13126</v>
      </c>
      <c r="K617" s="4">
        <v>55080.7</v>
      </c>
      <c r="L617" s="4">
        <v>80706000</v>
      </c>
      <c r="M617" s="4">
        <v>5334000</v>
      </c>
      <c r="N617" s="4">
        <v>68.849999999999994</v>
      </c>
    </row>
    <row r="618" spans="1:14" x14ac:dyDescent="0.3">
      <c r="A618" s="4" t="s">
        <v>14</v>
      </c>
      <c r="B618" s="5">
        <v>43678</v>
      </c>
      <c r="C618" s="5">
        <v>43734</v>
      </c>
      <c r="D618" s="4">
        <v>70.5</v>
      </c>
      <c r="E618" s="4">
        <v>73.55</v>
      </c>
      <c r="F618" s="4">
        <v>67.599999999999994</v>
      </c>
      <c r="G618" s="4">
        <v>69.45</v>
      </c>
      <c r="H618" s="4">
        <v>69.900000000000006</v>
      </c>
      <c r="I618" s="4">
        <v>69.45</v>
      </c>
      <c r="J618" s="4">
        <v>502</v>
      </c>
      <c r="K618" s="4">
        <v>2118.52</v>
      </c>
      <c r="L618" s="4">
        <v>1788000</v>
      </c>
      <c r="M618" s="4">
        <v>138000</v>
      </c>
      <c r="N618" s="4">
        <v>68.849999999999994</v>
      </c>
    </row>
    <row r="619" spans="1:14" x14ac:dyDescent="0.3">
      <c r="A619" s="4" t="s">
        <v>14</v>
      </c>
      <c r="B619" s="5">
        <v>43678</v>
      </c>
      <c r="C619" s="5">
        <v>43769</v>
      </c>
      <c r="D619" s="4">
        <v>71.650000000000006</v>
      </c>
      <c r="E619" s="4">
        <v>72.900000000000006</v>
      </c>
      <c r="F619" s="4">
        <v>68.8</v>
      </c>
      <c r="G619" s="4">
        <v>69.5</v>
      </c>
      <c r="H619" s="4">
        <v>69.599999999999994</v>
      </c>
      <c r="I619" s="4">
        <v>69.5</v>
      </c>
      <c r="J619" s="4">
        <v>20</v>
      </c>
      <c r="K619" s="4">
        <v>84.74</v>
      </c>
      <c r="L619" s="4">
        <v>78000</v>
      </c>
      <c r="M619" s="4">
        <v>24000</v>
      </c>
      <c r="N619" s="4">
        <v>68.849999999999994</v>
      </c>
    </row>
    <row r="620" spans="1:14" x14ac:dyDescent="0.3">
      <c r="A620" s="4" t="s">
        <v>14</v>
      </c>
      <c r="B620" s="5">
        <v>43679</v>
      </c>
      <c r="C620" s="5">
        <v>43706</v>
      </c>
      <c r="D620" s="4">
        <v>68.650000000000006</v>
      </c>
      <c r="E620" s="4">
        <v>68.650000000000006</v>
      </c>
      <c r="F620" s="4">
        <v>61.15</v>
      </c>
      <c r="G620" s="4">
        <v>64.8</v>
      </c>
      <c r="H620" s="4">
        <v>65</v>
      </c>
      <c r="I620" s="4">
        <v>64.8</v>
      </c>
      <c r="J620" s="4">
        <v>25313</v>
      </c>
      <c r="K620" s="4">
        <v>97769.93</v>
      </c>
      <c r="L620" s="4">
        <v>88596000</v>
      </c>
      <c r="M620" s="4">
        <v>7890000</v>
      </c>
      <c r="N620" s="4">
        <v>64.400000000000006</v>
      </c>
    </row>
    <row r="621" spans="1:14" x14ac:dyDescent="0.3">
      <c r="A621" s="4" t="s">
        <v>14</v>
      </c>
      <c r="B621" s="5">
        <v>43679</v>
      </c>
      <c r="C621" s="5">
        <v>43734</v>
      </c>
      <c r="D621" s="4">
        <v>67.8</v>
      </c>
      <c r="E621" s="4">
        <v>68.3</v>
      </c>
      <c r="F621" s="4">
        <v>61.8</v>
      </c>
      <c r="G621" s="4">
        <v>65.150000000000006</v>
      </c>
      <c r="H621" s="4">
        <v>65.25</v>
      </c>
      <c r="I621" s="4">
        <v>65.150000000000006</v>
      </c>
      <c r="J621" s="4">
        <v>681</v>
      </c>
      <c r="K621" s="4">
        <v>2639.47</v>
      </c>
      <c r="L621" s="4">
        <v>2310000</v>
      </c>
      <c r="M621" s="4">
        <v>522000</v>
      </c>
      <c r="N621" s="4">
        <v>64.400000000000006</v>
      </c>
    </row>
    <row r="622" spans="1:14" x14ac:dyDescent="0.3">
      <c r="A622" s="4" t="s">
        <v>14</v>
      </c>
      <c r="B622" s="5">
        <v>43679</v>
      </c>
      <c r="C622" s="5">
        <v>43769</v>
      </c>
      <c r="D622" s="4">
        <v>68.5</v>
      </c>
      <c r="E622" s="4">
        <v>68.5</v>
      </c>
      <c r="F622" s="4">
        <v>61.8</v>
      </c>
      <c r="G622" s="4">
        <v>65.400000000000006</v>
      </c>
      <c r="H622" s="4">
        <v>65.400000000000006</v>
      </c>
      <c r="I622" s="4">
        <v>65.400000000000006</v>
      </c>
      <c r="J622" s="4">
        <v>122</v>
      </c>
      <c r="K622" s="4">
        <v>470.72</v>
      </c>
      <c r="L622" s="4">
        <v>288000</v>
      </c>
      <c r="M622" s="4">
        <v>210000</v>
      </c>
      <c r="N622" s="4">
        <v>64.400000000000006</v>
      </c>
    </row>
    <row r="623" spans="1:14" x14ac:dyDescent="0.3">
      <c r="A623" s="4" t="s">
        <v>14</v>
      </c>
      <c r="B623" s="5">
        <v>43682</v>
      </c>
      <c r="C623" s="5">
        <v>43706</v>
      </c>
      <c r="D623" s="4">
        <v>63.45</v>
      </c>
      <c r="E623" s="4">
        <v>64.599999999999994</v>
      </c>
      <c r="F623" s="4">
        <v>62</v>
      </c>
      <c r="G623" s="4">
        <v>64.3</v>
      </c>
      <c r="H623" s="4">
        <v>64.150000000000006</v>
      </c>
      <c r="I623" s="4">
        <v>64.3</v>
      </c>
      <c r="J623" s="4">
        <v>8435</v>
      </c>
      <c r="K623" s="4">
        <v>32072.23</v>
      </c>
      <c r="L623" s="4">
        <v>84354000</v>
      </c>
      <c r="M623" s="4">
        <v>-4242000</v>
      </c>
      <c r="N623" s="4">
        <v>63.95</v>
      </c>
    </row>
    <row r="624" spans="1:14" x14ac:dyDescent="0.3">
      <c r="A624" s="4" t="s">
        <v>14</v>
      </c>
      <c r="B624" s="5">
        <v>43682</v>
      </c>
      <c r="C624" s="5">
        <v>43734</v>
      </c>
      <c r="D624" s="4">
        <v>62.55</v>
      </c>
      <c r="E624" s="4">
        <v>64.849999999999994</v>
      </c>
      <c r="F624" s="4">
        <v>62.35</v>
      </c>
      <c r="G624" s="4">
        <v>64.650000000000006</v>
      </c>
      <c r="H624" s="4">
        <v>64.45</v>
      </c>
      <c r="I624" s="4">
        <v>64.650000000000006</v>
      </c>
      <c r="J624" s="4">
        <v>239</v>
      </c>
      <c r="K624" s="4">
        <v>913.52</v>
      </c>
      <c r="L624" s="4">
        <v>2448000</v>
      </c>
      <c r="M624" s="4">
        <v>138000</v>
      </c>
      <c r="N624" s="4">
        <v>63.95</v>
      </c>
    </row>
    <row r="625" spans="1:14" x14ac:dyDescent="0.3">
      <c r="A625" s="4" t="s">
        <v>14</v>
      </c>
      <c r="B625" s="5">
        <v>43682</v>
      </c>
      <c r="C625" s="5">
        <v>43769</v>
      </c>
      <c r="D625" s="4">
        <v>63.05</v>
      </c>
      <c r="E625" s="4">
        <v>64.900000000000006</v>
      </c>
      <c r="F625" s="4">
        <v>63.05</v>
      </c>
      <c r="G625" s="4">
        <v>64.650000000000006</v>
      </c>
      <c r="H625" s="4">
        <v>64.650000000000006</v>
      </c>
      <c r="I625" s="4">
        <v>64.650000000000006</v>
      </c>
      <c r="J625" s="4">
        <v>13</v>
      </c>
      <c r="K625" s="4">
        <v>50.07</v>
      </c>
      <c r="L625" s="4">
        <v>300000</v>
      </c>
      <c r="M625" s="4">
        <v>12000</v>
      </c>
      <c r="N625" s="4">
        <v>63.95</v>
      </c>
    </row>
    <row r="626" spans="1:14" x14ac:dyDescent="0.3">
      <c r="A626" s="4" t="s">
        <v>14</v>
      </c>
      <c r="B626" s="5">
        <v>43683</v>
      </c>
      <c r="C626" s="5">
        <v>43706</v>
      </c>
      <c r="D626" s="4">
        <v>63.45</v>
      </c>
      <c r="E626" s="4">
        <v>65.5</v>
      </c>
      <c r="F626" s="4">
        <v>63</v>
      </c>
      <c r="G626" s="4">
        <v>63.9</v>
      </c>
      <c r="H626" s="4">
        <v>63.8</v>
      </c>
      <c r="I626" s="4">
        <v>63.9</v>
      </c>
      <c r="J626" s="4">
        <v>7819</v>
      </c>
      <c r="K626" s="4">
        <v>30075.919999999998</v>
      </c>
      <c r="L626" s="4">
        <v>89574000</v>
      </c>
      <c r="M626" s="4">
        <v>5220000</v>
      </c>
      <c r="N626" s="4">
        <v>63.45</v>
      </c>
    </row>
    <row r="627" spans="1:14" x14ac:dyDescent="0.3">
      <c r="A627" s="4" t="s">
        <v>14</v>
      </c>
      <c r="B627" s="5">
        <v>43683</v>
      </c>
      <c r="C627" s="5">
        <v>43734</v>
      </c>
      <c r="D627" s="4">
        <v>64.25</v>
      </c>
      <c r="E627" s="4">
        <v>65.599999999999994</v>
      </c>
      <c r="F627" s="4">
        <v>63.45</v>
      </c>
      <c r="G627" s="4">
        <v>64.25</v>
      </c>
      <c r="H627" s="4">
        <v>64.25</v>
      </c>
      <c r="I627" s="4">
        <v>64.25</v>
      </c>
      <c r="J627" s="4">
        <v>167</v>
      </c>
      <c r="K627" s="4">
        <v>646.25</v>
      </c>
      <c r="L627" s="4">
        <v>2484000</v>
      </c>
      <c r="M627" s="4">
        <v>36000</v>
      </c>
      <c r="N627" s="4">
        <v>63.45</v>
      </c>
    </row>
    <row r="628" spans="1:14" x14ac:dyDescent="0.3">
      <c r="A628" s="4" t="s">
        <v>14</v>
      </c>
      <c r="B628" s="5">
        <v>43683</v>
      </c>
      <c r="C628" s="5">
        <v>43769</v>
      </c>
      <c r="D628" s="4">
        <v>65.650000000000006</v>
      </c>
      <c r="E628" s="4">
        <v>65.650000000000006</v>
      </c>
      <c r="F628" s="4">
        <v>64</v>
      </c>
      <c r="G628" s="4">
        <v>64.400000000000006</v>
      </c>
      <c r="H628" s="4">
        <v>64.5</v>
      </c>
      <c r="I628" s="4">
        <v>64.400000000000006</v>
      </c>
      <c r="J628" s="4">
        <v>7</v>
      </c>
      <c r="K628" s="4">
        <v>27.17</v>
      </c>
      <c r="L628" s="4">
        <v>282000</v>
      </c>
      <c r="M628" s="4">
        <v>-18000</v>
      </c>
      <c r="N628" s="4">
        <v>63.45</v>
      </c>
    </row>
    <row r="629" spans="1:14" x14ac:dyDescent="0.3">
      <c r="A629" s="4" t="s">
        <v>14</v>
      </c>
      <c r="B629" s="5">
        <v>43684</v>
      </c>
      <c r="C629" s="5">
        <v>43706</v>
      </c>
      <c r="D629" s="4">
        <v>63.95</v>
      </c>
      <c r="E629" s="4">
        <v>64.8</v>
      </c>
      <c r="F629" s="4">
        <v>61</v>
      </c>
      <c r="G629" s="4">
        <v>61.55</v>
      </c>
      <c r="H629" s="4">
        <v>62</v>
      </c>
      <c r="I629" s="4">
        <v>61.55</v>
      </c>
      <c r="J629" s="4">
        <v>7089</v>
      </c>
      <c r="K629" s="4">
        <v>26711.53</v>
      </c>
      <c r="L629" s="4">
        <v>87354000</v>
      </c>
      <c r="M629" s="4">
        <v>-2220000</v>
      </c>
      <c r="N629" s="4">
        <v>61.15</v>
      </c>
    </row>
    <row r="630" spans="1:14" x14ac:dyDescent="0.3">
      <c r="A630" s="4" t="s">
        <v>14</v>
      </c>
      <c r="B630" s="5">
        <v>43684</v>
      </c>
      <c r="C630" s="5">
        <v>43734</v>
      </c>
      <c r="D630" s="4">
        <v>64.599999999999994</v>
      </c>
      <c r="E630" s="4">
        <v>65.099999999999994</v>
      </c>
      <c r="F630" s="4">
        <v>61.35</v>
      </c>
      <c r="G630" s="4">
        <v>61.8</v>
      </c>
      <c r="H630" s="4">
        <v>62.2</v>
      </c>
      <c r="I630" s="4">
        <v>61.8</v>
      </c>
      <c r="J630" s="4">
        <v>167</v>
      </c>
      <c r="K630" s="4">
        <v>631.70000000000005</v>
      </c>
      <c r="L630" s="4">
        <v>2556000</v>
      </c>
      <c r="M630" s="4">
        <v>72000</v>
      </c>
      <c r="N630" s="4">
        <v>61.15</v>
      </c>
    </row>
    <row r="631" spans="1:14" x14ac:dyDescent="0.3">
      <c r="A631" s="4" t="s">
        <v>14</v>
      </c>
      <c r="B631" s="5">
        <v>43684</v>
      </c>
      <c r="C631" s="5">
        <v>43769</v>
      </c>
      <c r="D631" s="4">
        <v>64.3</v>
      </c>
      <c r="E631" s="4">
        <v>65.2</v>
      </c>
      <c r="F631" s="4">
        <v>62</v>
      </c>
      <c r="G631" s="4">
        <v>62.05</v>
      </c>
      <c r="H631" s="4">
        <v>62.3</v>
      </c>
      <c r="I631" s="4">
        <v>62.05</v>
      </c>
      <c r="J631" s="4">
        <v>43</v>
      </c>
      <c r="K631" s="4">
        <v>163.26</v>
      </c>
      <c r="L631" s="4">
        <v>324000</v>
      </c>
      <c r="M631" s="4">
        <v>42000</v>
      </c>
      <c r="N631" s="4">
        <v>61.15</v>
      </c>
    </row>
    <row r="632" spans="1:14" x14ac:dyDescent="0.3">
      <c r="A632" s="4" t="s">
        <v>14</v>
      </c>
      <c r="B632" s="5">
        <v>43685</v>
      </c>
      <c r="C632" s="5">
        <v>43706</v>
      </c>
      <c r="D632" s="4">
        <v>62.2</v>
      </c>
      <c r="E632" s="4">
        <v>64.3</v>
      </c>
      <c r="F632" s="4">
        <v>61.05</v>
      </c>
      <c r="G632" s="4">
        <v>63.9</v>
      </c>
      <c r="H632" s="4">
        <v>63.95</v>
      </c>
      <c r="I632" s="4">
        <v>63.9</v>
      </c>
      <c r="J632" s="4">
        <v>7858</v>
      </c>
      <c r="K632" s="4">
        <v>29435.42</v>
      </c>
      <c r="L632" s="4">
        <v>88626000</v>
      </c>
      <c r="M632" s="4">
        <v>1272000</v>
      </c>
      <c r="N632" s="4">
        <v>63.55</v>
      </c>
    </row>
    <row r="633" spans="1:14" x14ac:dyDescent="0.3">
      <c r="A633" s="4" t="s">
        <v>14</v>
      </c>
      <c r="B633" s="5">
        <v>43685</v>
      </c>
      <c r="C633" s="5">
        <v>43734</v>
      </c>
      <c r="D633" s="4">
        <v>62.4</v>
      </c>
      <c r="E633" s="4">
        <v>64.5</v>
      </c>
      <c r="F633" s="4">
        <v>61.4</v>
      </c>
      <c r="G633" s="4">
        <v>64.150000000000006</v>
      </c>
      <c r="H633" s="4">
        <v>64.150000000000006</v>
      </c>
      <c r="I633" s="4">
        <v>64.150000000000006</v>
      </c>
      <c r="J633" s="4">
        <v>327</v>
      </c>
      <c r="K633" s="4">
        <v>1233.72</v>
      </c>
      <c r="L633" s="4">
        <v>2922000</v>
      </c>
      <c r="M633" s="4">
        <v>366000</v>
      </c>
      <c r="N633" s="4">
        <v>63.55</v>
      </c>
    </row>
    <row r="634" spans="1:14" x14ac:dyDescent="0.3">
      <c r="A634" s="4" t="s">
        <v>14</v>
      </c>
      <c r="B634" s="5">
        <v>43685</v>
      </c>
      <c r="C634" s="5">
        <v>43769</v>
      </c>
      <c r="D634" s="4">
        <v>62.35</v>
      </c>
      <c r="E634" s="4">
        <v>64.8</v>
      </c>
      <c r="F634" s="4">
        <v>61.95</v>
      </c>
      <c r="G634" s="4">
        <v>64.599999999999994</v>
      </c>
      <c r="H634" s="4">
        <v>64.599999999999994</v>
      </c>
      <c r="I634" s="4">
        <v>64.599999999999994</v>
      </c>
      <c r="J634" s="4">
        <v>23</v>
      </c>
      <c r="K634" s="4">
        <v>86.66</v>
      </c>
      <c r="L634" s="4">
        <v>330000</v>
      </c>
      <c r="M634" s="4">
        <v>6000</v>
      </c>
      <c r="N634" s="4">
        <v>63.55</v>
      </c>
    </row>
    <row r="635" spans="1:14" x14ac:dyDescent="0.3">
      <c r="A635" s="4" t="s">
        <v>14</v>
      </c>
      <c r="B635" s="5">
        <v>43686</v>
      </c>
      <c r="C635" s="5">
        <v>43706</v>
      </c>
      <c r="D635" s="4">
        <v>64.3</v>
      </c>
      <c r="E635" s="4">
        <v>66</v>
      </c>
      <c r="F635" s="4">
        <v>63.25</v>
      </c>
      <c r="G635" s="4">
        <v>64.55</v>
      </c>
      <c r="H635" s="4">
        <v>65</v>
      </c>
      <c r="I635" s="4">
        <v>64.55</v>
      </c>
      <c r="J635" s="4">
        <v>10457</v>
      </c>
      <c r="K635" s="4">
        <v>40590.559999999998</v>
      </c>
      <c r="L635" s="4">
        <v>86430000</v>
      </c>
      <c r="M635" s="4">
        <v>-2196000</v>
      </c>
      <c r="N635" s="4">
        <v>64.3</v>
      </c>
    </row>
    <row r="636" spans="1:14" x14ac:dyDescent="0.3">
      <c r="A636" s="4" t="s">
        <v>14</v>
      </c>
      <c r="B636" s="5">
        <v>43686</v>
      </c>
      <c r="C636" s="5">
        <v>43734</v>
      </c>
      <c r="D636" s="4">
        <v>65.05</v>
      </c>
      <c r="E636" s="4">
        <v>66.3</v>
      </c>
      <c r="F636" s="4">
        <v>63.7</v>
      </c>
      <c r="G636" s="4">
        <v>64.95</v>
      </c>
      <c r="H636" s="4">
        <v>65.349999999999994</v>
      </c>
      <c r="I636" s="4">
        <v>64.95</v>
      </c>
      <c r="J636" s="4">
        <v>691</v>
      </c>
      <c r="K636" s="4">
        <v>2711.22</v>
      </c>
      <c r="L636" s="4">
        <v>4938000</v>
      </c>
      <c r="M636" s="4">
        <v>2016000</v>
      </c>
      <c r="N636" s="4">
        <v>64.3</v>
      </c>
    </row>
    <row r="637" spans="1:14" x14ac:dyDescent="0.3">
      <c r="A637" s="4" t="s">
        <v>14</v>
      </c>
      <c r="B637" s="5">
        <v>43686</v>
      </c>
      <c r="C637" s="5">
        <v>43769</v>
      </c>
      <c r="D637" s="4">
        <v>64.849999999999994</v>
      </c>
      <c r="E637" s="4">
        <v>66.3</v>
      </c>
      <c r="F637" s="4">
        <v>64</v>
      </c>
      <c r="G637" s="4">
        <v>65.2</v>
      </c>
      <c r="H637" s="4">
        <v>65.400000000000006</v>
      </c>
      <c r="I637" s="4">
        <v>65.2</v>
      </c>
      <c r="J637" s="4">
        <v>19</v>
      </c>
      <c r="K637" s="4">
        <v>74.33</v>
      </c>
      <c r="L637" s="4">
        <v>354000</v>
      </c>
      <c r="M637" s="4">
        <v>24000</v>
      </c>
      <c r="N637" s="4">
        <v>64.3</v>
      </c>
    </row>
    <row r="638" spans="1:14" x14ac:dyDescent="0.3">
      <c r="A638" s="4" t="s">
        <v>14</v>
      </c>
      <c r="B638" s="5">
        <v>43690</v>
      </c>
      <c r="C638" s="5">
        <v>43706</v>
      </c>
      <c r="D638" s="4">
        <v>64.849999999999994</v>
      </c>
      <c r="E638" s="4">
        <v>64.900000000000006</v>
      </c>
      <c r="F638" s="4">
        <v>61.3</v>
      </c>
      <c r="G638" s="4">
        <v>61.65</v>
      </c>
      <c r="H638" s="4">
        <v>61.9</v>
      </c>
      <c r="I638" s="4">
        <v>61.65</v>
      </c>
      <c r="J638" s="4">
        <v>6267</v>
      </c>
      <c r="K638" s="4">
        <v>23629.45</v>
      </c>
      <c r="L638" s="4">
        <v>85830000</v>
      </c>
      <c r="M638" s="4">
        <v>-600000</v>
      </c>
      <c r="N638" s="4">
        <v>61.55</v>
      </c>
    </row>
    <row r="639" spans="1:14" x14ac:dyDescent="0.3">
      <c r="A639" s="4" t="s">
        <v>14</v>
      </c>
      <c r="B639" s="5">
        <v>43690</v>
      </c>
      <c r="C639" s="5">
        <v>43734</v>
      </c>
      <c r="D639" s="4">
        <v>64.95</v>
      </c>
      <c r="E639" s="4">
        <v>65.099999999999994</v>
      </c>
      <c r="F639" s="4">
        <v>61.65</v>
      </c>
      <c r="G639" s="4">
        <v>61.9</v>
      </c>
      <c r="H639" s="4">
        <v>62.15</v>
      </c>
      <c r="I639" s="4">
        <v>61.9</v>
      </c>
      <c r="J639" s="4">
        <v>267</v>
      </c>
      <c r="K639" s="4">
        <v>1010.93</v>
      </c>
      <c r="L639" s="4">
        <v>5178000</v>
      </c>
      <c r="M639" s="4">
        <v>240000</v>
      </c>
      <c r="N639" s="4">
        <v>61.55</v>
      </c>
    </row>
    <row r="640" spans="1:14" x14ac:dyDescent="0.3">
      <c r="A640" s="4" t="s">
        <v>14</v>
      </c>
      <c r="B640" s="5">
        <v>43690</v>
      </c>
      <c r="C640" s="5">
        <v>43769</v>
      </c>
      <c r="D640" s="4">
        <v>65.5</v>
      </c>
      <c r="E640" s="4">
        <v>65.5</v>
      </c>
      <c r="F640" s="4">
        <v>62</v>
      </c>
      <c r="G640" s="4">
        <v>62</v>
      </c>
      <c r="H640" s="4">
        <v>62</v>
      </c>
      <c r="I640" s="4">
        <v>62</v>
      </c>
      <c r="J640" s="4">
        <v>24</v>
      </c>
      <c r="K640" s="4">
        <v>91.16</v>
      </c>
      <c r="L640" s="4">
        <v>390000</v>
      </c>
      <c r="M640" s="4">
        <v>36000</v>
      </c>
      <c r="N640" s="4">
        <v>61.55</v>
      </c>
    </row>
    <row r="641" spans="1:14" x14ac:dyDescent="0.3">
      <c r="A641" s="4" t="s">
        <v>14</v>
      </c>
      <c r="B641" s="5">
        <v>43691</v>
      </c>
      <c r="C641" s="5">
        <v>43706</v>
      </c>
      <c r="D641" s="4">
        <v>62.2</v>
      </c>
      <c r="E641" s="4">
        <v>63.85</v>
      </c>
      <c r="F641" s="4">
        <v>60.35</v>
      </c>
      <c r="G641" s="4">
        <v>62.7</v>
      </c>
      <c r="H641" s="4">
        <v>62.6</v>
      </c>
      <c r="I641" s="4">
        <v>62.7</v>
      </c>
      <c r="J641" s="4">
        <v>7863</v>
      </c>
      <c r="K641" s="4">
        <v>29467.1</v>
      </c>
      <c r="L641" s="4">
        <v>85236000</v>
      </c>
      <c r="M641" s="4">
        <v>-594000</v>
      </c>
      <c r="N641" s="4">
        <v>62.55</v>
      </c>
    </row>
    <row r="642" spans="1:14" x14ac:dyDescent="0.3">
      <c r="A642" s="4" t="s">
        <v>14</v>
      </c>
      <c r="B642" s="5">
        <v>43691</v>
      </c>
      <c r="C642" s="5">
        <v>43734</v>
      </c>
      <c r="D642" s="4">
        <v>62.75</v>
      </c>
      <c r="E642" s="4">
        <v>63.95</v>
      </c>
      <c r="F642" s="4">
        <v>60.8</v>
      </c>
      <c r="G642" s="4">
        <v>62.85</v>
      </c>
      <c r="H642" s="4">
        <v>62.8</v>
      </c>
      <c r="I642" s="4">
        <v>62.85</v>
      </c>
      <c r="J642" s="4">
        <v>657</v>
      </c>
      <c r="K642" s="4">
        <v>2479.0500000000002</v>
      </c>
      <c r="L642" s="4">
        <v>6234000</v>
      </c>
      <c r="M642" s="4">
        <v>1056000</v>
      </c>
      <c r="N642" s="4">
        <v>62.55</v>
      </c>
    </row>
    <row r="643" spans="1:14" x14ac:dyDescent="0.3">
      <c r="A643" s="4" t="s">
        <v>14</v>
      </c>
      <c r="B643" s="5">
        <v>43691</v>
      </c>
      <c r="C643" s="5">
        <v>43769</v>
      </c>
      <c r="D643" s="4">
        <v>62.85</v>
      </c>
      <c r="E643" s="4">
        <v>63.75</v>
      </c>
      <c r="F643" s="4">
        <v>61.05</v>
      </c>
      <c r="G643" s="4">
        <v>63.2</v>
      </c>
      <c r="H643" s="4">
        <v>63.2</v>
      </c>
      <c r="I643" s="4">
        <v>63.2</v>
      </c>
      <c r="J643" s="4">
        <v>13</v>
      </c>
      <c r="K643" s="4">
        <v>49.11</v>
      </c>
      <c r="L643" s="4">
        <v>384000</v>
      </c>
      <c r="M643" s="4">
        <v>-6000</v>
      </c>
      <c r="N643" s="4">
        <v>62.55</v>
      </c>
    </row>
    <row r="644" spans="1:14" x14ac:dyDescent="0.3">
      <c r="A644" s="4" t="s">
        <v>14</v>
      </c>
      <c r="B644" s="5">
        <v>43693</v>
      </c>
      <c r="C644" s="5">
        <v>43706</v>
      </c>
      <c r="D644" s="4">
        <v>62.05</v>
      </c>
      <c r="E644" s="4">
        <v>64.7</v>
      </c>
      <c r="F644" s="4">
        <v>61.45</v>
      </c>
      <c r="G644" s="4">
        <v>63.8</v>
      </c>
      <c r="H644" s="4">
        <v>63.8</v>
      </c>
      <c r="I644" s="4">
        <v>63.8</v>
      </c>
      <c r="J644" s="4">
        <v>7049</v>
      </c>
      <c r="K644" s="4">
        <v>26758.99</v>
      </c>
      <c r="L644" s="4">
        <v>88506000</v>
      </c>
      <c r="M644" s="4">
        <v>3270000</v>
      </c>
      <c r="N644" s="4">
        <v>63.65</v>
      </c>
    </row>
    <row r="645" spans="1:14" x14ac:dyDescent="0.3">
      <c r="A645" s="4" t="s">
        <v>14</v>
      </c>
      <c r="B645" s="5">
        <v>43693</v>
      </c>
      <c r="C645" s="5">
        <v>43734</v>
      </c>
      <c r="D645" s="4">
        <v>62</v>
      </c>
      <c r="E645" s="4">
        <v>64.900000000000006</v>
      </c>
      <c r="F645" s="4">
        <v>61.85</v>
      </c>
      <c r="G645" s="4">
        <v>64.099999999999994</v>
      </c>
      <c r="H645" s="4">
        <v>64.3</v>
      </c>
      <c r="I645" s="4">
        <v>64.099999999999994</v>
      </c>
      <c r="J645" s="4">
        <v>542</v>
      </c>
      <c r="K645" s="4">
        <v>2075.9</v>
      </c>
      <c r="L645" s="4">
        <v>7422000</v>
      </c>
      <c r="M645" s="4">
        <v>1188000</v>
      </c>
      <c r="N645" s="4">
        <v>63.65</v>
      </c>
    </row>
    <row r="646" spans="1:14" x14ac:dyDescent="0.3">
      <c r="A646" s="4" t="s">
        <v>14</v>
      </c>
      <c r="B646" s="5">
        <v>43693</v>
      </c>
      <c r="C646" s="5">
        <v>43769</v>
      </c>
      <c r="D646" s="4">
        <v>62.95</v>
      </c>
      <c r="E646" s="4">
        <v>64.599999999999994</v>
      </c>
      <c r="F646" s="4">
        <v>62.9</v>
      </c>
      <c r="G646" s="4">
        <v>64.599999999999994</v>
      </c>
      <c r="H646" s="4">
        <v>64.599999999999994</v>
      </c>
      <c r="I646" s="4">
        <v>64.5</v>
      </c>
      <c r="J646" s="4">
        <v>4</v>
      </c>
      <c r="K646" s="4">
        <v>15.26</v>
      </c>
      <c r="L646" s="4">
        <v>378000</v>
      </c>
      <c r="M646" s="4">
        <v>-6000</v>
      </c>
      <c r="N646" s="4">
        <v>63.65</v>
      </c>
    </row>
    <row r="647" spans="1:14" x14ac:dyDescent="0.3">
      <c r="A647" s="4" t="s">
        <v>14</v>
      </c>
      <c r="B647" s="5">
        <v>43696</v>
      </c>
      <c r="C647" s="5">
        <v>43706</v>
      </c>
      <c r="D647" s="4">
        <v>64.099999999999994</v>
      </c>
      <c r="E647" s="4">
        <v>65.3</v>
      </c>
      <c r="F647" s="4">
        <v>63.4</v>
      </c>
      <c r="G647" s="4">
        <v>64.349999999999994</v>
      </c>
      <c r="H647" s="4">
        <v>64.5</v>
      </c>
      <c r="I647" s="4">
        <v>64.349999999999994</v>
      </c>
      <c r="J647" s="4">
        <v>5465</v>
      </c>
      <c r="K647" s="4">
        <v>21156.57</v>
      </c>
      <c r="L647" s="4">
        <v>86514000</v>
      </c>
      <c r="M647" s="4">
        <v>-1992000</v>
      </c>
      <c r="N647" s="4">
        <v>64.5</v>
      </c>
    </row>
    <row r="648" spans="1:14" x14ac:dyDescent="0.3">
      <c r="A648" s="4" t="s">
        <v>14</v>
      </c>
      <c r="B648" s="5">
        <v>43696</v>
      </c>
      <c r="C648" s="5">
        <v>43734</v>
      </c>
      <c r="D648" s="4">
        <v>64.349999999999994</v>
      </c>
      <c r="E648" s="4">
        <v>65.5</v>
      </c>
      <c r="F648" s="4">
        <v>63.75</v>
      </c>
      <c r="G648" s="4">
        <v>64.599999999999994</v>
      </c>
      <c r="H648" s="4">
        <v>64.900000000000006</v>
      </c>
      <c r="I648" s="4">
        <v>64.599999999999994</v>
      </c>
      <c r="J648" s="4">
        <v>345</v>
      </c>
      <c r="K648" s="4">
        <v>1341.8</v>
      </c>
      <c r="L648" s="4">
        <v>7512000</v>
      </c>
      <c r="M648" s="4">
        <v>90000</v>
      </c>
      <c r="N648" s="4">
        <v>64.5</v>
      </c>
    </row>
    <row r="649" spans="1:14" x14ac:dyDescent="0.3">
      <c r="A649" s="4" t="s">
        <v>14</v>
      </c>
      <c r="B649" s="5">
        <v>43696</v>
      </c>
      <c r="C649" s="5">
        <v>43769</v>
      </c>
      <c r="D649" s="4">
        <v>64.5</v>
      </c>
      <c r="E649" s="4">
        <v>65.7</v>
      </c>
      <c r="F649" s="4">
        <v>64.5</v>
      </c>
      <c r="G649" s="4">
        <v>64.55</v>
      </c>
      <c r="H649" s="4">
        <v>64.55</v>
      </c>
      <c r="I649" s="4">
        <v>65.3</v>
      </c>
      <c r="J649" s="4">
        <v>16</v>
      </c>
      <c r="K649" s="4">
        <v>62.43</v>
      </c>
      <c r="L649" s="4">
        <v>438000</v>
      </c>
      <c r="M649" s="4">
        <v>60000</v>
      </c>
      <c r="N649" s="4">
        <v>64.5</v>
      </c>
    </row>
    <row r="650" spans="1:14" x14ac:dyDescent="0.3">
      <c r="A650" s="4" t="s">
        <v>14</v>
      </c>
      <c r="B650" s="5">
        <v>43697</v>
      </c>
      <c r="C650" s="5">
        <v>43706</v>
      </c>
      <c r="D650" s="4">
        <v>64.45</v>
      </c>
      <c r="E650" s="4">
        <v>64.599999999999994</v>
      </c>
      <c r="F650" s="4">
        <v>62.8</v>
      </c>
      <c r="G650" s="4">
        <v>64</v>
      </c>
      <c r="H650" s="4">
        <v>64.25</v>
      </c>
      <c r="I650" s="4">
        <v>64</v>
      </c>
      <c r="J650" s="4">
        <v>4755</v>
      </c>
      <c r="K650" s="4">
        <v>18193.330000000002</v>
      </c>
      <c r="L650" s="4">
        <v>87336000</v>
      </c>
      <c r="M650" s="4">
        <v>786000</v>
      </c>
      <c r="N650" s="4">
        <v>63.85</v>
      </c>
    </row>
    <row r="651" spans="1:14" x14ac:dyDescent="0.3">
      <c r="A651" s="4" t="s">
        <v>14</v>
      </c>
      <c r="B651" s="5">
        <v>43697</v>
      </c>
      <c r="C651" s="5">
        <v>43734</v>
      </c>
      <c r="D651" s="4">
        <v>64.45</v>
      </c>
      <c r="E651" s="4">
        <v>64.849999999999994</v>
      </c>
      <c r="F651" s="4">
        <v>63.15</v>
      </c>
      <c r="G651" s="4">
        <v>64.3</v>
      </c>
      <c r="H651" s="4">
        <v>64.55</v>
      </c>
      <c r="I651" s="4">
        <v>64.3</v>
      </c>
      <c r="J651" s="4">
        <v>398</v>
      </c>
      <c r="K651" s="4">
        <v>1529.47</v>
      </c>
      <c r="L651" s="4">
        <v>7872000</v>
      </c>
      <c r="M651" s="4">
        <v>360000</v>
      </c>
      <c r="N651" s="4">
        <v>63.85</v>
      </c>
    </row>
    <row r="652" spans="1:14" x14ac:dyDescent="0.3">
      <c r="A652" s="4" t="s">
        <v>14</v>
      </c>
      <c r="B652" s="5">
        <v>43697</v>
      </c>
      <c r="C652" s="5">
        <v>43769</v>
      </c>
      <c r="D652" s="4">
        <v>63.55</v>
      </c>
      <c r="E652" s="4">
        <v>64.849999999999994</v>
      </c>
      <c r="F652" s="4">
        <v>63.55</v>
      </c>
      <c r="G652" s="4">
        <v>64.400000000000006</v>
      </c>
      <c r="H652" s="4">
        <v>64.400000000000006</v>
      </c>
      <c r="I652" s="4">
        <v>64.400000000000006</v>
      </c>
      <c r="J652" s="4">
        <v>9</v>
      </c>
      <c r="K652" s="4">
        <v>34.729999999999997</v>
      </c>
      <c r="L652" s="4">
        <v>450000</v>
      </c>
      <c r="M652" s="4">
        <v>12000</v>
      </c>
      <c r="N652" s="4">
        <v>63.85</v>
      </c>
    </row>
    <row r="653" spans="1:14" x14ac:dyDescent="0.3">
      <c r="A653" s="4" t="s">
        <v>14</v>
      </c>
      <c r="B653" s="5">
        <v>43698</v>
      </c>
      <c r="C653" s="5">
        <v>43706</v>
      </c>
      <c r="D653" s="4">
        <v>64.099999999999994</v>
      </c>
      <c r="E653" s="4">
        <v>64.099999999999994</v>
      </c>
      <c r="F653" s="4">
        <v>61.4</v>
      </c>
      <c r="G653" s="4">
        <v>62.05</v>
      </c>
      <c r="H653" s="4">
        <v>62.5</v>
      </c>
      <c r="I653" s="4">
        <v>62.05</v>
      </c>
      <c r="J653" s="4">
        <v>6707</v>
      </c>
      <c r="K653" s="4">
        <v>25123.27</v>
      </c>
      <c r="L653" s="4">
        <v>86142000</v>
      </c>
      <c r="M653" s="4">
        <v>-1194000</v>
      </c>
      <c r="N653" s="4">
        <v>61.9</v>
      </c>
    </row>
    <row r="654" spans="1:14" x14ac:dyDescent="0.3">
      <c r="A654" s="4" t="s">
        <v>14</v>
      </c>
      <c r="B654" s="5">
        <v>43698</v>
      </c>
      <c r="C654" s="5">
        <v>43734</v>
      </c>
      <c r="D654" s="4">
        <v>63.95</v>
      </c>
      <c r="E654" s="4">
        <v>64.150000000000006</v>
      </c>
      <c r="F654" s="4">
        <v>61.65</v>
      </c>
      <c r="G654" s="4">
        <v>62.25</v>
      </c>
      <c r="H654" s="4">
        <v>62.85</v>
      </c>
      <c r="I654" s="4">
        <v>62.25</v>
      </c>
      <c r="J654" s="4">
        <v>953</v>
      </c>
      <c r="K654" s="4">
        <v>3594.27</v>
      </c>
      <c r="L654" s="4">
        <v>9954000</v>
      </c>
      <c r="M654" s="4">
        <v>2082000</v>
      </c>
      <c r="N654" s="4">
        <v>61.9</v>
      </c>
    </row>
    <row r="655" spans="1:14" x14ac:dyDescent="0.3">
      <c r="A655" s="4" t="s">
        <v>14</v>
      </c>
      <c r="B655" s="5">
        <v>43698</v>
      </c>
      <c r="C655" s="5">
        <v>43769</v>
      </c>
      <c r="D655" s="4">
        <v>63.95</v>
      </c>
      <c r="E655" s="4">
        <v>63.95</v>
      </c>
      <c r="F655" s="4">
        <v>62.1</v>
      </c>
      <c r="G655" s="4">
        <v>62.3</v>
      </c>
      <c r="H655" s="4">
        <v>62.45</v>
      </c>
      <c r="I655" s="4">
        <v>62.3</v>
      </c>
      <c r="J655" s="4">
        <v>30</v>
      </c>
      <c r="K655" s="4">
        <v>113.09</v>
      </c>
      <c r="L655" s="4">
        <v>444000</v>
      </c>
      <c r="M655" s="4">
        <v>-6000</v>
      </c>
      <c r="N655" s="4">
        <v>61.9</v>
      </c>
    </row>
    <row r="656" spans="1:14" x14ac:dyDescent="0.3">
      <c r="A656" s="4" t="s">
        <v>14</v>
      </c>
      <c r="B656" s="5">
        <v>43699</v>
      </c>
      <c r="C656" s="5">
        <v>43706</v>
      </c>
      <c r="D656" s="4">
        <v>62.2</v>
      </c>
      <c r="E656" s="4">
        <v>62.6</v>
      </c>
      <c r="F656" s="4">
        <v>57.5</v>
      </c>
      <c r="G656" s="4">
        <v>58</v>
      </c>
      <c r="H656" s="4">
        <v>57.7</v>
      </c>
      <c r="I656" s="4">
        <v>58</v>
      </c>
      <c r="J656" s="4">
        <v>9250</v>
      </c>
      <c r="K656" s="4">
        <v>33040.53</v>
      </c>
      <c r="L656" s="4">
        <v>84348000</v>
      </c>
      <c r="M656" s="4">
        <v>-1794000</v>
      </c>
      <c r="N656" s="4">
        <v>57.9</v>
      </c>
    </row>
    <row r="657" spans="1:14" x14ac:dyDescent="0.3">
      <c r="A657" s="4" t="s">
        <v>14</v>
      </c>
      <c r="B657" s="5">
        <v>43699</v>
      </c>
      <c r="C657" s="5">
        <v>43734</v>
      </c>
      <c r="D657" s="4">
        <v>62.55</v>
      </c>
      <c r="E657" s="4">
        <v>62.8</v>
      </c>
      <c r="F657" s="4">
        <v>57.75</v>
      </c>
      <c r="G657" s="4">
        <v>58.25</v>
      </c>
      <c r="H657" s="4">
        <v>58.1</v>
      </c>
      <c r="I657" s="4">
        <v>58.25</v>
      </c>
      <c r="J657" s="4">
        <v>2100</v>
      </c>
      <c r="K657" s="4">
        <v>7509.65</v>
      </c>
      <c r="L657" s="4">
        <v>14706000</v>
      </c>
      <c r="M657" s="4">
        <v>4752000</v>
      </c>
      <c r="N657" s="4">
        <v>57.9</v>
      </c>
    </row>
    <row r="658" spans="1:14" x14ac:dyDescent="0.3">
      <c r="A658" s="4" t="s">
        <v>14</v>
      </c>
      <c r="B658" s="5">
        <v>43699</v>
      </c>
      <c r="C658" s="5">
        <v>43769</v>
      </c>
      <c r="D658" s="4">
        <v>63</v>
      </c>
      <c r="E658" s="4">
        <v>63</v>
      </c>
      <c r="F658" s="4">
        <v>58.3</v>
      </c>
      <c r="G658" s="4">
        <v>58.55</v>
      </c>
      <c r="H658" s="4">
        <v>58.6</v>
      </c>
      <c r="I658" s="4">
        <v>58.55</v>
      </c>
      <c r="J658" s="4">
        <v>47</v>
      </c>
      <c r="K658" s="4">
        <v>168.81</v>
      </c>
      <c r="L658" s="4">
        <v>606000</v>
      </c>
      <c r="M658" s="4">
        <v>162000</v>
      </c>
      <c r="N658" s="4">
        <v>57.9</v>
      </c>
    </row>
    <row r="659" spans="1:14" x14ac:dyDescent="0.3">
      <c r="A659" s="4" t="s">
        <v>14</v>
      </c>
      <c r="B659" s="5">
        <v>43700</v>
      </c>
      <c r="C659" s="5">
        <v>43706</v>
      </c>
      <c r="D659" s="4">
        <v>57.1</v>
      </c>
      <c r="E659" s="4">
        <v>60.9</v>
      </c>
      <c r="F659" s="4">
        <v>57.05</v>
      </c>
      <c r="G659" s="4">
        <v>60.35</v>
      </c>
      <c r="H659" s="4">
        <v>60.45</v>
      </c>
      <c r="I659" s="4">
        <v>60.35</v>
      </c>
      <c r="J659" s="4">
        <v>9271</v>
      </c>
      <c r="K659" s="4">
        <v>32887.82</v>
      </c>
      <c r="L659" s="4">
        <v>78786000</v>
      </c>
      <c r="M659" s="4">
        <v>-5568000</v>
      </c>
      <c r="N659" s="4">
        <v>60.25</v>
      </c>
    </row>
    <row r="660" spans="1:14" x14ac:dyDescent="0.3">
      <c r="A660" s="4" t="s">
        <v>14</v>
      </c>
      <c r="B660" s="5">
        <v>43700</v>
      </c>
      <c r="C660" s="5">
        <v>43734</v>
      </c>
      <c r="D660" s="4">
        <v>57.55</v>
      </c>
      <c r="E660" s="4">
        <v>61.1</v>
      </c>
      <c r="F660" s="4">
        <v>57.3</v>
      </c>
      <c r="G660" s="4">
        <v>60.55</v>
      </c>
      <c r="H660" s="4">
        <v>60.55</v>
      </c>
      <c r="I660" s="4">
        <v>60.55</v>
      </c>
      <c r="J660" s="4">
        <v>3231</v>
      </c>
      <c r="K660" s="4">
        <v>11469.68</v>
      </c>
      <c r="L660" s="4">
        <v>20190000</v>
      </c>
      <c r="M660" s="4">
        <v>5484000</v>
      </c>
      <c r="N660" s="4">
        <v>60.25</v>
      </c>
    </row>
    <row r="661" spans="1:14" x14ac:dyDescent="0.3">
      <c r="A661" s="4" t="s">
        <v>14</v>
      </c>
      <c r="B661" s="5">
        <v>43700</v>
      </c>
      <c r="C661" s="5">
        <v>43769</v>
      </c>
      <c r="D661" s="4">
        <v>58</v>
      </c>
      <c r="E661" s="4">
        <v>61.2</v>
      </c>
      <c r="F661" s="4">
        <v>57.6</v>
      </c>
      <c r="G661" s="4">
        <v>60.85</v>
      </c>
      <c r="H661" s="4">
        <v>60.85</v>
      </c>
      <c r="I661" s="4">
        <v>60.85</v>
      </c>
      <c r="J661" s="4">
        <v>70</v>
      </c>
      <c r="K661" s="4">
        <v>250.83</v>
      </c>
      <c r="L661" s="4">
        <v>756000</v>
      </c>
      <c r="M661" s="4">
        <v>150000</v>
      </c>
      <c r="N661" s="4">
        <v>60.25</v>
      </c>
    </row>
    <row r="662" spans="1:14" x14ac:dyDescent="0.3">
      <c r="A662" s="4" t="s">
        <v>14</v>
      </c>
      <c r="B662" s="5">
        <v>43703</v>
      </c>
      <c r="C662" s="5">
        <v>43706</v>
      </c>
      <c r="D662" s="4">
        <v>64.7</v>
      </c>
      <c r="E662" s="4">
        <v>66</v>
      </c>
      <c r="F662" s="4">
        <v>59.55</v>
      </c>
      <c r="G662" s="4">
        <v>63.3</v>
      </c>
      <c r="H662" s="4">
        <v>63.35</v>
      </c>
      <c r="I662" s="4">
        <v>63.3</v>
      </c>
      <c r="J662" s="4">
        <v>19504</v>
      </c>
      <c r="K662" s="4">
        <v>73567.78</v>
      </c>
      <c r="L662" s="4">
        <v>68550000</v>
      </c>
      <c r="M662" s="4">
        <v>-10242000</v>
      </c>
      <c r="N662" s="4">
        <v>63.15</v>
      </c>
    </row>
    <row r="663" spans="1:14" x14ac:dyDescent="0.3">
      <c r="A663" s="4" t="s">
        <v>14</v>
      </c>
      <c r="B663" s="5">
        <v>43703</v>
      </c>
      <c r="C663" s="5">
        <v>43734</v>
      </c>
      <c r="D663" s="4">
        <v>65.3</v>
      </c>
      <c r="E663" s="4">
        <v>66</v>
      </c>
      <c r="F663" s="4">
        <v>59.8</v>
      </c>
      <c r="G663" s="4">
        <v>63.55</v>
      </c>
      <c r="H663" s="4">
        <v>63.6</v>
      </c>
      <c r="I663" s="4">
        <v>63.55</v>
      </c>
      <c r="J663" s="4">
        <v>7551</v>
      </c>
      <c r="K663" s="4">
        <v>28596.53</v>
      </c>
      <c r="L663" s="4">
        <v>32760000</v>
      </c>
      <c r="M663" s="4">
        <v>12570000</v>
      </c>
      <c r="N663" s="4">
        <v>63.15</v>
      </c>
    </row>
    <row r="664" spans="1:14" x14ac:dyDescent="0.3">
      <c r="A664" s="4" t="s">
        <v>14</v>
      </c>
      <c r="B664" s="5">
        <v>43703</v>
      </c>
      <c r="C664" s="5">
        <v>43769</v>
      </c>
      <c r="D664" s="4">
        <v>64.5</v>
      </c>
      <c r="E664" s="4">
        <v>65.75</v>
      </c>
      <c r="F664" s="4">
        <v>60.4</v>
      </c>
      <c r="G664" s="4">
        <v>63.85</v>
      </c>
      <c r="H664" s="4">
        <v>63.9</v>
      </c>
      <c r="I664" s="4">
        <v>63.85</v>
      </c>
      <c r="J664" s="4">
        <v>125</v>
      </c>
      <c r="K664" s="4">
        <v>476.3</v>
      </c>
      <c r="L664" s="4">
        <v>822000</v>
      </c>
      <c r="M664" s="4">
        <v>66000</v>
      </c>
      <c r="N664" s="4">
        <v>63.15</v>
      </c>
    </row>
    <row r="665" spans="1:14" x14ac:dyDescent="0.3">
      <c r="A665" s="4" t="s">
        <v>14</v>
      </c>
      <c r="B665" s="5">
        <v>43704</v>
      </c>
      <c r="C665" s="5">
        <v>43706</v>
      </c>
      <c r="D665" s="4">
        <v>63.45</v>
      </c>
      <c r="E665" s="4">
        <v>68.05</v>
      </c>
      <c r="F665" s="4">
        <v>63.45</v>
      </c>
      <c r="G665" s="4">
        <v>66.55</v>
      </c>
      <c r="H665" s="4">
        <v>67.099999999999994</v>
      </c>
      <c r="I665" s="4">
        <v>66.55</v>
      </c>
      <c r="J665" s="4">
        <v>15544</v>
      </c>
      <c r="K665" s="4">
        <v>61967.64</v>
      </c>
      <c r="L665" s="4">
        <v>39894000</v>
      </c>
      <c r="M665" s="4">
        <v>-28662000</v>
      </c>
      <c r="N665" s="4" t="s">
        <v>15</v>
      </c>
    </row>
    <row r="666" spans="1:14" x14ac:dyDescent="0.3">
      <c r="A666" s="4" t="s">
        <v>14</v>
      </c>
      <c r="B666" s="5">
        <v>43704</v>
      </c>
      <c r="C666" s="5">
        <v>43734</v>
      </c>
      <c r="D666" s="4">
        <v>63.85</v>
      </c>
      <c r="E666" s="4">
        <v>68.349999999999994</v>
      </c>
      <c r="F666" s="4">
        <v>63.75</v>
      </c>
      <c r="G666" s="4">
        <v>66.849999999999994</v>
      </c>
      <c r="H666" s="4">
        <v>67.400000000000006</v>
      </c>
      <c r="I666" s="4">
        <v>66.849999999999994</v>
      </c>
      <c r="J666" s="4">
        <v>8658</v>
      </c>
      <c r="K666" s="4">
        <v>34713.35</v>
      </c>
      <c r="L666" s="4">
        <v>50838000</v>
      </c>
      <c r="M666" s="4">
        <v>18078000</v>
      </c>
      <c r="N666" s="4" t="s">
        <v>15</v>
      </c>
    </row>
    <row r="667" spans="1:14" x14ac:dyDescent="0.3">
      <c r="A667" s="4" t="s">
        <v>14</v>
      </c>
      <c r="B667" s="5">
        <v>43704</v>
      </c>
      <c r="C667" s="5">
        <v>43769</v>
      </c>
      <c r="D667" s="4">
        <v>64.150000000000006</v>
      </c>
      <c r="E667" s="4">
        <v>68.5</v>
      </c>
      <c r="F667" s="4">
        <v>64.150000000000006</v>
      </c>
      <c r="G667" s="4">
        <v>67</v>
      </c>
      <c r="H667" s="4">
        <v>67.3</v>
      </c>
      <c r="I667" s="4">
        <v>67</v>
      </c>
      <c r="J667" s="4">
        <v>130</v>
      </c>
      <c r="K667" s="4">
        <v>522.86</v>
      </c>
      <c r="L667" s="4">
        <v>960000</v>
      </c>
      <c r="M667" s="4">
        <v>138000</v>
      </c>
      <c r="N667" s="4" t="s">
        <v>15</v>
      </c>
    </row>
    <row r="668" spans="1:14" x14ac:dyDescent="0.3">
      <c r="A668" s="4" t="s">
        <v>14</v>
      </c>
      <c r="B668" s="5">
        <v>43705</v>
      </c>
      <c r="C668" s="5">
        <v>43706</v>
      </c>
      <c r="D668" s="4">
        <v>67.2</v>
      </c>
      <c r="E668" s="4">
        <v>67.400000000000006</v>
      </c>
      <c r="F668" s="4">
        <v>65.45</v>
      </c>
      <c r="G668" s="4">
        <v>66.400000000000006</v>
      </c>
      <c r="H668" s="4">
        <v>66.25</v>
      </c>
      <c r="I668" s="4">
        <v>66.400000000000006</v>
      </c>
      <c r="J668" s="4">
        <v>8828</v>
      </c>
      <c r="K668" s="4">
        <v>35118.18</v>
      </c>
      <c r="L668" s="4">
        <v>18300000</v>
      </c>
      <c r="M668" s="4">
        <v>-21600000</v>
      </c>
      <c r="N668" s="4">
        <v>66.75</v>
      </c>
    </row>
    <row r="669" spans="1:14" x14ac:dyDescent="0.3">
      <c r="A669" s="4" t="s">
        <v>14</v>
      </c>
      <c r="B669" s="5">
        <v>43705</v>
      </c>
      <c r="C669" s="5">
        <v>43734</v>
      </c>
      <c r="D669" s="4">
        <v>67.5</v>
      </c>
      <c r="E669" s="4">
        <v>67.7</v>
      </c>
      <c r="F669" s="4">
        <v>65.7</v>
      </c>
      <c r="G669" s="4">
        <v>66.7</v>
      </c>
      <c r="H669" s="4">
        <v>66.55</v>
      </c>
      <c r="I669" s="4">
        <v>66.7</v>
      </c>
      <c r="J669" s="4">
        <v>8322</v>
      </c>
      <c r="K669" s="4">
        <v>33231.35</v>
      </c>
      <c r="L669" s="4">
        <v>68742000</v>
      </c>
      <c r="M669" s="4">
        <v>17904000</v>
      </c>
      <c r="N669" s="4">
        <v>66.75</v>
      </c>
    </row>
    <row r="670" spans="1:14" x14ac:dyDescent="0.3">
      <c r="A670" s="4" t="s">
        <v>14</v>
      </c>
      <c r="B670" s="5">
        <v>43705</v>
      </c>
      <c r="C670" s="5">
        <v>43769</v>
      </c>
      <c r="D670" s="4">
        <v>66.7</v>
      </c>
      <c r="E670" s="4">
        <v>67.75</v>
      </c>
      <c r="F670" s="4">
        <v>66.099999999999994</v>
      </c>
      <c r="G670" s="4">
        <v>67</v>
      </c>
      <c r="H670" s="4">
        <v>67</v>
      </c>
      <c r="I670" s="4">
        <v>67</v>
      </c>
      <c r="J670" s="4">
        <v>102</v>
      </c>
      <c r="K670" s="4">
        <v>409.07</v>
      </c>
      <c r="L670" s="4">
        <v>1116000</v>
      </c>
      <c r="M670" s="4">
        <v>156000</v>
      </c>
      <c r="N670" s="4">
        <v>66.75</v>
      </c>
    </row>
    <row r="671" spans="1:14" x14ac:dyDescent="0.3">
      <c r="A671" s="4" t="s">
        <v>14</v>
      </c>
      <c r="B671" s="5">
        <v>43706</v>
      </c>
      <c r="C671" s="5">
        <v>43706</v>
      </c>
      <c r="D671" s="4">
        <v>65.849999999999994</v>
      </c>
      <c r="E671" s="4">
        <v>66.45</v>
      </c>
      <c r="F671" s="4">
        <v>64.05</v>
      </c>
      <c r="G671" s="4">
        <v>65.8</v>
      </c>
      <c r="H671" s="4">
        <v>65.95</v>
      </c>
      <c r="I671" s="4">
        <v>65.75</v>
      </c>
      <c r="J671" s="4">
        <v>6281</v>
      </c>
      <c r="K671" s="4">
        <v>24544.94</v>
      </c>
      <c r="L671" s="4">
        <v>1188000</v>
      </c>
      <c r="M671" s="4">
        <v>-17058000</v>
      </c>
      <c r="N671" s="4">
        <v>65.75</v>
      </c>
    </row>
    <row r="672" spans="1:14" x14ac:dyDescent="0.3">
      <c r="A672" s="4" t="s">
        <v>14</v>
      </c>
      <c r="B672" s="5">
        <v>43706</v>
      </c>
      <c r="C672" s="5">
        <v>43734</v>
      </c>
      <c r="D672" s="4">
        <v>66</v>
      </c>
      <c r="E672" s="4">
        <v>66.5</v>
      </c>
      <c r="F672" s="4">
        <v>64.3</v>
      </c>
      <c r="G672" s="4">
        <v>65.95</v>
      </c>
      <c r="H672" s="4">
        <v>65.900000000000006</v>
      </c>
      <c r="I672" s="4">
        <v>65.95</v>
      </c>
      <c r="J672" s="4">
        <v>8933</v>
      </c>
      <c r="K672" s="4">
        <v>35032.94</v>
      </c>
      <c r="L672" s="4">
        <v>84450000</v>
      </c>
      <c r="M672" s="4">
        <v>15756000</v>
      </c>
      <c r="N672" s="4">
        <v>65.75</v>
      </c>
    </row>
    <row r="673" spans="1:14" x14ac:dyDescent="0.3">
      <c r="A673" s="4" t="s">
        <v>14</v>
      </c>
      <c r="B673" s="5">
        <v>43706</v>
      </c>
      <c r="C673" s="5">
        <v>43769</v>
      </c>
      <c r="D673" s="4">
        <v>66.099999999999994</v>
      </c>
      <c r="E673" s="4">
        <v>66.7</v>
      </c>
      <c r="F673" s="4">
        <v>64.7</v>
      </c>
      <c r="G673" s="4">
        <v>66.3</v>
      </c>
      <c r="H673" s="4">
        <v>66.2</v>
      </c>
      <c r="I673" s="4">
        <v>66.3</v>
      </c>
      <c r="J673" s="4">
        <v>145</v>
      </c>
      <c r="K673" s="4">
        <v>571.04</v>
      </c>
      <c r="L673" s="4">
        <v>1296000</v>
      </c>
      <c r="M673" s="4">
        <v>180000</v>
      </c>
      <c r="N673" s="4">
        <v>65.75</v>
      </c>
    </row>
    <row r="674" spans="1:14" x14ac:dyDescent="0.3">
      <c r="A674" s="4" t="s">
        <v>14</v>
      </c>
      <c r="B674" s="5">
        <v>43707</v>
      </c>
      <c r="C674" s="5">
        <v>43734</v>
      </c>
      <c r="D674" s="4">
        <v>66</v>
      </c>
      <c r="E674" s="4">
        <v>66.05</v>
      </c>
      <c r="F674" s="4">
        <v>63.05</v>
      </c>
      <c r="G674" s="4">
        <v>64.8</v>
      </c>
      <c r="H674" s="4">
        <v>64.7</v>
      </c>
      <c r="I674" s="4">
        <v>64.8</v>
      </c>
      <c r="J674" s="4">
        <v>6827</v>
      </c>
      <c r="K674" s="4">
        <v>26339.15</v>
      </c>
      <c r="L674" s="4">
        <v>83862000</v>
      </c>
      <c r="M674" s="4">
        <v>-588000</v>
      </c>
      <c r="N674" s="4">
        <v>64.45</v>
      </c>
    </row>
    <row r="675" spans="1:14" x14ac:dyDescent="0.3">
      <c r="A675" s="4" t="s">
        <v>14</v>
      </c>
      <c r="B675" s="5">
        <v>43707</v>
      </c>
      <c r="C675" s="5">
        <v>43769</v>
      </c>
      <c r="D675" s="4">
        <v>66.2</v>
      </c>
      <c r="E675" s="4">
        <v>66.2</v>
      </c>
      <c r="F675" s="4">
        <v>63.5</v>
      </c>
      <c r="G675" s="4">
        <v>65.150000000000006</v>
      </c>
      <c r="H675" s="4">
        <v>65.2</v>
      </c>
      <c r="I675" s="4">
        <v>65.150000000000006</v>
      </c>
      <c r="J675" s="4">
        <v>107</v>
      </c>
      <c r="K675" s="4">
        <v>415.55</v>
      </c>
      <c r="L675" s="4">
        <v>1404000</v>
      </c>
      <c r="M675" s="4">
        <v>108000</v>
      </c>
      <c r="N675" s="4">
        <v>64.45</v>
      </c>
    </row>
    <row r="676" spans="1:14" x14ac:dyDescent="0.3">
      <c r="A676" s="4" t="s">
        <v>14</v>
      </c>
      <c r="B676" s="5">
        <v>43707</v>
      </c>
      <c r="C676" s="5">
        <v>43797</v>
      </c>
      <c r="D676" s="4">
        <v>65.400000000000006</v>
      </c>
      <c r="E676" s="4">
        <v>65.5</v>
      </c>
      <c r="F676" s="4">
        <v>63.9</v>
      </c>
      <c r="G676" s="4">
        <v>65.349999999999994</v>
      </c>
      <c r="H676" s="4">
        <v>65.5</v>
      </c>
      <c r="I676" s="4">
        <v>65.349999999999994</v>
      </c>
      <c r="J676" s="4">
        <v>7</v>
      </c>
      <c r="K676" s="4">
        <v>27.17</v>
      </c>
      <c r="L676" s="4">
        <v>24000</v>
      </c>
      <c r="M676" s="4">
        <v>24000</v>
      </c>
      <c r="N676" s="4">
        <v>64.45</v>
      </c>
    </row>
    <row r="677" spans="1:14" x14ac:dyDescent="0.3">
      <c r="A677" s="4" t="s">
        <v>14</v>
      </c>
      <c r="B677" s="5">
        <v>43711</v>
      </c>
      <c r="C677" s="5">
        <v>43734</v>
      </c>
      <c r="D677" s="4">
        <v>63.75</v>
      </c>
      <c r="E677" s="4">
        <v>66.7</v>
      </c>
      <c r="F677" s="4">
        <v>61.95</v>
      </c>
      <c r="G677" s="4">
        <v>65.3</v>
      </c>
      <c r="H677" s="4">
        <v>64.95</v>
      </c>
      <c r="I677" s="4">
        <v>65.3</v>
      </c>
      <c r="J677" s="4">
        <v>11789</v>
      </c>
      <c r="K677" s="4">
        <v>45663.86</v>
      </c>
      <c r="L677" s="4">
        <v>78642000</v>
      </c>
      <c r="M677" s="4">
        <v>-5220000</v>
      </c>
      <c r="N677" s="4">
        <v>65.349999999999994</v>
      </c>
    </row>
    <row r="678" spans="1:14" x14ac:dyDescent="0.3">
      <c r="A678" s="4" t="s">
        <v>14</v>
      </c>
      <c r="B678" s="5">
        <v>43711</v>
      </c>
      <c r="C678" s="5">
        <v>43769</v>
      </c>
      <c r="D678" s="4">
        <v>63.25</v>
      </c>
      <c r="E678" s="4">
        <v>66.7</v>
      </c>
      <c r="F678" s="4">
        <v>62.45</v>
      </c>
      <c r="G678" s="4">
        <v>65.5</v>
      </c>
      <c r="H678" s="4">
        <v>65.2</v>
      </c>
      <c r="I678" s="4">
        <v>65.5</v>
      </c>
      <c r="J678" s="4">
        <v>205</v>
      </c>
      <c r="K678" s="4">
        <v>792.12</v>
      </c>
      <c r="L678" s="4">
        <v>1656000</v>
      </c>
      <c r="M678" s="4">
        <v>252000</v>
      </c>
      <c r="N678" s="4">
        <v>65.349999999999994</v>
      </c>
    </row>
    <row r="679" spans="1:14" x14ac:dyDescent="0.3">
      <c r="A679" s="4" t="s">
        <v>14</v>
      </c>
      <c r="B679" s="5">
        <v>43711</v>
      </c>
      <c r="C679" s="5">
        <v>43797</v>
      </c>
      <c r="D679" s="4">
        <v>63</v>
      </c>
      <c r="E679" s="4">
        <v>66.55</v>
      </c>
      <c r="F679" s="4">
        <v>63</v>
      </c>
      <c r="G679" s="4">
        <v>66.349999999999994</v>
      </c>
      <c r="H679" s="4">
        <v>66.349999999999994</v>
      </c>
      <c r="I679" s="4">
        <v>66.3</v>
      </c>
      <c r="J679" s="4">
        <v>6</v>
      </c>
      <c r="K679" s="4">
        <v>23.5</v>
      </c>
      <c r="L679" s="4">
        <v>36000</v>
      </c>
      <c r="M679" s="4">
        <v>12000</v>
      </c>
      <c r="N679" s="4">
        <v>65.349999999999994</v>
      </c>
    </row>
    <row r="680" spans="1:14" x14ac:dyDescent="0.3">
      <c r="A680" s="4" t="s">
        <v>14</v>
      </c>
      <c r="B680" s="5">
        <v>43712</v>
      </c>
      <c r="C680" s="5">
        <v>43734</v>
      </c>
      <c r="D680" s="4">
        <v>66.650000000000006</v>
      </c>
      <c r="E680" s="4">
        <v>66.650000000000006</v>
      </c>
      <c r="F680" s="4">
        <v>61.2</v>
      </c>
      <c r="G680" s="4">
        <v>62.9</v>
      </c>
      <c r="H680" s="4">
        <v>63</v>
      </c>
      <c r="I680" s="4">
        <v>62.9</v>
      </c>
      <c r="J680" s="4">
        <v>9859</v>
      </c>
      <c r="K680" s="4">
        <v>37014.17</v>
      </c>
      <c r="L680" s="4">
        <v>77496000</v>
      </c>
      <c r="M680" s="4">
        <v>-1146000</v>
      </c>
      <c r="N680" s="4">
        <v>62.6</v>
      </c>
    </row>
    <row r="681" spans="1:14" x14ac:dyDescent="0.3">
      <c r="A681" s="4" t="s">
        <v>14</v>
      </c>
      <c r="B681" s="5">
        <v>43712</v>
      </c>
      <c r="C681" s="5">
        <v>43769</v>
      </c>
      <c r="D681" s="4">
        <v>64.849999999999994</v>
      </c>
      <c r="E681" s="4">
        <v>64.849999999999994</v>
      </c>
      <c r="F681" s="4">
        <v>61.5</v>
      </c>
      <c r="G681" s="4">
        <v>63.15</v>
      </c>
      <c r="H681" s="4">
        <v>63.3</v>
      </c>
      <c r="I681" s="4">
        <v>63.15</v>
      </c>
      <c r="J681" s="4">
        <v>172</v>
      </c>
      <c r="K681" s="4">
        <v>647.6</v>
      </c>
      <c r="L681" s="4">
        <v>1812000</v>
      </c>
      <c r="M681" s="4">
        <v>156000</v>
      </c>
      <c r="N681" s="4">
        <v>62.6</v>
      </c>
    </row>
    <row r="682" spans="1:14" x14ac:dyDescent="0.3">
      <c r="A682" s="4" t="s">
        <v>14</v>
      </c>
      <c r="B682" s="5">
        <v>43712</v>
      </c>
      <c r="C682" s="5">
        <v>43797</v>
      </c>
      <c r="D682" s="4">
        <v>63</v>
      </c>
      <c r="E682" s="4">
        <v>63.55</v>
      </c>
      <c r="F682" s="4">
        <v>61.85</v>
      </c>
      <c r="G682" s="4">
        <v>63.45</v>
      </c>
      <c r="H682" s="4">
        <v>63.55</v>
      </c>
      <c r="I682" s="4">
        <v>63.45</v>
      </c>
      <c r="J682" s="4">
        <v>20</v>
      </c>
      <c r="K682" s="4">
        <v>75.2</v>
      </c>
      <c r="L682" s="4">
        <v>66000</v>
      </c>
      <c r="M682" s="4">
        <v>30000</v>
      </c>
      <c r="N682" s="4">
        <v>62.6</v>
      </c>
    </row>
    <row r="683" spans="1:14" x14ac:dyDescent="0.3">
      <c r="A683" s="4" t="s">
        <v>14</v>
      </c>
      <c r="B683" s="5">
        <v>43713</v>
      </c>
      <c r="C683" s="5">
        <v>43734</v>
      </c>
      <c r="D683" s="4">
        <v>62.85</v>
      </c>
      <c r="E683" s="4">
        <v>63.9</v>
      </c>
      <c r="F683" s="4">
        <v>62.5</v>
      </c>
      <c r="G683" s="4">
        <v>63.35</v>
      </c>
      <c r="H683" s="4">
        <v>63.1</v>
      </c>
      <c r="I683" s="4">
        <v>63.35</v>
      </c>
      <c r="J683" s="4">
        <v>4440</v>
      </c>
      <c r="K683" s="4">
        <v>16873.3</v>
      </c>
      <c r="L683" s="4">
        <v>79428000</v>
      </c>
      <c r="M683" s="4">
        <v>1932000</v>
      </c>
      <c r="N683" s="4">
        <v>63.05</v>
      </c>
    </row>
    <row r="684" spans="1:14" x14ac:dyDescent="0.3">
      <c r="A684" s="4" t="s">
        <v>14</v>
      </c>
      <c r="B684" s="5">
        <v>43713</v>
      </c>
      <c r="C684" s="5">
        <v>43769</v>
      </c>
      <c r="D684" s="4">
        <v>63.3</v>
      </c>
      <c r="E684" s="4">
        <v>64.099999999999994</v>
      </c>
      <c r="F684" s="4">
        <v>62.9</v>
      </c>
      <c r="G684" s="4">
        <v>63.5</v>
      </c>
      <c r="H684" s="4">
        <v>63.4</v>
      </c>
      <c r="I684" s="4">
        <v>63.5</v>
      </c>
      <c r="J684" s="4">
        <v>54</v>
      </c>
      <c r="K684" s="4">
        <v>205.67</v>
      </c>
      <c r="L684" s="4">
        <v>1824000</v>
      </c>
      <c r="M684" s="4">
        <v>12000</v>
      </c>
      <c r="N684" s="4">
        <v>63.05</v>
      </c>
    </row>
    <row r="685" spans="1:14" x14ac:dyDescent="0.3">
      <c r="A685" s="4" t="s">
        <v>14</v>
      </c>
      <c r="B685" s="5">
        <v>43713</v>
      </c>
      <c r="C685" s="5">
        <v>43797</v>
      </c>
      <c r="D685" s="4">
        <v>63.5</v>
      </c>
      <c r="E685" s="4">
        <v>64.150000000000006</v>
      </c>
      <c r="F685" s="4">
        <v>63.5</v>
      </c>
      <c r="G685" s="4">
        <v>64.150000000000006</v>
      </c>
      <c r="H685" s="4">
        <v>64.150000000000006</v>
      </c>
      <c r="I685" s="4">
        <v>63.95</v>
      </c>
      <c r="J685" s="4">
        <v>4</v>
      </c>
      <c r="K685" s="4">
        <v>15.3</v>
      </c>
      <c r="L685" s="4">
        <v>72000</v>
      </c>
      <c r="M685" s="4">
        <v>6000</v>
      </c>
      <c r="N685" s="4">
        <v>63.05</v>
      </c>
    </row>
    <row r="686" spans="1:14" x14ac:dyDescent="0.3">
      <c r="A686" s="4" t="s">
        <v>14</v>
      </c>
      <c r="B686" s="5">
        <v>43714</v>
      </c>
      <c r="C686" s="5">
        <v>43734</v>
      </c>
      <c r="D686" s="4">
        <v>62.55</v>
      </c>
      <c r="E686" s="4">
        <v>64.75</v>
      </c>
      <c r="F686" s="4">
        <v>62.45</v>
      </c>
      <c r="G686" s="4">
        <v>64.25</v>
      </c>
      <c r="H686" s="4">
        <v>64.25</v>
      </c>
      <c r="I686" s="4">
        <v>64.25</v>
      </c>
      <c r="J686" s="4">
        <v>6338</v>
      </c>
      <c r="K686" s="4">
        <v>24250.799999999999</v>
      </c>
      <c r="L686" s="4">
        <v>83892000</v>
      </c>
      <c r="M686" s="4">
        <v>4464000</v>
      </c>
      <c r="N686" s="4">
        <v>63.9</v>
      </c>
    </row>
    <row r="687" spans="1:14" x14ac:dyDescent="0.3">
      <c r="A687" s="4" t="s">
        <v>14</v>
      </c>
      <c r="B687" s="5">
        <v>43714</v>
      </c>
      <c r="C687" s="5">
        <v>43769</v>
      </c>
      <c r="D687" s="4">
        <v>63</v>
      </c>
      <c r="E687" s="4">
        <v>65</v>
      </c>
      <c r="F687" s="4">
        <v>62.9</v>
      </c>
      <c r="G687" s="4">
        <v>64.45</v>
      </c>
      <c r="H687" s="4">
        <v>64.45</v>
      </c>
      <c r="I687" s="4">
        <v>64.45</v>
      </c>
      <c r="J687" s="4">
        <v>95</v>
      </c>
      <c r="K687" s="4">
        <v>364.77</v>
      </c>
      <c r="L687" s="4">
        <v>1998000</v>
      </c>
      <c r="M687" s="4">
        <v>174000</v>
      </c>
      <c r="N687" s="4">
        <v>63.9</v>
      </c>
    </row>
    <row r="688" spans="1:14" x14ac:dyDescent="0.3">
      <c r="A688" s="4" t="s">
        <v>14</v>
      </c>
      <c r="B688" s="5">
        <v>43714</v>
      </c>
      <c r="C688" s="5">
        <v>43797</v>
      </c>
      <c r="D688" s="4">
        <v>63.95</v>
      </c>
      <c r="E688" s="4">
        <v>65</v>
      </c>
      <c r="F688" s="4">
        <v>63.6</v>
      </c>
      <c r="G688" s="4">
        <v>64.55</v>
      </c>
      <c r="H688" s="4">
        <v>64.55</v>
      </c>
      <c r="I688" s="4">
        <v>64.55</v>
      </c>
      <c r="J688" s="4">
        <v>14</v>
      </c>
      <c r="K688" s="4">
        <v>54.14</v>
      </c>
      <c r="L688" s="4">
        <v>120000</v>
      </c>
      <c r="M688" s="4">
        <v>48000</v>
      </c>
      <c r="N688" s="4">
        <v>63.9</v>
      </c>
    </row>
    <row r="689" spans="1:14" x14ac:dyDescent="0.3">
      <c r="A689" s="4" t="s">
        <v>14</v>
      </c>
      <c r="B689" s="5">
        <v>43717</v>
      </c>
      <c r="C689" s="5">
        <v>43734</v>
      </c>
      <c r="D689" s="4">
        <v>63</v>
      </c>
      <c r="E689" s="4">
        <v>63.6</v>
      </c>
      <c r="F689" s="4">
        <v>62.15</v>
      </c>
      <c r="G689" s="4">
        <v>63.2</v>
      </c>
      <c r="H689" s="4">
        <v>62.95</v>
      </c>
      <c r="I689" s="4">
        <v>63.2</v>
      </c>
      <c r="J689" s="4">
        <v>5874</v>
      </c>
      <c r="K689" s="4">
        <v>22234.63</v>
      </c>
      <c r="L689" s="4">
        <v>86118000</v>
      </c>
      <c r="M689" s="4">
        <v>2226000</v>
      </c>
      <c r="N689" s="4">
        <v>62.9</v>
      </c>
    </row>
    <row r="690" spans="1:14" x14ac:dyDescent="0.3">
      <c r="A690" s="4" t="s">
        <v>14</v>
      </c>
      <c r="B690" s="5">
        <v>43717</v>
      </c>
      <c r="C690" s="5">
        <v>43769</v>
      </c>
      <c r="D690" s="4">
        <v>63.1</v>
      </c>
      <c r="E690" s="4">
        <v>63.9</v>
      </c>
      <c r="F690" s="4">
        <v>62.6</v>
      </c>
      <c r="G690" s="4">
        <v>63.4</v>
      </c>
      <c r="H690" s="4">
        <v>63.3</v>
      </c>
      <c r="I690" s="4">
        <v>63.4</v>
      </c>
      <c r="J690" s="4">
        <v>134</v>
      </c>
      <c r="K690" s="4">
        <v>509</v>
      </c>
      <c r="L690" s="4">
        <v>2070000</v>
      </c>
      <c r="M690" s="4">
        <v>72000</v>
      </c>
      <c r="N690" s="4">
        <v>62.9</v>
      </c>
    </row>
    <row r="691" spans="1:14" x14ac:dyDescent="0.3">
      <c r="A691" s="4" t="s">
        <v>14</v>
      </c>
      <c r="B691" s="5">
        <v>43717</v>
      </c>
      <c r="C691" s="5">
        <v>43797</v>
      </c>
      <c r="D691" s="4">
        <v>63.6</v>
      </c>
      <c r="E691" s="4">
        <v>63.95</v>
      </c>
      <c r="F691" s="4">
        <v>63.2</v>
      </c>
      <c r="G691" s="4">
        <v>63.65</v>
      </c>
      <c r="H691" s="4">
        <v>63.65</v>
      </c>
      <c r="I691" s="4">
        <v>63.65</v>
      </c>
      <c r="J691" s="4">
        <v>44</v>
      </c>
      <c r="K691" s="4">
        <v>167.76</v>
      </c>
      <c r="L691" s="4">
        <v>288000</v>
      </c>
      <c r="M691" s="4">
        <v>168000</v>
      </c>
      <c r="N691" s="4">
        <v>62.9</v>
      </c>
    </row>
    <row r="692" spans="1:14" x14ac:dyDescent="0.3">
      <c r="A692" s="4" t="s">
        <v>14</v>
      </c>
      <c r="B692" s="5">
        <v>43719</v>
      </c>
      <c r="C692" s="5">
        <v>43734</v>
      </c>
      <c r="D692" s="4">
        <v>61.85</v>
      </c>
      <c r="E692" s="4">
        <v>64.95</v>
      </c>
      <c r="F692" s="4">
        <v>60.35</v>
      </c>
      <c r="G692" s="4">
        <v>63.95</v>
      </c>
      <c r="H692" s="4">
        <v>63.95</v>
      </c>
      <c r="I692" s="4">
        <v>63.95</v>
      </c>
      <c r="J692" s="4">
        <v>11667</v>
      </c>
      <c r="K692" s="4">
        <v>44388.42</v>
      </c>
      <c r="L692" s="4">
        <v>89634000</v>
      </c>
      <c r="M692" s="4">
        <v>3516000</v>
      </c>
      <c r="N692" s="4">
        <v>63.7</v>
      </c>
    </row>
    <row r="693" spans="1:14" x14ac:dyDescent="0.3">
      <c r="A693" s="4" t="s">
        <v>14</v>
      </c>
      <c r="B693" s="5">
        <v>43719</v>
      </c>
      <c r="C693" s="5">
        <v>43769</v>
      </c>
      <c r="D693" s="4">
        <v>62</v>
      </c>
      <c r="E693" s="4">
        <v>65.2</v>
      </c>
      <c r="F693" s="4">
        <v>60.55</v>
      </c>
      <c r="G693" s="4">
        <v>64.3</v>
      </c>
      <c r="H693" s="4">
        <v>64.3</v>
      </c>
      <c r="I693" s="4">
        <v>64.3</v>
      </c>
      <c r="J693" s="4">
        <v>327</v>
      </c>
      <c r="K693" s="4">
        <v>1249.21</v>
      </c>
      <c r="L693" s="4">
        <v>2388000</v>
      </c>
      <c r="M693" s="4">
        <v>318000</v>
      </c>
      <c r="N693" s="4">
        <v>63.7</v>
      </c>
    </row>
    <row r="694" spans="1:14" x14ac:dyDescent="0.3">
      <c r="A694" s="4" t="s">
        <v>14</v>
      </c>
      <c r="B694" s="5">
        <v>43719</v>
      </c>
      <c r="C694" s="5">
        <v>43797</v>
      </c>
      <c r="D694" s="4">
        <v>61.5</v>
      </c>
      <c r="E694" s="4">
        <v>65.349999999999994</v>
      </c>
      <c r="F694" s="4">
        <v>61.5</v>
      </c>
      <c r="G694" s="4">
        <v>64.5</v>
      </c>
      <c r="H694" s="4">
        <v>64.5</v>
      </c>
      <c r="I694" s="4">
        <v>64.5</v>
      </c>
      <c r="J694" s="4">
        <v>20</v>
      </c>
      <c r="K694" s="4">
        <v>77.12</v>
      </c>
      <c r="L694" s="4">
        <v>294000</v>
      </c>
      <c r="M694" s="4">
        <v>6000</v>
      </c>
      <c r="N694" s="4">
        <v>63.7</v>
      </c>
    </row>
    <row r="695" spans="1:14" x14ac:dyDescent="0.3">
      <c r="A695" s="4" t="s">
        <v>14</v>
      </c>
      <c r="B695" s="5">
        <v>43720</v>
      </c>
      <c r="C695" s="5">
        <v>43734</v>
      </c>
      <c r="D695" s="4">
        <v>63.85</v>
      </c>
      <c r="E695" s="4">
        <v>64.849999999999994</v>
      </c>
      <c r="F695" s="4">
        <v>62.2</v>
      </c>
      <c r="G695" s="4">
        <v>62.65</v>
      </c>
      <c r="H695" s="4">
        <v>62.55</v>
      </c>
      <c r="I695" s="4">
        <v>62.65</v>
      </c>
      <c r="J695" s="4">
        <v>6649</v>
      </c>
      <c r="K695" s="4">
        <v>25250.33</v>
      </c>
      <c r="L695" s="4">
        <v>89040000</v>
      </c>
      <c r="M695" s="4">
        <v>-594000</v>
      </c>
      <c r="N695" s="4">
        <v>62.5</v>
      </c>
    </row>
    <row r="696" spans="1:14" x14ac:dyDescent="0.3">
      <c r="A696" s="4" t="s">
        <v>14</v>
      </c>
      <c r="B696" s="5">
        <v>43720</v>
      </c>
      <c r="C696" s="5">
        <v>43769</v>
      </c>
      <c r="D696" s="4">
        <v>64.3</v>
      </c>
      <c r="E696" s="4">
        <v>65.05</v>
      </c>
      <c r="F696" s="4">
        <v>62.6</v>
      </c>
      <c r="G696" s="4">
        <v>62.9</v>
      </c>
      <c r="H696" s="4">
        <v>63</v>
      </c>
      <c r="I696" s="4">
        <v>62.9</v>
      </c>
      <c r="J696" s="4">
        <v>245</v>
      </c>
      <c r="K696" s="4">
        <v>935.99</v>
      </c>
      <c r="L696" s="4">
        <v>2826000</v>
      </c>
      <c r="M696" s="4">
        <v>438000</v>
      </c>
      <c r="N696" s="4">
        <v>62.5</v>
      </c>
    </row>
    <row r="697" spans="1:14" x14ac:dyDescent="0.3">
      <c r="A697" s="4" t="s">
        <v>14</v>
      </c>
      <c r="B697" s="5">
        <v>43720</v>
      </c>
      <c r="C697" s="5">
        <v>43797</v>
      </c>
      <c r="D697" s="4">
        <v>65</v>
      </c>
      <c r="E697" s="4">
        <v>65</v>
      </c>
      <c r="F697" s="4">
        <v>63</v>
      </c>
      <c r="G697" s="4">
        <v>63.1</v>
      </c>
      <c r="H697" s="4">
        <v>63</v>
      </c>
      <c r="I697" s="4">
        <v>63.1</v>
      </c>
      <c r="J697" s="4">
        <v>37</v>
      </c>
      <c r="K697" s="4">
        <v>141.44999999999999</v>
      </c>
      <c r="L697" s="4">
        <v>366000</v>
      </c>
      <c r="M697" s="4">
        <v>72000</v>
      </c>
      <c r="N697" s="4">
        <v>62.5</v>
      </c>
    </row>
    <row r="698" spans="1:14" x14ac:dyDescent="0.3">
      <c r="A698" s="4" t="s">
        <v>14</v>
      </c>
      <c r="B698" s="5">
        <v>43721</v>
      </c>
      <c r="C698" s="5">
        <v>43734</v>
      </c>
      <c r="D698" s="4">
        <v>62.7</v>
      </c>
      <c r="E698" s="4">
        <v>64.349999999999994</v>
      </c>
      <c r="F698" s="4">
        <v>62.4</v>
      </c>
      <c r="G698" s="4">
        <v>63.75</v>
      </c>
      <c r="H698" s="4">
        <v>63.5</v>
      </c>
      <c r="I698" s="4">
        <v>63.75</v>
      </c>
      <c r="J698" s="4">
        <v>6772</v>
      </c>
      <c r="K698" s="4">
        <v>25738.77</v>
      </c>
      <c r="L698" s="4">
        <v>87930000</v>
      </c>
      <c r="M698" s="4">
        <v>-1110000</v>
      </c>
      <c r="N698" s="4">
        <v>63.45</v>
      </c>
    </row>
    <row r="699" spans="1:14" x14ac:dyDescent="0.3">
      <c r="A699" s="4" t="s">
        <v>14</v>
      </c>
      <c r="B699" s="5">
        <v>43721</v>
      </c>
      <c r="C699" s="5">
        <v>43769</v>
      </c>
      <c r="D699" s="4">
        <v>63.1</v>
      </c>
      <c r="E699" s="4">
        <v>64.599999999999994</v>
      </c>
      <c r="F699" s="4">
        <v>62.5</v>
      </c>
      <c r="G699" s="4">
        <v>63.9</v>
      </c>
      <c r="H699" s="4">
        <v>63.75</v>
      </c>
      <c r="I699" s="4">
        <v>63.9</v>
      </c>
      <c r="J699" s="4">
        <v>259</v>
      </c>
      <c r="K699" s="4">
        <v>987.1</v>
      </c>
      <c r="L699" s="4">
        <v>2976000</v>
      </c>
      <c r="M699" s="4">
        <v>150000</v>
      </c>
      <c r="N699" s="4">
        <v>63.45</v>
      </c>
    </row>
    <row r="700" spans="1:14" x14ac:dyDescent="0.3">
      <c r="A700" s="4" t="s">
        <v>14</v>
      </c>
      <c r="B700" s="5">
        <v>43721</v>
      </c>
      <c r="C700" s="5">
        <v>43797</v>
      </c>
      <c r="D700" s="4">
        <v>62.5</v>
      </c>
      <c r="E700" s="4">
        <v>64.599999999999994</v>
      </c>
      <c r="F700" s="4">
        <v>62.5</v>
      </c>
      <c r="G700" s="4">
        <v>64.3</v>
      </c>
      <c r="H700" s="4">
        <v>64.3</v>
      </c>
      <c r="I700" s="4">
        <v>64.3</v>
      </c>
      <c r="J700" s="4">
        <v>32</v>
      </c>
      <c r="K700" s="4">
        <v>122.45</v>
      </c>
      <c r="L700" s="4">
        <v>504000</v>
      </c>
      <c r="M700" s="4">
        <v>138000</v>
      </c>
      <c r="N700" s="4">
        <v>63.45</v>
      </c>
    </row>
    <row r="701" spans="1:14" x14ac:dyDescent="0.3">
      <c r="A701" s="4" t="s">
        <v>14</v>
      </c>
      <c r="B701" s="5">
        <v>43724</v>
      </c>
      <c r="C701" s="5">
        <v>43734</v>
      </c>
      <c r="D701" s="4">
        <v>62.8</v>
      </c>
      <c r="E701" s="4">
        <v>63.6</v>
      </c>
      <c r="F701" s="4">
        <v>62.35</v>
      </c>
      <c r="G701" s="4">
        <v>62.6</v>
      </c>
      <c r="H701" s="4">
        <v>62.55</v>
      </c>
      <c r="I701" s="4">
        <v>62.6</v>
      </c>
      <c r="J701" s="4">
        <v>4730</v>
      </c>
      <c r="K701" s="4">
        <v>17858.650000000001</v>
      </c>
      <c r="L701" s="4">
        <v>87786000</v>
      </c>
      <c r="M701" s="4">
        <v>-144000</v>
      </c>
      <c r="N701" s="4">
        <v>62.45</v>
      </c>
    </row>
    <row r="702" spans="1:14" x14ac:dyDescent="0.3">
      <c r="A702" s="4" t="s">
        <v>14</v>
      </c>
      <c r="B702" s="5">
        <v>43724</v>
      </c>
      <c r="C702" s="5">
        <v>43769</v>
      </c>
      <c r="D702" s="4">
        <v>62.85</v>
      </c>
      <c r="E702" s="4">
        <v>63.85</v>
      </c>
      <c r="F702" s="4">
        <v>62.65</v>
      </c>
      <c r="G702" s="4">
        <v>62.9</v>
      </c>
      <c r="H702" s="4">
        <v>62.9</v>
      </c>
      <c r="I702" s="4">
        <v>62.9</v>
      </c>
      <c r="J702" s="4">
        <v>213</v>
      </c>
      <c r="K702" s="4">
        <v>807.12</v>
      </c>
      <c r="L702" s="4">
        <v>3258000</v>
      </c>
      <c r="M702" s="4">
        <v>282000</v>
      </c>
      <c r="N702" s="4">
        <v>62.45</v>
      </c>
    </row>
    <row r="703" spans="1:14" x14ac:dyDescent="0.3">
      <c r="A703" s="4" t="s">
        <v>14</v>
      </c>
      <c r="B703" s="5">
        <v>43724</v>
      </c>
      <c r="C703" s="5">
        <v>43797</v>
      </c>
      <c r="D703" s="4">
        <v>63.9</v>
      </c>
      <c r="E703" s="4">
        <v>64</v>
      </c>
      <c r="F703" s="4">
        <v>63</v>
      </c>
      <c r="G703" s="4">
        <v>63.2</v>
      </c>
      <c r="H703" s="4">
        <v>63.25</v>
      </c>
      <c r="I703" s="4">
        <v>63.2</v>
      </c>
      <c r="J703" s="4">
        <v>25</v>
      </c>
      <c r="K703" s="4">
        <v>95.4</v>
      </c>
      <c r="L703" s="4">
        <v>516000</v>
      </c>
      <c r="M703" s="4">
        <v>12000</v>
      </c>
      <c r="N703" s="4">
        <v>62.45</v>
      </c>
    </row>
    <row r="704" spans="1:14" x14ac:dyDescent="0.3">
      <c r="A704" s="4" t="s">
        <v>14</v>
      </c>
      <c r="B704" s="5">
        <v>43725</v>
      </c>
      <c r="C704" s="5">
        <v>43734</v>
      </c>
      <c r="D704" s="4">
        <v>62.95</v>
      </c>
      <c r="E704" s="4">
        <v>63.3</v>
      </c>
      <c r="F704" s="4">
        <v>59.6</v>
      </c>
      <c r="G704" s="4">
        <v>59.9</v>
      </c>
      <c r="H704" s="4">
        <v>59.8</v>
      </c>
      <c r="I704" s="4">
        <v>59.9</v>
      </c>
      <c r="J704" s="4">
        <v>7243</v>
      </c>
      <c r="K704" s="4">
        <v>26614</v>
      </c>
      <c r="L704" s="4">
        <v>85548000</v>
      </c>
      <c r="M704" s="4">
        <v>-2238000</v>
      </c>
      <c r="N704" s="4">
        <v>59.95</v>
      </c>
    </row>
    <row r="705" spans="1:14" x14ac:dyDescent="0.3">
      <c r="A705" s="4" t="s">
        <v>14</v>
      </c>
      <c r="B705" s="5">
        <v>43725</v>
      </c>
      <c r="C705" s="5">
        <v>43769</v>
      </c>
      <c r="D705" s="4">
        <v>63.5</v>
      </c>
      <c r="E705" s="4">
        <v>63.5</v>
      </c>
      <c r="F705" s="4">
        <v>60</v>
      </c>
      <c r="G705" s="4">
        <v>60.2</v>
      </c>
      <c r="H705" s="4">
        <v>60.1</v>
      </c>
      <c r="I705" s="4">
        <v>60.2</v>
      </c>
      <c r="J705" s="4">
        <v>553</v>
      </c>
      <c r="K705" s="4">
        <v>2042.17</v>
      </c>
      <c r="L705" s="4">
        <v>4506000</v>
      </c>
      <c r="M705" s="4">
        <v>1248000</v>
      </c>
      <c r="N705" s="4">
        <v>59.95</v>
      </c>
    </row>
    <row r="706" spans="1:14" x14ac:dyDescent="0.3">
      <c r="A706" s="4" t="s">
        <v>14</v>
      </c>
      <c r="B706" s="5">
        <v>43725</v>
      </c>
      <c r="C706" s="5">
        <v>43797</v>
      </c>
      <c r="D706" s="4">
        <v>63.8</v>
      </c>
      <c r="E706" s="4">
        <v>63.8</v>
      </c>
      <c r="F706" s="4">
        <v>60.25</v>
      </c>
      <c r="G706" s="4">
        <v>60.45</v>
      </c>
      <c r="H706" s="4">
        <v>60.35</v>
      </c>
      <c r="I706" s="4">
        <v>60.45</v>
      </c>
      <c r="J706" s="4">
        <v>32</v>
      </c>
      <c r="K706" s="4">
        <v>118.88</v>
      </c>
      <c r="L706" s="4">
        <v>546000</v>
      </c>
      <c r="M706" s="4">
        <v>30000</v>
      </c>
      <c r="N706" s="4">
        <v>59.95</v>
      </c>
    </row>
    <row r="707" spans="1:14" x14ac:dyDescent="0.3">
      <c r="A707" s="4" t="s">
        <v>14</v>
      </c>
      <c r="B707" s="5">
        <v>43726</v>
      </c>
      <c r="C707" s="5">
        <v>43734</v>
      </c>
      <c r="D707" s="4">
        <v>60.2</v>
      </c>
      <c r="E707" s="4">
        <v>60.85</v>
      </c>
      <c r="F707" s="4">
        <v>57.45</v>
      </c>
      <c r="G707" s="4">
        <v>59.65</v>
      </c>
      <c r="H707" s="4">
        <v>59.8</v>
      </c>
      <c r="I707" s="4">
        <v>59.65</v>
      </c>
      <c r="J707" s="4">
        <v>8562</v>
      </c>
      <c r="K707" s="4">
        <v>30259.88</v>
      </c>
      <c r="L707" s="4">
        <v>86010000</v>
      </c>
      <c r="M707" s="4">
        <v>462000</v>
      </c>
      <c r="N707" s="4">
        <v>59.65</v>
      </c>
    </row>
    <row r="708" spans="1:14" x14ac:dyDescent="0.3">
      <c r="A708" s="4" t="s">
        <v>14</v>
      </c>
      <c r="B708" s="5">
        <v>43726</v>
      </c>
      <c r="C708" s="5">
        <v>43769</v>
      </c>
      <c r="D708" s="4">
        <v>60.2</v>
      </c>
      <c r="E708" s="4">
        <v>61.05</v>
      </c>
      <c r="F708" s="4">
        <v>57.75</v>
      </c>
      <c r="G708" s="4">
        <v>60</v>
      </c>
      <c r="H708" s="4">
        <v>60.1</v>
      </c>
      <c r="I708" s="4">
        <v>60</v>
      </c>
      <c r="J708" s="4">
        <v>924</v>
      </c>
      <c r="K708" s="4">
        <v>3278.88</v>
      </c>
      <c r="L708" s="4">
        <v>5598000</v>
      </c>
      <c r="M708" s="4">
        <v>1092000</v>
      </c>
      <c r="N708" s="4">
        <v>59.65</v>
      </c>
    </row>
    <row r="709" spans="1:14" x14ac:dyDescent="0.3">
      <c r="A709" s="4" t="s">
        <v>14</v>
      </c>
      <c r="B709" s="5">
        <v>43726</v>
      </c>
      <c r="C709" s="5">
        <v>43797</v>
      </c>
      <c r="D709" s="4">
        <v>60.75</v>
      </c>
      <c r="E709" s="4">
        <v>60.75</v>
      </c>
      <c r="F709" s="4">
        <v>58.05</v>
      </c>
      <c r="G709" s="4">
        <v>60.15</v>
      </c>
      <c r="H709" s="4">
        <v>60.25</v>
      </c>
      <c r="I709" s="4">
        <v>60.15</v>
      </c>
      <c r="J709" s="4">
        <v>29</v>
      </c>
      <c r="K709" s="4">
        <v>103.42</v>
      </c>
      <c r="L709" s="4">
        <v>576000</v>
      </c>
      <c r="M709" s="4">
        <v>30000</v>
      </c>
      <c r="N709" s="4">
        <v>59.65</v>
      </c>
    </row>
    <row r="710" spans="1:14" x14ac:dyDescent="0.3">
      <c r="A710" s="4" t="s">
        <v>14</v>
      </c>
      <c r="B710" s="5">
        <v>43727</v>
      </c>
      <c r="C710" s="5">
        <v>43734</v>
      </c>
      <c r="D710" s="4">
        <v>59.95</v>
      </c>
      <c r="E710" s="4">
        <v>60</v>
      </c>
      <c r="F710" s="4">
        <v>58</v>
      </c>
      <c r="G710" s="4">
        <v>58.4</v>
      </c>
      <c r="H710" s="4">
        <v>58.6</v>
      </c>
      <c r="I710" s="4">
        <v>58.4</v>
      </c>
      <c r="J710" s="4">
        <v>5440</v>
      </c>
      <c r="K710" s="4">
        <v>19180.939999999999</v>
      </c>
      <c r="L710" s="4">
        <v>84114000</v>
      </c>
      <c r="M710" s="4">
        <v>-1896000</v>
      </c>
      <c r="N710" s="4">
        <v>58.4</v>
      </c>
    </row>
    <row r="711" spans="1:14" x14ac:dyDescent="0.3">
      <c r="A711" s="4" t="s">
        <v>14</v>
      </c>
      <c r="B711" s="5">
        <v>43727</v>
      </c>
      <c r="C711" s="5">
        <v>43769</v>
      </c>
      <c r="D711" s="4">
        <v>59.75</v>
      </c>
      <c r="E711" s="4">
        <v>60</v>
      </c>
      <c r="F711" s="4">
        <v>58.25</v>
      </c>
      <c r="G711" s="4">
        <v>58.75</v>
      </c>
      <c r="H711" s="4">
        <v>58.9</v>
      </c>
      <c r="I711" s="4">
        <v>58.75</v>
      </c>
      <c r="J711" s="4">
        <v>769</v>
      </c>
      <c r="K711" s="4">
        <v>2722.46</v>
      </c>
      <c r="L711" s="4">
        <v>7632000</v>
      </c>
      <c r="M711" s="4">
        <v>2034000</v>
      </c>
      <c r="N711" s="4">
        <v>58.4</v>
      </c>
    </row>
    <row r="712" spans="1:14" x14ac:dyDescent="0.3">
      <c r="A712" s="4" t="s">
        <v>14</v>
      </c>
      <c r="B712" s="5">
        <v>43727</v>
      </c>
      <c r="C712" s="5">
        <v>43797</v>
      </c>
      <c r="D712" s="4">
        <v>59</v>
      </c>
      <c r="E712" s="4">
        <v>59.75</v>
      </c>
      <c r="F712" s="4">
        <v>58.95</v>
      </c>
      <c r="G712" s="4">
        <v>58.95</v>
      </c>
      <c r="H712" s="4">
        <v>58.95</v>
      </c>
      <c r="I712" s="4">
        <v>58.95</v>
      </c>
      <c r="J712" s="4">
        <v>19</v>
      </c>
      <c r="K712" s="4">
        <v>67.510000000000005</v>
      </c>
      <c r="L712" s="4">
        <v>612000</v>
      </c>
      <c r="M712" s="4">
        <v>36000</v>
      </c>
      <c r="N712" s="4">
        <v>58.4</v>
      </c>
    </row>
    <row r="713" spans="1:14" x14ac:dyDescent="0.3">
      <c r="A713" s="4" t="s">
        <v>14</v>
      </c>
      <c r="B713" s="5">
        <v>43728</v>
      </c>
      <c r="C713" s="5">
        <v>43734</v>
      </c>
      <c r="D713" s="4">
        <v>58.95</v>
      </c>
      <c r="E713" s="4">
        <v>70.05</v>
      </c>
      <c r="F713" s="4">
        <v>57.65</v>
      </c>
      <c r="G713" s="4">
        <v>69.3</v>
      </c>
      <c r="H713" s="4">
        <v>69.650000000000006</v>
      </c>
      <c r="I713" s="4">
        <v>69.3</v>
      </c>
      <c r="J713" s="4">
        <v>26612</v>
      </c>
      <c r="K713" s="4">
        <v>103614.58</v>
      </c>
      <c r="L713" s="4">
        <v>73482000</v>
      </c>
      <c r="M713" s="4">
        <v>-10632000</v>
      </c>
      <c r="N713" s="4">
        <v>69.2</v>
      </c>
    </row>
    <row r="714" spans="1:14" x14ac:dyDescent="0.3">
      <c r="A714" s="4" t="s">
        <v>14</v>
      </c>
      <c r="B714" s="5">
        <v>43728</v>
      </c>
      <c r="C714" s="5">
        <v>43769</v>
      </c>
      <c r="D714" s="4">
        <v>59.15</v>
      </c>
      <c r="E714" s="4">
        <v>70.3</v>
      </c>
      <c r="F714" s="4">
        <v>57.95</v>
      </c>
      <c r="G714" s="4">
        <v>69.599999999999994</v>
      </c>
      <c r="H714" s="4">
        <v>69.849999999999994</v>
      </c>
      <c r="I714" s="4">
        <v>69.599999999999994</v>
      </c>
      <c r="J714" s="4">
        <v>5467</v>
      </c>
      <c r="K714" s="4">
        <v>21469.83</v>
      </c>
      <c r="L714" s="4">
        <v>10338000</v>
      </c>
      <c r="M714" s="4">
        <v>2706000</v>
      </c>
      <c r="N714" s="4">
        <v>69.2</v>
      </c>
    </row>
    <row r="715" spans="1:14" x14ac:dyDescent="0.3">
      <c r="A715" s="4" t="s">
        <v>14</v>
      </c>
      <c r="B715" s="5">
        <v>43728</v>
      </c>
      <c r="C715" s="5">
        <v>43797</v>
      </c>
      <c r="D715" s="4">
        <v>59.1</v>
      </c>
      <c r="E715" s="4">
        <v>70.400000000000006</v>
      </c>
      <c r="F715" s="4">
        <v>58.4</v>
      </c>
      <c r="G715" s="4">
        <v>69.900000000000006</v>
      </c>
      <c r="H715" s="4">
        <v>70.05</v>
      </c>
      <c r="I715" s="4">
        <v>69.900000000000006</v>
      </c>
      <c r="J715" s="4">
        <v>195</v>
      </c>
      <c r="K715" s="4">
        <v>764.95</v>
      </c>
      <c r="L715" s="4">
        <v>918000</v>
      </c>
      <c r="M715" s="4">
        <v>306000</v>
      </c>
      <c r="N715" s="4">
        <v>69.2</v>
      </c>
    </row>
    <row r="716" spans="1:14" x14ac:dyDescent="0.3">
      <c r="A716" s="4" t="s">
        <v>14</v>
      </c>
      <c r="B716" s="5">
        <v>43731</v>
      </c>
      <c r="C716" s="5">
        <v>43734</v>
      </c>
      <c r="D716" s="4">
        <v>71.75</v>
      </c>
      <c r="E716" s="4">
        <v>80.349999999999994</v>
      </c>
      <c r="F716" s="4">
        <v>71.3</v>
      </c>
      <c r="G716" s="4">
        <v>74.7</v>
      </c>
      <c r="H716" s="4">
        <v>76.599999999999994</v>
      </c>
      <c r="I716" s="4">
        <v>74.7</v>
      </c>
      <c r="J716" s="4">
        <v>16312</v>
      </c>
      <c r="K716" s="4">
        <v>72968.72</v>
      </c>
      <c r="L716" s="4">
        <v>60834000</v>
      </c>
      <c r="M716" s="4">
        <v>-12648000</v>
      </c>
      <c r="N716" s="4">
        <v>74.650000000000006</v>
      </c>
    </row>
    <row r="717" spans="1:14" x14ac:dyDescent="0.3">
      <c r="A717" s="4" t="s">
        <v>14</v>
      </c>
      <c r="B717" s="5">
        <v>43731</v>
      </c>
      <c r="C717" s="5">
        <v>43769</v>
      </c>
      <c r="D717" s="4">
        <v>72.849999999999994</v>
      </c>
      <c r="E717" s="4">
        <v>80.650000000000006</v>
      </c>
      <c r="F717" s="4">
        <v>71.75</v>
      </c>
      <c r="G717" s="4">
        <v>74.5</v>
      </c>
      <c r="H717" s="4">
        <v>76.099999999999994</v>
      </c>
      <c r="I717" s="4">
        <v>74.5</v>
      </c>
      <c r="J717" s="4">
        <v>6396</v>
      </c>
      <c r="K717" s="4">
        <v>28708.16</v>
      </c>
      <c r="L717" s="4">
        <v>19050000</v>
      </c>
      <c r="M717" s="4">
        <v>8712000</v>
      </c>
      <c r="N717" s="4">
        <v>74.650000000000006</v>
      </c>
    </row>
    <row r="718" spans="1:14" x14ac:dyDescent="0.3">
      <c r="A718" s="4" t="s">
        <v>14</v>
      </c>
      <c r="B718" s="5">
        <v>43731</v>
      </c>
      <c r="C718" s="5">
        <v>43797</v>
      </c>
      <c r="D718" s="4">
        <v>72.2</v>
      </c>
      <c r="E718" s="4">
        <v>78.099999999999994</v>
      </c>
      <c r="F718" s="4">
        <v>72.2</v>
      </c>
      <c r="G718" s="4">
        <v>75.25</v>
      </c>
      <c r="H718" s="4">
        <v>77.5</v>
      </c>
      <c r="I718" s="4">
        <v>75.25</v>
      </c>
      <c r="J718" s="4">
        <v>127</v>
      </c>
      <c r="K718" s="4">
        <v>569.54</v>
      </c>
      <c r="L718" s="4">
        <v>912000</v>
      </c>
      <c r="M718" s="4">
        <v>-6000</v>
      </c>
      <c r="N718" s="4">
        <v>74.650000000000006</v>
      </c>
    </row>
    <row r="719" spans="1:14" x14ac:dyDescent="0.3">
      <c r="A719" s="4" t="s">
        <v>14</v>
      </c>
      <c r="B719" s="5">
        <v>43732</v>
      </c>
      <c r="C719" s="5">
        <v>43734</v>
      </c>
      <c r="D719" s="4">
        <v>76.45</v>
      </c>
      <c r="E719" s="4">
        <v>77.5</v>
      </c>
      <c r="F719" s="4">
        <v>73.5</v>
      </c>
      <c r="G719" s="4">
        <v>75.400000000000006</v>
      </c>
      <c r="H719" s="4">
        <v>75.8</v>
      </c>
      <c r="I719" s="4">
        <v>75.400000000000006</v>
      </c>
      <c r="J719" s="4">
        <v>11782</v>
      </c>
      <c r="K719" s="4">
        <v>53311.11</v>
      </c>
      <c r="L719" s="4">
        <v>46200000</v>
      </c>
      <c r="M719" s="4">
        <v>-14634000</v>
      </c>
      <c r="N719" s="4">
        <v>75.150000000000006</v>
      </c>
    </row>
    <row r="720" spans="1:14" x14ac:dyDescent="0.3">
      <c r="A720" s="4" t="s">
        <v>14</v>
      </c>
      <c r="B720" s="5">
        <v>43732</v>
      </c>
      <c r="C720" s="5">
        <v>43769</v>
      </c>
      <c r="D720" s="4">
        <v>76.349999999999994</v>
      </c>
      <c r="E720" s="4">
        <v>77.849999999999994</v>
      </c>
      <c r="F720" s="4">
        <v>73.900000000000006</v>
      </c>
      <c r="G720" s="4">
        <v>75.8</v>
      </c>
      <c r="H720" s="4">
        <v>76.150000000000006</v>
      </c>
      <c r="I720" s="4">
        <v>75.8</v>
      </c>
      <c r="J720" s="4">
        <v>7161</v>
      </c>
      <c r="K720" s="4">
        <v>32525.95</v>
      </c>
      <c r="L720" s="4">
        <v>35922000</v>
      </c>
      <c r="M720" s="4">
        <v>16872000</v>
      </c>
      <c r="N720" s="4">
        <v>75.150000000000006</v>
      </c>
    </row>
    <row r="721" spans="1:14" x14ac:dyDescent="0.3">
      <c r="A721" s="4" t="s">
        <v>14</v>
      </c>
      <c r="B721" s="5">
        <v>43732</v>
      </c>
      <c r="C721" s="5">
        <v>43797</v>
      </c>
      <c r="D721" s="4">
        <v>77.900000000000006</v>
      </c>
      <c r="E721" s="4">
        <v>77.900000000000006</v>
      </c>
      <c r="F721" s="4">
        <v>74.5</v>
      </c>
      <c r="G721" s="4">
        <v>75.900000000000006</v>
      </c>
      <c r="H721" s="4">
        <v>76.5</v>
      </c>
      <c r="I721" s="4">
        <v>75.900000000000006</v>
      </c>
      <c r="J721" s="4">
        <v>131</v>
      </c>
      <c r="K721" s="4">
        <v>597.77</v>
      </c>
      <c r="L721" s="4">
        <v>1026000</v>
      </c>
      <c r="M721" s="4">
        <v>114000</v>
      </c>
      <c r="N721" s="4">
        <v>75.150000000000006</v>
      </c>
    </row>
    <row r="722" spans="1:14" x14ac:dyDescent="0.3">
      <c r="A722" s="4" t="s">
        <v>14</v>
      </c>
      <c r="B722" s="5">
        <v>43733</v>
      </c>
      <c r="C722" s="5">
        <v>43734</v>
      </c>
      <c r="D722" s="4">
        <v>74.8</v>
      </c>
      <c r="E722" s="4">
        <v>76.7</v>
      </c>
      <c r="F722" s="4">
        <v>70.099999999999994</v>
      </c>
      <c r="G722" s="4">
        <v>70.599999999999994</v>
      </c>
      <c r="H722" s="4">
        <v>70.55</v>
      </c>
      <c r="I722" s="4">
        <v>70.599999999999994</v>
      </c>
      <c r="J722" s="4">
        <v>12560</v>
      </c>
      <c r="K722" s="4">
        <v>54037.87</v>
      </c>
      <c r="L722" s="4">
        <v>16944000</v>
      </c>
      <c r="M722" s="4">
        <v>-29256000</v>
      </c>
      <c r="N722" s="4">
        <v>70.75</v>
      </c>
    </row>
    <row r="723" spans="1:14" x14ac:dyDescent="0.3">
      <c r="A723" s="4" t="s">
        <v>14</v>
      </c>
      <c r="B723" s="5">
        <v>43733</v>
      </c>
      <c r="C723" s="5">
        <v>43769</v>
      </c>
      <c r="D723" s="4">
        <v>75.2</v>
      </c>
      <c r="E723" s="4">
        <v>75.7</v>
      </c>
      <c r="F723" s="4">
        <v>70.400000000000006</v>
      </c>
      <c r="G723" s="4">
        <v>70.95</v>
      </c>
      <c r="H723" s="4">
        <v>70.95</v>
      </c>
      <c r="I723" s="4">
        <v>70.95</v>
      </c>
      <c r="J723" s="4">
        <v>11018</v>
      </c>
      <c r="K723" s="4">
        <v>47620.97</v>
      </c>
      <c r="L723" s="4">
        <v>63588000</v>
      </c>
      <c r="M723" s="4">
        <v>27666000</v>
      </c>
      <c r="N723" s="4">
        <v>70.75</v>
      </c>
    </row>
    <row r="724" spans="1:14" x14ac:dyDescent="0.3">
      <c r="A724" s="4" t="s">
        <v>14</v>
      </c>
      <c r="B724" s="5">
        <v>43733</v>
      </c>
      <c r="C724" s="5">
        <v>43797</v>
      </c>
      <c r="D724" s="4">
        <v>74.7</v>
      </c>
      <c r="E724" s="4">
        <v>75.25</v>
      </c>
      <c r="F724" s="4">
        <v>70.849999999999994</v>
      </c>
      <c r="G724" s="4">
        <v>71.099999999999994</v>
      </c>
      <c r="H724" s="4">
        <v>71.150000000000006</v>
      </c>
      <c r="I724" s="4">
        <v>71.099999999999994</v>
      </c>
      <c r="J724" s="4">
        <v>98</v>
      </c>
      <c r="K724" s="4">
        <v>426.28</v>
      </c>
      <c r="L724" s="4">
        <v>1020000</v>
      </c>
      <c r="M724" s="4">
        <v>-6000</v>
      </c>
      <c r="N724" s="4">
        <v>70.75</v>
      </c>
    </row>
    <row r="725" spans="1:14" x14ac:dyDescent="0.3">
      <c r="A725" s="4" t="s">
        <v>14</v>
      </c>
      <c r="B725" s="5">
        <v>43734</v>
      </c>
      <c r="C725" s="5">
        <v>43734</v>
      </c>
      <c r="D725" s="4">
        <v>71</v>
      </c>
      <c r="E725" s="4">
        <v>73.95</v>
      </c>
      <c r="F725" s="4">
        <v>69.95</v>
      </c>
      <c r="G725" s="4">
        <v>73.599999999999994</v>
      </c>
      <c r="H725" s="4">
        <v>73.3</v>
      </c>
      <c r="I725" s="4">
        <v>73.5</v>
      </c>
      <c r="J725" s="4">
        <v>6850</v>
      </c>
      <c r="K725" s="4">
        <v>29728.28</v>
      </c>
      <c r="L725" s="4">
        <v>2832000</v>
      </c>
      <c r="M725" s="4">
        <v>-14112000</v>
      </c>
      <c r="N725" s="4">
        <v>73.5</v>
      </c>
    </row>
    <row r="726" spans="1:14" x14ac:dyDescent="0.3">
      <c r="A726" s="4" t="s">
        <v>14</v>
      </c>
      <c r="B726" s="5">
        <v>43734</v>
      </c>
      <c r="C726" s="5">
        <v>43769</v>
      </c>
      <c r="D726" s="4">
        <v>71.3</v>
      </c>
      <c r="E726" s="4">
        <v>74.3</v>
      </c>
      <c r="F726" s="4">
        <v>70.2</v>
      </c>
      <c r="G726" s="4">
        <v>74</v>
      </c>
      <c r="H726" s="4">
        <v>73.599999999999994</v>
      </c>
      <c r="I726" s="4">
        <v>74</v>
      </c>
      <c r="J726" s="4">
        <v>9884</v>
      </c>
      <c r="K726" s="4">
        <v>43219.27</v>
      </c>
      <c r="L726" s="4">
        <v>70116000</v>
      </c>
      <c r="M726" s="4">
        <v>6528000</v>
      </c>
      <c r="N726" s="4">
        <v>73.5</v>
      </c>
    </row>
    <row r="727" spans="1:14" x14ac:dyDescent="0.3">
      <c r="A727" s="4" t="s">
        <v>14</v>
      </c>
      <c r="B727" s="5">
        <v>43734</v>
      </c>
      <c r="C727" s="5">
        <v>43797</v>
      </c>
      <c r="D727" s="4">
        <v>71.55</v>
      </c>
      <c r="E727" s="4">
        <v>74.599999999999994</v>
      </c>
      <c r="F727" s="4">
        <v>70.55</v>
      </c>
      <c r="G727" s="4">
        <v>74.400000000000006</v>
      </c>
      <c r="H727" s="4">
        <v>74.3</v>
      </c>
      <c r="I727" s="4">
        <v>74.400000000000006</v>
      </c>
      <c r="J727" s="4">
        <v>79</v>
      </c>
      <c r="K727" s="4">
        <v>344.68</v>
      </c>
      <c r="L727" s="4">
        <v>1236000</v>
      </c>
      <c r="M727" s="4">
        <v>216000</v>
      </c>
      <c r="N727" s="4">
        <v>73.5</v>
      </c>
    </row>
    <row r="728" spans="1:14" x14ac:dyDescent="0.3">
      <c r="A728" s="4" t="s">
        <v>14</v>
      </c>
      <c r="B728" s="5">
        <v>43735</v>
      </c>
      <c r="C728" s="5">
        <v>43769</v>
      </c>
      <c r="D728" s="4">
        <v>73.400000000000006</v>
      </c>
      <c r="E728" s="4">
        <v>73.45</v>
      </c>
      <c r="F728" s="4">
        <v>71.55</v>
      </c>
      <c r="G728" s="4">
        <v>72.400000000000006</v>
      </c>
      <c r="H728" s="4">
        <v>72.55</v>
      </c>
      <c r="I728" s="4">
        <v>72.400000000000006</v>
      </c>
      <c r="J728" s="4">
        <v>5481</v>
      </c>
      <c r="K728" s="4">
        <v>23790.720000000001</v>
      </c>
      <c r="L728" s="4">
        <v>68820000</v>
      </c>
      <c r="M728" s="4">
        <v>-1296000</v>
      </c>
      <c r="N728" s="4">
        <v>71.900000000000006</v>
      </c>
    </row>
    <row r="729" spans="1:14" x14ac:dyDescent="0.3">
      <c r="A729" s="4" t="s">
        <v>14</v>
      </c>
      <c r="B729" s="5">
        <v>43735</v>
      </c>
      <c r="C729" s="5">
        <v>43797</v>
      </c>
      <c r="D729" s="4">
        <v>72.8</v>
      </c>
      <c r="E729" s="4">
        <v>73.599999999999994</v>
      </c>
      <c r="F729" s="4">
        <v>71.95</v>
      </c>
      <c r="G729" s="4">
        <v>72.75</v>
      </c>
      <c r="H729" s="4">
        <v>72.900000000000006</v>
      </c>
      <c r="I729" s="4">
        <v>72.75</v>
      </c>
      <c r="J729" s="4">
        <v>82</v>
      </c>
      <c r="K729" s="4">
        <v>357.93</v>
      </c>
      <c r="L729" s="4">
        <v>1374000</v>
      </c>
      <c r="M729" s="4">
        <v>138000</v>
      </c>
      <c r="N729" s="4">
        <v>71.900000000000006</v>
      </c>
    </row>
    <row r="730" spans="1:14" x14ac:dyDescent="0.3">
      <c r="A730" s="4" t="s">
        <v>14</v>
      </c>
      <c r="B730" s="5">
        <v>43735</v>
      </c>
      <c r="C730" s="5">
        <v>43825</v>
      </c>
      <c r="D730" s="4">
        <v>73.099999999999994</v>
      </c>
      <c r="E730" s="4">
        <v>73.099999999999994</v>
      </c>
      <c r="F730" s="4">
        <v>72.650000000000006</v>
      </c>
      <c r="G730" s="4">
        <v>72.650000000000006</v>
      </c>
      <c r="H730" s="4">
        <v>72.650000000000006</v>
      </c>
      <c r="I730" s="4">
        <v>73</v>
      </c>
      <c r="J730" s="4">
        <v>5</v>
      </c>
      <c r="K730" s="4">
        <v>21.86</v>
      </c>
      <c r="L730" s="4">
        <v>18000</v>
      </c>
      <c r="M730" s="4">
        <v>18000</v>
      </c>
      <c r="N730" s="4">
        <v>71.900000000000006</v>
      </c>
    </row>
    <row r="731" spans="1:14" x14ac:dyDescent="0.3">
      <c r="A731" s="4" t="s">
        <v>14</v>
      </c>
      <c r="B731" s="5">
        <v>43738</v>
      </c>
      <c r="C731" s="5">
        <v>43769</v>
      </c>
      <c r="D731" s="4">
        <v>72.099999999999994</v>
      </c>
      <c r="E731" s="4">
        <v>72.25</v>
      </c>
      <c r="F731" s="4">
        <v>66.5</v>
      </c>
      <c r="G731" s="4">
        <v>68.95</v>
      </c>
      <c r="H731" s="4">
        <v>68.25</v>
      </c>
      <c r="I731" s="4">
        <v>68.95</v>
      </c>
      <c r="J731" s="4">
        <v>7127</v>
      </c>
      <c r="K731" s="4">
        <v>29337.59</v>
      </c>
      <c r="L731" s="4">
        <v>68256000</v>
      </c>
      <c r="M731" s="4">
        <v>-564000</v>
      </c>
      <c r="N731" s="4">
        <v>68.7</v>
      </c>
    </row>
    <row r="732" spans="1:14" x14ac:dyDescent="0.3">
      <c r="A732" s="4" t="s">
        <v>14</v>
      </c>
      <c r="B732" s="5">
        <v>43738</v>
      </c>
      <c r="C732" s="5">
        <v>43797</v>
      </c>
      <c r="D732" s="4">
        <v>72.400000000000006</v>
      </c>
      <c r="E732" s="4">
        <v>72.400000000000006</v>
      </c>
      <c r="F732" s="4">
        <v>66.900000000000006</v>
      </c>
      <c r="G732" s="4">
        <v>69</v>
      </c>
      <c r="H732" s="4">
        <v>68.45</v>
      </c>
      <c r="I732" s="4">
        <v>69</v>
      </c>
      <c r="J732" s="4">
        <v>167</v>
      </c>
      <c r="K732" s="4">
        <v>690.85</v>
      </c>
      <c r="L732" s="4">
        <v>1458000</v>
      </c>
      <c r="M732" s="4">
        <v>84000</v>
      </c>
      <c r="N732" s="4">
        <v>68.7</v>
      </c>
    </row>
    <row r="733" spans="1:14" x14ac:dyDescent="0.3">
      <c r="A733" s="4" t="s">
        <v>14</v>
      </c>
      <c r="B733" s="5">
        <v>43738</v>
      </c>
      <c r="C733" s="5">
        <v>43825</v>
      </c>
      <c r="D733" s="4">
        <v>72.150000000000006</v>
      </c>
      <c r="E733" s="4">
        <v>72.150000000000006</v>
      </c>
      <c r="F733" s="4">
        <v>69</v>
      </c>
      <c r="G733" s="4">
        <v>70</v>
      </c>
      <c r="H733" s="4">
        <v>70</v>
      </c>
      <c r="I733" s="4">
        <v>70</v>
      </c>
      <c r="J733" s="4">
        <v>7</v>
      </c>
      <c r="K733" s="4">
        <v>29.47</v>
      </c>
      <c r="L733" s="4">
        <v>42000</v>
      </c>
      <c r="M733" s="4">
        <v>24000</v>
      </c>
      <c r="N733" s="4">
        <v>68.7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9"/>
  <sheetViews>
    <sheetView topLeftCell="K1" workbookViewId="0">
      <selection activeCell="S1" sqref="S1:XFD1048576"/>
    </sheetView>
  </sheetViews>
  <sheetFormatPr defaultRowHeight="14.4" x14ac:dyDescent="0.3"/>
  <cols>
    <col min="2" max="3" width="11.5546875" customWidth="1"/>
    <col min="14" max="14" width="16.109375" customWidth="1"/>
    <col min="15" max="15" width="10.5546875" customWidth="1"/>
    <col min="16" max="16" width="14" style="13" customWidth="1"/>
    <col min="17" max="17" width="18.5546875" customWidth="1"/>
    <col min="18" max="18" width="13.109375" customWidth="1"/>
  </cols>
  <sheetData>
    <row r="1" spans="1:18" s="13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17</v>
      </c>
      <c r="P1" s="15" t="s">
        <v>19</v>
      </c>
      <c r="Q1" s="13" t="s">
        <v>18</v>
      </c>
      <c r="R1" s="13" t="s">
        <v>21</v>
      </c>
    </row>
    <row r="2" spans="1:18" s="13" customFormat="1" x14ac:dyDescent="0.3">
      <c r="A2" s="13" t="s">
        <v>14</v>
      </c>
      <c r="B2" s="14">
        <v>43374</v>
      </c>
      <c r="C2" s="14">
        <v>43461</v>
      </c>
      <c r="D2" s="13">
        <v>120.55</v>
      </c>
      <c r="E2" s="13">
        <v>120.55</v>
      </c>
      <c r="F2" s="13">
        <v>120.55</v>
      </c>
      <c r="G2" s="13">
        <v>120.55</v>
      </c>
      <c r="H2" s="13">
        <v>120.55</v>
      </c>
      <c r="I2" s="13">
        <v>122.35</v>
      </c>
      <c r="J2" s="13">
        <v>2</v>
      </c>
      <c r="K2" s="13">
        <v>9.64</v>
      </c>
      <c r="L2" s="13">
        <v>8000</v>
      </c>
      <c r="M2" s="13">
        <v>8000</v>
      </c>
      <c r="N2" s="13">
        <v>120.15</v>
      </c>
      <c r="O2" s="13">
        <f>(G2-D2)*100/D2</f>
        <v>0</v>
      </c>
      <c r="P2" s="17">
        <v>0.57916666666666672</v>
      </c>
      <c r="Q2" s="8">
        <f>O2-P2</f>
        <v>-0.57916666666666672</v>
      </c>
      <c r="R2" s="13">
        <f>Q2/$Q$18</f>
        <v>-6.3025836177067945E-2</v>
      </c>
    </row>
    <row r="3" spans="1:18" s="13" customFormat="1" x14ac:dyDescent="0.3">
      <c r="A3" s="13" t="s">
        <v>14</v>
      </c>
      <c r="B3" s="14">
        <v>43409</v>
      </c>
      <c r="C3" s="14">
        <v>43496</v>
      </c>
      <c r="D3" s="13">
        <v>121.75</v>
      </c>
      <c r="E3" s="13">
        <v>122.9</v>
      </c>
      <c r="F3" s="13">
        <v>121.5</v>
      </c>
      <c r="G3" s="13">
        <v>121.5</v>
      </c>
      <c r="H3" s="13">
        <v>121.5</v>
      </c>
      <c r="I3" s="13">
        <v>122.9</v>
      </c>
      <c r="J3" s="13">
        <v>8</v>
      </c>
      <c r="K3" s="13">
        <v>39.18</v>
      </c>
      <c r="L3" s="13">
        <v>40000</v>
      </c>
      <c r="M3" s="13">
        <v>32000</v>
      </c>
      <c r="N3" s="13">
        <v>120.7</v>
      </c>
      <c r="O3" s="13">
        <f>(G3-G2)*100/G2</f>
        <v>0.78805474906677964</v>
      </c>
      <c r="P3" s="17">
        <v>0.5625</v>
      </c>
      <c r="Q3" s="16">
        <f t="shared" ref="Q3:Q13" si="0">O3-P3</f>
        <v>0.22555474906677964</v>
      </c>
      <c r="R3" s="13">
        <f t="shared" ref="R3:R13" si="1">Q3/$Q$18</f>
        <v>2.4545225894059029E-2</v>
      </c>
    </row>
    <row r="4" spans="1:18" s="13" customFormat="1" x14ac:dyDescent="0.3">
      <c r="A4" s="13" t="s">
        <v>14</v>
      </c>
      <c r="B4" s="14">
        <v>43437</v>
      </c>
      <c r="C4" s="14">
        <v>43524</v>
      </c>
      <c r="D4" s="13">
        <v>111</v>
      </c>
      <c r="E4" s="13">
        <v>111</v>
      </c>
      <c r="F4" s="13">
        <v>107.2</v>
      </c>
      <c r="G4" s="13">
        <v>107.45</v>
      </c>
      <c r="H4" s="13">
        <v>107.45</v>
      </c>
      <c r="I4" s="13">
        <v>109.1</v>
      </c>
      <c r="J4" s="13">
        <v>32</v>
      </c>
      <c r="K4" s="13">
        <v>138.77000000000001</v>
      </c>
      <c r="L4" s="13">
        <v>128000</v>
      </c>
      <c r="M4" s="13">
        <v>76000</v>
      </c>
      <c r="N4" s="13">
        <v>107.15</v>
      </c>
      <c r="O4" s="13">
        <f t="shared" ref="O4:O13" si="2">(G4-G3)*100/G3</f>
        <v>-11.563786008230451</v>
      </c>
      <c r="P4" s="17">
        <v>0.55583333333333329</v>
      </c>
      <c r="Q4" s="16">
        <f t="shared" si="0"/>
        <v>-12.119619341563785</v>
      </c>
      <c r="R4" s="13">
        <f t="shared" si="1"/>
        <v>-1.3188762183881839</v>
      </c>
    </row>
    <row r="5" spans="1:18" s="13" customFormat="1" x14ac:dyDescent="0.3">
      <c r="A5" s="13" t="s">
        <v>14</v>
      </c>
      <c r="B5" s="14">
        <v>43472</v>
      </c>
      <c r="C5" s="14">
        <v>43552</v>
      </c>
      <c r="D5" s="13">
        <v>98.8</v>
      </c>
      <c r="E5" s="13">
        <v>98.8</v>
      </c>
      <c r="F5" s="13">
        <v>94.5</v>
      </c>
      <c r="G5" s="13">
        <v>94.75</v>
      </c>
      <c r="H5" s="13">
        <v>94.65</v>
      </c>
      <c r="I5" s="13">
        <v>94.75</v>
      </c>
      <c r="J5" s="13">
        <v>34</v>
      </c>
      <c r="K5" s="13">
        <v>130.16</v>
      </c>
      <c r="L5" s="13">
        <v>308000</v>
      </c>
      <c r="M5" s="13">
        <v>100000</v>
      </c>
      <c r="N5" s="13">
        <v>93.45</v>
      </c>
      <c r="O5" s="13">
        <f t="shared" si="2"/>
        <v>-11.819450907398792</v>
      </c>
      <c r="P5" s="17">
        <v>0.54833333333333334</v>
      </c>
      <c r="Q5" s="16">
        <f t="shared" si="0"/>
        <v>-12.367784240732126</v>
      </c>
      <c r="R5" s="13">
        <f t="shared" si="1"/>
        <v>-1.3458819167131606</v>
      </c>
    </row>
    <row r="6" spans="1:18" s="13" customFormat="1" x14ac:dyDescent="0.3">
      <c r="A6" s="13" t="s">
        <v>14</v>
      </c>
      <c r="B6" s="14">
        <v>43500</v>
      </c>
      <c r="C6" s="14">
        <v>43580</v>
      </c>
      <c r="D6" s="13">
        <v>83.6</v>
      </c>
      <c r="E6" s="13">
        <v>83.6</v>
      </c>
      <c r="F6" s="13">
        <v>82.9</v>
      </c>
      <c r="G6" s="13">
        <v>83.3</v>
      </c>
      <c r="H6" s="13">
        <v>83.3</v>
      </c>
      <c r="I6" s="13">
        <v>83.3</v>
      </c>
      <c r="J6" s="13">
        <v>7</v>
      </c>
      <c r="K6" s="13">
        <v>23.31</v>
      </c>
      <c r="L6" s="13">
        <v>44000</v>
      </c>
      <c r="M6" s="13">
        <v>16000</v>
      </c>
      <c r="N6" s="13">
        <v>82.3</v>
      </c>
      <c r="O6" s="13">
        <f t="shared" si="2"/>
        <v>-12.084432717678103</v>
      </c>
      <c r="P6" s="17">
        <v>0.53500000000000003</v>
      </c>
      <c r="Q6" s="16">
        <f t="shared" si="0"/>
        <v>-12.619432717678103</v>
      </c>
      <c r="R6" s="13">
        <f t="shared" si="1"/>
        <v>-1.3732667035025807</v>
      </c>
    </row>
    <row r="7" spans="1:18" s="13" customFormat="1" x14ac:dyDescent="0.3">
      <c r="A7" s="13" t="s">
        <v>14</v>
      </c>
      <c r="B7" s="14">
        <v>43535</v>
      </c>
      <c r="C7" s="14">
        <v>43615</v>
      </c>
      <c r="D7" s="13">
        <v>92.4</v>
      </c>
      <c r="E7" s="13">
        <v>94.7</v>
      </c>
      <c r="F7" s="13">
        <v>92.4</v>
      </c>
      <c r="G7" s="13">
        <v>94.7</v>
      </c>
      <c r="H7" s="13">
        <v>94.7</v>
      </c>
      <c r="I7" s="13">
        <v>94.7</v>
      </c>
      <c r="J7" s="13">
        <v>10</v>
      </c>
      <c r="K7" s="13">
        <v>37.31</v>
      </c>
      <c r="L7" s="13">
        <v>2300000</v>
      </c>
      <c r="M7" s="13">
        <v>8000</v>
      </c>
      <c r="N7" s="13">
        <v>93.05</v>
      </c>
      <c r="O7" s="13">
        <f t="shared" si="2"/>
        <v>13.685474189675876</v>
      </c>
      <c r="P7" s="17">
        <v>0.51</v>
      </c>
      <c r="Q7" s="16">
        <f t="shared" si="0"/>
        <v>13.175474189675876</v>
      </c>
      <c r="R7" s="13">
        <f t="shared" si="1"/>
        <v>1.4337760192812063</v>
      </c>
    </row>
    <row r="8" spans="1:18" s="13" customFormat="1" x14ac:dyDescent="0.3">
      <c r="A8" s="13" t="s">
        <v>14</v>
      </c>
      <c r="B8" s="14">
        <v>43556</v>
      </c>
      <c r="C8" s="14">
        <v>43643</v>
      </c>
      <c r="D8" s="13">
        <v>92.35</v>
      </c>
      <c r="E8" s="13">
        <v>94.55</v>
      </c>
      <c r="F8" s="13">
        <v>92.35</v>
      </c>
      <c r="G8" s="13">
        <v>93.1</v>
      </c>
      <c r="H8" s="13">
        <v>93.1</v>
      </c>
      <c r="I8" s="13">
        <v>92.05</v>
      </c>
      <c r="J8" s="13">
        <v>10</v>
      </c>
      <c r="K8" s="13">
        <v>37.21</v>
      </c>
      <c r="L8" s="13">
        <v>40000</v>
      </c>
      <c r="M8" s="13">
        <v>8000</v>
      </c>
      <c r="N8" s="13">
        <v>90.35</v>
      </c>
      <c r="O8" s="13">
        <f t="shared" si="2"/>
        <v>-1.689545934530104</v>
      </c>
      <c r="P8" s="17">
        <v>0.53333333333333333</v>
      </c>
      <c r="Q8" s="16">
        <f t="shared" si="0"/>
        <v>-2.2228792678634375</v>
      </c>
      <c r="R8" s="13">
        <f t="shared" si="1"/>
        <v>-0.24189725106951665</v>
      </c>
    </row>
    <row r="9" spans="1:18" s="13" customFormat="1" x14ac:dyDescent="0.3">
      <c r="A9" s="13" t="s">
        <v>14</v>
      </c>
      <c r="B9" s="14">
        <v>43591</v>
      </c>
      <c r="C9" s="14">
        <v>43671</v>
      </c>
      <c r="D9" s="13">
        <v>89.5</v>
      </c>
      <c r="E9" s="13">
        <v>89.5</v>
      </c>
      <c r="F9" s="13">
        <v>87.7</v>
      </c>
      <c r="G9" s="13">
        <v>87.7</v>
      </c>
      <c r="H9" s="13">
        <v>87.7</v>
      </c>
      <c r="I9" s="13">
        <v>89.45</v>
      </c>
      <c r="J9" s="13">
        <v>9</v>
      </c>
      <c r="K9" s="13">
        <v>47.8</v>
      </c>
      <c r="L9" s="13">
        <v>312000</v>
      </c>
      <c r="M9" s="13">
        <v>24000</v>
      </c>
      <c r="N9" s="13">
        <v>88.05</v>
      </c>
      <c r="O9" s="13">
        <f t="shared" si="2"/>
        <v>-5.8002148227712045</v>
      </c>
      <c r="P9" s="17">
        <v>0.51</v>
      </c>
      <c r="Q9" s="16">
        <f t="shared" si="0"/>
        <v>-6.3102148227712043</v>
      </c>
      <c r="R9" s="13">
        <f t="shared" si="1"/>
        <v>-0.68668759538777047</v>
      </c>
    </row>
    <row r="10" spans="1:18" s="13" customFormat="1" x14ac:dyDescent="0.3">
      <c r="A10" s="13" t="s">
        <v>14</v>
      </c>
      <c r="B10" s="14">
        <v>43619</v>
      </c>
      <c r="C10" s="14">
        <v>43706</v>
      </c>
      <c r="D10" s="13">
        <v>88.45</v>
      </c>
      <c r="E10" s="13">
        <v>90.5</v>
      </c>
      <c r="F10" s="13">
        <v>88.45</v>
      </c>
      <c r="G10" s="13">
        <v>90.5</v>
      </c>
      <c r="H10" s="13">
        <v>90.5</v>
      </c>
      <c r="I10" s="13">
        <v>93.4</v>
      </c>
      <c r="J10" s="13">
        <v>5</v>
      </c>
      <c r="K10" s="13">
        <v>26.91</v>
      </c>
      <c r="L10" s="13">
        <v>30000</v>
      </c>
      <c r="M10" s="13">
        <v>12000</v>
      </c>
      <c r="N10" s="13">
        <v>91.85</v>
      </c>
      <c r="O10" s="13">
        <f t="shared" si="2"/>
        <v>3.1927023945267927</v>
      </c>
      <c r="P10" s="17">
        <v>0.50083333333333335</v>
      </c>
      <c r="Q10" s="16">
        <f t="shared" si="0"/>
        <v>2.6918690611934593</v>
      </c>
      <c r="R10" s="13">
        <f t="shared" si="1"/>
        <v>0.29293346496845463</v>
      </c>
    </row>
    <row r="11" spans="1:18" s="13" customFormat="1" x14ac:dyDescent="0.3">
      <c r="A11" s="13" t="s">
        <v>14</v>
      </c>
      <c r="B11" s="14">
        <v>43647</v>
      </c>
      <c r="C11" s="14">
        <v>43734</v>
      </c>
      <c r="D11" s="13">
        <v>86.5</v>
      </c>
      <c r="E11" s="13">
        <v>86.5</v>
      </c>
      <c r="F11" s="13">
        <v>85.1</v>
      </c>
      <c r="G11" s="13">
        <v>85.55</v>
      </c>
      <c r="H11" s="13">
        <v>85.6</v>
      </c>
      <c r="I11" s="13">
        <v>85.55</v>
      </c>
      <c r="J11" s="13">
        <v>6</v>
      </c>
      <c r="K11" s="13">
        <v>30.8</v>
      </c>
      <c r="L11" s="13">
        <v>48000</v>
      </c>
      <c r="M11" s="13">
        <v>18000</v>
      </c>
      <c r="N11" s="13">
        <v>87.1</v>
      </c>
      <c r="O11" s="13">
        <f t="shared" si="2"/>
        <v>-5.4696132596685114</v>
      </c>
      <c r="P11" s="17">
        <v>0.47750000000000004</v>
      </c>
      <c r="Q11" s="16">
        <f t="shared" si="0"/>
        <v>-5.9471132596685115</v>
      </c>
      <c r="R11" s="13">
        <f t="shared" si="1"/>
        <v>-0.64717430681496879</v>
      </c>
    </row>
    <row r="12" spans="1:18" s="13" customFormat="1" x14ac:dyDescent="0.3">
      <c r="A12" s="13" t="s">
        <v>14</v>
      </c>
      <c r="B12" s="14">
        <v>43682</v>
      </c>
      <c r="C12" s="14">
        <v>43769</v>
      </c>
      <c r="D12" s="13">
        <v>63.05</v>
      </c>
      <c r="E12" s="13">
        <v>64.900000000000006</v>
      </c>
      <c r="F12" s="13">
        <v>63.05</v>
      </c>
      <c r="G12" s="13">
        <v>64.650000000000006</v>
      </c>
      <c r="H12" s="13">
        <v>64.650000000000006</v>
      </c>
      <c r="I12" s="13">
        <v>64.650000000000006</v>
      </c>
      <c r="J12" s="13">
        <v>13</v>
      </c>
      <c r="K12" s="13">
        <v>50.07</v>
      </c>
      <c r="L12" s="13">
        <v>300000</v>
      </c>
      <c r="M12" s="13">
        <v>12000</v>
      </c>
      <c r="N12" s="13">
        <v>63.95</v>
      </c>
      <c r="O12" s="13">
        <f t="shared" si="2"/>
        <v>-24.430157802454694</v>
      </c>
      <c r="P12" s="17">
        <v>0.45166666666666666</v>
      </c>
      <c r="Q12" s="16">
        <f t="shared" si="0"/>
        <v>-24.881824469121362</v>
      </c>
      <c r="R12" s="13">
        <f t="shared" si="1"/>
        <v>-2.7076796422055889</v>
      </c>
    </row>
    <row r="13" spans="1:18" s="13" customFormat="1" x14ac:dyDescent="0.3">
      <c r="A13" s="13" t="s">
        <v>14</v>
      </c>
      <c r="B13" s="14">
        <v>43717</v>
      </c>
      <c r="C13" s="14">
        <v>43797</v>
      </c>
      <c r="D13" s="13">
        <v>63.6</v>
      </c>
      <c r="E13" s="13">
        <v>63.95</v>
      </c>
      <c r="F13" s="13">
        <v>63.2</v>
      </c>
      <c r="G13" s="13">
        <v>63.65</v>
      </c>
      <c r="H13" s="13">
        <v>63.65</v>
      </c>
      <c r="I13" s="13">
        <v>63.65</v>
      </c>
      <c r="J13" s="13">
        <v>44</v>
      </c>
      <c r="K13" s="13">
        <v>167.76</v>
      </c>
      <c r="L13" s="13">
        <v>288000</v>
      </c>
      <c r="M13" s="13">
        <v>168000</v>
      </c>
      <c r="N13" s="13">
        <v>62.9</v>
      </c>
      <c r="O13" s="13">
        <f t="shared" si="2"/>
        <v>-1.5467904098994696</v>
      </c>
      <c r="P13" s="17">
        <v>0.44500000000000001</v>
      </c>
      <c r="Q13" s="16">
        <f t="shared" si="0"/>
        <v>-1.9917904098994696</v>
      </c>
      <c r="R13" s="13">
        <f t="shared" si="1"/>
        <v>-0.2167497946590716</v>
      </c>
    </row>
    <row r="14" spans="1:18" s="13" customFormat="1" x14ac:dyDescent="0.3"/>
    <row r="15" spans="1:18" s="13" customFormat="1" x14ac:dyDescent="0.3"/>
    <row r="16" spans="1:18" s="13" customFormat="1" x14ac:dyDescent="0.3"/>
    <row r="17" spans="17:17" s="13" customFormat="1" x14ac:dyDescent="0.3">
      <c r="Q17" s="13" t="s">
        <v>20</v>
      </c>
    </row>
    <row r="18" spans="17:17" s="13" customFormat="1" x14ac:dyDescent="0.3">
      <c r="Q18" s="13">
        <f>_xlfn.STDEV.P(Q2:Q13)</f>
        <v>9.1893531573230831</v>
      </c>
    </row>
    <row r="19" spans="17:17" s="13" customFormat="1" x14ac:dyDescent="0.3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9"/>
  <sheetViews>
    <sheetView topLeftCell="O7" workbookViewId="0">
      <selection activeCell="W7" sqref="W1:XFD1048576"/>
    </sheetView>
  </sheetViews>
  <sheetFormatPr defaultRowHeight="14.4" x14ac:dyDescent="0.3"/>
  <cols>
    <col min="1" max="1" width="11.5546875" customWidth="1"/>
    <col min="2" max="2" width="13.5546875" customWidth="1"/>
    <col min="3" max="3" width="11.88671875" customWidth="1"/>
    <col min="12" max="12" width="11.5546875" customWidth="1"/>
    <col min="13" max="13" width="13.44140625" customWidth="1"/>
    <col min="14" max="14" width="16.6640625" customWidth="1"/>
    <col min="15" max="15" width="14" customWidth="1"/>
    <col min="16" max="16" width="13.109375" customWidth="1"/>
    <col min="17" max="17" width="19.88671875" customWidth="1"/>
    <col min="18" max="18" width="15.33203125" customWidth="1"/>
  </cols>
  <sheetData>
    <row r="1" spans="1:21" s="9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5" t="s">
        <v>19</v>
      </c>
      <c r="P1" s="9" t="s">
        <v>17</v>
      </c>
      <c r="Q1" s="9" t="s">
        <v>18</v>
      </c>
      <c r="R1" s="9" t="s">
        <v>21</v>
      </c>
    </row>
    <row r="2" spans="1:21" s="9" customFormat="1" x14ac:dyDescent="0.3">
      <c r="A2" s="9" t="s">
        <v>14</v>
      </c>
      <c r="B2" s="10">
        <v>43374</v>
      </c>
      <c r="C2" s="10">
        <v>43398</v>
      </c>
      <c r="D2" s="9">
        <v>118.15</v>
      </c>
      <c r="E2" s="9">
        <v>121.25</v>
      </c>
      <c r="F2" s="9">
        <v>112.45</v>
      </c>
      <c r="G2" s="9">
        <v>120.35</v>
      </c>
      <c r="H2" s="9">
        <v>120.1</v>
      </c>
      <c r="I2" s="9">
        <v>120.35</v>
      </c>
      <c r="J2" s="9">
        <v>12382</v>
      </c>
      <c r="K2" s="9">
        <v>58059.839999999997</v>
      </c>
      <c r="L2" s="9">
        <v>58080000</v>
      </c>
      <c r="M2" s="9">
        <v>-3076000</v>
      </c>
      <c r="N2" s="9">
        <v>120.15</v>
      </c>
      <c r="O2" s="17">
        <v>0.57916666666666672</v>
      </c>
      <c r="P2" s="9">
        <f>(G2-D2)*100/D2</f>
        <v>1.8620397799407435</v>
      </c>
      <c r="Q2" s="8">
        <f>P2-O2</f>
        <v>1.2828731132740767</v>
      </c>
      <c r="R2" s="9">
        <f>Q2/$U$12</f>
        <v>0.13870248933243776</v>
      </c>
    </row>
    <row r="3" spans="1:21" s="9" customFormat="1" x14ac:dyDescent="0.3">
      <c r="A3" s="9" t="s">
        <v>14</v>
      </c>
      <c r="B3" s="10">
        <v>43409</v>
      </c>
      <c r="C3" s="10">
        <v>43433</v>
      </c>
      <c r="D3" s="9">
        <v>117.55</v>
      </c>
      <c r="E3" s="9">
        <v>122.45</v>
      </c>
      <c r="F3" s="9">
        <v>116.55</v>
      </c>
      <c r="G3" s="9">
        <v>121</v>
      </c>
      <c r="H3" s="9">
        <v>121.2</v>
      </c>
      <c r="I3" s="9">
        <v>121</v>
      </c>
      <c r="J3" s="9">
        <v>10713</v>
      </c>
      <c r="K3" s="9">
        <v>51458.2</v>
      </c>
      <c r="L3" s="9">
        <v>42016000</v>
      </c>
      <c r="M3" s="9">
        <v>-1160000</v>
      </c>
      <c r="N3" s="9">
        <v>120.7</v>
      </c>
      <c r="O3" s="17">
        <v>0.5625</v>
      </c>
      <c r="P3" s="9">
        <f>(G3-G2)*100/G2</f>
        <v>0.54009140008309575</v>
      </c>
      <c r="Q3" s="16">
        <f t="shared" ref="Q3:Q13" si="0">P3-O3</f>
        <v>-2.2408599916904248E-2</v>
      </c>
      <c r="R3" s="13">
        <f t="shared" ref="R3:R13" si="1">Q3/$U$12</f>
        <v>-2.4227872256180395E-3</v>
      </c>
    </row>
    <row r="4" spans="1:21" s="9" customFormat="1" x14ac:dyDescent="0.3">
      <c r="A4" s="9" t="s">
        <v>14</v>
      </c>
      <c r="B4" s="10">
        <v>43437</v>
      </c>
      <c r="C4" s="10">
        <v>43461</v>
      </c>
      <c r="D4" s="9">
        <v>112.5</v>
      </c>
      <c r="E4" s="9">
        <v>112.5</v>
      </c>
      <c r="F4" s="9">
        <v>106.1</v>
      </c>
      <c r="G4" s="9">
        <v>107.45</v>
      </c>
      <c r="H4" s="9">
        <v>107.6</v>
      </c>
      <c r="I4" s="9">
        <v>107.45</v>
      </c>
      <c r="J4" s="9">
        <v>12898</v>
      </c>
      <c r="K4" s="9">
        <v>55586.93</v>
      </c>
      <c r="L4" s="9">
        <v>61636000</v>
      </c>
      <c r="M4" s="9">
        <v>6284000</v>
      </c>
      <c r="N4" s="9">
        <v>107.15</v>
      </c>
      <c r="O4" s="17">
        <v>0.55583333333333329</v>
      </c>
      <c r="P4" s="13">
        <f t="shared" ref="P4:P13" si="2">(G4-G3)*100/G3</f>
        <v>-11.198347107438014</v>
      </c>
      <c r="Q4" s="16">
        <f t="shared" si="0"/>
        <v>-11.754180440771348</v>
      </c>
      <c r="R4" s="13">
        <f t="shared" si="1"/>
        <v>-1.2708459397335012</v>
      </c>
    </row>
    <row r="5" spans="1:21" s="9" customFormat="1" x14ac:dyDescent="0.3">
      <c r="A5" s="9" t="s">
        <v>14</v>
      </c>
      <c r="B5" s="10">
        <v>43472</v>
      </c>
      <c r="C5" s="10">
        <v>43496</v>
      </c>
      <c r="D5" s="9">
        <v>98.2</v>
      </c>
      <c r="E5" s="9">
        <v>98.7</v>
      </c>
      <c r="F5" s="9">
        <v>93.35</v>
      </c>
      <c r="G5" s="9">
        <v>93.8</v>
      </c>
      <c r="H5" s="9">
        <v>93.65</v>
      </c>
      <c r="I5" s="9">
        <v>93.8</v>
      </c>
      <c r="J5" s="9">
        <v>12067</v>
      </c>
      <c r="K5" s="9">
        <v>45951.42</v>
      </c>
      <c r="L5" s="9">
        <v>71924000</v>
      </c>
      <c r="M5" s="9">
        <v>4484000</v>
      </c>
      <c r="N5" s="9">
        <v>93.45</v>
      </c>
      <c r="O5" s="17">
        <v>0.54833333333333334</v>
      </c>
      <c r="P5" s="13">
        <f t="shared" si="2"/>
        <v>-12.703583061889255</v>
      </c>
      <c r="Q5" s="16">
        <f t="shared" si="0"/>
        <v>-13.251916395222588</v>
      </c>
      <c r="R5" s="13">
        <f t="shared" si="1"/>
        <v>-1.4327791060736235</v>
      </c>
    </row>
    <row r="6" spans="1:21" s="9" customFormat="1" x14ac:dyDescent="0.3">
      <c r="A6" s="9" t="s">
        <v>14</v>
      </c>
      <c r="B6" s="10">
        <v>43500</v>
      </c>
      <c r="C6" s="10">
        <v>43524</v>
      </c>
      <c r="D6" s="9">
        <v>84.35</v>
      </c>
      <c r="E6" s="9">
        <v>84.7</v>
      </c>
      <c r="F6" s="9">
        <v>81.8</v>
      </c>
      <c r="G6" s="9">
        <v>82.65</v>
      </c>
      <c r="H6" s="9">
        <v>82.3</v>
      </c>
      <c r="I6" s="9">
        <v>82.65</v>
      </c>
      <c r="J6" s="9">
        <v>6439</v>
      </c>
      <c r="K6" s="9">
        <v>21354.26</v>
      </c>
      <c r="L6" s="9">
        <v>82180000</v>
      </c>
      <c r="M6" s="9">
        <v>768000</v>
      </c>
      <c r="N6" s="9">
        <v>82.3</v>
      </c>
      <c r="O6" s="17">
        <v>0.53500000000000003</v>
      </c>
      <c r="P6" s="13">
        <f t="shared" si="2"/>
        <v>-11.886993603411504</v>
      </c>
      <c r="Q6" s="16">
        <f t="shared" si="0"/>
        <v>-12.421993603411504</v>
      </c>
      <c r="R6" s="13">
        <f t="shared" si="1"/>
        <v>-1.343048987025341</v>
      </c>
    </row>
    <row r="7" spans="1:21" s="9" customFormat="1" x14ac:dyDescent="0.3">
      <c r="A7" s="9" t="s">
        <v>14</v>
      </c>
      <c r="B7" s="10">
        <v>43535</v>
      </c>
      <c r="C7" s="10">
        <v>43552</v>
      </c>
      <c r="D7" s="9">
        <v>92.2</v>
      </c>
      <c r="E7" s="9">
        <v>93.9</v>
      </c>
      <c r="F7" s="9">
        <v>90.4</v>
      </c>
      <c r="G7" s="9">
        <v>93.5</v>
      </c>
      <c r="H7" s="9">
        <v>93.7</v>
      </c>
      <c r="I7" s="9">
        <v>93.5</v>
      </c>
      <c r="J7" s="9">
        <v>6633</v>
      </c>
      <c r="K7" s="9">
        <v>24556.31</v>
      </c>
      <c r="L7" s="9">
        <v>60280000</v>
      </c>
      <c r="M7" s="9">
        <v>-764000</v>
      </c>
      <c r="N7" s="9">
        <v>93.05</v>
      </c>
      <c r="O7" s="17">
        <v>0.51</v>
      </c>
      <c r="P7" s="13">
        <f t="shared" si="2"/>
        <v>13.1276467029643</v>
      </c>
      <c r="Q7" s="16">
        <f t="shared" si="0"/>
        <v>12.617646702964301</v>
      </c>
      <c r="R7" s="13">
        <f t="shared" si="1"/>
        <v>1.3642027329981761</v>
      </c>
    </row>
    <row r="8" spans="1:21" s="9" customFormat="1" x14ac:dyDescent="0.3">
      <c r="A8" s="9" t="s">
        <v>14</v>
      </c>
      <c r="B8" s="10">
        <v>43556</v>
      </c>
      <c r="C8" s="10">
        <v>43580</v>
      </c>
      <c r="D8" s="9">
        <v>92.5</v>
      </c>
      <c r="E8" s="9">
        <v>93.45</v>
      </c>
      <c r="F8" s="9">
        <v>90.75</v>
      </c>
      <c r="G8" s="9">
        <v>91.15</v>
      </c>
      <c r="H8" s="9">
        <v>91.45</v>
      </c>
      <c r="I8" s="9">
        <v>91.15</v>
      </c>
      <c r="J8" s="9">
        <v>9777</v>
      </c>
      <c r="K8" s="9">
        <v>35940.769999999997</v>
      </c>
      <c r="L8" s="9">
        <v>64568000</v>
      </c>
      <c r="M8" s="9">
        <v>1364000</v>
      </c>
      <c r="N8" s="9">
        <v>90.35</v>
      </c>
      <c r="O8" s="17">
        <v>0.53333333333333333</v>
      </c>
      <c r="P8" s="13">
        <f t="shared" si="2"/>
        <v>-2.5133689839572133</v>
      </c>
      <c r="Q8" s="16">
        <f t="shared" si="0"/>
        <v>-3.0467023172905465</v>
      </c>
      <c r="R8" s="13">
        <f t="shared" si="1"/>
        <v>-0.32940529448357303</v>
      </c>
    </row>
    <row r="9" spans="1:21" s="9" customFormat="1" x14ac:dyDescent="0.3">
      <c r="A9" s="9" t="s">
        <v>14</v>
      </c>
      <c r="B9" s="10">
        <v>43591</v>
      </c>
      <c r="C9" s="10">
        <v>43615</v>
      </c>
      <c r="D9" s="9">
        <v>89.15</v>
      </c>
      <c r="E9" s="9">
        <v>90</v>
      </c>
      <c r="F9" s="9">
        <v>88.3</v>
      </c>
      <c r="G9" s="9">
        <v>88.6</v>
      </c>
      <c r="H9" s="9">
        <v>88.7</v>
      </c>
      <c r="I9" s="9">
        <v>88.6</v>
      </c>
      <c r="J9" s="9">
        <v>3644</v>
      </c>
      <c r="K9" s="9">
        <v>12989.92</v>
      </c>
      <c r="L9" s="9">
        <v>70336000</v>
      </c>
      <c r="M9" s="9">
        <v>1464000</v>
      </c>
      <c r="N9" s="9">
        <v>88.05</v>
      </c>
      <c r="O9" s="17">
        <v>0.51</v>
      </c>
      <c r="P9" s="13">
        <f t="shared" si="2"/>
        <v>-2.7975863960504785</v>
      </c>
      <c r="Q9" s="16">
        <f t="shared" si="0"/>
        <v>-3.3075863960504783</v>
      </c>
      <c r="R9" s="13">
        <f t="shared" si="1"/>
        <v>-0.35761172485988069</v>
      </c>
    </row>
    <row r="10" spans="1:21" s="9" customFormat="1" x14ac:dyDescent="0.3">
      <c r="A10" s="9" t="s">
        <v>14</v>
      </c>
      <c r="B10" s="10">
        <v>43619</v>
      </c>
      <c r="C10" s="10">
        <v>43643</v>
      </c>
      <c r="D10" s="9">
        <v>88.8</v>
      </c>
      <c r="E10" s="9">
        <v>92.7</v>
      </c>
      <c r="F10" s="9">
        <v>88.05</v>
      </c>
      <c r="G10" s="9">
        <v>92.2</v>
      </c>
      <c r="H10" s="9">
        <v>92.3</v>
      </c>
      <c r="I10" s="9">
        <v>92.2</v>
      </c>
      <c r="J10" s="9">
        <v>11371</v>
      </c>
      <c r="K10" s="9">
        <v>41497.230000000003</v>
      </c>
      <c r="L10" s="9">
        <v>64536000</v>
      </c>
      <c r="M10" s="9">
        <v>200000</v>
      </c>
      <c r="N10" s="9">
        <v>91.85</v>
      </c>
      <c r="O10" s="17">
        <v>0.50083333333333335</v>
      </c>
      <c r="P10" s="13">
        <f t="shared" si="2"/>
        <v>4.0632054176072332</v>
      </c>
      <c r="Q10" s="16">
        <f t="shared" si="0"/>
        <v>3.5623720842738997</v>
      </c>
      <c r="R10" s="13">
        <f t="shared" si="1"/>
        <v>0.3851588055783125</v>
      </c>
    </row>
    <row r="11" spans="1:21" s="9" customFormat="1" x14ac:dyDescent="0.3">
      <c r="A11" s="9" t="s">
        <v>14</v>
      </c>
      <c r="B11" s="10">
        <v>43647</v>
      </c>
      <c r="C11" s="10">
        <v>43671</v>
      </c>
      <c r="D11" s="9">
        <v>85.75</v>
      </c>
      <c r="E11" s="9">
        <v>85.85</v>
      </c>
      <c r="F11" s="9">
        <v>83.75</v>
      </c>
      <c r="G11" s="9">
        <v>84.65</v>
      </c>
      <c r="H11" s="9">
        <v>84.45</v>
      </c>
      <c r="I11" s="9">
        <v>84.65</v>
      </c>
      <c r="J11" s="9">
        <v>3777</v>
      </c>
      <c r="K11" s="9">
        <v>19174</v>
      </c>
      <c r="L11" s="9">
        <v>71076000</v>
      </c>
      <c r="M11" s="9">
        <v>654000</v>
      </c>
      <c r="N11" s="9">
        <v>87.1</v>
      </c>
      <c r="O11" s="17">
        <v>0.47750000000000004</v>
      </c>
      <c r="P11" s="13">
        <f t="shared" si="2"/>
        <v>-8.1887201735357884</v>
      </c>
      <c r="Q11" s="16">
        <f t="shared" si="0"/>
        <v>-8.6662201735357876</v>
      </c>
      <c r="R11" s="13">
        <f t="shared" si="1"/>
        <v>-0.93697989203675836</v>
      </c>
      <c r="T11" s="9" t="s">
        <v>26</v>
      </c>
      <c r="U11" s="9" t="s">
        <v>27</v>
      </c>
    </row>
    <row r="12" spans="1:21" s="9" customFormat="1" x14ac:dyDescent="0.3">
      <c r="A12" s="9" t="s">
        <v>14</v>
      </c>
      <c r="B12" s="10">
        <v>43682</v>
      </c>
      <c r="C12" s="10">
        <v>43706</v>
      </c>
      <c r="D12" s="9">
        <v>63.45</v>
      </c>
      <c r="E12" s="9">
        <v>64.599999999999994</v>
      </c>
      <c r="F12" s="9">
        <v>62</v>
      </c>
      <c r="G12" s="9">
        <v>64.3</v>
      </c>
      <c r="H12" s="9">
        <v>64.150000000000006</v>
      </c>
      <c r="I12" s="9">
        <v>64.3</v>
      </c>
      <c r="J12" s="9">
        <v>8435</v>
      </c>
      <c r="K12" s="9">
        <v>32072.23</v>
      </c>
      <c r="L12" s="9">
        <v>84354000</v>
      </c>
      <c r="M12" s="9">
        <v>-4242000</v>
      </c>
      <c r="N12" s="9">
        <v>63.95</v>
      </c>
      <c r="O12" s="17">
        <v>0.45166666666666666</v>
      </c>
      <c r="P12" s="13">
        <f t="shared" si="2"/>
        <v>-24.040165386887193</v>
      </c>
      <c r="Q12" s="16">
        <f t="shared" si="0"/>
        <v>-24.491832053553861</v>
      </c>
      <c r="R12" s="13">
        <f t="shared" si="1"/>
        <v>-2.6480234397227949</v>
      </c>
      <c r="U12" s="9">
        <f>_xlfn.STDEV.P(P$2:P$1048576)</f>
        <v>9.2490994173819541</v>
      </c>
    </row>
    <row r="13" spans="1:21" s="9" customFormat="1" x14ac:dyDescent="0.3">
      <c r="A13" s="9" t="s">
        <v>14</v>
      </c>
      <c r="B13" s="10">
        <v>43717</v>
      </c>
      <c r="C13" s="10">
        <v>43734</v>
      </c>
      <c r="D13" s="9">
        <v>63</v>
      </c>
      <c r="E13" s="9">
        <v>63.6</v>
      </c>
      <c r="F13" s="9">
        <v>62.15</v>
      </c>
      <c r="G13" s="9">
        <v>63.2</v>
      </c>
      <c r="H13" s="9">
        <v>62.95</v>
      </c>
      <c r="I13" s="9">
        <v>63.2</v>
      </c>
      <c r="J13" s="9">
        <v>5874</v>
      </c>
      <c r="K13" s="9">
        <v>22234.63</v>
      </c>
      <c r="L13" s="9">
        <v>86118000</v>
      </c>
      <c r="M13" s="9">
        <v>2226000</v>
      </c>
      <c r="N13" s="9">
        <v>62.9</v>
      </c>
      <c r="O13" s="17">
        <v>0.44500000000000001</v>
      </c>
      <c r="P13" s="13">
        <f t="shared" si="2"/>
        <v>-1.7107309486780629</v>
      </c>
      <c r="Q13" s="16">
        <f t="shared" si="0"/>
        <v>-2.1557309486780629</v>
      </c>
      <c r="R13" s="13">
        <f t="shared" si="1"/>
        <v>-0.23307468666914419</v>
      </c>
    </row>
    <row r="14" spans="1:21" s="9" customFormat="1" x14ac:dyDescent="0.3"/>
    <row r="15" spans="1:21" s="9" customFormat="1" x14ac:dyDescent="0.3"/>
    <row r="16" spans="1:21" s="9" customFormat="1" x14ac:dyDescent="0.3"/>
    <row r="17" s="9" customFormat="1" x14ac:dyDescent="0.3"/>
    <row r="18" s="9" customFormat="1" x14ac:dyDescent="0.3"/>
    <row r="19" s="9" customFormat="1" x14ac:dyDescent="0.3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1"/>
  <sheetViews>
    <sheetView tabSelected="1" topLeftCell="K1" workbookViewId="0">
      <selection activeCell="S2" sqref="S1:XFD1048576"/>
    </sheetView>
  </sheetViews>
  <sheetFormatPr defaultRowHeight="14.4" x14ac:dyDescent="0.3"/>
  <cols>
    <col min="2" max="2" width="12.109375" customWidth="1"/>
    <col min="3" max="3" width="11.44140625" customWidth="1"/>
    <col min="14" max="14" width="17.5546875" customWidth="1"/>
    <col min="15" max="15" width="11" customWidth="1"/>
    <col min="16" max="16" width="13.44140625" customWidth="1"/>
    <col min="17" max="17" width="19" customWidth="1"/>
    <col min="18" max="18" width="12.33203125" customWidth="1"/>
  </cols>
  <sheetData>
    <row r="1" spans="1:18" s="13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17</v>
      </c>
      <c r="P1" s="15" t="s">
        <v>19</v>
      </c>
      <c r="Q1" s="13" t="s">
        <v>18</v>
      </c>
      <c r="R1" s="13" t="s">
        <v>21</v>
      </c>
    </row>
    <row r="2" spans="1:18" s="13" customFormat="1" x14ac:dyDescent="0.3">
      <c r="A2" s="13" t="s">
        <v>14</v>
      </c>
      <c r="B2" s="14">
        <v>43374</v>
      </c>
      <c r="C2" s="14">
        <v>43433</v>
      </c>
      <c r="D2" s="13">
        <v>119.55</v>
      </c>
      <c r="E2" s="13">
        <v>121.5</v>
      </c>
      <c r="F2" s="13">
        <v>112.95</v>
      </c>
      <c r="G2" s="13">
        <v>121.2</v>
      </c>
      <c r="H2" s="13">
        <v>120</v>
      </c>
      <c r="I2" s="13">
        <v>121.2</v>
      </c>
      <c r="J2" s="13">
        <v>255</v>
      </c>
      <c r="K2" s="13">
        <v>1205.4100000000001</v>
      </c>
      <c r="L2" s="13">
        <v>748000</v>
      </c>
      <c r="M2" s="13">
        <v>292000</v>
      </c>
      <c r="N2" s="13">
        <v>120.15</v>
      </c>
      <c r="O2" s="13">
        <f>(G2-D2)*100/D2</f>
        <v>1.3801756587202056</v>
      </c>
      <c r="P2" s="17">
        <v>0.57916666666666672</v>
      </c>
      <c r="Q2" s="8">
        <f>O2-P2</f>
        <v>0.80100899205353893</v>
      </c>
      <c r="R2" s="13">
        <f>Q2/$M$17</f>
        <v>8.9032922778420009E-2</v>
      </c>
    </row>
    <row r="3" spans="1:18" s="13" customFormat="1" x14ac:dyDescent="0.3">
      <c r="A3" s="13" t="s">
        <v>14</v>
      </c>
      <c r="B3" s="14">
        <v>43409</v>
      </c>
      <c r="C3" s="14">
        <v>43461</v>
      </c>
      <c r="D3" s="13">
        <v>119.7</v>
      </c>
      <c r="E3" s="13">
        <v>122.95</v>
      </c>
      <c r="F3" s="13">
        <v>117.5</v>
      </c>
      <c r="G3" s="13">
        <v>121.7</v>
      </c>
      <c r="H3" s="13">
        <v>122</v>
      </c>
      <c r="I3" s="13">
        <v>121.7</v>
      </c>
      <c r="J3" s="13">
        <v>362</v>
      </c>
      <c r="K3" s="13">
        <v>1750.77</v>
      </c>
      <c r="L3" s="13">
        <v>1448000</v>
      </c>
      <c r="M3" s="13">
        <v>708000</v>
      </c>
      <c r="N3" s="13">
        <v>120.7</v>
      </c>
      <c r="O3" s="13">
        <f>(G3-G2)*100/G2</f>
        <v>0.41254125412541254</v>
      </c>
      <c r="P3" s="17">
        <v>0.5625</v>
      </c>
      <c r="Q3" s="16">
        <f t="shared" ref="Q3:Q13" si="0">O3-P3</f>
        <v>-0.14995874587458746</v>
      </c>
      <c r="R3" s="13">
        <f t="shared" ref="R3:R13" si="1">Q3/$M$17</f>
        <v>-1.6668059377426398E-2</v>
      </c>
    </row>
    <row r="4" spans="1:18" s="13" customFormat="1" x14ac:dyDescent="0.3">
      <c r="A4" s="13" t="s">
        <v>14</v>
      </c>
      <c r="B4" s="14">
        <v>43437</v>
      </c>
      <c r="C4" s="14">
        <v>43496</v>
      </c>
      <c r="D4" s="13">
        <v>111.25</v>
      </c>
      <c r="E4" s="13">
        <v>111.7</v>
      </c>
      <c r="F4" s="13">
        <v>106.6</v>
      </c>
      <c r="G4" s="13">
        <v>108</v>
      </c>
      <c r="H4" s="13">
        <v>108.2</v>
      </c>
      <c r="I4" s="13">
        <v>108</v>
      </c>
      <c r="J4" s="13">
        <v>423</v>
      </c>
      <c r="K4" s="13">
        <v>1830.49</v>
      </c>
      <c r="L4" s="13">
        <v>1520000</v>
      </c>
      <c r="M4" s="13">
        <v>424000</v>
      </c>
      <c r="N4" s="13">
        <v>107.15</v>
      </c>
      <c r="O4" s="13">
        <f t="shared" ref="O4:O13" si="2">(G4-G3)*100/G3</f>
        <v>-11.257189811010683</v>
      </c>
      <c r="P4" s="17">
        <v>0.55583333333333329</v>
      </c>
      <c r="Q4" s="16">
        <f t="shared" si="0"/>
        <v>-11.813023144344017</v>
      </c>
      <c r="R4" s="13">
        <f t="shared" si="1"/>
        <v>-1.3130289270457667</v>
      </c>
    </row>
    <row r="5" spans="1:18" s="13" customFormat="1" x14ac:dyDescent="0.3">
      <c r="A5" s="13" t="s">
        <v>14</v>
      </c>
      <c r="B5" s="14">
        <v>43472</v>
      </c>
      <c r="C5" s="14">
        <v>43524</v>
      </c>
      <c r="D5" s="13">
        <v>98.35</v>
      </c>
      <c r="E5" s="13">
        <v>98.5</v>
      </c>
      <c r="F5" s="13">
        <v>94</v>
      </c>
      <c r="G5" s="13">
        <v>94.2</v>
      </c>
      <c r="H5" s="13">
        <v>94.15</v>
      </c>
      <c r="I5" s="13">
        <v>94.2</v>
      </c>
      <c r="J5" s="13">
        <v>281</v>
      </c>
      <c r="K5" s="13">
        <v>1073.3599999999999</v>
      </c>
      <c r="L5" s="13">
        <v>2308000</v>
      </c>
      <c r="M5" s="13">
        <v>404000</v>
      </c>
      <c r="N5" s="13">
        <v>93.45</v>
      </c>
      <c r="O5" s="13">
        <f t="shared" si="2"/>
        <v>-12.777777777777775</v>
      </c>
      <c r="P5" s="17">
        <v>0.54833333333333334</v>
      </c>
      <c r="Q5" s="16">
        <f t="shared" si="0"/>
        <v>-13.326111111111109</v>
      </c>
      <c r="R5" s="13">
        <f t="shared" si="1"/>
        <v>-1.4812101153202757</v>
      </c>
    </row>
    <row r="6" spans="1:18" s="13" customFormat="1" x14ac:dyDescent="0.3">
      <c r="A6" s="13" t="s">
        <v>14</v>
      </c>
      <c r="B6" s="14">
        <v>43500</v>
      </c>
      <c r="C6" s="14">
        <v>43552</v>
      </c>
      <c r="D6" s="13">
        <v>84.85</v>
      </c>
      <c r="E6" s="13">
        <v>84.85</v>
      </c>
      <c r="F6" s="13">
        <v>82.2</v>
      </c>
      <c r="G6" s="13">
        <v>82.85</v>
      </c>
      <c r="H6" s="13">
        <v>82.6</v>
      </c>
      <c r="I6" s="13">
        <v>82.85</v>
      </c>
      <c r="J6" s="13">
        <v>159</v>
      </c>
      <c r="K6" s="13">
        <v>529.15</v>
      </c>
      <c r="L6" s="13">
        <v>3880000</v>
      </c>
      <c r="M6" s="13">
        <v>12000</v>
      </c>
      <c r="N6" s="13">
        <v>82.3</v>
      </c>
      <c r="O6" s="13">
        <f t="shared" si="2"/>
        <v>-12.048832271762217</v>
      </c>
      <c r="P6" s="17">
        <v>0.53500000000000003</v>
      </c>
      <c r="Q6" s="16">
        <f t="shared" si="0"/>
        <v>-12.583832271762217</v>
      </c>
      <c r="R6" s="13">
        <f t="shared" si="1"/>
        <v>-1.3987051057143562</v>
      </c>
    </row>
    <row r="7" spans="1:18" s="13" customFormat="1" x14ac:dyDescent="0.3">
      <c r="A7" s="13" t="s">
        <v>14</v>
      </c>
      <c r="B7" s="14">
        <v>43535</v>
      </c>
      <c r="C7" s="14">
        <v>43580</v>
      </c>
      <c r="D7" s="13">
        <v>91.45</v>
      </c>
      <c r="E7" s="13">
        <v>94.25</v>
      </c>
      <c r="F7" s="13">
        <v>91.4</v>
      </c>
      <c r="G7" s="13">
        <v>93.95</v>
      </c>
      <c r="H7" s="13">
        <v>94.25</v>
      </c>
      <c r="I7" s="13">
        <v>93.95</v>
      </c>
      <c r="J7" s="13">
        <v>177</v>
      </c>
      <c r="K7" s="13">
        <v>658.47</v>
      </c>
      <c r="L7" s="13">
        <v>3712000</v>
      </c>
      <c r="M7" s="13">
        <v>-40000</v>
      </c>
      <c r="N7" s="13">
        <v>93.05</v>
      </c>
      <c r="O7" s="13">
        <f t="shared" si="2"/>
        <v>13.397706698853362</v>
      </c>
      <c r="P7" s="17">
        <v>0.51</v>
      </c>
      <c r="Q7" s="16">
        <f t="shared" si="0"/>
        <v>12.887706698853362</v>
      </c>
      <c r="R7" s="13">
        <f t="shared" si="1"/>
        <v>1.4324810416525813</v>
      </c>
    </row>
    <row r="8" spans="1:18" s="13" customFormat="1" x14ac:dyDescent="0.3">
      <c r="A8" s="13" t="s">
        <v>14</v>
      </c>
      <c r="B8" s="14">
        <v>43556</v>
      </c>
      <c r="C8" s="14">
        <v>43615</v>
      </c>
      <c r="D8" s="13">
        <v>93</v>
      </c>
      <c r="E8" s="13">
        <v>93.85</v>
      </c>
      <c r="F8" s="13">
        <v>91.35</v>
      </c>
      <c r="G8" s="13">
        <v>91.7</v>
      </c>
      <c r="H8" s="13">
        <v>91.95</v>
      </c>
      <c r="I8" s="13">
        <v>91.7</v>
      </c>
      <c r="J8" s="13">
        <v>321</v>
      </c>
      <c r="K8" s="13">
        <v>1186.8499999999999</v>
      </c>
      <c r="L8" s="13">
        <v>3392000</v>
      </c>
      <c r="M8" s="13">
        <v>132000</v>
      </c>
      <c r="N8" s="13">
        <v>90.35</v>
      </c>
      <c r="O8" s="13">
        <f t="shared" si="2"/>
        <v>-2.3948908994145821</v>
      </c>
      <c r="P8" s="17">
        <v>0.53333333333333333</v>
      </c>
      <c r="Q8" s="16">
        <f t="shared" si="0"/>
        <v>-2.9282242327479153</v>
      </c>
      <c r="R8" s="13">
        <f t="shared" si="1"/>
        <v>-0.32547495044190183</v>
      </c>
    </row>
    <row r="9" spans="1:18" s="13" customFormat="1" x14ac:dyDescent="0.3">
      <c r="A9" s="13" t="s">
        <v>14</v>
      </c>
      <c r="B9" s="14">
        <v>43591</v>
      </c>
      <c r="C9" s="14">
        <v>43643</v>
      </c>
      <c r="D9" s="13">
        <v>89.85</v>
      </c>
      <c r="E9" s="13">
        <v>90.4</v>
      </c>
      <c r="F9" s="13">
        <v>89</v>
      </c>
      <c r="G9" s="13">
        <v>89.15</v>
      </c>
      <c r="H9" s="13">
        <v>89.05</v>
      </c>
      <c r="I9" s="13">
        <v>89.15</v>
      </c>
      <c r="J9" s="13">
        <v>88</v>
      </c>
      <c r="K9" s="13">
        <v>315.61</v>
      </c>
      <c r="L9" s="13">
        <v>1544000</v>
      </c>
      <c r="M9" s="13">
        <v>72000</v>
      </c>
      <c r="N9" s="13">
        <v>88.05</v>
      </c>
      <c r="O9" s="13">
        <f t="shared" si="2"/>
        <v>-2.7808069792802583</v>
      </c>
      <c r="P9" s="17">
        <v>0.51</v>
      </c>
      <c r="Q9" s="16">
        <f t="shared" si="0"/>
        <v>-3.2908069792802586</v>
      </c>
      <c r="R9" s="13">
        <f t="shared" si="1"/>
        <v>-0.36577637276431674</v>
      </c>
    </row>
    <row r="10" spans="1:18" s="13" customFormat="1" x14ac:dyDescent="0.3">
      <c r="A10" s="13" t="s">
        <v>14</v>
      </c>
      <c r="B10" s="14">
        <v>43619</v>
      </c>
      <c r="C10" s="14">
        <v>43671</v>
      </c>
      <c r="D10" s="13">
        <v>86.25</v>
      </c>
      <c r="E10" s="13">
        <v>90.1</v>
      </c>
      <c r="F10" s="13">
        <v>85.6</v>
      </c>
      <c r="G10" s="13">
        <v>89.8</v>
      </c>
      <c r="H10" s="13">
        <v>89.85</v>
      </c>
      <c r="I10" s="13">
        <v>89.8</v>
      </c>
      <c r="J10" s="13">
        <v>330</v>
      </c>
      <c r="K10" s="13">
        <v>1758.16</v>
      </c>
      <c r="L10" s="13">
        <v>3738000</v>
      </c>
      <c r="M10" s="13">
        <v>-420000</v>
      </c>
      <c r="N10" s="13">
        <v>91.85</v>
      </c>
      <c r="O10" s="13">
        <f t="shared" si="2"/>
        <v>0.72910824453167855</v>
      </c>
      <c r="P10" s="17">
        <v>0.50083333333333335</v>
      </c>
      <c r="Q10" s="16">
        <f t="shared" si="0"/>
        <v>0.2282749111983452</v>
      </c>
      <c r="R10" s="13">
        <f t="shared" si="1"/>
        <v>2.5372976761307706E-2</v>
      </c>
    </row>
    <row r="11" spans="1:18" s="13" customFormat="1" x14ac:dyDescent="0.3">
      <c r="A11" s="13" t="s">
        <v>14</v>
      </c>
      <c r="B11" s="14">
        <v>43647</v>
      </c>
      <c r="C11" s="14">
        <v>43706</v>
      </c>
      <c r="D11" s="13">
        <v>87.5</v>
      </c>
      <c r="E11" s="13">
        <v>87.5</v>
      </c>
      <c r="F11" s="13">
        <v>84.35</v>
      </c>
      <c r="G11" s="13">
        <v>85.05</v>
      </c>
      <c r="H11" s="13">
        <v>85.15</v>
      </c>
      <c r="I11" s="13">
        <v>85.05</v>
      </c>
      <c r="J11" s="13">
        <v>91</v>
      </c>
      <c r="K11" s="13">
        <v>464.79</v>
      </c>
      <c r="L11" s="13">
        <v>1302000</v>
      </c>
      <c r="M11" s="13">
        <v>78000</v>
      </c>
      <c r="N11" s="13">
        <v>87.1</v>
      </c>
      <c r="O11" s="13">
        <f t="shared" si="2"/>
        <v>-5.2895322939866372</v>
      </c>
      <c r="P11" s="17">
        <v>0.47750000000000004</v>
      </c>
      <c r="Q11" s="16">
        <f t="shared" si="0"/>
        <v>-5.7670322939866372</v>
      </c>
      <c r="R11" s="13">
        <f t="shared" si="1"/>
        <v>-0.6410112070962215</v>
      </c>
    </row>
    <row r="12" spans="1:18" s="13" customFormat="1" x14ac:dyDescent="0.3">
      <c r="A12" s="13" t="s">
        <v>14</v>
      </c>
      <c r="B12" s="14">
        <v>43682</v>
      </c>
      <c r="C12" s="14">
        <v>43734</v>
      </c>
      <c r="D12" s="13">
        <v>62.55</v>
      </c>
      <c r="E12" s="13">
        <v>64.849999999999994</v>
      </c>
      <c r="F12" s="13">
        <v>62.35</v>
      </c>
      <c r="G12" s="13">
        <v>64.650000000000006</v>
      </c>
      <c r="H12" s="13">
        <v>64.45</v>
      </c>
      <c r="I12" s="13">
        <v>64.650000000000006</v>
      </c>
      <c r="J12" s="13">
        <v>239</v>
      </c>
      <c r="K12" s="13">
        <v>913.52</v>
      </c>
      <c r="L12" s="13">
        <v>2448000</v>
      </c>
      <c r="M12" s="13">
        <v>138000</v>
      </c>
      <c r="N12" s="13">
        <v>63.95</v>
      </c>
      <c r="O12" s="13">
        <f t="shared" si="2"/>
        <v>-23.985890652557309</v>
      </c>
      <c r="P12" s="17">
        <v>0.45166666666666666</v>
      </c>
      <c r="Q12" s="16">
        <f t="shared" si="0"/>
        <v>-24.437557319223977</v>
      </c>
      <c r="R12" s="13">
        <f t="shared" si="1"/>
        <v>-2.7162580885861711</v>
      </c>
    </row>
    <row r="13" spans="1:18" s="13" customFormat="1" x14ac:dyDescent="0.3">
      <c r="A13" s="13" t="s">
        <v>14</v>
      </c>
      <c r="B13" s="14">
        <v>43717</v>
      </c>
      <c r="C13" s="14">
        <v>43769</v>
      </c>
      <c r="D13" s="13">
        <v>63.1</v>
      </c>
      <c r="E13" s="13">
        <v>63.9</v>
      </c>
      <c r="F13" s="13">
        <v>62.6</v>
      </c>
      <c r="G13" s="13">
        <v>63.4</v>
      </c>
      <c r="H13" s="13">
        <v>63.3</v>
      </c>
      <c r="I13" s="13">
        <v>63.4</v>
      </c>
      <c r="J13" s="13">
        <v>134</v>
      </c>
      <c r="K13" s="13">
        <v>509</v>
      </c>
      <c r="L13" s="13">
        <v>2070000</v>
      </c>
      <c r="M13" s="13">
        <v>72000</v>
      </c>
      <c r="N13" s="13">
        <v>62.9</v>
      </c>
      <c r="O13" s="13">
        <f t="shared" si="2"/>
        <v>-1.9334880123743341</v>
      </c>
      <c r="P13" s="17">
        <v>0.44500000000000001</v>
      </c>
      <c r="Q13" s="16">
        <f t="shared" si="0"/>
        <v>-2.3784880123743339</v>
      </c>
      <c r="R13" s="13">
        <f t="shared" si="1"/>
        <v>-0.26437123881996022</v>
      </c>
    </row>
    <row r="14" spans="1:18" s="13" customFormat="1" x14ac:dyDescent="0.3"/>
    <row r="15" spans="1:18" s="13" customFormat="1" x14ac:dyDescent="0.3"/>
    <row r="16" spans="1:18" s="13" customFormat="1" x14ac:dyDescent="0.3">
      <c r="M16" s="13" t="s">
        <v>20</v>
      </c>
    </row>
    <row r="17" spans="13:13" s="13" customFormat="1" x14ac:dyDescent="0.3">
      <c r="M17" s="13">
        <f>_xlfn.STDEV.P(O2:O13)</f>
        <v>8.996772958325133</v>
      </c>
    </row>
    <row r="18" spans="13:13" s="13" customFormat="1" x14ac:dyDescent="0.3"/>
    <row r="19" spans="13:13" s="13" customFormat="1" x14ac:dyDescent="0.3"/>
    <row r="20" spans="13:13" s="13" customFormat="1" x14ac:dyDescent="0.3"/>
    <row r="21" spans="13:13" s="13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5"/>
  <sheetViews>
    <sheetView topLeftCell="O1" workbookViewId="0">
      <selection activeCell="V1" sqref="V1:XFD1048576"/>
    </sheetView>
  </sheetViews>
  <sheetFormatPr defaultRowHeight="14.4" x14ac:dyDescent="0.3"/>
  <cols>
    <col min="1" max="1" width="12.88671875" customWidth="1"/>
    <col min="2" max="2" width="13.33203125" customWidth="1"/>
    <col min="3" max="3" width="11.6640625" customWidth="1"/>
    <col min="9" max="9" width="12" customWidth="1"/>
    <col min="10" max="10" width="14.33203125" customWidth="1"/>
    <col min="11" max="11" width="16" customWidth="1"/>
    <col min="12" max="12" width="10.6640625" customWidth="1"/>
    <col min="13" max="13" width="15.109375" customWidth="1"/>
    <col min="14" max="14" width="16.109375" customWidth="1"/>
    <col min="15" max="15" width="13.44140625" customWidth="1"/>
    <col min="16" max="16" width="15.44140625" customWidth="1"/>
    <col min="17" max="17" width="21.109375" customWidth="1"/>
    <col min="18" max="18" width="14.109375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19</v>
      </c>
      <c r="P1" s="4" t="s">
        <v>17</v>
      </c>
      <c r="Q1" s="4" t="s">
        <v>18</v>
      </c>
      <c r="R1" s="4" t="s">
        <v>21</v>
      </c>
    </row>
    <row r="2" spans="1:21" s="4" customFormat="1" x14ac:dyDescent="0.3">
      <c r="A2" s="4" t="s">
        <v>14</v>
      </c>
      <c r="B2" s="5">
        <v>43374</v>
      </c>
      <c r="C2" s="5">
        <v>43398</v>
      </c>
      <c r="D2" s="4">
        <v>118.15</v>
      </c>
      <c r="E2" s="4">
        <v>121.25</v>
      </c>
      <c r="F2" s="4">
        <v>112.45</v>
      </c>
      <c r="G2" s="4">
        <v>120.35</v>
      </c>
      <c r="H2" s="4">
        <v>120.1</v>
      </c>
      <c r="I2" s="4">
        <v>120.35</v>
      </c>
      <c r="J2" s="4">
        <v>12382</v>
      </c>
      <c r="K2" s="4">
        <v>58059.839999999997</v>
      </c>
      <c r="L2" s="4">
        <v>58080000</v>
      </c>
      <c r="M2" s="4">
        <v>-3076000</v>
      </c>
      <c r="N2" s="4">
        <v>120.15</v>
      </c>
      <c r="O2" s="2">
        <v>1.9260273972602739E-2</v>
      </c>
      <c r="P2" s="4">
        <f>(G2-D2)*100/D2</f>
        <v>1.8620397799407435</v>
      </c>
      <c r="Q2" s="3">
        <f>(P2-O2)/100</f>
        <v>1.8427795059681409E-2</v>
      </c>
      <c r="R2" s="4">
        <f>Q2*100/$U$7</f>
        <v>0.65018932076296998</v>
      </c>
    </row>
    <row r="3" spans="1:21" s="4" customFormat="1" x14ac:dyDescent="0.3">
      <c r="A3" s="4" t="s">
        <v>14</v>
      </c>
      <c r="B3" s="5">
        <v>43376</v>
      </c>
      <c r="C3" s="5">
        <v>43398</v>
      </c>
      <c r="D3" s="4">
        <v>120.15</v>
      </c>
      <c r="E3" s="4">
        <v>121.75</v>
      </c>
      <c r="F3" s="4">
        <v>119</v>
      </c>
      <c r="G3" s="4">
        <v>119.45</v>
      </c>
      <c r="H3" s="4">
        <v>119.3</v>
      </c>
      <c r="I3" s="4">
        <v>119.45</v>
      </c>
      <c r="J3" s="4">
        <v>4791</v>
      </c>
      <c r="K3" s="4">
        <v>23050.48</v>
      </c>
      <c r="L3" s="4">
        <v>56628000</v>
      </c>
      <c r="M3" s="4">
        <v>-1452000</v>
      </c>
      <c r="N3" s="4">
        <v>119.15</v>
      </c>
      <c r="O3" s="2">
        <v>1.9232876712328765E-2</v>
      </c>
      <c r="P3" s="4">
        <f>(G3-G2)*100/G2</f>
        <v>-0.74781886165350353</v>
      </c>
      <c r="Q3" s="3">
        <f t="shared" ref="Q3:Q66" si="0">(P3-O3)/100</f>
        <v>-7.670517383658323E-3</v>
      </c>
      <c r="R3" s="2">
        <f t="shared" ref="R3:R66" si="1">Q3*100/$U$7</f>
        <v>-0.27063945911213</v>
      </c>
    </row>
    <row r="4" spans="1:21" s="4" customFormat="1" x14ac:dyDescent="0.3">
      <c r="A4" s="4" t="s">
        <v>14</v>
      </c>
      <c r="B4" s="5">
        <v>43377</v>
      </c>
      <c r="C4" s="5">
        <v>43398</v>
      </c>
      <c r="D4" s="4">
        <v>117.2</v>
      </c>
      <c r="E4" s="4">
        <v>119.8</v>
      </c>
      <c r="F4" s="4">
        <v>115.4</v>
      </c>
      <c r="G4" s="4">
        <v>118.15</v>
      </c>
      <c r="H4" s="4">
        <v>117.25</v>
      </c>
      <c r="I4" s="4">
        <v>118.15</v>
      </c>
      <c r="J4" s="4">
        <v>6591</v>
      </c>
      <c r="K4" s="4">
        <v>31019.41</v>
      </c>
      <c r="L4" s="4">
        <v>53596000</v>
      </c>
      <c r="M4" s="4">
        <v>-3032000</v>
      </c>
      <c r="N4" s="4">
        <v>118.05</v>
      </c>
      <c r="O4" s="2">
        <v>1.9506849315068492E-2</v>
      </c>
      <c r="P4" s="2">
        <f t="shared" ref="P4:P67" si="2">(G4-G3)*100/G3</f>
        <v>-1.0883214734198385</v>
      </c>
      <c r="Q4" s="3">
        <f t="shared" si="0"/>
        <v>-1.1078283227349071E-2</v>
      </c>
      <c r="R4" s="2">
        <f t="shared" si="1"/>
        <v>-0.39087592538781057</v>
      </c>
    </row>
    <row r="5" spans="1:21" s="4" customFormat="1" x14ac:dyDescent="0.3">
      <c r="A5" s="4" t="s">
        <v>14</v>
      </c>
      <c r="B5" s="5">
        <v>43378</v>
      </c>
      <c r="C5" s="5">
        <v>43398</v>
      </c>
      <c r="D5" s="4">
        <v>117.4</v>
      </c>
      <c r="E5" s="4">
        <v>118.1</v>
      </c>
      <c r="F5" s="4">
        <v>104.6</v>
      </c>
      <c r="G5" s="4">
        <v>108.05</v>
      </c>
      <c r="H5" s="4">
        <v>107.3</v>
      </c>
      <c r="I5" s="4">
        <v>108.05</v>
      </c>
      <c r="J5" s="4">
        <v>11178</v>
      </c>
      <c r="K5" s="4">
        <v>50480.31</v>
      </c>
      <c r="L5" s="4">
        <v>56144000</v>
      </c>
      <c r="M5" s="4">
        <v>2548000</v>
      </c>
      <c r="N5" s="4">
        <v>107.75</v>
      </c>
      <c r="O5" s="2">
        <v>1.8986301369863012E-2</v>
      </c>
      <c r="P5" s="2">
        <f t="shared" si="2"/>
        <v>-8.5484553533643748</v>
      </c>
      <c r="Q5" s="3">
        <f t="shared" si="0"/>
        <v>-8.5674416547342369E-2</v>
      </c>
      <c r="R5" s="2">
        <f t="shared" si="1"/>
        <v>-3.0228570765667797</v>
      </c>
    </row>
    <row r="6" spans="1:21" s="4" customFormat="1" x14ac:dyDescent="0.3">
      <c r="A6" s="4" t="s">
        <v>14</v>
      </c>
      <c r="B6" s="5">
        <v>43381</v>
      </c>
      <c r="C6" s="5">
        <v>43398</v>
      </c>
      <c r="D6" s="4">
        <v>107</v>
      </c>
      <c r="E6" s="4">
        <v>112.35</v>
      </c>
      <c r="F6" s="4">
        <v>104.2</v>
      </c>
      <c r="G6" s="4">
        <v>109.4</v>
      </c>
      <c r="H6" s="4">
        <v>109.75</v>
      </c>
      <c r="I6" s="4">
        <v>109.4</v>
      </c>
      <c r="J6" s="4">
        <v>11396</v>
      </c>
      <c r="K6" s="4">
        <v>49566.49</v>
      </c>
      <c r="L6" s="4">
        <v>57836000</v>
      </c>
      <c r="M6" s="4">
        <v>1692000</v>
      </c>
      <c r="N6" s="4">
        <v>109.15</v>
      </c>
      <c r="O6" s="2">
        <v>1.893150684931507E-2</v>
      </c>
      <c r="P6" s="2">
        <f t="shared" si="2"/>
        <v>1.2494215640907067</v>
      </c>
      <c r="Q6" s="3">
        <f t="shared" si="0"/>
        <v>1.2304900572413917E-2</v>
      </c>
      <c r="R6" s="2">
        <f t="shared" si="1"/>
        <v>0.43415476020450178</v>
      </c>
      <c r="T6" s="4" t="s">
        <v>20</v>
      </c>
    </row>
    <row r="7" spans="1:21" s="4" customFormat="1" x14ac:dyDescent="0.3">
      <c r="A7" s="4" t="s">
        <v>14</v>
      </c>
      <c r="B7" s="5">
        <v>43382</v>
      </c>
      <c r="C7" s="5">
        <v>43398</v>
      </c>
      <c r="D7" s="4">
        <v>110.8</v>
      </c>
      <c r="E7" s="4">
        <v>111.9</v>
      </c>
      <c r="F7" s="4">
        <v>107.4</v>
      </c>
      <c r="G7" s="4">
        <v>110.85</v>
      </c>
      <c r="H7" s="4">
        <v>110.3</v>
      </c>
      <c r="I7" s="4">
        <v>110.85</v>
      </c>
      <c r="J7" s="4">
        <v>7578</v>
      </c>
      <c r="K7" s="4">
        <v>33366.410000000003</v>
      </c>
      <c r="L7" s="4">
        <v>58052000</v>
      </c>
      <c r="M7" s="4">
        <v>216000</v>
      </c>
      <c r="N7" s="4">
        <v>110.85</v>
      </c>
      <c r="O7" s="2">
        <v>1.882191780821918E-2</v>
      </c>
      <c r="P7" s="2">
        <f t="shared" si="2"/>
        <v>1.3254113345520919</v>
      </c>
      <c r="Q7" s="3">
        <f t="shared" si="0"/>
        <v>1.3065894167438728E-2</v>
      </c>
      <c r="R7" s="2">
        <f t="shared" si="1"/>
        <v>0.46100495617486581</v>
      </c>
      <c r="U7" s="4">
        <f>_xlfn.STDEV.P(P2:P245)</f>
        <v>2.8342198912244765</v>
      </c>
    </row>
    <row r="8" spans="1:21" s="4" customFormat="1" x14ac:dyDescent="0.3">
      <c r="A8" s="4" t="s">
        <v>14</v>
      </c>
      <c r="B8" s="5">
        <v>43383</v>
      </c>
      <c r="C8" s="5">
        <v>43398</v>
      </c>
      <c r="D8" s="4">
        <v>111</v>
      </c>
      <c r="E8" s="4">
        <v>115.8</v>
      </c>
      <c r="F8" s="4">
        <v>111</v>
      </c>
      <c r="G8" s="4">
        <v>114.6</v>
      </c>
      <c r="H8" s="4">
        <v>114.65</v>
      </c>
      <c r="I8" s="4">
        <v>114.6</v>
      </c>
      <c r="J8" s="4">
        <v>6613</v>
      </c>
      <c r="K8" s="4">
        <v>30157.02</v>
      </c>
      <c r="L8" s="4">
        <v>58696000</v>
      </c>
      <c r="M8" s="4">
        <v>644000</v>
      </c>
      <c r="N8" s="4">
        <v>114.55</v>
      </c>
      <c r="O8" s="2">
        <v>1.8958904109589041E-2</v>
      </c>
      <c r="P8" s="2">
        <f t="shared" si="2"/>
        <v>3.3829499323410017</v>
      </c>
      <c r="Q8" s="3">
        <f t="shared" si="0"/>
        <v>3.3639910282314126E-2</v>
      </c>
      <c r="R8" s="2">
        <f t="shared" si="1"/>
        <v>1.1869195607042535</v>
      </c>
    </row>
    <row r="9" spans="1:21" s="4" customFormat="1" x14ac:dyDescent="0.3">
      <c r="A9" s="4" t="s">
        <v>14</v>
      </c>
      <c r="B9" s="5">
        <v>43384</v>
      </c>
      <c r="C9" s="5">
        <v>43398</v>
      </c>
      <c r="D9" s="4">
        <v>108.25</v>
      </c>
      <c r="E9" s="4">
        <v>114.45</v>
      </c>
      <c r="F9" s="4">
        <v>108.2</v>
      </c>
      <c r="G9" s="4">
        <v>111.85</v>
      </c>
      <c r="H9" s="4">
        <v>112.25</v>
      </c>
      <c r="I9" s="4">
        <v>111.85</v>
      </c>
      <c r="J9" s="4">
        <v>7645</v>
      </c>
      <c r="K9" s="4">
        <v>34297.629999999997</v>
      </c>
      <c r="L9" s="4">
        <v>56260000</v>
      </c>
      <c r="M9" s="4">
        <v>-2436000</v>
      </c>
      <c r="N9" s="4">
        <v>111.8</v>
      </c>
      <c r="O9" s="2">
        <v>1.9013698630136987E-2</v>
      </c>
      <c r="P9" s="2">
        <f t="shared" si="2"/>
        <v>-2.3996509598603839</v>
      </c>
      <c r="Q9" s="3">
        <f t="shared" si="0"/>
        <v>-2.418664658490521E-2</v>
      </c>
      <c r="R9" s="2">
        <f t="shared" si="1"/>
        <v>-0.85337932528784066</v>
      </c>
    </row>
    <row r="10" spans="1:21" s="4" customFormat="1" x14ac:dyDescent="0.3">
      <c r="A10" s="4" t="s">
        <v>14</v>
      </c>
      <c r="B10" s="5">
        <v>43385</v>
      </c>
      <c r="C10" s="5">
        <v>43398</v>
      </c>
      <c r="D10" s="4">
        <v>112.65</v>
      </c>
      <c r="E10" s="4">
        <v>119</v>
      </c>
      <c r="F10" s="4">
        <v>112.65</v>
      </c>
      <c r="G10" s="4">
        <v>116.1</v>
      </c>
      <c r="H10" s="4">
        <v>116.6</v>
      </c>
      <c r="I10" s="4">
        <v>116.1</v>
      </c>
      <c r="J10" s="4">
        <v>6913</v>
      </c>
      <c r="K10" s="4">
        <v>32245.82</v>
      </c>
      <c r="L10" s="4">
        <v>56008000</v>
      </c>
      <c r="M10" s="4">
        <v>-252000</v>
      </c>
      <c r="N10" s="4">
        <v>115.8</v>
      </c>
      <c r="O10" s="2">
        <v>1.8876712328767122E-2</v>
      </c>
      <c r="P10" s="2">
        <f t="shared" si="2"/>
        <v>3.7997317836388023</v>
      </c>
      <c r="Q10" s="3">
        <f t="shared" si="0"/>
        <v>3.7808550713100353E-2</v>
      </c>
      <c r="R10" s="2">
        <f t="shared" si="1"/>
        <v>1.3340020239843073</v>
      </c>
    </row>
    <row r="11" spans="1:21" s="4" customFormat="1" x14ac:dyDescent="0.3">
      <c r="A11" s="4" t="s">
        <v>14</v>
      </c>
      <c r="B11" s="5">
        <v>43388</v>
      </c>
      <c r="C11" s="5">
        <v>43398</v>
      </c>
      <c r="D11" s="4">
        <v>116.5</v>
      </c>
      <c r="E11" s="4">
        <v>118.1</v>
      </c>
      <c r="F11" s="4">
        <v>115.55</v>
      </c>
      <c r="G11" s="4">
        <v>117.5</v>
      </c>
      <c r="H11" s="4">
        <v>117.75</v>
      </c>
      <c r="I11" s="4">
        <v>117.5</v>
      </c>
      <c r="J11" s="4">
        <v>4622</v>
      </c>
      <c r="K11" s="4">
        <v>21594.9</v>
      </c>
      <c r="L11" s="4">
        <v>55552000</v>
      </c>
      <c r="M11" s="4">
        <v>-456000</v>
      </c>
      <c r="N11" s="4">
        <v>117.05</v>
      </c>
      <c r="O11" s="2">
        <v>1.893150684931507E-2</v>
      </c>
      <c r="P11" s="2">
        <f t="shared" si="2"/>
        <v>1.2058570198105132</v>
      </c>
      <c r="Q11" s="3">
        <f t="shared" si="0"/>
        <v>1.1869255129611981E-2</v>
      </c>
      <c r="R11" s="2">
        <f t="shared" si="1"/>
        <v>0.41878384829499138</v>
      </c>
    </row>
    <row r="12" spans="1:21" s="4" customFormat="1" x14ac:dyDescent="0.3">
      <c r="A12" s="4" t="s">
        <v>14</v>
      </c>
      <c r="B12" s="5">
        <v>43389</v>
      </c>
      <c r="C12" s="5">
        <v>43398</v>
      </c>
      <c r="D12" s="4">
        <v>118.2</v>
      </c>
      <c r="E12" s="4">
        <v>121.9</v>
      </c>
      <c r="F12" s="4">
        <v>117.75</v>
      </c>
      <c r="G12" s="4">
        <v>120.45</v>
      </c>
      <c r="H12" s="4">
        <v>120.3</v>
      </c>
      <c r="I12" s="4">
        <v>120.45</v>
      </c>
      <c r="J12" s="4">
        <v>8146</v>
      </c>
      <c r="K12" s="4">
        <v>39120.480000000003</v>
      </c>
      <c r="L12" s="4">
        <v>54336000</v>
      </c>
      <c r="M12" s="4">
        <v>-1216000</v>
      </c>
      <c r="N12" s="4">
        <v>120.55</v>
      </c>
      <c r="O12" s="2">
        <v>1.8986301369863012E-2</v>
      </c>
      <c r="P12" s="2">
        <f t="shared" si="2"/>
        <v>2.5106382978723429</v>
      </c>
      <c r="Q12" s="3">
        <f t="shared" si="0"/>
        <v>2.4916519965024798E-2</v>
      </c>
      <c r="R12" s="2">
        <f t="shared" si="1"/>
        <v>0.87913150430470088</v>
      </c>
    </row>
    <row r="13" spans="1:21" s="4" customFormat="1" x14ac:dyDescent="0.3">
      <c r="A13" s="4" t="s">
        <v>14</v>
      </c>
      <c r="B13" s="5">
        <v>43390</v>
      </c>
      <c r="C13" s="5">
        <v>43398</v>
      </c>
      <c r="D13" s="4">
        <v>121.8</v>
      </c>
      <c r="E13" s="4">
        <v>122.95</v>
      </c>
      <c r="F13" s="4">
        <v>112.35</v>
      </c>
      <c r="G13" s="4">
        <v>114.2</v>
      </c>
      <c r="H13" s="4">
        <v>114.7</v>
      </c>
      <c r="I13" s="4">
        <v>114.2</v>
      </c>
      <c r="J13" s="4">
        <v>9290</v>
      </c>
      <c r="K13" s="4">
        <v>43450.63</v>
      </c>
      <c r="L13" s="4">
        <v>53100000</v>
      </c>
      <c r="M13" s="4">
        <v>-1236000</v>
      </c>
      <c r="N13" s="4">
        <v>114.3</v>
      </c>
      <c r="O13" s="2">
        <v>1.8958904109589041E-2</v>
      </c>
      <c r="P13" s="2">
        <f t="shared" si="2"/>
        <v>-5.1888750518887505</v>
      </c>
      <c r="Q13" s="3">
        <f t="shared" si="0"/>
        <v>-5.2078339559983401E-2</v>
      </c>
      <c r="R13" s="2">
        <f t="shared" si="1"/>
        <v>-1.8374840894043629</v>
      </c>
    </row>
    <row r="14" spans="1:21" s="4" customFormat="1" x14ac:dyDescent="0.3">
      <c r="A14" s="4" t="s">
        <v>14</v>
      </c>
      <c r="B14" s="5">
        <v>43392</v>
      </c>
      <c r="C14" s="5">
        <v>43398</v>
      </c>
      <c r="D14" s="4">
        <v>113.95</v>
      </c>
      <c r="E14" s="4">
        <v>115.55</v>
      </c>
      <c r="F14" s="4">
        <v>112</v>
      </c>
      <c r="G14" s="4">
        <v>112.8</v>
      </c>
      <c r="H14" s="4">
        <v>113.1</v>
      </c>
      <c r="I14" s="4">
        <v>112.8</v>
      </c>
      <c r="J14" s="4">
        <v>5258</v>
      </c>
      <c r="K14" s="4">
        <v>23883.03</v>
      </c>
      <c r="L14" s="4">
        <v>53060000</v>
      </c>
      <c r="M14" s="4">
        <v>-40000</v>
      </c>
      <c r="N14" s="4">
        <v>112.5</v>
      </c>
      <c r="O14" s="2">
        <v>1.9041095890410958E-2</v>
      </c>
      <c r="P14" s="2">
        <f t="shared" si="2"/>
        <v>-1.2259194395796897</v>
      </c>
      <c r="Q14" s="3">
        <f t="shared" si="0"/>
        <v>-1.2449605354701007E-2</v>
      </c>
      <c r="R14" s="2">
        <f t="shared" si="1"/>
        <v>-0.43926039024877378</v>
      </c>
    </row>
    <row r="15" spans="1:21" s="4" customFormat="1" x14ac:dyDescent="0.3">
      <c r="A15" s="4" t="s">
        <v>14</v>
      </c>
      <c r="B15" s="5">
        <v>43395</v>
      </c>
      <c r="C15" s="5">
        <v>43398</v>
      </c>
      <c r="D15" s="4">
        <v>114.25</v>
      </c>
      <c r="E15" s="4">
        <v>115.3</v>
      </c>
      <c r="F15" s="4">
        <v>112.1</v>
      </c>
      <c r="G15" s="4">
        <v>112.75</v>
      </c>
      <c r="H15" s="4">
        <v>113.25</v>
      </c>
      <c r="I15" s="4">
        <v>112.75</v>
      </c>
      <c r="J15" s="4">
        <v>6692</v>
      </c>
      <c r="K15" s="4">
        <v>30449.77</v>
      </c>
      <c r="L15" s="4">
        <v>46968000</v>
      </c>
      <c r="M15" s="4">
        <v>-6092000</v>
      </c>
      <c r="N15" s="4">
        <v>112.8</v>
      </c>
      <c r="O15" s="2">
        <v>1.9041095890410958E-2</v>
      </c>
      <c r="P15" s="2">
        <f t="shared" si="2"/>
        <v>-4.4326241134749256E-2</v>
      </c>
      <c r="Q15" s="3">
        <f t="shared" si="0"/>
        <v>-6.3367337025160213E-4</v>
      </c>
      <c r="R15" s="2">
        <f t="shared" si="1"/>
        <v>-2.2357946615702933E-2</v>
      </c>
    </row>
    <row r="16" spans="1:21" s="4" customFormat="1" x14ac:dyDescent="0.3">
      <c r="A16" s="4" t="s">
        <v>14</v>
      </c>
      <c r="B16" s="5">
        <v>43396</v>
      </c>
      <c r="C16" s="5">
        <v>43398</v>
      </c>
      <c r="D16" s="4">
        <v>111.1</v>
      </c>
      <c r="E16" s="4">
        <v>113.3</v>
      </c>
      <c r="F16" s="4">
        <v>109.4</v>
      </c>
      <c r="G16" s="4">
        <v>111.5</v>
      </c>
      <c r="H16" s="4">
        <v>111.9</v>
      </c>
      <c r="I16" s="4">
        <v>111.5</v>
      </c>
      <c r="J16" s="4">
        <v>7880</v>
      </c>
      <c r="K16" s="4">
        <v>35151.339999999997</v>
      </c>
      <c r="L16" s="4">
        <v>35468000</v>
      </c>
      <c r="M16" s="4">
        <v>-11500000</v>
      </c>
      <c r="N16" s="4">
        <v>111.45</v>
      </c>
      <c r="O16" s="2">
        <v>1.9068493150684932E-2</v>
      </c>
      <c r="P16" s="2">
        <f t="shared" si="2"/>
        <v>-1.1086474501108647</v>
      </c>
      <c r="Q16" s="3">
        <f t="shared" si="0"/>
        <v>-1.1277159432615497E-2</v>
      </c>
      <c r="R16" s="2">
        <f t="shared" si="1"/>
        <v>-0.39789288994593119</v>
      </c>
    </row>
    <row r="17" spans="1:18" s="4" customFormat="1" x14ac:dyDescent="0.3">
      <c r="A17" s="4" t="s">
        <v>14</v>
      </c>
      <c r="B17" s="5">
        <v>43397</v>
      </c>
      <c r="C17" s="5">
        <v>43398</v>
      </c>
      <c r="D17" s="4">
        <v>113.3</v>
      </c>
      <c r="E17" s="4">
        <v>117.5</v>
      </c>
      <c r="F17" s="4">
        <v>111.85</v>
      </c>
      <c r="G17" s="4">
        <v>116.5</v>
      </c>
      <c r="H17" s="4">
        <v>116.6</v>
      </c>
      <c r="I17" s="4">
        <v>116.5</v>
      </c>
      <c r="J17" s="4">
        <v>11051</v>
      </c>
      <c r="K17" s="4">
        <v>50487.51</v>
      </c>
      <c r="L17" s="4">
        <v>21160000</v>
      </c>
      <c r="M17" s="4">
        <v>-14308000</v>
      </c>
      <c r="N17" s="4">
        <v>116.8</v>
      </c>
      <c r="O17" s="2">
        <v>1.9041095890410958E-2</v>
      </c>
      <c r="P17" s="2">
        <f t="shared" si="2"/>
        <v>4.4843049327354256</v>
      </c>
      <c r="Q17" s="3">
        <f t="shared" si="0"/>
        <v>4.4652638368450147E-2</v>
      </c>
      <c r="R17" s="2">
        <f t="shared" si="1"/>
        <v>1.5754824989658349</v>
      </c>
    </row>
    <row r="18" spans="1:18" s="4" customFormat="1" x14ac:dyDescent="0.3">
      <c r="A18" s="4" t="s">
        <v>14</v>
      </c>
      <c r="B18" s="5">
        <v>43398</v>
      </c>
      <c r="C18" s="5">
        <v>43398</v>
      </c>
      <c r="D18" s="4">
        <v>114.15</v>
      </c>
      <c r="E18" s="4">
        <v>115.3</v>
      </c>
      <c r="F18" s="4">
        <v>111.3</v>
      </c>
      <c r="G18" s="4">
        <v>112.75</v>
      </c>
      <c r="H18" s="4">
        <v>112.85</v>
      </c>
      <c r="I18" s="4">
        <v>112.85</v>
      </c>
      <c r="J18" s="4">
        <v>8741</v>
      </c>
      <c r="K18" s="4">
        <v>39625.56</v>
      </c>
      <c r="L18" s="4">
        <v>6772000</v>
      </c>
      <c r="M18" s="4">
        <v>-14388000</v>
      </c>
      <c r="N18" s="4">
        <v>112.85</v>
      </c>
      <c r="O18" s="2">
        <v>1.9068493150684932E-2</v>
      </c>
      <c r="P18" s="2">
        <f t="shared" si="2"/>
        <v>-3.218884120171674</v>
      </c>
      <c r="Q18" s="3">
        <f t="shared" si="0"/>
        <v>-3.2379526133223591E-2</v>
      </c>
      <c r="R18" s="2">
        <f t="shared" si="1"/>
        <v>-1.1424493291250795</v>
      </c>
    </row>
    <row r="19" spans="1:18" s="4" customFormat="1" x14ac:dyDescent="0.3">
      <c r="A19" s="4" t="s">
        <v>14</v>
      </c>
      <c r="B19" s="5">
        <v>43399</v>
      </c>
      <c r="C19" s="5">
        <v>43433</v>
      </c>
      <c r="D19" s="4">
        <v>114</v>
      </c>
      <c r="E19" s="4">
        <v>115.15</v>
      </c>
      <c r="F19" s="4">
        <v>111.05</v>
      </c>
      <c r="G19" s="4">
        <v>113.3</v>
      </c>
      <c r="H19" s="4">
        <v>113</v>
      </c>
      <c r="I19" s="4">
        <v>113.3</v>
      </c>
      <c r="J19" s="4">
        <v>5956</v>
      </c>
      <c r="K19" s="4">
        <v>26982.01</v>
      </c>
      <c r="L19" s="4">
        <v>50180000</v>
      </c>
      <c r="M19" s="4">
        <v>-116000</v>
      </c>
      <c r="N19" s="4">
        <v>113.15</v>
      </c>
      <c r="O19" s="2">
        <v>1.9041095890410958E-2</v>
      </c>
      <c r="P19" s="2">
        <f t="shared" si="2"/>
        <v>0.48780487804877798</v>
      </c>
      <c r="Q19" s="3">
        <f t="shared" si="0"/>
        <v>4.6876378215836697E-3</v>
      </c>
      <c r="R19" s="2">
        <f t="shared" si="1"/>
        <v>0.16539428842828618</v>
      </c>
    </row>
    <row r="20" spans="1:18" s="4" customFormat="1" x14ac:dyDescent="0.3">
      <c r="A20" s="4" t="s">
        <v>14</v>
      </c>
      <c r="B20" s="5">
        <v>43402</v>
      </c>
      <c r="C20" s="5">
        <v>43433</v>
      </c>
      <c r="D20" s="4">
        <v>114.2</v>
      </c>
      <c r="E20" s="4">
        <v>116.3</v>
      </c>
      <c r="F20" s="4">
        <v>111.5</v>
      </c>
      <c r="G20" s="4">
        <v>115.85</v>
      </c>
      <c r="H20" s="4">
        <v>115.45</v>
      </c>
      <c r="I20" s="4">
        <v>115.85</v>
      </c>
      <c r="J20" s="4">
        <v>7035</v>
      </c>
      <c r="K20" s="4">
        <v>31982.42</v>
      </c>
      <c r="L20" s="4">
        <v>48324000</v>
      </c>
      <c r="M20" s="4">
        <v>-1856000</v>
      </c>
      <c r="N20" s="4">
        <v>115.25</v>
      </c>
      <c r="O20" s="2">
        <v>1.9041095890410958E-2</v>
      </c>
      <c r="P20" s="2">
        <f t="shared" si="2"/>
        <v>2.2506619593998209</v>
      </c>
      <c r="Q20" s="3">
        <f t="shared" si="0"/>
        <v>2.2316208635094103E-2</v>
      </c>
      <c r="R20" s="2">
        <f t="shared" si="1"/>
        <v>0.78738451819462618</v>
      </c>
    </row>
    <row r="21" spans="1:18" s="4" customFormat="1" x14ac:dyDescent="0.3">
      <c r="A21" s="4" t="s">
        <v>14</v>
      </c>
      <c r="B21" s="5">
        <v>43403</v>
      </c>
      <c r="C21" s="5">
        <v>43433</v>
      </c>
      <c r="D21" s="4">
        <v>115.05</v>
      </c>
      <c r="E21" s="4">
        <v>117.4</v>
      </c>
      <c r="F21" s="4">
        <v>114.55</v>
      </c>
      <c r="G21" s="4">
        <v>115.5</v>
      </c>
      <c r="H21" s="4">
        <v>115.6</v>
      </c>
      <c r="I21" s="4">
        <v>115.5</v>
      </c>
      <c r="J21" s="4">
        <v>4993</v>
      </c>
      <c r="K21" s="4">
        <v>23155.9</v>
      </c>
      <c r="L21" s="4">
        <v>49508000</v>
      </c>
      <c r="M21" s="4">
        <v>1184000</v>
      </c>
      <c r="N21" s="4">
        <v>115</v>
      </c>
      <c r="O21" s="2">
        <v>1.9068493150684932E-2</v>
      </c>
      <c r="P21" s="2">
        <f t="shared" si="2"/>
        <v>-0.30211480362537274</v>
      </c>
      <c r="Q21" s="3">
        <f t="shared" si="0"/>
        <v>-3.2118329677605765E-3</v>
      </c>
      <c r="R21" s="2">
        <f t="shared" si="1"/>
        <v>-0.11332335143456208</v>
      </c>
    </row>
    <row r="22" spans="1:18" s="4" customFormat="1" x14ac:dyDescent="0.3">
      <c r="A22" s="4" t="s">
        <v>14</v>
      </c>
      <c r="B22" s="5">
        <v>43404</v>
      </c>
      <c r="C22" s="5">
        <v>43433</v>
      </c>
      <c r="D22" s="4">
        <v>114.8</v>
      </c>
      <c r="E22" s="4">
        <v>116.15</v>
      </c>
      <c r="F22" s="4">
        <v>112.3</v>
      </c>
      <c r="G22" s="4">
        <v>115.35</v>
      </c>
      <c r="H22" s="4">
        <v>114.9</v>
      </c>
      <c r="I22" s="4">
        <v>115.35</v>
      </c>
      <c r="J22" s="4">
        <v>6287</v>
      </c>
      <c r="K22" s="4">
        <v>28697.39</v>
      </c>
      <c r="L22" s="4">
        <v>51448000</v>
      </c>
      <c r="M22" s="4">
        <v>1940000</v>
      </c>
      <c r="N22" s="4">
        <v>114.7</v>
      </c>
      <c r="O22" s="2">
        <v>1.9041095890410958E-2</v>
      </c>
      <c r="P22" s="2">
        <f t="shared" si="2"/>
        <v>-0.1298701298701348</v>
      </c>
      <c r="Q22" s="3">
        <f t="shared" si="0"/>
        <v>-1.4891122576054575E-3</v>
      </c>
      <c r="R22" s="2">
        <f t="shared" si="1"/>
        <v>-5.2540463152353077E-2</v>
      </c>
    </row>
    <row r="23" spans="1:18" s="4" customFormat="1" x14ac:dyDescent="0.3">
      <c r="A23" s="4" t="s">
        <v>14</v>
      </c>
      <c r="B23" s="5">
        <v>43405</v>
      </c>
      <c r="C23" s="5">
        <v>43433</v>
      </c>
      <c r="D23" s="4">
        <v>116.25</v>
      </c>
      <c r="E23" s="4">
        <v>117.4</v>
      </c>
      <c r="F23" s="4">
        <v>112.3</v>
      </c>
      <c r="G23" s="4">
        <v>113.8</v>
      </c>
      <c r="H23" s="4">
        <v>113.45</v>
      </c>
      <c r="I23" s="4">
        <v>113.8</v>
      </c>
      <c r="J23" s="4">
        <v>12188</v>
      </c>
      <c r="K23" s="4">
        <v>55694.57</v>
      </c>
      <c r="L23" s="4">
        <v>49404000</v>
      </c>
      <c r="M23" s="4">
        <v>-2044000</v>
      </c>
      <c r="N23" s="4">
        <v>113.35</v>
      </c>
      <c r="O23" s="2">
        <v>1.8986301369863012E-2</v>
      </c>
      <c r="P23" s="2">
        <f t="shared" si="2"/>
        <v>-1.3437364542696117</v>
      </c>
      <c r="Q23" s="3">
        <f t="shared" si="0"/>
        <v>-1.3627227556394748E-2</v>
      </c>
      <c r="R23" s="2">
        <f t="shared" si="1"/>
        <v>-0.48081052562605986</v>
      </c>
    </row>
    <row r="24" spans="1:18" s="4" customFormat="1" x14ac:dyDescent="0.3">
      <c r="A24" s="4" t="s">
        <v>14</v>
      </c>
      <c r="B24" s="5">
        <v>43406</v>
      </c>
      <c r="C24" s="5">
        <v>43433</v>
      </c>
      <c r="D24" s="4">
        <v>114.75</v>
      </c>
      <c r="E24" s="4">
        <v>119.1</v>
      </c>
      <c r="F24" s="4">
        <v>114</v>
      </c>
      <c r="G24" s="4">
        <v>118.3</v>
      </c>
      <c r="H24" s="4">
        <v>118.45</v>
      </c>
      <c r="I24" s="4">
        <v>118.3</v>
      </c>
      <c r="J24" s="4">
        <v>10358</v>
      </c>
      <c r="K24" s="4">
        <v>48445.9</v>
      </c>
      <c r="L24" s="4">
        <v>43176000</v>
      </c>
      <c r="M24" s="4">
        <v>-6228000</v>
      </c>
      <c r="N24" s="4">
        <v>117.7</v>
      </c>
      <c r="O24" s="2">
        <v>1.9068493150684932E-2</v>
      </c>
      <c r="P24" s="2">
        <f t="shared" si="2"/>
        <v>3.9543057996485063</v>
      </c>
      <c r="Q24" s="3">
        <f t="shared" si="0"/>
        <v>3.9352373064978213E-2</v>
      </c>
      <c r="R24" s="2">
        <f t="shared" si="1"/>
        <v>1.3884728276314753</v>
      </c>
    </row>
    <row r="25" spans="1:18" s="4" customFormat="1" x14ac:dyDescent="0.3">
      <c r="A25" s="4" t="s">
        <v>14</v>
      </c>
      <c r="B25" s="5">
        <v>43409</v>
      </c>
      <c r="C25" s="5">
        <v>43433</v>
      </c>
      <c r="D25" s="4">
        <v>117.55</v>
      </c>
      <c r="E25" s="4">
        <v>122.45</v>
      </c>
      <c r="F25" s="4">
        <v>116.55</v>
      </c>
      <c r="G25" s="4">
        <v>121</v>
      </c>
      <c r="H25" s="4">
        <v>121.2</v>
      </c>
      <c r="I25" s="4">
        <v>121</v>
      </c>
      <c r="J25" s="4">
        <v>10713</v>
      </c>
      <c r="K25" s="4">
        <v>51458.2</v>
      </c>
      <c r="L25" s="4">
        <v>42016000</v>
      </c>
      <c r="M25" s="4">
        <v>-1160000</v>
      </c>
      <c r="N25" s="4">
        <v>120.7</v>
      </c>
      <c r="O25" s="2">
        <v>1.8958904109589041E-2</v>
      </c>
      <c r="P25" s="2">
        <f t="shared" si="2"/>
        <v>2.2823330515638234</v>
      </c>
      <c r="Q25" s="3">
        <f t="shared" si="0"/>
        <v>2.2633741474542345E-2</v>
      </c>
      <c r="R25" s="2">
        <f t="shared" si="1"/>
        <v>0.79858805396937005</v>
      </c>
    </row>
    <row r="26" spans="1:18" s="4" customFormat="1" x14ac:dyDescent="0.3">
      <c r="A26" s="4" t="s">
        <v>14</v>
      </c>
      <c r="B26" s="5">
        <v>43410</v>
      </c>
      <c r="C26" s="5">
        <v>43433</v>
      </c>
      <c r="D26" s="4">
        <v>122.1</v>
      </c>
      <c r="E26" s="4">
        <v>122.35</v>
      </c>
      <c r="F26" s="4">
        <v>119.05</v>
      </c>
      <c r="G26" s="4">
        <v>121.25</v>
      </c>
      <c r="H26" s="4">
        <v>121.2</v>
      </c>
      <c r="I26" s="4">
        <v>121.25</v>
      </c>
      <c r="J26" s="4">
        <v>5097</v>
      </c>
      <c r="K26" s="4">
        <v>24690.68</v>
      </c>
      <c r="L26" s="4">
        <v>42440000</v>
      </c>
      <c r="M26" s="4">
        <v>424000</v>
      </c>
      <c r="N26" s="4">
        <v>120.9</v>
      </c>
      <c r="O26" s="2">
        <v>1.9013698630136987E-2</v>
      </c>
      <c r="P26" s="2">
        <f t="shared" si="2"/>
        <v>0.20661157024793389</v>
      </c>
      <c r="Q26" s="3">
        <f t="shared" si="0"/>
        <v>1.8759787161779689E-3</v>
      </c>
      <c r="R26" s="2">
        <f t="shared" si="1"/>
        <v>6.6190302382200986E-2</v>
      </c>
    </row>
    <row r="27" spans="1:18" s="4" customFormat="1" x14ac:dyDescent="0.3">
      <c r="A27" s="4" t="s">
        <v>14</v>
      </c>
      <c r="B27" s="5">
        <v>43411</v>
      </c>
      <c r="C27" s="5">
        <v>43433</v>
      </c>
      <c r="D27" s="4">
        <v>122.45</v>
      </c>
      <c r="E27" s="4">
        <v>122.9</v>
      </c>
      <c r="F27" s="4">
        <v>121.8</v>
      </c>
      <c r="G27" s="4">
        <v>122.05</v>
      </c>
      <c r="H27" s="4">
        <v>122.05</v>
      </c>
      <c r="I27" s="4">
        <v>122.05</v>
      </c>
      <c r="J27" s="4">
        <v>732</v>
      </c>
      <c r="K27" s="4">
        <v>3576.42</v>
      </c>
      <c r="L27" s="4">
        <v>42192000</v>
      </c>
      <c r="M27" s="4">
        <v>-248000</v>
      </c>
      <c r="N27" s="4">
        <v>121.85</v>
      </c>
      <c r="O27" s="2">
        <v>1.9041095890410958E-2</v>
      </c>
      <c r="P27" s="2">
        <f t="shared" si="2"/>
        <v>0.65979381443298735</v>
      </c>
      <c r="Q27" s="3">
        <f t="shared" si="0"/>
        <v>6.4075271854257647E-3</v>
      </c>
      <c r="R27" s="2">
        <f t="shared" si="1"/>
        <v>0.22607727809917744</v>
      </c>
    </row>
    <row r="28" spans="1:18" s="4" customFormat="1" x14ac:dyDescent="0.3">
      <c r="A28" s="4" t="s">
        <v>14</v>
      </c>
      <c r="B28" s="5">
        <v>43413</v>
      </c>
      <c r="C28" s="5">
        <v>43433</v>
      </c>
      <c r="D28" s="4">
        <v>122.1</v>
      </c>
      <c r="E28" s="4">
        <v>122.75</v>
      </c>
      <c r="F28" s="4">
        <v>118.35</v>
      </c>
      <c r="G28" s="4">
        <v>118.8</v>
      </c>
      <c r="H28" s="4">
        <v>118.8</v>
      </c>
      <c r="I28" s="4">
        <v>118.8</v>
      </c>
      <c r="J28" s="4">
        <v>5841</v>
      </c>
      <c r="K28" s="4">
        <v>28058.720000000001</v>
      </c>
      <c r="L28" s="4">
        <v>45400000</v>
      </c>
      <c r="M28" s="4">
        <v>3208000</v>
      </c>
      <c r="N28" s="4">
        <v>118.25</v>
      </c>
      <c r="O28" s="2">
        <v>1.8958904109589041E-2</v>
      </c>
      <c r="P28" s="2">
        <f t="shared" si="2"/>
        <v>-2.6628430970913559</v>
      </c>
      <c r="Q28" s="3">
        <f t="shared" si="0"/>
        <v>-2.681802001200945E-2</v>
      </c>
      <c r="R28" s="2">
        <f t="shared" si="1"/>
        <v>-0.94622227777898982</v>
      </c>
    </row>
    <row r="29" spans="1:18" s="4" customFormat="1" x14ac:dyDescent="0.3">
      <c r="A29" s="4" t="s">
        <v>14</v>
      </c>
      <c r="B29" s="5">
        <v>43416</v>
      </c>
      <c r="C29" s="5">
        <v>43433</v>
      </c>
      <c r="D29" s="4">
        <v>118.5</v>
      </c>
      <c r="E29" s="4">
        <v>119.5</v>
      </c>
      <c r="F29" s="4">
        <v>116.35</v>
      </c>
      <c r="G29" s="4">
        <v>118.75</v>
      </c>
      <c r="H29" s="4">
        <v>118.95</v>
      </c>
      <c r="I29" s="4">
        <v>118.75</v>
      </c>
      <c r="J29" s="4">
        <v>5836</v>
      </c>
      <c r="K29" s="4">
        <v>27607.31</v>
      </c>
      <c r="L29" s="4">
        <v>45440000</v>
      </c>
      <c r="M29" s="4">
        <v>40000</v>
      </c>
      <c r="N29" s="4">
        <v>118.3</v>
      </c>
      <c r="O29" s="2">
        <v>1.8986301369863012E-2</v>
      </c>
      <c r="P29" s="2">
        <f t="shared" si="2"/>
        <v>-4.2087542087539696E-2</v>
      </c>
      <c r="Q29" s="3">
        <f t="shared" si="0"/>
        <v>-6.1073843457402704E-4</v>
      </c>
      <c r="R29" s="2">
        <f t="shared" si="1"/>
        <v>-2.1548731503333283E-2</v>
      </c>
    </row>
    <row r="30" spans="1:18" s="4" customFormat="1" x14ac:dyDescent="0.3">
      <c r="A30" s="4" t="s">
        <v>14</v>
      </c>
      <c r="B30" s="5">
        <v>43417</v>
      </c>
      <c r="C30" s="5">
        <v>43433</v>
      </c>
      <c r="D30" s="4">
        <v>118.55</v>
      </c>
      <c r="E30" s="4">
        <v>119.8</v>
      </c>
      <c r="F30" s="4">
        <v>117.15</v>
      </c>
      <c r="G30" s="4">
        <v>119.5</v>
      </c>
      <c r="H30" s="4">
        <v>119.35</v>
      </c>
      <c r="I30" s="4">
        <v>119.5</v>
      </c>
      <c r="J30" s="4">
        <v>5128</v>
      </c>
      <c r="K30" s="4">
        <v>24333.81</v>
      </c>
      <c r="L30" s="4">
        <v>46176000</v>
      </c>
      <c r="M30" s="4">
        <v>736000</v>
      </c>
      <c r="N30" s="4">
        <v>119</v>
      </c>
      <c r="O30" s="2">
        <v>1.893150684931507E-2</v>
      </c>
      <c r="P30" s="2">
        <f t="shared" si="2"/>
        <v>0.63157894736842102</v>
      </c>
      <c r="Q30" s="3">
        <f t="shared" si="0"/>
        <v>6.1264744051910593E-3</v>
      </c>
      <c r="R30" s="2">
        <f t="shared" si="1"/>
        <v>0.21616087107991541</v>
      </c>
    </row>
    <row r="31" spans="1:18" s="4" customFormat="1" x14ac:dyDescent="0.3">
      <c r="A31" s="4" t="s">
        <v>14</v>
      </c>
      <c r="B31" s="5">
        <v>43418</v>
      </c>
      <c r="C31" s="5">
        <v>43433</v>
      </c>
      <c r="D31" s="4">
        <v>109.1</v>
      </c>
      <c r="E31" s="4">
        <v>114.55</v>
      </c>
      <c r="F31" s="4">
        <v>106.3</v>
      </c>
      <c r="G31" s="4">
        <v>106.75</v>
      </c>
      <c r="H31" s="4">
        <v>106.9</v>
      </c>
      <c r="I31" s="4">
        <v>106.75</v>
      </c>
      <c r="J31" s="4">
        <v>25749</v>
      </c>
      <c r="K31" s="4">
        <v>112241.62</v>
      </c>
      <c r="L31" s="4">
        <v>61008000</v>
      </c>
      <c r="M31" s="4">
        <v>14832000</v>
      </c>
      <c r="N31" s="4">
        <v>106.5</v>
      </c>
      <c r="O31" s="2">
        <v>1.873972602739726E-2</v>
      </c>
      <c r="P31" s="2">
        <f t="shared" si="2"/>
        <v>-10.669456066945607</v>
      </c>
      <c r="Q31" s="3">
        <f t="shared" si="0"/>
        <v>-0.10688195792973003</v>
      </c>
      <c r="R31" s="2">
        <f t="shared" si="1"/>
        <v>-3.7711244021914441</v>
      </c>
    </row>
    <row r="32" spans="1:18" s="4" customFormat="1" x14ac:dyDescent="0.3">
      <c r="A32" s="4" t="s">
        <v>14</v>
      </c>
      <c r="B32" s="5">
        <v>43419</v>
      </c>
      <c r="C32" s="5">
        <v>43433</v>
      </c>
      <c r="D32" s="4">
        <v>106.9</v>
      </c>
      <c r="E32" s="4">
        <v>108.25</v>
      </c>
      <c r="F32" s="4">
        <v>105.7</v>
      </c>
      <c r="G32" s="4">
        <v>106.6</v>
      </c>
      <c r="H32" s="4">
        <v>106.7</v>
      </c>
      <c r="I32" s="4">
        <v>106.6</v>
      </c>
      <c r="J32" s="4">
        <v>8648</v>
      </c>
      <c r="K32" s="4">
        <v>36945.050000000003</v>
      </c>
      <c r="L32" s="4">
        <v>62008000</v>
      </c>
      <c r="M32" s="4">
        <v>1000000</v>
      </c>
      <c r="N32" s="4">
        <v>106.1</v>
      </c>
      <c r="O32" s="2">
        <v>1.8684931506849314E-2</v>
      </c>
      <c r="P32" s="2">
        <f t="shared" si="2"/>
        <v>-0.14051522248244092</v>
      </c>
      <c r="Q32" s="3">
        <f t="shared" si="0"/>
        <v>-1.5920015398929021E-3</v>
      </c>
      <c r="R32" s="2">
        <f t="shared" si="1"/>
        <v>-5.6170713670529809E-2</v>
      </c>
    </row>
    <row r="33" spans="1:18" s="4" customFormat="1" x14ac:dyDescent="0.3">
      <c r="A33" s="4" t="s">
        <v>14</v>
      </c>
      <c r="B33" s="5">
        <v>43420</v>
      </c>
      <c r="C33" s="5">
        <v>43433</v>
      </c>
      <c r="D33" s="4">
        <v>107.15</v>
      </c>
      <c r="E33" s="4">
        <v>107.95</v>
      </c>
      <c r="F33" s="4">
        <v>105.3</v>
      </c>
      <c r="G33" s="4">
        <v>105.95</v>
      </c>
      <c r="H33" s="4">
        <v>105.9</v>
      </c>
      <c r="I33" s="4">
        <v>105.95</v>
      </c>
      <c r="J33" s="4">
        <v>6468</v>
      </c>
      <c r="K33" s="4">
        <v>27533.14</v>
      </c>
      <c r="L33" s="4">
        <v>63712000</v>
      </c>
      <c r="M33" s="4">
        <v>1704000</v>
      </c>
      <c r="N33" s="4">
        <v>105.55</v>
      </c>
      <c r="O33" s="2">
        <v>1.8767123287671231E-2</v>
      </c>
      <c r="P33" s="2">
        <f t="shared" si="2"/>
        <v>-0.6097560975609676</v>
      </c>
      <c r="Q33" s="3">
        <f t="shared" si="0"/>
        <v>-6.2852322084863887E-3</v>
      </c>
      <c r="R33" s="2">
        <f t="shared" si="1"/>
        <v>-0.22176233495316275</v>
      </c>
    </row>
    <row r="34" spans="1:18" s="4" customFormat="1" x14ac:dyDescent="0.3">
      <c r="A34" s="4" t="s">
        <v>14</v>
      </c>
      <c r="B34" s="5">
        <v>43423</v>
      </c>
      <c r="C34" s="5">
        <v>43433</v>
      </c>
      <c r="D34" s="4">
        <v>106</v>
      </c>
      <c r="E34" s="4">
        <v>109.8</v>
      </c>
      <c r="F34" s="4">
        <v>105.8</v>
      </c>
      <c r="G34" s="4">
        <v>109.15</v>
      </c>
      <c r="H34" s="4">
        <v>109.35</v>
      </c>
      <c r="I34" s="4">
        <v>109.15</v>
      </c>
      <c r="J34" s="4">
        <v>8698</v>
      </c>
      <c r="K34" s="4">
        <v>37572.26</v>
      </c>
      <c r="L34" s="4">
        <v>62496000</v>
      </c>
      <c r="M34" s="4">
        <v>-1216000</v>
      </c>
      <c r="N34" s="4">
        <v>108.8</v>
      </c>
      <c r="O34" s="2">
        <v>1.8712328767123289E-2</v>
      </c>
      <c r="P34" s="2">
        <f t="shared" si="2"/>
        <v>3.0202925908447407</v>
      </c>
      <c r="Q34" s="3">
        <f t="shared" si="0"/>
        <v>3.0015802620776175E-2</v>
      </c>
      <c r="R34" s="2">
        <f t="shared" si="1"/>
        <v>1.0590498893086364</v>
      </c>
    </row>
    <row r="35" spans="1:18" s="4" customFormat="1" x14ac:dyDescent="0.3">
      <c r="A35" s="4" t="s">
        <v>14</v>
      </c>
      <c r="B35" s="5">
        <v>43424</v>
      </c>
      <c r="C35" s="5">
        <v>43433</v>
      </c>
      <c r="D35" s="4">
        <v>108.9</v>
      </c>
      <c r="E35" s="4">
        <v>110.4</v>
      </c>
      <c r="F35" s="4">
        <v>106.9</v>
      </c>
      <c r="G35" s="4">
        <v>107.65</v>
      </c>
      <c r="H35" s="4">
        <v>107.6</v>
      </c>
      <c r="I35" s="4">
        <v>107.65</v>
      </c>
      <c r="J35" s="4">
        <v>9191</v>
      </c>
      <c r="K35" s="4">
        <v>39982.42</v>
      </c>
      <c r="L35" s="4">
        <v>63288000</v>
      </c>
      <c r="M35" s="4">
        <v>792000</v>
      </c>
      <c r="N35" s="4">
        <v>107.65</v>
      </c>
      <c r="O35" s="2">
        <v>1.8575342465753427E-2</v>
      </c>
      <c r="P35" s="2">
        <f t="shared" si="2"/>
        <v>-1.374255611543747</v>
      </c>
      <c r="Q35" s="3">
        <f t="shared" si="0"/>
        <v>-1.3928309540095003E-2</v>
      </c>
      <c r="R35" s="2">
        <f t="shared" si="1"/>
        <v>-0.49143362458293643</v>
      </c>
    </row>
    <row r="36" spans="1:18" s="4" customFormat="1" x14ac:dyDescent="0.3">
      <c r="A36" s="4" t="s">
        <v>14</v>
      </c>
      <c r="B36" s="5">
        <v>43425</v>
      </c>
      <c r="C36" s="5">
        <v>43433</v>
      </c>
      <c r="D36" s="4">
        <v>107.7</v>
      </c>
      <c r="E36" s="4">
        <v>111.15</v>
      </c>
      <c r="F36" s="4">
        <v>107.3</v>
      </c>
      <c r="G36" s="4">
        <v>110.45</v>
      </c>
      <c r="H36" s="4">
        <v>110.7</v>
      </c>
      <c r="I36" s="4">
        <v>110.45</v>
      </c>
      <c r="J36" s="4">
        <v>10655</v>
      </c>
      <c r="K36" s="4">
        <v>46700.12</v>
      </c>
      <c r="L36" s="4">
        <v>59900000</v>
      </c>
      <c r="M36" s="4">
        <v>-3388000</v>
      </c>
      <c r="N36" s="4">
        <v>110.3</v>
      </c>
      <c r="O36" s="2">
        <v>1.865753424657534E-2</v>
      </c>
      <c r="P36" s="2">
        <f t="shared" si="2"/>
        <v>2.6010218300046417</v>
      </c>
      <c r="Q36" s="3">
        <f t="shared" si="0"/>
        <v>2.5823642957580665E-2</v>
      </c>
      <c r="R36" s="2">
        <f t="shared" si="1"/>
        <v>0.91113759512936032</v>
      </c>
    </row>
    <row r="37" spans="1:18" s="4" customFormat="1" x14ac:dyDescent="0.3">
      <c r="A37" s="4" t="s">
        <v>14</v>
      </c>
      <c r="B37" s="5">
        <v>43426</v>
      </c>
      <c r="C37" s="5">
        <v>43433</v>
      </c>
      <c r="D37" s="4">
        <v>110.4</v>
      </c>
      <c r="E37" s="4">
        <v>111.45</v>
      </c>
      <c r="F37" s="4">
        <v>108.75</v>
      </c>
      <c r="G37" s="4">
        <v>109.15</v>
      </c>
      <c r="H37" s="4">
        <v>109.25</v>
      </c>
      <c r="I37" s="4">
        <v>109.15</v>
      </c>
      <c r="J37" s="4">
        <v>7019</v>
      </c>
      <c r="K37" s="4">
        <v>30893.439999999999</v>
      </c>
      <c r="L37" s="4">
        <v>57552000</v>
      </c>
      <c r="M37" s="4">
        <v>-2348000</v>
      </c>
      <c r="N37" s="4">
        <v>109.3</v>
      </c>
      <c r="O37" s="2">
        <v>1.8547945205479453E-2</v>
      </c>
      <c r="P37" s="2">
        <f t="shared" si="2"/>
        <v>-1.1770031688546827</v>
      </c>
      <c r="Q37" s="3">
        <f t="shared" si="0"/>
        <v>-1.1955511140601623E-2</v>
      </c>
      <c r="R37" s="2">
        <f t="shared" si="1"/>
        <v>-0.42182722581332416</v>
      </c>
    </row>
    <row r="38" spans="1:18" s="4" customFormat="1" x14ac:dyDescent="0.3">
      <c r="A38" s="4" t="s">
        <v>14</v>
      </c>
      <c r="B38" s="5">
        <v>43430</v>
      </c>
      <c r="C38" s="5">
        <v>43433</v>
      </c>
      <c r="D38" s="4">
        <v>110.1</v>
      </c>
      <c r="E38" s="4">
        <v>110.6</v>
      </c>
      <c r="F38" s="4">
        <v>106.8</v>
      </c>
      <c r="G38" s="4">
        <v>109.2</v>
      </c>
      <c r="H38" s="4">
        <v>109.15</v>
      </c>
      <c r="I38" s="4">
        <v>109.2</v>
      </c>
      <c r="J38" s="4">
        <v>8226</v>
      </c>
      <c r="K38" s="4">
        <v>35781.69</v>
      </c>
      <c r="L38" s="4">
        <v>49828000</v>
      </c>
      <c r="M38" s="4">
        <v>-7724000</v>
      </c>
      <c r="N38" s="4">
        <v>108.9</v>
      </c>
      <c r="O38" s="2">
        <v>1.8493150684931507E-2</v>
      </c>
      <c r="P38" s="2">
        <f t="shared" si="2"/>
        <v>4.5808520384788963E-2</v>
      </c>
      <c r="Q38" s="3">
        <f t="shared" si="0"/>
        <v>2.7315369699857457E-4</v>
      </c>
      <c r="R38" s="2">
        <f t="shared" si="1"/>
        <v>9.6377030534692612E-3</v>
      </c>
    </row>
    <row r="39" spans="1:18" s="4" customFormat="1" x14ac:dyDescent="0.3">
      <c r="A39" s="4" t="s">
        <v>14</v>
      </c>
      <c r="B39" s="5">
        <v>43431</v>
      </c>
      <c r="C39" s="5">
        <v>43433</v>
      </c>
      <c r="D39" s="4">
        <v>108.8</v>
      </c>
      <c r="E39" s="4">
        <v>110.55</v>
      </c>
      <c r="F39" s="4">
        <v>108.75</v>
      </c>
      <c r="G39" s="4">
        <v>110.1</v>
      </c>
      <c r="H39" s="4">
        <v>109.95</v>
      </c>
      <c r="I39" s="4">
        <v>110.1</v>
      </c>
      <c r="J39" s="4">
        <v>7598</v>
      </c>
      <c r="K39" s="4">
        <v>33397.129999999997</v>
      </c>
      <c r="L39" s="4">
        <v>37076000</v>
      </c>
      <c r="M39" s="4">
        <v>-12752000</v>
      </c>
      <c r="N39" s="4">
        <v>110.3</v>
      </c>
      <c r="O39" s="2">
        <v>1.8520547945205478E-2</v>
      </c>
      <c r="P39" s="2">
        <f t="shared" si="2"/>
        <v>0.82417582417581636</v>
      </c>
      <c r="Q39" s="3">
        <f t="shared" si="0"/>
        <v>8.0565527623061087E-3</v>
      </c>
      <c r="R39" s="2">
        <f t="shared" si="1"/>
        <v>0.28425997528460684</v>
      </c>
    </row>
    <row r="40" spans="1:18" s="4" customFormat="1" x14ac:dyDescent="0.3">
      <c r="A40" s="4" t="s">
        <v>14</v>
      </c>
      <c r="B40" s="5">
        <v>43432</v>
      </c>
      <c r="C40" s="5">
        <v>43433</v>
      </c>
      <c r="D40" s="4">
        <v>110.3</v>
      </c>
      <c r="E40" s="4">
        <v>111.2</v>
      </c>
      <c r="F40" s="4">
        <v>107.65</v>
      </c>
      <c r="G40" s="4">
        <v>108.2</v>
      </c>
      <c r="H40" s="4">
        <v>107.8</v>
      </c>
      <c r="I40" s="4">
        <v>108.2</v>
      </c>
      <c r="J40" s="4">
        <v>11047</v>
      </c>
      <c r="K40" s="4">
        <v>48279.5</v>
      </c>
      <c r="L40" s="4">
        <v>23032000</v>
      </c>
      <c r="M40" s="4">
        <v>-14044000</v>
      </c>
      <c r="N40" s="4">
        <v>108.35</v>
      </c>
      <c r="O40" s="2">
        <v>1.8493150684931507E-2</v>
      </c>
      <c r="P40" s="2">
        <f t="shared" si="2"/>
        <v>-1.7257039055404102</v>
      </c>
      <c r="Q40" s="3">
        <f t="shared" si="0"/>
        <v>-1.7441970562253419E-2</v>
      </c>
      <c r="R40" s="2">
        <f t="shared" si="1"/>
        <v>-0.6154063986445989</v>
      </c>
    </row>
    <row r="41" spans="1:18" s="4" customFormat="1" x14ac:dyDescent="0.3">
      <c r="A41" s="4" t="s">
        <v>14</v>
      </c>
      <c r="B41" s="5">
        <v>43433</v>
      </c>
      <c r="C41" s="5">
        <v>43433</v>
      </c>
      <c r="D41" s="4">
        <v>108.85</v>
      </c>
      <c r="E41" s="4">
        <v>110.4</v>
      </c>
      <c r="F41" s="4">
        <v>108.45</v>
      </c>
      <c r="G41" s="4">
        <v>109.95</v>
      </c>
      <c r="H41" s="4">
        <v>110.1</v>
      </c>
      <c r="I41" s="4">
        <v>110.15</v>
      </c>
      <c r="J41" s="4">
        <v>9437</v>
      </c>
      <c r="K41" s="4">
        <v>41301.15</v>
      </c>
      <c r="L41" s="4">
        <v>7672000</v>
      </c>
      <c r="M41" s="4">
        <v>-15360000</v>
      </c>
      <c r="N41" s="4">
        <v>110.15</v>
      </c>
      <c r="O41" s="2">
        <v>1.8547945205479453E-2</v>
      </c>
      <c r="P41" s="2">
        <f t="shared" si="2"/>
        <v>1.6173752310536045</v>
      </c>
      <c r="Q41" s="3">
        <f t="shared" si="0"/>
        <v>1.5988272858481249E-2</v>
      </c>
      <c r="R41" s="2">
        <f t="shared" si="1"/>
        <v>0.56411546993884754</v>
      </c>
    </row>
    <row r="42" spans="1:18" s="4" customFormat="1" x14ac:dyDescent="0.3">
      <c r="A42" s="4" t="s">
        <v>14</v>
      </c>
      <c r="B42" s="5">
        <v>43434</v>
      </c>
      <c r="C42" s="5">
        <v>43461</v>
      </c>
      <c r="D42" s="4">
        <v>110.5</v>
      </c>
      <c r="E42" s="4">
        <v>113.15</v>
      </c>
      <c r="F42" s="4">
        <v>110.5</v>
      </c>
      <c r="G42" s="4">
        <v>112.3</v>
      </c>
      <c r="H42" s="4">
        <v>112.2</v>
      </c>
      <c r="I42" s="4">
        <v>112.3</v>
      </c>
      <c r="J42" s="4">
        <v>7133</v>
      </c>
      <c r="K42" s="4">
        <v>31944.15</v>
      </c>
      <c r="L42" s="4">
        <v>55352000</v>
      </c>
      <c r="M42" s="4">
        <v>484000</v>
      </c>
      <c r="N42" s="4">
        <v>112.35</v>
      </c>
      <c r="O42" s="2">
        <v>1.8520547945205478E-2</v>
      </c>
      <c r="P42" s="2">
        <f t="shared" si="2"/>
        <v>2.1373351523419686</v>
      </c>
      <c r="Q42" s="3">
        <f t="shared" si="0"/>
        <v>2.1188146043967633E-2</v>
      </c>
      <c r="R42" s="2">
        <f t="shared" si="1"/>
        <v>0.74758299839655895</v>
      </c>
    </row>
    <row r="43" spans="1:18" s="4" customFormat="1" x14ac:dyDescent="0.3">
      <c r="A43" s="4" t="s">
        <v>14</v>
      </c>
      <c r="B43" s="5">
        <v>43437</v>
      </c>
      <c r="C43" s="5">
        <v>43461</v>
      </c>
      <c r="D43" s="4">
        <v>112.5</v>
      </c>
      <c r="E43" s="4">
        <v>112.5</v>
      </c>
      <c r="F43" s="4">
        <v>106.1</v>
      </c>
      <c r="G43" s="4">
        <v>107.45</v>
      </c>
      <c r="H43" s="4">
        <v>107.6</v>
      </c>
      <c r="I43" s="4">
        <v>107.45</v>
      </c>
      <c r="J43" s="4">
        <v>12898</v>
      </c>
      <c r="K43" s="4">
        <v>55586.93</v>
      </c>
      <c r="L43" s="4">
        <v>61636000</v>
      </c>
      <c r="M43" s="4">
        <v>6284000</v>
      </c>
      <c r="N43" s="4">
        <v>107.15</v>
      </c>
      <c r="O43" s="2">
        <v>1.8410958904109587E-2</v>
      </c>
      <c r="P43" s="2">
        <f t="shared" si="2"/>
        <v>-4.3187889581478132</v>
      </c>
      <c r="Q43" s="3">
        <f t="shared" si="0"/>
        <v>-4.3371999170519225E-2</v>
      </c>
      <c r="R43" s="2">
        <f t="shared" si="1"/>
        <v>-1.5302976069291889</v>
      </c>
    </row>
    <row r="44" spans="1:18" s="4" customFormat="1" x14ac:dyDescent="0.3">
      <c r="A44" s="4" t="s">
        <v>14</v>
      </c>
      <c r="B44" s="5">
        <v>43438</v>
      </c>
      <c r="C44" s="5">
        <v>43461</v>
      </c>
      <c r="D44" s="4">
        <v>107.25</v>
      </c>
      <c r="E44" s="4">
        <v>108.7</v>
      </c>
      <c r="F44" s="4">
        <v>106.6</v>
      </c>
      <c r="G44" s="4">
        <v>107.8</v>
      </c>
      <c r="H44" s="4">
        <v>107.85</v>
      </c>
      <c r="I44" s="4">
        <v>107.8</v>
      </c>
      <c r="J44" s="4">
        <v>5959</v>
      </c>
      <c r="K44" s="4">
        <v>25643.53</v>
      </c>
      <c r="L44" s="4">
        <v>59532000</v>
      </c>
      <c r="M44" s="4">
        <v>-2104000</v>
      </c>
      <c r="N44" s="4">
        <v>107.3</v>
      </c>
      <c r="O44" s="2">
        <v>1.8383561643835616E-2</v>
      </c>
      <c r="P44" s="2">
        <f t="shared" si="2"/>
        <v>0.32573289902279601</v>
      </c>
      <c r="Q44" s="3">
        <f t="shared" si="0"/>
        <v>3.0734933737896044E-3</v>
      </c>
      <c r="R44" s="2">
        <f t="shared" si="1"/>
        <v>0.1084423048227833</v>
      </c>
    </row>
    <row r="45" spans="1:18" s="4" customFormat="1" x14ac:dyDescent="0.3">
      <c r="A45" s="4" t="s">
        <v>14</v>
      </c>
      <c r="B45" s="5">
        <v>43439</v>
      </c>
      <c r="C45" s="5">
        <v>43461</v>
      </c>
      <c r="D45" s="4">
        <v>107.9</v>
      </c>
      <c r="E45" s="4">
        <v>107.9</v>
      </c>
      <c r="F45" s="4">
        <v>102.75</v>
      </c>
      <c r="G45" s="4">
        <v>103.85</v>
      </c>
      <c r="H45" s="4">
        <v>104</v>
      </c>
      <c r="I45" s="4">
        <v>103.85</v>
      </c>
      <c r="J45" s="4">
        <v>12863</v>
      </c>
      <c r="K45" s="4">
        <v>53659.3</v>
      </c>
      <c r="L45" s="4">
        <v>61864000</v>
      </c>
      <c r="M45" s="4">
        <v>2332000</v>
      </c>
      <c r="N45" s="4">
        <v>103.6</v>
      </c>
      <c r="O45" s="2">
        <v>1.8328767123287671E-2</v>
      </c>
      <c r="P45" s="2">
        <f t="shared" si="2"/>
        <v>-3.6641929499072385</v>
      </c>
      <c r="Q45" s="3">
        <f t="shared" si="0"/>
        <v>-3.6825217170305263E-2</v>
      </c>
      <c r="R45" s="2">
        <f t="shared" si="1"/>
        <v>-1.2993069904112329</v>
      </c>
    </row>
    <row r="46" spans="1:18" s="4" customFormat="1" x14ac:dyDescent="0.3">
      <c r="A46" s="4" t="s">
        <v>14</v>
      </c>
      <c r="B46" s="5">
        <v>43440</v>
      </c>
      <c r="C46" s="5">
        <v>43461</v>
      </c>
      <c r="D46" s="4">
        <v>102.85</v>
      </c>
      <c r="E46" s="4">
        <v>103</v>
      </c>
      <c r="F46" s="4">
        <v>101.3</v>
      </c>
      <c r="G46" s="4">
        <v>102.2</v>
      </c>
      <c r="H46" s="4">
        <v>102.1</v>
      </c>
      <c r="I46" s="4">
        <v>102.2</v>
      </c>
      <c r="J46" s="4">
        <v>6489</v>
      </c>
      <c r="K46" s="4">
        <v>26484.95</v>
      </c>
      <c r="L46" s="4">
        <v>62080000</v>
      </c>
      <c r="M46" s="4">
        <v>216000</v>
      </c>
      <c r="N46" s="4">
        <v>102.1</v>
      </c>
      <c r="O46" s="2">
        <v>1.8383561643835616E-2</v>
      </c>
      <c r="P46" s="2">
        <f t="shared" si="2"/>
        <v>-1.5888300433317204</v>
      </c>
      <c r="Q46" s="3">
        <f t="shared" si="0"/>
        <v>-1.6072136049755562E-2</v>
      </c>
      <c r="R46" s="2">
        <f t="shared" si="1"/>
        <v>-0.56707442141378339</v>
      </c>
    </row>
    <row r="47" spans="1:18" s="4" customFormat="1" x14ac:dyDescent="0.3">
      <c r="A47" s="4" t="s">
        <v>14</v>
      </c>
      <c r="B47" s="5">
        <v>43441</v>
      </c>
      <c r="C47" s="5">
        <v>43461</v>
      </c>
      <c r="D47" s="4">
        <v>103</v>
      </c>
      <c r="E47" s="4">
        <v>103.8</v>
      </c>
      <c r="F47" s="4">
        <v>101.15</v>
      </c>
      <c r="G47" s="4">
        <v>103.25</v>
      </c>
      <c r="H47" s="4">
        <v>103.5</v>
      </c>
      <c r="I47" s="4">
        <v>103.25</v>
      </c>
      <c r="J47" s="4">
        <v>5516</v>
      </c>
      <c r="K47" s="4">
        <v>22660.05</v>
      </c>
      <c r="L47" s="4">
        <v>60812000</v>
      </c>
      <c r="M47" s="4">
        <v>-1268000</v>
      </c>
      <c r="N47" s="4">
        <v>102.9</v>
      </c>
      <c r="O47" s="2">
        <v>1.8383561643835616E-2</v>
      </c>
      <c r="P47" s="2">
        <f t="shared" si="2"/>
        <v>1.0273972602739698</v>
      </c>
      <c r="Q47" s="3">
        <f t="shared" si="0"/>
        <v>1.009013698630134E-2</v>
      </c>
      <c r="R47" s="2">
        <f t="shared" si="1"/>
        <v>0.35601108500942985</v>
      </c>
    </row>
    <row r="48" spans="1:18" s="4" customFormat="1" x14ac:dyDescent="0.3">
      <c r="A48" s="4" t="s">
        <v>14</v>
      </c>
      <c r="B48" s="5">
        <v>43444</v>
      </c>
      <c r="C48" s="5">
        <v>43461</v>
      </c>
      <c r="D48" s="4">
        <v>101.5</v>
      </c>
      <c r="E48" s="4">
        <v>101.8</v>
      </c>
      <c r="F48" s="4">
        <v>97.75</v>
      </c>
      <c r="G48" s="4">
        <v>100.6</v>
      </c>
      <c r="H48" s="4">
        <v>100.35</v>
      </c>
      <c r="I48" s="4">
        <v>100.6</v>
      </c>
      <c r="J48" s="4">
        <v>5673</v>
      </c>
      <c r="K48" s="4">
        <v>22778.58</v>
      </c>
      <c r="L48" s="4">
        <v>59856000</v>
      </c>
      <c r="M48" s="4">
        <v>-956000</v>
      </c>
      <c r="N48" s="4">
        <v>100.45</v>
      </c>
      <c r="O48" s="2">
        <v>1.8356164383561645E-2</v>
      </c>
      <c r="P48" s="2">
        <f t="shared" si="2"/>
        <v>-2.5665859564164704</v>
      </c>
      <c r="Q48" s="3">
        <f t="shared" si="0"/>
        <v>-2.5849421208000319E-2</v>
      </c>
      <c r="R48" s="2">
        <f t="shared" si="1"/>
        <v>-0.91204713113605729</v>
      </c>
    </row>
    <row r="49" spans="1:18" s="4" customFormat="1" x14ac:dyDescent="0.3">
      <c r="A49" s="4" t="s">
        <v>14</v>
      </c>
      <c r="B49" s="5">
        <v>43445</v>
      </c>
      <c r="C49" s="5">
        <v>43461</v>
      </c>
      <c r="D49" s="4">
        <v>99.1</v>
      </c>
      <c r="E49" s="4">
        <v>104.25</v>
      </c>
      <c r="F49" s="4">
        <v>98.5</v>
      </c>
      <c r="G49" s="4">
        <v>103.55</v>
      </c>
      <c r="H49" s="4">
        <v>103.95</v>
      </c>
      <c r="I49" s="4">
        <v>103.55</v>
      </c>
      <c r="J49" s="4">
        <v>6197</v>
      </c>
      <c r="K49" s="4">
        <v>25253.15</v>
      </c>
      <c r="L49" s="4">
        <v>58816000</v>
      </c>
      <c r="M49" s="4">
        <v>-1040000</v>
      </c>
      <c r="N49" s="4">
        <v>103.2</v>
      </c>
      <c r="O49" s="2">
        <v>1.8356164383561645E-2</v>
      </c>
      <c r="P49" s="2">
        <f t="shared" si="2"/>
        <v>2.9324055666004005</v>
      </c>
      <c r="Q49" s="3">
        <f t="shared" si="0"/>
        <v>2.9140494022168388E-2</v>
      </c>
      <c r="R49" s="2">
        <f t="shared" si="1"/>
        <v>1.0281663082104309</v>
      </c>
    </row>
    <row r="50" spans="1:18" s="4" customFormat="1" x14ac:dyDescent="0.3">
      <c r="A50" s="4" t="s">
        <v>14</v>
      </c>
      <c r="B50" s="5">
        <v>43446</v>
      </c>
      <c r="C50" s="5">
        <v>43461</v>
      </c>
      <c r="D50" s="4">
        <v>104.45</v>
      </c>
      <c r="E50" s="4">
        <v>107.25</v>
      </c>
      <c r="F50" s="4">
        <v>104.3</v>
      </c>
      <c r="G50" s="4">
        <v>105.65</v>
      </c>
      <c r="H50" s="4">
        <v>105.7</v>
      </c>
      <c r="I50" s="4">
        <v>105.65</v>
      </c>
      <c r="J50" s="4">
        <v>7282</v>
      </c>
      <c r="K50" s="4">
        <v>30826.97</v>
      </c>
      <c r="L50" s="4">
        <v>58388000</v>
      </c>
      <c r="M50" s="4">
        <v>-428000</v>
      </c>
      <c r="N50" s="4">
        <v>105.15</v>
      </c>
      <c r="O50" s="2">
        <v>1.8301369863013697E-2</v>
      </c>
      <c r="P50" s="2">
        <f t="shared" si="2"/>
        <v>2.0280057943022776</v>
      </c>
      <c r="Q50" s="3">
        <f t="shared" si="0"/>
        <v>2.0097044244392639E-2</v>
      </c>
      <c r="R50" s="2">
        <f t="shared" si="1"/>
        <v>0.70908556907029729</v>
      </c>
    </row>
    <row r="51" spans="1:18" s="4" customFormat="1" x14ac:dyDescent="0.3">
      <c r="A51" s="4" t="s">
        <v>14</v>
      </c>
      <c r="B51" s="5">
        <v>43447</v>
      </c>
      <c r="C51" s="5">
        <v>43461</v>
      </c>
      <c r="D51" s="4">
        <v>106.65</v>
      </c>
      <c r="E51" s="4">
        <v>106.95</v>
      </c>
      <c r="F51" s="4">
        <v>103.9</v>
      </c>
      <c r="G51" s="4">
        <v>104.7</v>
      </c>
      <c r="H51" s="4">
        <v>104.9</v>
      </c>
      <c r="I51" s="4">
        <v>104.7</v>
      </c>
      <c r="J51" s="4">
        <v>5259</v>
      </c>
      <c r="K51" s="4">
        <v>22208.58</v>
      </c>
      <c r="L51" s="4">
        <v>58180000</v>
      </c>
      <c r="M51" s="4">
        <v>-208000</v>
      </c>
      <c r="N51" s="4">
        <v>104.4</v>
      </c>
      <c r="O51" s="2">
        <v>1.8383561643835616E-2</v>
      </c>
      <c r="P51" s="2">
        <f t="shared" si="2"/>
        <v>-0.89919545669664247</v>
      </c>
      <c r="Q51" s="3">
        <f t="shared" si="0"/>
        <v>-9.1757901834047806E-3</v>
      </c>
      <c r="R51" s="2">
        <f t="shared" si="1"/>
        <v>-0.32375011592486341</v>
      </c>
    </row>
    <row r="52" spans="1:18" s="4" customFormat="1" x14ac:dyDescent="0.3">
      <c r="A52" s="4" t="s">
        <v>14</v>
      </c>
      <c r="B52" s="5">
        <v>43448</v>
      </c>
      <c r="C52" s="5">
        <v>43461</v>
      </c>
      <c r="D52" s="4">
        <v>103.8</v>
      </c>
      <c r="E52" s="4">
        <v>105.4</v>
      </c>
      <c r="F52" s="4">
        <v>103.1</v>
      </c>
      <c r="G52" s="4">
        <v>104.45</v>
      </c>
      <c r="H52" s="4">
        <v>104.35</v>
      </c>
      <c r="I52" s="4">
        <v>104.45</v>
      </c>
      <c r="J52" s="4">
        <v>4256</v>
      </c>
      <c r="K52" s="4">
        <v>17735.29</v>
      </c>
      <c r="L52" s="4">
        <v>58880000</v>
      </c>
      <c r="M52" s="4">
        <v>700000</v>
      </c>
      <c r="N52" s="4">
        <v>104.05</v>
      </c>
      <c r="O52" s="2">
        <v>1.8356164383561645E-2</v>
      </c>
      <c r="P52" s="2">
        <f t="shared" si="2"/>
        <v>-0.2387774594078319</v>
      </c>
      <c r="Q52" s="3">
        <f t="shared" si="0"/>
        <v>-2.5713362379139355E-3</v>
      </c>
      <c r="R52" s="2">
        <f t="shared" si="1"/>
        <v>-9.0724655693635442E-2</v>
      </c>
    </row>
    <row r="53" spans="1:18" s="4" customFormat="1" x14ac:dyDescent="0.3">
      <c r="A53" s="4" t="s">
        <v>14</v>
      </c>
      <c r="B53" s="5">
        <v>43451</v>
      </c>
      <c r="C53" s="5">
        <v>43461</v>
      </c>
      <c r="D53" s="4">
        <v>104.75</v>
      </c>
      <c r="E53" s="4">
        <v>106.6</v>
      </c>
      <c r="F53" s="4">
        <v>104.6</v>
      </c>
      <c r="G53" s="4">
        <v>106.35</v>
      </c>
      <c r="H53" s="4">
        <v>106.3</v>
      </c>
      <c r="I53" s="4">
        <v>106.35</v>
      </c>
      <c r="J53" s="4">
        <v>4074</v>
      </c>
      <c r="K53" s="4">
        <v>17238.060000000001</v>
      </c>
      <c r="L53" s="4">
        <v>58248000</v>
      </c>
      <c r="M53" s="4">
        <v>-632000</v>
      </c>
      <c r="N53" s="4">
        <v>106</v>
      </c>
      <c r="O53" s="2">
        <v>1.821917808219178E-2</v>
      </c>
      <c r="P53" s="2">
        <f t="shared" si="2"/>
        <v>1.8190521780756261</v>
      </c>
      <c r="Q53" s="3">
        <f t="shared" si="0"/>
        <v>1.8008329999934344E-2</v>
      </c>
      <c r="R53" s="2">
        <f t="shared" si="1"/>
        <v>0.63538930256234105</v>
      </c>
    </row>
    <row r="54" spans="1:18" s="4" customFormat="1" x14ac:dyDescent="0.3">
      <c r="A54" s="4" t="s">
        <v>14</v>
      </c>
      <c r="B54" s="5">
        <v>43452</v>
      </c>
      <c r="C54" s="5">
        <v>43461</v>
      </c>
      <c r="D54" s="4">
        <v>105.5</v>
      </c>
      <c r="E54" s="4">
        <v>106.1</v>
      </c>
      <c r="F54" s="4">
        <v>104.2</v>
      </c>
      <c r="G54" s="4">
        <v>105.1</v>
      </c>
      <c r="H54" s="4">
        <v>105.2</v>
      </c>
      <c r="I54" s="4">
        <v>105.1</v>
      </c>
      <c r="J54" s="4">
        <v>3970</v>
      </c>
      <c r="K54" s="4">
        <v>16686.310000000001</v>
      </c>
      <c r="L54" s="4">
        <v>58840000</v>
      </c>
      <c r="M54" s="4">
        <v>592000</v>
      </c>
      <c r="N54" s="4">
        <v>104.8</v>
      </c>
      <c r="O54" s="2">
        <v>1.8164383561643835E-2</v>
      </c>
      <c r="P54" s="2">
        <f t="shared" si="2"/>
        <v>-1.1753643629525155</v>
      </c>
      <c r="Q54" s="3">
        <f t="shared" si="0"/>
        <v>-1.1935287465141593E-2</v>
      </c>
      <c r="R54" s="2">
        <f t="shared" si="1"/>
        <v>-0.42111367230526192</v>
      </c>
    </row>
    <row r="55" spans="1:18" s="4" customFormat="1" x14ac:dyDescent="0.3">
      <c r="A55" s="4" t="s">
        <v>14</v>
      </c>
      <c r="B55" s="5">
        <v>43453</v>
      </c>
      <c r="C55" s="5">
        <v>43461</v>
      </c>
      <c r="D55" s="4">
        <v>105.2</v>
      </c>
      <c r="E55" s="4">
        <v>108.7</v>
      </c>
      <c r="F55" s="4">
        <v>105.2</v>
      </c>
      <c r="G55" s="4">
        <v>108.05</v>
      </c>
      <c r="H55" s="4">
        <v>108.55</v>
      </c>
      <c r="I55" s="4">
        <v>108.05</v>
      </c>
      <c r="J55" s="4">
        <v>6136</v>
      </c>
      <c r="K55" s="4">
        <v>26305.84</v>
      </c>
      <c r="L55" s="4">
        <v>55928000</v>
      </c>
      <c r="M55" s="4">
        <v>-2912000</v>
      </c>
      <c r="N55" s="4">
        <v>107.7</v>
      </c>
      <c r="O55" s="2">
        <v>1.8164383561643835E-2</v>
      </c>
      <c r="P55" s="2">
        <f t="shared" si="2"/>
        <v>2.8068506184586135</v>
      </c>
      <c r="Q55" s="3">
        <f t="shared" si="0"/>
        <v>2.7886862348969695E-2</v>
      </c>
      <c r="R55" s="2">
        <f t="shared" si="1"/>
        <v>0.98393432476128917</v>
      </c>
    </row>
    <row r="56" spans="1:18" s="4" customFormat="1" x14ac:dyDescent="0.3">
      <c r="A56" s="4" t="s">
        <v>14</v>
      </c>
      <c r="B56" s="5">
        <v>43454</v>
      </c>
      <c r="C56" s="5">
        <v>43461</v>
      </c>
      <c r="D56" s="4">
        <v>107.5</v>
      </c>
      <c r="E56" s="4">
        <v>109.25</v>
      </c>
      <c r="F56" s="4">
        <v>106.05</v>
      </c>
      <c r="G56" s="4">
        <v>106.5</v>
      </c>
      <c r="H56" s="4">
        <v>106.85</v>
      </c>
      <c r="I56" s="4">
        <v>106.5</v>
      </c>
      <c r="J56" s="4">
        <v>5340</v>
      </c>
      <c r="K56" s="4">
        <v>22936.73</v>
      </c>
      <c r="L56" s="4">
        <v>57040000</v>
      </c>
      <c r="M56" s="4">
        <v>1112000</v>
      </c>
      <c r="N56" s="4">
        <v>106.15</v>
      </c>
      <c r="O56" s="2">
        <v>1.8246575342465755E-2</v>
      </c>
      <c r="P56" s="2">
        <f t="shared" si="2"/>
        <v>-1.4345210550670959</v>
      </c>
      <c r="Q56" s="3">
        <f t="shared" si="0"/>
        <v>-1.4527676304095617E-2</v>
      </c>
      <c r="R56" s="2">
        <f t="shared" si="1"/>
        <v>-0.51258112855242088</v>
      </c>
    </row>
    <row r="57" spans="1:18" s="4" customFormat="1" x14ac:dyDescent="0.3">
      <c r="A57" s="4" t="s">
        <v>14</v>
      </c>
      <c r="B57" s="5">
        <v>43455</v>
      </c>
      <c r="C57" s="5">
        <v>43461</v>
      </c>
      <c r="D57" s="4">
        <v>106.5</v>
      </c>
      <c r="E57" s="4">
        <v>107.3</v>
      </c>
      <c r="F57" s="4">
        <v>103.5</v>
      </c>
      <c r="G57" s="4">
        <v>104.9</v>
      </c>
      <c r="H57" s="4">
        <v>105.1</v>
      </c>
      <c r="I57" s="4">
        <v>104.9</v>
      </c>
      <c r="J57" s="4">
        <v>8343</v>
      </c>
      <c r="K57" s="4">
        <v>34919.22</v>
      </c>
      <c r="L57" s="4">
        <v>50056000</v>
      </c>
      <c r="M57" s="4">
        <v>-6984000</v>
      </c>
      <c r="N57" s="4">
        <v>105.35</v>
      </c>
      <c r="O57" s="2">
        <v>1.8246575342465755E-2</v>
      </c>
      <c r="P57" s="2">
        <f t="shared" si="2"/>
        <v>-1.5023474178403702</v>
      </c>
      <c r="Q57" s="3">
        <f t="shared" si="0"/>
        <v>-1.5205939931828359E-2</v>
      </c>
      <c r="R57" s="2">
        <f t="shared" si="1"/>
        <v>-0.53651235667740982</v>
      </c>
    </row>
    <row r="58" spans="1:18" s="4" customFormat="1" x14ac:dyDescent="0.3">
      <c r="A58" s="4" t="s">
        <v>14</v>
      </c>
      <c r="B58" s="5">
        <v>43458</v>
      </c>
      <c r="C58" s="5">
        <v>43461</v>
      </c>
      <c r="D58" s="4">
        <v>104.85</v>
      </c>
      <c r="E58" s="4">
        <v>105.35</v>
      </c>
      <c r="F58" s="4">
        <v>103.75</v>
      </c>
      <c r="G58" s="4">
        <v>104.55</v>
      </c>
      <c r="H58" s="4">
        <v>104.4</v>
      </c>
      <c r="I58" s="4">
        <v>104.55</v>
      </c>
      <c r="J58" s="4">
        <v>6642</v>
      </c>
      <c r="K58" s="4">
        <v>27767.98</v>
      </c>
      <c r="L58" s="4">
        <v>38216000</v>
      </c>
      <c r="M58" s="4">
        <v>-11840000</v>
      </c>
      <c r="N58" s="4">
        <v>104.6</v>
      </c>
      <c r="O58" s="2">
        <v>1.8273972602739726E-2</v>
      </c>
      <c r="P58" s="2">
        <f t="shared" si="2"/>
        <v>-0.33365109628218159</v>
      </c>
      <c r="Q58" s="3">
        <f t="shared" si="0"/>
        <v>-3.5192506888492132E-3</v>
      </c>
      <c r="R58" s="2">
        <f t="shared" si="1"/>
        <v>-0.12416999470456686</v>
      </c>
    </row>
    <row r="59" spans="1:18" s="4" customFormat="1" x14ac:dyDescent="0.3">
      <c r="A59" s="4" t="s">
        <v>14</v>
      </c>
      <c r="B59" s="5">
        <v>43460</v>
      </c>
      <c r="C59" s="5">
        <v>43461</v>
      </c>
      <c r="D59" s="4">
        <v>104.05</v>
      </c>
      <c r="E59" s="4">
        <v>104.6</v>
      </c>
      <c r="F59" s="4">
        <v>101.85</v>
      </c>
      <c r="G59" s="4">
        <v>104.1</v>
      </c>
      <c r="H59" s="4">
        <v>104</v>
      </c>
      <c r="I59" s="4">
        <v>104.1</v>
      </c>
      <c r="J59" s="4">
        <v>8790</v>
      </c>
      <c r="K59" s="4">
        <v>36257.47</v>
      </c>
      <c r="L59" s="4">
        <v>21788000</v>
      </c>
      <c r="M59" s="4">
        <v>-16428000</v>
      </c>
      <c r="N59" s="4">
        <v>103.9</v>
      </c>
      <c r="O59" s="2">
        <v>1.8273972602739726E-2</v>
      </c>
      <c r="P59" s="2">
        <f t="shared" si="2"/>
        <v>-0.43041606886657374</v>
      </c>
      <c r="Q59" s="3">
        <f t="shared" si="0"/>
        <v>-4.4869004146931343E-3</v>
      </c>
      <c r="R59" s="2">
        <f t="shared" si="1"/>
        <v>-0.15831165494906765</v>
      </c>
    </row>
    <row r="60" spans="1:18" s="4" customFormat="1" x14ac:dyDescent="0.3">
      <c r="A60" s="4" t="s">
        <v>14</v>
      </c>
      <c r="B60" s="5">
        <v>43461</v>
      </c>
      <c r="C60" s="5">
        <v>43461</v>
      </c>
      <c r="D60" s="4">
        <v>105.25</v>
      </c>
      <c r="E60" s="4">
        <v>105.25</v>
      </c>
      <c r="F60" s="4">
        <v>103</v>
      </c>
      <c r="G60" s="4">
        <v>103.2</v>
      </c>
      <c r="H60" s="4">
        <v>103</v>
      </c>
      <c r="I60" s="4">
        <v>103</v>
      </c>
      <c r="J60" s="4">
        <v>7519</v>
      </c>
      <c r="K60" s="4">
        <v>31321.23</v>
      </c>
      <c r="L60" s="4">
        <v>6772000</v>
      </c>
      <c r="M60" s="4">
        <v>-15016000</v>
      </c>
      <c r="N60" s="4">
        <v>103</v>
      </c>
      <c r="O60" s="2">
        <v>1.8273972602739726E-2</v>
      </c>
      <c r="P60" s="2">
        <f t="shared" si="2"/>
        <v>-0.86455331412102931</v>
      </c>
      <c r="Q60" s="3">
        <f t="shared" si="0"/>
        <v>-8.8282728672376912E-3</v>
      </c>
      <c r="R60" s="2">
        <f t="shared" si="1"/>
        <v>-0.31148863553503559</v>
      </c>
    </row>
    <row r="61" spans="1:18" s="4" customFormat="1" x14ac:dyDescent="0.3">
      <c r="A61" s="4" t="s">
        <v>14</v>
      </c>
      <c r="B61" s="5">
        <v>43462</v>
      </c>
      <c r="C61" s="5">
        <v>43496</v>
      </c>
      <c r="D61" s="4">
        <v>103.75</v>
      </c>
      <c r="E61" s="4">
        <v>105</v>
      </c>
      <c r="F61" s="4">
        <v>103.1</v>
      </c>
      <c r="G61" s="4">
        <v>103.55</v>
      </c>
      <c r="H61" s="4">
        <v>103.7</v>
      </c>
      <c r="I61" s="4">
        <v>103.55</v>
      </c>
      <c r="J61" s="4">
        <v>4300</v>
      </c>
      <c r="K61" s="4">
        <v>17898.830000000002</v>
      </c>
      <c r="L61" s="4">
        <v>58492000</v>
      </c>
      <c r="M61" s="4">
        <v>2652000</v>
      </c>
      <c r="N61" s="4">
        <v>102.75</v>
      </c>
      <c r="O61" s="2">
        <v>1.8273972602739726E-2</v>
      </c>
      <c r="P61" s="2">
        <f t="shared" si="2"/>
        <v>0.33914728682169992</v>
      </c>
      <c r="Q61" s="3">
        <f t="shared" si="0"/>
        <v>3.2087331421896022E-3</v>
      </c>
      <c r="R61" s="2">
        <f t="shared" si="1"/>
        <v>0.11321398004878597</v>
      </c>
    </row>
    <row r="62" spans="1:18" s="4" customFormat="1" x14ac:dyDescent="0.3">
      <c r="A62" s="4" t="s">
        <v>14</v>
      </c>
      <c r="B62" s="5">
        <v>43466</v>
      </c>
      <c r="C62" s="5">
        <v>43496</v>
      </c>
      <c r="D62" s="4">
        <v>103.1</v>
      </c>
      <c r="E62" s="4">
        <v>103.5</v>
      </c>
      <c r="F62" s="4">
        <v>101.25</v>
      </c>
      <c r="G62" s="4">
        <v>103.05</v>
      </c>
      <c r="H62" s="4">
        <v>103.15</v>
      </c>
      <c r="I62" s="4">
        <v>103.05</v>
      </c>
      <c r="J62" s="4">
        <v>5301</v>
      </c>
      <c r="K62" s="4">
        <v>21698.86</v>
      </c>
      <c r="L62" s="4">
        <v>61480000</v>
      </c>
      <c r="M62" s="4">
        <v>684000</v>
      </c>
      <c r="N62" s="4">
        <v>102.5</v>
      </c>
      <c r="O62" s="2">
        <v>1.8027397260273973E-2</v>
      </c>
      <c r="P62" s="2">
        <f t="shared" si="2"/>
        <v>-0.48285852245292132</v>
      </c>
      <c r="Q62" s="3">
        <f t="shared" si="0"/>
        <v>-5.0088591971319532E-3</v>
      </c>
      <c r="R62" s="2">
        <f t="shared" si="1"/>
        <v>-0.17672796710801295</v>
      </c>
    </row>
    <row r="63" spans="1:18" s="4" customFormat="1" x14ac:dyDescent="0.3">
      <c r="A63" s="4" t="s">
        <v>14</v>
      </c>
      <c r="B63" s="5">
        <v>43467</v>
      </c>
      <c r="C63" s="5">
        <v>43496</v>
      </c>
      <c r="D63" s="4">
        <v>102.3</v>
      </c>
      <c r="E63" s="4">
        <v>102.8</v>
      </c>
      <c r="F63" s="4">
        <v>99.1</v>
      </c>
      <c r="G63" s="4">
        <v>100.5</v>
      </c>
      <c r="H63" s="4">
        <v>100.45</v>
      </c>
      <c r="I63" s="4">
        <v>100.5</v>
      </c>
      <c r="J63" s="4">
        <v>15457</v>
      </c>
      <c r="K63" s="4">
        <v>62249.62</v>
      </c>
      <c r="L63" s="4">
        <v>65228000</v>
      </c>
      <c r="M63" s="4">
        <v>3748000</v>
      </c>
      <c r="N63" s="4">
        <v>99.95</v>
      </c>
      <c r="O63" s="2">
        <v>1.8164383561643835E-2</v>
      </c>
      <c r="P63" s="2">
        <f t="shared" si="2"/>
        <v>-2.4745269286753975</v>
      </c>
      <c r="Q63" s="3">
        <f t="shared" si="0"/>
        <v>-2.4926913122370414E-2</v>
      </c>
      <c r="R63" s="2">
        <f t="shared" si="1"/>
        <v>-0.87949820688052416</v>
      </c>
    </row>
    <row r="64" spans="1:18" s="4" customFormat="1" x14ac:dyDescent="0.3">
      <c r="A64" s="4" t="s">
        <v>14</v>
      </c>
      <c r="B64" s="5">
        <v>43468</v>
      </c>
      <c r="C64" s="5">
        <v>43496</v>
      </c>
      <c r="D64" s="4">
        <v>99.75</v>
      </c>
      <c r="E64" s="4">
        <v>100.75</v>
      </c>
      <c r="F64" s="4">
        <v>98.3</v>
      </c>
      <c r="G64" s="4">
        <v>98.65</v>
      </c>
      <c r="H64" s="4">
        <v>98.7</v>
      </c>
      <c r="I64" s="4">
        <v>98.65</v>
      </c>
      <c r="J64" s="4">
        <v>7543</v>
      </c>
      <c r="K64" s="4">
        <v>29897.16</v>
      </c>
      <c r="L64" s="4">
        <v>66172000</v>
      </c>
      <c r="M64" s="4">
        <v>944000</v>
      </c>
      <c r="N64" s="4">
        <v>98.15</v>
      </c>
      <c r="O64" s="2">
        <v>1.8109589041095893E-2</v>
      </c>
      <c r="P64" s="2">
        <f t="shared" si="2"/>
        <v>-1.8407960199004918</v>
      </c>
      <c r="Q64" s="3">
        <f t="shared" si="0"/>
        <v>-1.8589056089415877E-2</v>
      </c>
      <c r="R64" s="2">
        <f t="shared" si="1"/>
        <v>-0.65587910616860401</v>
      </c>
    </row>
    <row r="65" spans="1:18" s="4" customFormat="1" x14ac:dyDescent="0.3">
      <c r="A65" s="4" t="s">
        <v>14</v>
      </c>
      <c r="B65" s="5">
        <v>43469</v>
      </c>
      <c r="C65" s="5">
        <v>43496</v>
      </c>
      <c r="D65" s="4">
        <v>98.35</v>
      </c>
      <c r="E65" s="4">
        <v>99.25</v>
      </c>
      <c r="F65" s="4">
        <v>96.25</v>
      </c>
      <c r="G65" s="4">
        <v>97.45</v>
      </c>
      <c r="H65" s="4">
        <v>97.3</v>
      </c>
      <c r="I65" s="4">
        <v>97.45</v>
      </c>
      <c r="J65" s="4">
        <v>7741</v>
      </c>
      <c r="K65" s="4">
        <v>30145.87</v>
      </c>
      <c r="L65" s="4">
        <v>67440000</v>
      </c>
      <c r="M65" s="4">
        <v>1268000</v>
      </c>
      <c r="N65" s="4">
        <v>96.8</v>
      </c>
      <c r="O65" s="2">
        <v>1.8136986301369864E-2</v>
      </c>
      <c r="P65" s="2">
        <f t="shared" si="2"/>
        <v>-1.2164216928535254</v>
      </c>
      <c r="Q65" s="3">
        <f t="shared" si="0"/>
        <v>-1.2345586791548952E-2</v>
      </c>
      <c r="R65" s="2">
        <f t="shared" si="1"/>
        <v>-0.43559029522636128</v>
      </c>
    </row>
    <row r="66" spans="1:18" s="4" customFormat="1" x14ac:dyDescent="0.3">
      <c r="A66" s="4" t="s">
        <v>14</v>
      </c>
      <c r="B66" s="5">
        <v>43472</v>
      </c>
      <c r="C66" s="5">
        <v>43496</v>
      </c>
      <c r="D66" s="4">
        <v>98.2</v>
      </c>
      <c r="E66" s="4">
        <v>98.7</v>
      </c>
      <c r="F66" s="4">
        <v>93.35</v>
      </c>
      <c r="G66" s="4">
        <v>93.8</v>
      </c>
      <c r="H66" s="4">
        <v>93.65</v>
      </c>
      <c r="I66" s="4">
        <v>93.8</v>
      </c>
      <c r="J66" s="4">
        <v>12067</v>
      </c>
      <c r="K66" s="4">
        <v>45951.42</v>
      </c>
      <c r="L66" s="4">
        <v>71924000</v>
      </c>
      <c r="M66" s="4">
        <v>4484000</v>
      </c>
      <c r="N66" s="4">
        <v>93.45</v>
      </c>
      <c r="O66" s="2">
        <v>1.8164383561643835E-2</v>
      </c>
      <c r="P66" s="2">
        <f t="shared" si="2"/>
        <v>-3.7455105182144748</v>
      </c>
      <c r="Q66" s="3">
        <f t="shared" si="0"/>
        <v>-3.7636749017761185E-2</v>
      </c>
      <c r="R66" s="2">
        <f t="shared" si="1"/>
        <v>-1.3279403314575169</v>
      </c>
    </row>
    <row r="67" spans="1:18" s="4" customFormat="1" x14ac:dyDescent="0.3">
      <c r="A67" s="4" t="s">
        <v>14</v>
      </c>
      <c r="B67" s="5">
        <v>43473</v>
      </c>
      <c r="C67" s="5">
        <v>43496</v>
      </c>
      <c r="D67" s="4">
        <v>93.5</v>
      </c>
      <c r="E67" s="4">
        <v>94.55</v>
      </c>
      <c r="F67" s="4">
        <v>93</v>
      </c>
      <c r="G67" s="4">
        <v>93.7</v>
      </c>
      <c r="H67" s="4">
        <v>93.7</v>
      </c>
      <c r="I67" s="4">
        <v>93.7</v>
      </c>
      <c r="J67" s="4">
        <v>8171</v>
      </c>
      <c r="K67" s="4">
        <v>30646.21</v>
      </c>
      <c r="L67" s="4">
        <v>73712000</v>
      </c>
      <c r="M67" s="4">
        <v>1788000</v>
      </c>
      <c r="N67" s="4">
        <v>93.05</v>
      </c>
      <c r="O67" s="2">
        <v>1.8136986301369864E-2</v>
      </c>
      <c r="P67" s="2">
        <f t="shared" si="2"/>
        <v>-0.10660980810233936</v>
      </c>
      <c r="Q67" s="3">
        <f t="shared" ref="Q67:Q130" si="3">(P67-O67)/100</f>
        <v>-1.2474679440370924E-3</v>
      </c>
      <c r="R67" s="2">
        <f t="shared" ref="R67:R130" si="4">Q67*100/$U$7</f>
        <v>-4.4014508115605144E-2</v>
      </c>
    </row>
    <row r="68" spans="1:18" s="4" customFormat="1" x14ac:dyDescent="0.3">
      <c r="A68" s="4" t="s">
        <v>14</v>
      </c>
      <c r="B68" s="5">
        <v>43474</v>
      </c>
      <c r="C68" s="5">
        <v>43496</v>
      </c>
      <c r="D68" s="4">
        <v>94.3</v>
      </c>
      <c r="E68" s="4">
        <v>96.2</v>
      </c>
      <c r="F68" s="4">
        <v>93.9</v>
      </c>
      <c r="G68" s="4">
        <v>94.95</v>
      </c>
      <c r="H68" s="4">
        <v>95.1</v>
      </c>
      <c r="I68" s="4">
        <v>94.95</v>
      </c>
      <c r="J68" s="4">
        <v>10178</v>
      </c>
      <c r="K68" s="4">
        <v>38724.65</v>
      </c>
      <c r="L68" s="4">
        <v>73088000</v>
      </c>
      <c r="M68" s="4">
        <v>-624000</v>
      </c>
      <c r="N68" s="4">
        <v>94.45</v>
      </c>
      <c r="O68" s="2">
        <v>1.8191780821917806E-2</v>
      </c>
      <c r="P68" s="2">
        <f t="shared" ref="P68:P131" si="5">(G68-G67)*100/G67</f>
        <v>1.3340448239060831</v>
      </c>
      <c r="Q68" s="3">
        <f t="shared" si="3"/>
        <v>1.3158530430841652E-2</v>
      </c>
      <c r="R68" s="2">
        <f t="shared" si="4"/>
        <v>0.4642734486333992</v>
      </c>
    </row>
    <row r="69" spans="1:18" s="4" customFormat="1" x14ac:dyDescent="0.3">
      <c r="A69" s="4" t="s">
        <v>14</v>
      </c>
      <c r="B69" s="5">
        <v>43475</v>
      </c>
      <c r="C69" s="5">
        <v>43496</v>
      </c>
      <c r="D69" s="4">
        <v>96.4</v>
      </c>
      <c r="E69" s="4">
        <v>97.15</v>
      </c>
      <c r="F69" s="4">
        <v>95.15</v>
      </c>
      <c r="G69" s="4">
        <v>95.45</v>
      </c>
      <c r="H69" s="4">
        <v>95.65</v>
      </c>
      <c r="I69" s="4">
        <v>95.45</v>
      </c>
      <c r="J69" s="4">
        <v>7235</v>
      </c>
      <c r="K69" s="4">
        <v>27742.06</v>
      </c>
      <c r="L69" s="4">
        <v>75792000</v>
      </c>
      <c r="M69" s="4">
        <v>2704000</v>
      </c>
      <c r="N69" s="4">
        <v>95</v>
      </c>
      <c r="O69" s="2">
        <v>1.8164383561643835E-2</v>
      </c>
      <c r="P69" s="2">
        <f t="shared" si="5"/>
        <v>0.526592943654555</v>
      </c>
      <c r="Q69" s="3">
        <f t="shared" si="3"/>
        <v>5.0842856009291112E-3</v>
      </c>
      <c r="R69" s="2">
        <f t="shared" si="4"/>
        <v>0.17938924275676199</v>
      </c>
    </row>
    <row r="70" spans="1:18" s="4" customFormat="1" x14ac:dyDescent="0.3">
      <c r="A70" s="4" t="s">
        <v>14</v>
      </c>
      <c r="B70" s="5">
        <v>43476</v>
      </c>
      <c r="C70" s="5">
        <v>43496</v>
      </c>
      <c r="D70" s="4">
        <v>95.75</v>
      </c>
      <c r="E70" s="4">
        <v>95.85</v>
      </c>
      <c r="F70" s="4">
        <v>94.1</v>
      </c>
      <c r="G70" s="4">
        <v>94.75</v>
      </c>
      <c r="H70" s="4">
        <v>94.65</v>
      </c>
      <c r="I70" s="4">
        <v>94.75</v>
      </c>
      <c r="J70" s="4">
        <v>4214</v>
      </c>
      <c r="K70" s="4">
        <v>15952.55</v>
      </c>
      <c r="L70" s="4">
        <v>77168000</v>
      </c>
      <c r="M70" s="4">
        <v>1376000</v>
      </c>
      <c r="N70" s="4">
        <v>94.3</v>
      </c>
      <c r="O70" s="2">
        <v>1.8191780821917806E-2</v>
      </c>
      <c r="P70" s="2">
        <f t="shared" si="5"/>
        <v>-0.73336825563122354</v>
      </c>
      <c r="Q70" s="3">
        <f t="shared" si="3"/>
        <v>-7.5156003645314136E-3</v>
      </c>
      <c r="R70" s="2">
        <f t="shared" si="4"/>
        <v>-0.26517350992425737</v>
      </c>
    </row>
    <row r="71" spans="1:18" s="4" customFormat="1" x14ac:dyDescent="0.3">
      <c r="A71" s="4" t="s">
        <v>14</v>
      </c>
      <c r="B71" s="5">
        <v>43479</v>
      </c>
      <c r="C71" s="5">
        <v>43496</v>
      </c>
      <c r="D71" s="4">
        <v>94.4</v>
      </c>
      <c r="E71" s="4">
        <v>94.5</v>
      </c>
      <c r="F71" s="4">
        <v>93</v>
      </c>
      <c r="G71" s="4">
        <v>94.05</v>
      </c>
      <c r="H71" s="4">
        <v>93.9</v>
      </c>
      <c r="I71" s="4">
        <v>94.05</v>
      </c>
      <c r="J71" s="4">
        <v>4400</v>
      </c>
      <c r="K71" s="4">
        <v>16495</v>
      </c>
      <c r="L71" s="4">
        <v>77932000</v>
      </c>
      <c r="M71" s="4">
        <v>764000</v>
      </c>
      <c r="N71" s="4">
        <v>93.5</v>
      </c>
      <c r="O71" s="2">
        <v>1.8164383561643835E-2</v>
      </c>
      <c r="P71" s="2">
        <f t="shared" si="5"/>
        <v>-0.73878627968338029</v>
      </c>
      <c r="Q71" s="3">
        <f t="shared" si="3"/>
        <v>-7.5695066324502416E-3</v>
      </c>
      <c r="R71" s="2">
        <f t="shared" si="4"/>
        <v>-0.26707548895156347</v>
      </c>
    </row>
    <row r="72" spans="1:18" s="4" customFormat="1" x14ac:dyDescent="0.3">
      <c r="A72" s="4" t="s">
        <v>14</v>
      </c>
      <c r="B72" s="5">
        <v>43480</v>
      </c>
      <c r="C72" s="5">
        <v>43496</v>
      </c>
      <c r="D72" s="4">
        <v>94.1</v>
      </c>
      <c r="E72" s="4">
        <v>94.85</v>
      </c>
      <c r="F72" s="4">
        <v>93.6</v>
      </c>
      <c r="G72" s="4">
        <v>94.15</v>
      </c>
      <c r="H72" s="4">
        <v>94.2</v>
      </c>
      <c r="I72" s="4">
        <v>94.15</v>
      </c>
      <c r="J72" s="4">
        <v>3676</v>
      </c>
      <c r="K72" s="4">
        <v>13837.81</v>
      </c>
      <c r="L72" s="4">
        <v>78100000</v>
      </c>
      <c r="M72" s="4">
        <v>168000</v>
      </c>
      <c r="N72" s="4">
        <v>93.6</v>
      </c>
      <c r="O72" s="2">
        <v>1.8246575342465755E-2</v>
      </c>
      <c r="P72" s="2">
        <f t="shared" si="5"/>
        <v>0.10632642211590487</v>
      </c>
      <c r="Q72" s="3">
        <f t="shared" si="3"/>
        <v>8.8079846773439117E-4</v>
      </c>
      <c r="R72" s="2">
        <f t="shared" si="4"/>
        <v>3.1077280575920917E-2</v>
      </c>
    </row>
    <row r="73" spans="1:18" s="4" customFormat="1" x14ac:dyDescent="0.3">
      <c r="A73" s="4" t="s">
        <v>14</v>
      </c>
      <c r="B73" s="5">
        <v>43481</v>
      </c>
      <c r="C73" s="5">
        <v>43496</v>
      </c>
      <c r="D73" s="4">
        <v>94.05</v>
      </c>
      <c r="E73" s="4">
        <v>94.8</v>
      </c>
      <c r="F73" s="4">
        <v>93.95</v>
      </c>
      <c r="G73" s="4">
        <v>94.35</v>
      </c>
      <c r="H73" s="4">
        <v>94.5</v>
      </c>
      <c r="I73" s="4">
        <v>94.35</v>
      </c>
      <c r="J73" s="4">
        <v>3518</v>
      </c>
      <c r="K73" s="4">
        <v>13274.93</v>
      </c>
      <c r="L73" s="4">
        <v>78164000</v>
      </c>
      <c r="M73" s="4">
        <v>64000</v>
      </c>
      <c r="N73" s="4">
        <v>93.95</v>
      </c>
      <c r="O73" s="2">
        <v>1.8191780821917806E-2</v>
      </c>
      <c r="P73" s="2">
        <f t="shared" si="5"/>
        <v>0.21242697822622264</v>
      </c>
      <c r="Q73" s="3">
        <f t="shared" si="3"/>
        <v>1.9423519740430484E-3</v>
      </c>
      <c r="R73" s="2">
        <f t="shared" si="4"/>
        <v>6.8532155181646418E-2</v>
      </c>
    </row>
    <row r="74" spans="1:18" s="4" customFormat="1" x14ac:dyDescent="0.3">
      <c r="A74" s="4" t="s">
        <v>14</v>
      </c>
      <c r="B74" s="5">
        <v>43482</v>
      </c>
      <c r="C74" s="5">
        <v>43496</v>
      </c>
      <c r="D74" s="4">
        <v>94.6</v>
      </c>
      <c r="E74" s="4">
        <v>94.8</v>
      </c>
      <c r="F74" s="4">
        <v>93.3</v>
      </c>
      <c r="G74" s="4">
        <v>93.65</v>
      </c>
      <c r="H74" s="4">
        <v>93.7</v>
      </c>
      <c r="I74" s="4">
        <v>93.65</v>
      </c>
      <c r="J74" s="4">
        <v>3245</v>
      </c>
      <c r="K74" s="4">
        <v>12177.07</v>
      </c>
      <c r="L74" s="4">
        <v>78612000</v>
      </c>
      <c r="M74" s="4">
        <v>448000</v>
      </c>
      <c r="N74" s="4" t="s">
        <v>15</v>
      </c>
      <c r="O74" s="2">
        <v>1.8082191780821918E-2</v>
      </c>
      <c r="P74" s="2">
        <f t="shared" si="5"/>
        <v>-0.74191838897720053</v>
      </c>
      <c r="Q74" s="3">
        <f t="shared" si="3"/>
        <v>-7.6000058075802249E-3</v>
      </c>
      <c r="R74" s="2">
        <f t="shared" si="4"/>
        <v>-0.26815159371056319</v>
      </c>
    </row>
    <row r="75" spans="1:18" s="4" customFormat="1" x14ac:dyDescent="0.3">
      <c r="A75" s="4" t="s">
        <v>14</v>
      </c>
      <c r="B75" s="5">
        <v>43483</v>
      </c>
      <c r="C75" s="5">
        <v>43496</v>
      </c>
      <c r="D75" s="4">
        <v>93.75</v>
      </c>
      <c r="E75" s="4">
        <v>93.95</v>
      </c>
      <c r="F75" s="4">
        <v>92.2</v>
      </c>
      <c r="G75" s="4">
        <v>92.7</v>
      </c>
      <c r="H75" s="4">
        <v>92.7</v>
      </c>
      <c r="I75" s="4">
        <v>92.7</v>
      </c>
      <c r="J75" s="4">
        <v>4377</v>
      </c>
      <c r="K75" s="4">
        <v>16256.22</v>
      </c>
      <c r="L75" s="4">
        <v>78548000</v>
      </c>
      <c r="M75" s="4">
        <v>-64000</v>
      </c>
      <c r="N75" s="4">
        <v>92.3</v>
      </c>
      <c r="O75" s="2">
        <v>1.7972602739726028E-2</v>
      </c>
      <c r="P75" s="2">
        <f t="shared" si="5"/>
        <v>-1.0144153764014978</v>
      </c>
      <c r="Q75" s="3">
        <f t="shared" si="3"/>
        <v>-1.0323879791412239E-2</v>
      </c>
      <c r="R75" s="2">
        <f t="shared" si="4"/>
        <v>-0.36425825051111266</v>
      </c>
    </row>
    <row r="76" spans="1:18" s="4" customFormat="1" x14ac:dyDescent="0.3">
      <c r="A76" s="4" t="s">
        <v>14</v>
      </c>
      <c r="B76" s="5">
        <v>43486</v>
      </c>
      <c r="C76" s="5">
        <v>43496</v>
      </c>
      <c r="D76" s="4">
        <v>92.9</v>
      </c>
      <c r="E76" s="4">
        <v>93</v>
      </c>
      <c r="F76" s="4">
        <v>90.6</v>
      </c>
      <c r="G76" s="4">
        <v>90.9</v>
      </c>
      <c r="H76" s="4">
        <v>90.85</v>
      </c>
      <c r="I76" s="4">
        <v>90.9</v>
      </c>
      <c r="J76" s="4">
        <v>4579</v>
      </c>
      <c r="K76" s="4">
        <v>16833.66</v>
      </c>
      <c r="L76" s="4">
        <v>78636000</v>
      </c>
      <c r="M76" s="4">
        <v>88000</v>
      </c>
      <c r="N76" s="4">
        <v>90.6</v>
      </c>
      <c r="O76" s="2">
        <v>1.7972602739726028E-2</v>
      </c>
      <c r="P76" s="2">
        <f t="shared" si="5"/>
        <v>-1.9417475728155309</v>
      </c>
      <c r="Q76" s="3">
        <f t="shared" si="3"/>
        <v>-1.959720175555257E-2</v>
      </c>
      <c r="R76" s="2">
        <f t="shared" si="4"/>
        <v>-0.69144958781183108</v>
      </c>
    </row>
    <row r="77" spans="1:18" s="4" customFormat="1" x14ac:dyDescent="0.3">
      <c r="A77" s="4" t="s">
        <v>14</v>
      </c>
      <c r="B77" s="5">
        <v>43487</v>
      </c>
      <c r="C77" s="5">
        <v>43496</v>
      </c>
      <c r="D77" s="4">
        <v>89.9</v>
      </c>
      <c r="E77" s="4">
        <v>90</v>
      </c>
      <c r="F77" s="4">
        <v>86.6</v>
      </c>
      <c r="G77" s="4">
        <v>88.3</v>
      </c>
      <c r="H77" s="4">
        <v>88.25</v>
      </c>
      <c r="I77" s="4">
        <v>88.3</v>
      </c>
      <c r="J77" s="4">
        <v>10830</v>
      </c>
      <c r="K77" s="4">
        <v>38064.769999999997</v>
      </c>
      <c r="L77" s="4">
        <v>74744000</v>
      </c>
      <c r="M77" s="4">
        <v>-3892000</v>
      </c>
      <c r="N77" s="4">
        <v>87.95</v>
      </c>
      <c r="O77" s="2">
        <v>1.8027397260273973E-2</v>
      </c>
      <c r="P77" s="2">
        <f t="shared" si="5"/>
        <v>-2.8602860286028693</v>
      </c>
      <c r="Q77" s="3">
        <f t="shared" si="3"/>
        <v>-2.8783134258631434E-2</v>
      </c>
      <c r="R77" s="2">
        <f t="shared" si="4"/>
        <v>-1.0155575559875196</v>
      </c>
    </row>
    <row r="78" spans="1:18" s="4" customFormat="1" x14ac:dyDescent="0.3">
      <c r="A78" s="4" t="s">
        <v>14</v>
      </c>
      <c r="B78" s="5">
        <v>43488</v>
      </c>
      <c r="C78" s="5">
        <v>43496</v>
      </c>
      <c r="D78" s="4">
        <v>88</v>
      </c>
      <c r="E78" s="4">
        <v>89.8</v>
      </c>
      <c r="F78" s="4">
        <v>87.5</v>
      </c>
      <c r="G78" s="4">
        <v>89.45</v>
      </c>
      <c r="H78" s="4">
        <v>89.2</v>
      </c>
      <c r="I78" s="4">
        <v>89.45</v>
      </c>
      <c r="J78" s="4">
        <v>4781</v>
      </c>
      <c r="K78" s="4">
        <v>17033.849999999999</v>
      </c>
      <c r="L78" s="4">
        <v>71996000</v>
      </c>
      <c r="M78" s="4">
        <v>-2748000</v>
      </c>
      <c r="N78" s="4">
        <v>89.15</v>
      </c>
      <c r="O78" s="2">
        <v>1.8000000000000002E-2</v>
      </c>
      <c r="P78" s="2">
        <f t="shared" si="5"/>
        <v>1.3023782559456463</v>
      </c>
      <c r="Q78" s="3">
        <f t="shared" si="3"/>
        <v>1.2843782559456462E-2</v>
      </c>
      <c r="R78" s="2">
        <f t="shared" si="4"/>
        <v>0.45316817510258617</v>
      </c>
    </row>
    <row r="79" spans="1:18" s="4" customFormat="1" x14ac:dyDescent="0.3">
      <c r="A79" s="4" t="s">
        <v>14</v>
      </c>
      <c r="B79" s="5">
        <v>43489</v>
      </c>
      <c r="C79" s="5">
        <v>43496</v>
      </c>
      <c r="D79" s="4">
        <v>89.2</v>
      </c>
      <c r="E79" s="4">
        <v>89.35</v>
      </c>
      <c r="F79" s="4">
        <v>84.85</v>
      </c>
      <c r="G79" s="4">
        <v>85.15</v>
      </c>
      <c r="H79" s="4">
        <v>85</v>
      </c>
      <c r="I79" s="4">
        <v>85.15</v>
      </c>
      <c r="J79" s="4">
        <v>8910</v>
      </c>
      <c r="K79" s="4">
        <v>30820.240000000002</v>
      </c>
      <c r="L79" s="4">
        <v>71776000</v>
      </c>
      <c r="M79" s="4">
        <v>-220000</v>
      </c>
      <c r="N79" s="4">
        <v>84.8</v>
      </c>
      <c r="O79" s="2">
        <v>1.8027397260273973E-2</v>
      </c>
      <c r="P79" s="2">
        <f t="shared" si="5"/>
        <v>-4.8071548351034066</v>
      </c>
      <c r="Q79" s="3">
        <f t="shared" si="3"/>
        <v>-4.8251822323636805E-2</v>
      </c>
      <c r="R79" s="2">
        <f t="shared" si="4"/>
        <v>-1.7024727852993236</v>
      </c>
    </row>
    <row r="80" spans="1:18" s="4" customFormat="1" x14ac:dyDescent="0.3">
      <c r="A80" s="4" t="s">
        <v>14</v>
      </c>
      <c r="B80" s="5">
        <v>43490</v>
      </c>
      <c r="C80" s="5">
        <v>43496</v>
      </c>
      <c r="D80" s="4">
        <v>85.35</v>
      </c>
      <c r="E80" s="4">
        <v>86</v>
      </c>
      <c r="F80" s="4">
        <v>82.45</v>
      </c>
      <c r="G80" s="4">
        <v>82.85</v>
      </c>
      <c r="H80" s="4">
        <v>82.55</v>
      </c>
      <c r="I80" s="4">
        <v>82.85</v>
      </c>
      <c r="J80" s="4">
        <v>7075</v>
      </c>
      <c r="K80" s="4">
        <v>23784.82</v>
      </c>
      <c r="L80" s="4">
        <v>69616000</v>
      </c>
      <c r="M80" s="4">
        <v>-2160000</v>
      </c>
      <c r="N80" s="4">
        <v>82.6</v>
      </c>
      <c r="O80" s="2">
        <v>1.8000000000000002E-2</v>
      </c>
      <c r="P80" s="2">
        <f t="shared" si="5"/>
        <v>-2.7011156782149279</v>
      </c>
      <c r="Q80" s="3">
        <f t="shared" si="3"/>
        <v>-2.7191156782149277E-2</v>
      </c>
      <c r="R80" s="2">
        <f t="shared" si="4"/>
        <v>-0.95938769134817559</v>
      </c>
    </row>
    <row r="81" spans="1:18" s="4" customFormat="1" x14ac:dyDescent="0.3">
      <c r="A81" s="4" t="s">
        <v>14</v>
      </c>
      <c r="B81" s="5">
        <v>43493</v>
      </c>
      <c r="C81" s="5">
        <v>43496</v>
      </c>
      <c r="D81" s="4">
        <v>82.6</v>
      </c>
      <c r="E81" s="4">
        <v>83.9</v>
      </c>
      <c r="F81" s="4">
        <v>80.900000000000006</v>
      </c>
      <c r="G81" s="4">
        <v>83.3</v>
      </c>
      <c r="H81" s="4">
        <v>83.6</v>
      </c>
      <c r="I81" s="4">
        <v>83.3</v>
      </c>
      <c r="J81" s="4">
        <v>8728</v>
      </c>
      <c r="K81" s="4">
        <v>28839.31</v>
      </c>
      <c r="L81" s="4">
        <v>57712000</v>
      </c>
      <c r="M81" s="4">
        <v>-11904000</v>
      </c>
      <c r="N81" s="4">
        <v>83</v>
      </c>
      <c r="O81" s="2">
        <v>1.7972602739726028E-2</v>
      </c>
      <c r="P81" s="2">
        <f t="shared" si="5"/>
        <v>0.54315027157513929</v>
      </c>
      <c r="Q81" s="3">
        <f t="shared" si="3"/>
        <v>5.2517766883541329E-3</v>
      </c>
      <c r="R81" s="2">
        <f t="shared" si="4"/>
        <v>0.18529884377055839</v>
      </c>
    </row>
    <row r="82" spans="1:18" s="4" customFormat="1" x14ac:dyDescent="0.3">
      <c r="A82" s="4" t="s">
        <v>14</v>
      </c>
      <c r="B82" s="5">
        <v>43494</v>
      </c>
      <c r="C82" s="5">
        <v>43496</v>
      </c>
      <c r="D82" s="4">
        <v>83.55</v>
      </c>
      <c r="E82" s="4">
        <v>83.9</v>
      </c>
      <c r="F82" s="4">
        <v>81.849999999999994</v>
      </c>
      <c r="G82" s="4">
        <v>82.6</v>
      </c>
      <c r="H82" s="4">
        <v>82.85</v>
      </c>
      <c r="I82" s="4">
        <v>82.6</v>
      </c>
      <c r="J82" s="4">
        <v>8578</v>
      </c>
      <c r="K82" s="4">
        <v>28397.7</v>
      </c>
      <c r="L82" s="4">
        <v>47764000</v>
      </c>
      <c r="M82" s="4">
        <v>-9948000</v>
      </c>
      <c r="N82" s="4">
        <v>82.3</v>
      </c>
      <c r="O82" s="2">
        <v>1.8000000000000002E-2</v>
      </c>
      <c r="P82" s="2">
        <f t="shared" si="5"/>
        <v>-0.84033613445378497</v>
      </c>
      <c r="Q82" s="3">
        <f t="shared" si="3"/>
        <v>-8.5833613445378491E-3</v>
      </c>
      <c r="R82" s="2">
        <f t="shared" si="4"/>
        <v>-0.30284740330537846</v>
      </c>
    </row>
    <row r="83" spans="1:18" s="4" customFormat="1" x14ac:dyDescent="0.3">
      <c r="A83" s="4" t="s">
        <v>14</v>
      </c>
      <c r="B83" s="5">
        <v>43495</v>
      </c>
      <c r="C83" s="5">
        <v>43496</v>
      </c>
      <c r="D83" s="4">
        <v>82.25</v>
      </c>
      <c r="E83" s="4">
        <v>83.2</v>
      </c>
      <c r="F83" s="4">
        <v>80.849999999999994</v>
      </c>
      <c r="G83" s="4">
        <v>81.099999999999994</v>
      </c>
      <c r="H83" s="4">
        <v>80.95</v>
      </c>
      <c r="I83" s="4">
        <v>81.099999999999994</v>
      </c>
      <c r="J83" s="4">
        <v>8675</v>
      </c>
      <c r="K83" s="4">
        <v>28332.19</v>
      </c>
      <c r="L83" s="4">
        <v>33296000</v>
      </c>
      <c r="M83" s="4">
        <v>-14468000</v>
      </c>
      <c r="N83" s="4">
        <v>80.95</v>
      </c>
      <c r="O83" s="2">
        <v>1.8027397260273973E-2</v>
      </c>
      <c r="P83" s="2">
        <f t="shared" si="5"/>
        <v>-1.8159806295399517</v>
      </c>
      <c r="Q83" s="3">
        <f t="shared" si="3"/>
        <v>-1.8340080268002257E-2</v>
      </c>
      <c r="R83" s="2">
        <f t="shared" si="4"/>
        <v>-0.64709447297255174</v>
      </c>
    </row>
    <row r="84" spans="1:18" s="4" customFormat="1" x14ac:dyDescent="0.3">
      <c r="A84" s="4" t="s">
        <v>14</v>
      </c>
      <c r="B84" s="5">
        <v>43496</v>
      </c>
      <c r="C84" s="5">
        <v>43496</v>
      </c>
      <c r="D84" s="4">
        <v>81.45</v>
      </c>
      <c r="E84" s="4">
        <v>82.2</v>
      </c>
      <c r="F84" s="4">
        <v>79.599999999999994</v>
      </c>
      <c r="G84" s="4">
        <v>81.25</v>
      </c>
      <c r="H84" s="4">
        <v>81.3</v>
      </c>
      <c r="I84" s="4">
        <v>81.3</v>
      </c>
      <c r="J84" s="4">
        <v>10673</v>
      </c>
      <c r="K84" s="4">
        <v>34521.81</v>
      </c>
      <c r="L84" s="4">
        <v>12868000</v>
      </c>
      <c r="M84" s="4">
        <v>-20428000</v>
      </c>
      <c r="N84" s="4">
        <v>81.3</v>
      </c>
      <c r="O84" s="2">
        <v>1.7945205479452053E-2</v>
      </c>
      <c r="P84" s="2">
        <f t="shared" si="5"/>
        <v>0.18495684340321294</v>
      </c>
      <c r="Q84" s="3">
        <f t="shared" si="3"/>
        <v>1.6701163792376089E-3</v>
      </c>
      <c r="R84" s="2">
        <f t="shared" si="4"/>
        <v>5.8926845598986449E-2</v>
      </c>
    </row>
    <row r="85" spans="1:18" s="4" customFormat="1" x14ac:dyDescent="0.3">
      <c r="A85" s="4" t="s">
        <v>14</v>
      </c>
      <c r="B85" s="5">
        <v>43497</v>
      </c>
      <c r="C85" s="5">
        <v>43524</v>
      </c>
      <c r="D85" s="4">
        <v>82.55</v>
      </c>
      <c r="E85" s="4">
        <v>87.7</v>
      </c>
      <c r="F85" s="4">
        <v>81.25</v>
      </c>
      <c r="G85" s="4">
        <v>84.25</v>
      </c>
      <c r="H85" s="4">
        <v>84.75</v>
      </c>
      <c r="I85" s="4">
        <v>84.25</v>
      </c>
      <c r="J85" s="4">
        <v>23528</v>
      </c>
      <c r="K85" s="4">
        <v>80190.14</v>
      </c>
      <c r="L85" s="4">
        <v>81412000</v>
      </c>
      <c r="M85" s="4">
        <v>6936000</v>
      </c>
      <c r="N85" s="4">
        <v>83.55</v>
      </c>
      <c r="O85" s="2">
        <v>1.8027397260273973E-2</v>
      </c>
      <c r="P85" s="2">
        <f t="shared" si="5"/>
        <v>3.6923076923076925</v>
      </c>
      <c r="Q85" s="3">
        <f t="shared" si="3"/>
        <v>3.6742802950474183E-2</v>
      </c>
      <c r="R85" s="2">
        <f t="shared" si="4"/>
        <v>1.2963991631079861</v>
      </c>
    </row>
    <row r="86" spans="1:18" s="4" customFormat="1" x14ac:dyDescent="0.3">
      <c r="A86" s="4" t="s">
        <v>14</v>
      </c>
      <c r="B86" s="5">
        <v>43500</v>
      </c>
      <c r="C86" s="5">
        <v>43524</v>
      </c>
      <c r="D86" s="4">
        <v>84.35</v>
      </c>
      <c r="E86" s="4">
        <v>84.7</v>
      </c>
      <c r="F86" s="4">
        <v>81.8</v>
      </c>
      <c r="G86" s="4">
        <v>82.65</v>
      </c>
      <c r="H86" s="4">
        <v>82.3</v>
      </c>
      <c r="I86" s="4">
        <v>82.65</v>
      </c>
      <c r="J86" s="4">
        <v>6439</v>
      </c>
      <c r="K86" s="4">
        <v>21354.26</v>
      </c>
      <c r="L86" s="4">
        <v>82180000</v>
      </c>
      <c r="M86" s="4">
        <v>768000</v>
      </c>
      <c r="N86" s="4">
        <v>82.3</v>
      </c>
      <c r="O86" s="2">
        <v>1.8000000000000002E-2</v>
      </c>
      <c r="P86" s="2">
        <f t="shared" si="5"/>
        <v>-1.8991097922848597</v>
      </c>
      <c r="Q86" s="3">
        <f t="shared" si="3"/>
        <v>-1.9171097922848598E-2</v>
      </c>
      <c r="R86" s="2">
        <f t="shared" si="4"/>
        <v>-0.67641533327063241</v>
      </c>
    </row>
    <row r="87" spans="1:18" s="4" customFormat="1" x14ac:dyDescent="0.3">
      <c r="A87" s="4" t="s">
        <v>14</v>
      </c>
      <c r="B87" s="5">
        <v>43501</v>
      </c>
      <c r="C87" s="5">
        <v>43524</v>
      </c>
      <c r="D87" s="4">
        <v>82.3</v>
      </c>
      <c r="E87" s="4">
        <v>83.65</v>
      </c>
      <c r="F87" s="4">
        <v>81.349999999999994</v>
      </c>
      <c r="G87" s="4">
        <v>82.4</v>
      </c>
      <c r="H87" s="4">
        <v>82.45</v>
      </c>
      <c r="I87" s="4">
        <v>82.4</v>
      </c>
      <c r="J87" s="4">
        <v>5014</v>
      </c>
      <c r="K87" s="4">
        <v>16570.16</v>
      </c>
      <c r="L87" s="4">
        <v>82036000</v>
      </c>
      <c r="M87" s="4">
        <v>-144000</v>
      </c>
      <c r="N87" s="4">
        <v>82.15</v>
      </c>
      <c r="O87" s="2">
        <v>1.7917808219178082E-2</v>
      </c>
      <c r="P87" s="2">
        <f t="shared" si="5"/>
        <v>-0.30248033877797942</v>
      </c>
      <c r="Q87" s="3">
        <f t="shared" si="3"/>
        <v>-3.2039814699715754E-3</v>
      </c>
      <c r="R87" s="2">
        <f t="shared" si="4"/>
        <v>-0.11304632642978699</v>
      </c>
    </row>
    <row r="88" spans="1:18" s="4" customFormat="1" x14ac:dyDescent="0.3">
      <c r="A88" s="4" t="s">
        <v>14</v>
      </c>
      <c r="B88" s="5">
        <v>43502</v>
      </c>
      <c r="C88" s="5">
        <v>43524</v>
      </c>
      <c r="D88" s="4">
        <v>82.75</v>
      </c>
      <c r="E88" s="4">
        <v>83.45</v>
      </c>
      <c r="F88" s="4">
        <v>80.599999999999994</v>
      </c>
      <c r="G88" s="4">
        <v>83.05</v>
      </c>
      <c r="H88" s="4">
        <v>83.35</v>
      </c>
      <c r="I88" s="4">
        <v>83.05</v>
      </c>
      <c r="J88" s="4">
        <v>4544</v>
      </c>
      <c r="K88" s="4">
        <v>14931.35</v>
      </c>
      <c r="L88" s="4">
        <v>80504000</v>
      </c>
      <c r="M88" s="4">
        <v>-1532000</v>
      </c>
      <c r="N88" s="4">
        <v>82.55</v>
      </c>
      <c r="O88" s="2">
        <v>1.7726027397260272E-2</v>
      </c>
      <c r="P88" s="2">
        <f t="shared" si="5"/>
        <v>0.78883495145630023</v>
      </c>
      <c r="Q88" s="3">
        <f t="shared" si="3"/>
        <v>7.7110892405904E-3</v>
      </c>
      <c r="R88" s="2">
        <f t="shared" si="4"/>
        <v>0.27207095908352247</v>
      </c>
    </row>
    <row r="89" spans="1:18" s="4" customFormat="1" x14ac:dyDescent="0.3">
      <c r="A89" s="4" t="s">
        <v>14</v>
      </c>
      <c r="B89" s="5">
        <v>43503</v>
      </c>
      <c r="C89" s="5">
        <v>43524</v>
      </c>
      <c r="D89" s="4">
        <v>83</v>
      </c>
      <c r="E89" s="4">
        <v>88.7</v>
      </c>
      <c r="F89" s="4">
        <v>82.85</v>
      </c>
      <c r="G89" s="4">
        <v>88.05</v>
      </c>
      <c r="H89" s="4">
        <v>88.4</v>
      </c>
      <c r="I89" s="4">
        <v>88.05</v>
      </c>
      <c r="J89" s="4">
        <v>12998</v>
      </c>
      <c r="K89" s="4">
        <v>45052.3</v>
      </c>
      <c r="L89" s="4">
        <v>79364000</v>
      </c>
      <c r="M89" s="4">
        <v>-1140000</v>
      </c>
      <c r="N89" s="4">
        <v>87.75</v>
      </c>
      <c r="O89" s="2">
        <v>1.7479452054794519E-2</v>
      </c>
      <c r="P89" s="2">
        <f t="shared" si="5"/>
        <v>6.0204695966285371</v>
      </c>
      <c r="Q89" s="3">
        <f t="shared" si="3"/>
        <v>6.002990144573743E-2</v>
      </c>
      <c r="R89" s="2">
        <f t="shared" si="4"/>
        <v>2.1180396634575356</v>
      </c>
    </row>
    <row r="90" spans="1:18" s="4" customFormat="1" x14ac:dyDescent="0.3">
      <c r="A90" s="4" t="s">
        <v>14</v>
      </c>
      <c r="B90" s="5">
        <v>43504</v>
      </c>
      <c r="C90" s="5">
        <v>43524</v>
      </c>
      <c r="D90" s="4">
        <v>87.9</v>
      </c>
      <c r="E90" s="4">
        <v>88.35</v>
      </c>
      <c r="F90" s="4">
        <v>85.85</v>
      </c>
      <c r="G90" s="4">
        <v>87.15</v>
      </c>
      <c r="H90" s="4">
        <v>87.1</v>
      </c>
      <c r="I90" s="4">
        <v>87.15</v>
      </c>
      <c r="J90" s="4">
        <v>6182</v>
      </c>
      <c r="K90" s="4">
        <v>21481.81</v>
      </c>
      <c r="L90" s="4">
        <v>77548000</v>
      </c>
      <c r="M90" s="4">
        <v>-1816000</v>
      </c>
      <c r="N90" s="4">
        <v>87.05</v>
      </c>
      <c r="O90" s="2">
        <v>1.7452054794520548E-2</v>
      </c>
      <c r="P90" s="2">
        <f t="shared" si="5"/>
        <v>-1.0221465076660892</v>
      </c>
      <c r="Q90" s="3">
        <f t="shared" si="3"/>
        <v>-1.0395985624606096E-2</v>
      </c>
      <c r="R90" s="2">
        <f t="shared" si="4"/>
        <v>-0.36680236621000806</v>
      </c>
    </row>
    <row r="91" spans="1:18" s="4" customFormat="1" x14ac:dyDescent="0.3">
      <c r="A91" s="4" t="s">
        <v>14</v>
      </c>
      <c r="B91" s="5">
        <v>43507</v>
      </c>
      <c r="C91" s="5">
        <v>43524</v>
      </c>
      <c r="D91" s="4">
        <v>86.8</v>
      </c>
      <c r="E91" s="4">
        <v>86.8</v>
      </c>
      <c r="F91" s="4">
        <v>82.55</v>
      </c>
      <c r="G91" s="4">
        <v>83.35</v>
      </c>
      <c r="H91" s="4">
        <v>83.6</v>
      </c>
      <c r="I91" s="4">
        <v>83.35</v>
      </c>
      <c r="J91" s="4">
        <v>6874</v>
      </c>
      <c r="K91" s="4">
        <v>23131.119999999999</v>
      </c>
      <c r="L91" s="4">
        <v>75680000</v>
      </c>
      <c r="M91" s="4">
        <v>-1868000</v>
      </c>
      <c r="N91" s="4">
        <v>83.1</v>
      </c>
      <c r="O91" s="2">
        <v>1.7561643835616439E-2</v>
      </c>
      <c r="P91" s="2">
        <f t="shared" si="5"/>
        <v>-4.3602983362019634</v>
      </c>
      <c r="Q91" s="3">
        <f t="shared" si="3"/>
        <v>-4.3778599800375802E-2</v>
      </c>
      <c r="R91" s="2">
        <f t="shared" si="4"/>
        <v>-1.5446437284533348</v>
      </c>
    </row>
    <row r="92" spans="1:18" s="4" customFormat="1" x14ac:dyDescent="0.3">
      <c r="A92" s="4" t="s">
        <v>14</v>
      </c>
      <c r="B92" s="5">
        <v>43508</v>
      </c>
      <c r="C92" s="5">
        <v>43524</v>
      </c>
      <c r="D92" s="4">
        <v>83.35</v>
      </c>
      <c r="E92" s="4">
        <v>83.85</v>
      </c>
      <c r="F92" s="4">
        <v>81.349999999999994</v>
      </c>
      <c r="G92" s="4">
        <v>81.599999999999994</v>
      </c>
      <c r="H92" s="4">
        <v>81.7</v>
      </c>
      <c r="I92" s="4">
        <v>81.599999999999994</v>
      </c>
      <c r="J92" s="4">
        <v>5440</v>
      </c>
      <c r="K92" s="4">
        <v>17906.78</v>
      </c>
      <c r="L92" s="4">
        <v>76696000</v>
      </c>
      <c r="M92" s="4">
        <v>1016000</v>
      </c>
      <c r="N92" s="4">
        <v>81.2</v>
      </c>
      <c r="O92" s="2">
        <v>1.7479452054794519E-2</v>
      </c>
      <c r="P92" s="2">
        <f t="shared" si="5"/>
        <v>-2.0995800839832035</v>
      </c>
      <c r="Q92" s="3">
        <f t="shared" si="3"/>
        <v>-2.1170595360379983E-2</v>
      </c>
      <c r="R92" s="2">
        <f t="shared" si="4"/>
        <v>-0.74696375626781686</v>
      </c>
    </row>
    <row r="93" spans="1:18" s="4" customFormat="1" x14ac:dyDescent="0.3">
      <c r="A93" s="4" t="s">
        <v>14</v>
      </c>
      <c r="B93" s="5">
        <v>43509</v>
      </c>
      <c r="C93" s="5">
        <v>43524</v>
      </c>
      <c r="D93" s="4">
        <v>82.1</v>
      </c>
      <c r="E93" s="4">
        <v>82.3</v>
      </c>
      <c r="F93" s="4">
        <v>78.8</v>
      </c>
      <c r="G93" s="4">
        <v>79.05</v>
      </c>
      <c r="H93" s="4">
        <v>78.95</v>
      </c>
      <c r="I93" s="4">
        <v>79.05</v>
      </c>
      <c r="J93" s="4">
        <v>6632</v>
      </c>
      <c r="K93" s="4">
        <v>21247.39</v>
      </c>
      <c r="L93" s="4">
        <v>75340000</v>
      </c>
      <c r="M93" s="4">
        <v>-1356000</v>
      </c>
      <c r="N93" s="4">
        <v>78.900000000000006</v>
      </c>
      <c r="O93" s="2">
        <v>1.7534246575342468E-2</v>
      </c>
      <c r="P93" s="2">
        <f t="shared" si="5"/>
        <v>-3.1249999999999969</v>
      </c>
      <c r="Q93" s="3">
        <f t="shared" si="3"/>
        <v>-3.1425342465753389E-2</v>
      </c>
      <c r="R93" s="2">
        <f t="shared" si="4"/>
        <v>-1.108782792861446</v>
      </c>
    </row>
    <row r="94" spans="1:18" s="4" customFormat="1" x14ac:dyDescent="0.3">
      <c r="A94" s="4" t="s">
        <v>14</v>
      </c>
      <c r="B94" s="5">
        <v>43510</v>
      </c>
      <c r="C94" s="5">
        <v>43524</v>
      </c>
      <c r="D94" s="4">
        <v>78.5</v>
      </c>
      <c r="E94" s="4">
        <v>87.45</v>
      </c>
      <c r="F94" s="4">
        <v>78</v>
      </c>
      <c r="G94" s="4">
        <v>84.95</v>
      </c>
      <c r="H94" s="4">
        <v>83.7</v>
      </c>
      <c r="I94" s="4">
        <v>84.95</v>
      </c>
      <c r="J94" s="4">
        <v>18678</v>
      </c>
      <c r="K94" s="4">
        <v>61998.080000000002</v>
      </c>
      <c r="L94" s="4">
        <v>73836000</v>
      </c>
      <c r="M94" s="4">
        <v>-1504000</v>
      </c>
      <c r="N94" s="4">
        <v>84.45</v>
      </c>
      <c r="O94" s="2">
        <v>1.7452054794520548E-2</v>
      </c>
      <c r="P94" s="2">
        <f t="shared" si="5"/>
        <v>7.4636306135357442</v>
      </c>
      <c r="Q94" s="3">
        <f t="shared" si="3"/>
        <v>7.4461785587412233E-2</v>
      </c>
      <c r="R94" s="2">
        <f t="shared" si="4"/>
        <v>2.6272409497218754</v>
      </c>
    </row>
    <row r="95" spans="1:18" s="4" customFormat="1" x14ac:dyDescent="0.3">
      <c r="A95" s="4" t="s">
        <v>14</v>
      </c>
      <c r="B95" s="5">
        <v>43511</v>
      </c>
      <c r="C95" s="5">
        <v>43524</v>
      </c>
      <c r="D95" s="4">
        <v>82.4</v>
      </c>
      <c r="E95" s="4">
        <v>82.7</v>
      </c>
      <c r="F95" s="4">
        <v>77.8</v>
      </c>
      <c r="G95" s="4">
        <v>80.3</v>
      </c>
      <c r="H95" s="4">
        <v>80.099999999999994</v>
      </c>
      <c r="I95" s="4">
        <v>80.3</v>
      </c>
      <c r="J95" s="4">
        <v>17739</v>
      </c>
      <c r="K95" s="4">
        <v>56795.09</v>
      </c>
      <c r="L95" s="4">
        <v>73004000</v>
      </c>
      <c r="M95" s="4">
        <v>-832000</v>
      </c>
      <c r="N95" s="4">
        <v>79.95</v>
      </c>
      <c r="O95" s="2">
        <v>1.7534246575342468E-2</v>
      </c>
      <c r="P95" s="2">
        <f t="shared" si="5"/>
        <v>-5.4738081224249626</v>
      </c>
      <c r="Q95" s="3">
        <f t="shared" si="3"/>
        <v>-5.4913423690003051E-2</v>
      </c>
      <c r="R95" s="2">
        <f t="shared" si="4"/>
        <v>-1.9375145824087292</v>
      </c>
    </row>
    <row r="96" spans="1:18" s="4" customFormat="1" x14ac:dyDescent="0.3">
      <c r="A96" s="4" t="s">
        <v>14</v>
      </c>
      <c r="B96" s="5">
        <v>43514</v>
      </c>
      <c r="C96" s="5">
        <v>43524</v>
      </c>
      <c r="D96" s="4">
        <v>80.05</v>
      </c>
      <c r="E96" s="4">
        <v>80.2</v>
      </c>
      <c r="F96" s="4">
        <v>77.8</v>
      </c>
      <c r="G96" s="4">
        <v>79.400000000000006</v>
      </c>
      <c r="H96" s="4">
        <v>79.7</v>
      </c>
      <c r="I96" s="4">
        <v>79.400000000000006</v>
      </c>
      <c r="J96" s="4">
        <v>5740</v>
      </c>
      <c r="K96" s="4">
        <v>18187.599999999999</v>
      </c>
      <c r="L96" s="4">
        <v>73168000</v>
      </c>
      <c r="M96" s="4">
        <v>164000</v>
      </c>
      <c r="N96" s="4">
        <v>79.2</v>
      </c>
      <c r="O96" s="2">
        <v>1.7561643835616439E-2</v>
      </c>
      <c r="P96" s="2">
        <f t="shared" si="5"/>
        <v>-1.1207970112079595</v>
      </c>
      <c r="Q96" s="3">
        <f t="shared" si="3"/>
        <v>-1.1383586550435761E-2</v>
      </c>
      <c r="R96" s="2">
        <f t="shared" si="4"/>
        <v>-0.4016479661893021</v>
      </c>
    </row>
    <row r="97" spans="1:18" s="4" customFormat="1" x14ac:dyDescent="0.3">
      <c r="A97" s="4" t="s">
        <v>14</v>
      </c>
      <c r="B97" s="5">
        <v>43515</v>
      </c>
      <c r="C97" s="5">
        <v>43524</v>
      </c>
      <c r="D97" s="4">
        <v>80.45</v>
      </c>
      <c r="E97" s="4">
        <v>81.45</v>
      </c>
      <c r="F97" s="4">
        <v>78.7</v>
      </c>
      <c r="G97" s="4">
        <v>79.45</v>
      </c>
      <c r="H97" s="4">
        <v>79.650000000000006</v>
      </c>
      <c r="I97" s="4">
        <v>79.45</v>
      </c>
      <c r="J97" s="4">
        <v>7961</v>
      </c>
      <c r="K97" s="4">
        <v>25488.76</v>
      </c>
      <c r="L97" s="4">
        <v>73564000</v>
      </c>
      <c r="M97" s="4">
        <v>396000</v>
      </c>
      <c r="N97" s="4">
        <v>79.2</v>
      </c>
      <c r="O97" s="2">
        <v>1.7616438356164384E-2</v>
      </c>
      <c r="P97" s="2">
        <f t="shared" si="5"/>
        <v>6.2972292191432189E-2</v>
      </c>
      <c r="Q97" s="3">
        <f t="shared" si="3"/>
        <v>4.5355853835267799E-4</v>
      </c>
      <c r="R97" s="2">
        <f t="shared" si="4"/>
        <v>1.6002941047623717E-2</v>
      </c>
    </row>
    <row r="98" spans="1:18" s="4" customFormat="1" x14ac:dyDescent="0.3">
      <c r="A98" s="4" t="s">
        <v>14</v>
      </c>
      <c r="B98" s="5">
        <v>43516</v>
      </c>
      <c r="C98" s="5">
        <v>43524</v>
      </c>
      <c r="D98" s="4">
        <v>79.900000000000006</v>
      </c>
      <c r="E98" s="4">
        <v>81.8</v>
      </c>
      <c r="F98" s="4">
        <v>79.849999999999994</v>
      </c>
      <c r="G98" s="4">
        <v>81.3</v>
      </c>
      <c r="H98" s="4">
        <v>81.400000000000006</v>
      </c>
      <c r="I98" s="4">
        <v>81.3</v>
      </c>
      <c r="J98" s="4">
        <v>7130</v>
      </c>
      <c r="K98" s="4">
        <v>23135.47</v>
      </c>
      <c r="L98" s="4">
        <v>71036000</v>
      </c>
      <c r="M98" s="4">
        <v>-2528000</v>
      </c>
      <c r="N98" s="4">
        <v>80.95</v>
      </c>
      <c r="O98" s="2">
        <v>1.7616438356164384E-2</v>
      </c>
      <c r="P98" s="2">
        <f t="shared" si="5"/>
        <v>2.3285084959093698</v>
      </c>
      <c r="Q98" s="3">
        <f t="shared" si="3"/>
        <v>2.3108920575532054E-2</v>
      </c>
      <c r="R98" s="2">
        <f t="shared" si="4"/>
        <v>0.81535383500354441</v>
      </c>
    </row>
    <row r="99" spans="1:18" s="4" customFormat="1" x14ac:dyDescent="0.3">
      <c r="A99" s="4" t="s">
        <v>14</v>
      </c>
      <c r="B99" s="5">
        <v>43517</v>
      </c>
      <c r="C99" s="5">
        <v>43524</v>
      </c>
      <c r="D99" s="4">
        <v>81.599999999999994</v>
      </c>
      <c r="E99" s="4">
        <v>81.849999999999994</v>
      </c>
      <c r="F99" s="4">
        <v>80.3</v>
      </c>
      <c r="G99" s="4">
        <v>81.400000000000006</v>
      </c>
      <c r="H99" s="4">
        <v>81.400000000000006</v>
      </c>
      <c r="I99" s="4">
        <v>81.400000000000006</v>
      </c>
      <c r="J99" s="4">
        <v>4518</v>
      </c>
      <c r="K99" s="4">
        <v>14658.98</v>
      </c>
      <c r="L99" s="4">
        <v>70588000</v>
      </c>
      <c r="M99" s="4">
        <v>-448000</v>
      </c>
      <c r="N99" s="4">
        <v>81.150000000000006</v>
      </c>
      <c r="O99" s="2">
        <v>1.7534246575342468E-2</v>
      </c>
      <c r="P99" s="2">
        <f t="shared" si="5"/>
        <v>0.12300123001231061</v>
      </c>
      <c r="Q99" s="3">
        <f t="shared" si="3"/>
        <v>1.0546698343696815E-3</v>
      </c>
      <c r="R99" s="2">
        <f t="shared" si="4"/>
        <v>3.7211997475398044E-2</v>
      </c>
    </row>
    <row r="100" spans="1:18" s="4" customFormat="1" x14ac:dyDescent="0.3">
      <c r="A100" s="4" t="s">
        <v>14</v>
      </c>
      <c r="B100" s="5">
        <v>43518</v>
      </c>
      <c r="C100" s="5">
        <v>43524</v>
      </c>
      <c r="D100" s="4">
        <v>80.849999999999994</v>
      </c>
      <c r="E100" s="4">
        <v>83.15</v>
      </c>
      <c r="F100" s="4">
        <v>80.849999999999994</v>
      </c>
      <c r="G100" s="4">
        <v>82.05</v>
      </c>
      <c r="H100" s="4">
        <v>82.35</v>
      </c>
      <c r="I100" s="4">
        <v>82.05</v>
      </c>
      <c r="J100" s="4">
        <v>6949</v>
      </c>
      <c r="K100" s="4">
        <v>22890.84</v>
      </c>
      <c r="L100" s="4">
        <v>67600000</v>
      </c>
      <c r="M100" s="4">
        <v>-2988000</v>
      </c>
      <c r="N100" s="4">
        <v>81.849999999999994</v>
      </c>
      <c r="O100" s="2">
        <v>1.7534246575342468E-2</v>
      </c>
      <c r="P100" s="2">
        <f t="shared" si="5"/>
        <v>0.79852579852578798</v>
      </c>
      <c r="Q100" s="3">
        <f t="shared" si="3"/>
        <v>7.8099155195044557E-3</v>
      </c>
      <c r="R100" s="2">
        <f t="shared" si="4"/>
        <v>0.2755578543388994</v>
      </c>
    </row>
    <row r="101" spans="1:18" s="4" customFormat="1" x14ac:dyDescent="0.3">
      <c r="A101" s="4" t="s">
        <v>14</v>
      </c>
      <c r="B101" s="5">
        <v>43521</v>
      </c>
      <c r="C101" s="5">
        <v>43524</v>
      </c>
      <c r="D101" s="4">
        <v>82.5</v>
      </c>
      <c r="E101" s="4">
        <v>83.55</v>
      </c>
      <c r="F101" s="4">
        <v>81.8</v>
      </c>
      <c r="G101" s="4">
        <v>83.3</v>
      </c>
      <c r="H101" s="4">
        <v>83.4</v>
      </c>
      <c r="I101" s="4">
        <v>83.3</v>
      </c>
      <c r="J101" s="4">
        <v>7393</v>
      </c>
      <c r="K101" s="4">
        <v>24460.1</v>
      </c>
      <c r="L101" s="4">
        <v>57832000</v>
      </c>
      <c r="M101" s="4">
        <v>-9768000</v>
      </c>
      <c r="N101" s="4">
        <v>83.25</v>
      </c>
      <c r="O101" s="2">
        <v>1.7506849315068494E-2</v>
      </c>
      <c r="P101" s="2">
        <f t="shared" si="5"/>
        <v>1.5234613040828764</v>
      </c>
      <c r="Q101" s="3">
        <f t="shared" si="3"/>
        <v>1.5059544547678079E-2</v>
      </c>
      <c r="R101" s="2">
        <f t="shared" si="4"/>
        <v>0.53134707699662143</v>
      </c>
    </row>
    <row r="102" spans="1:18" s="4" customFormat="1" x14ac:dyDescent="0.3">
      <c r="A102" s="4" t="s">
        <v>14</v>
      </c>
      <c r="B102" s="5">
        <v>43522</v>
      </c>
      <c r="C102" s="5">
        <v>43524</v>
      </c>
      <c r="D102" s="4">
        <v>81.45</v>
      </c>
      <c r="E102" s="4">
        <v>83.85</v>
      </c>
      <c r="F102" s="4">
        <v>80.349999999999994</v>
      </c>
      <c r="G102" s="4">
        <v>83.25</v>
      </c>
      <c r="H102" s="4">
        <v>83.3</v>
      </c>
      <c r="I102" s="4">
        <v>83.25</v>
      </c>
      <c r="J102" s="4">
        <v>11279</v>
      </c>
      <c r="K102" s="4">
        <v>37109.53</v>
      </c>
      <c r="L102" s="4">
        <v>39064000</v>
      </c>
      <c r="M102" s="4">
        <v>-18768000</v>
      </c>
      <c r="N102" s="4">
        <v>83.3</v>
      </c>
      <c r="O102" s="2">
        <v>1.758904109589041E-2</v>
      </c>
      <c r="P102" s="2">
        <f t="shared" si="5"/>
        <v>-6.0024009603838129E-2</v>
      </c>
      <c r="Q102" s="3">
        <f t="shared" si="3"/>
        <v>-7.7613050699728539E-4</v>
      </c>
      <c r="R102" s="2">
        <f t="shared" si="4"/>
        <v>-2.738427280820372E-2</v>
      </c>
    </row>
    <row r="103" spans="1:18" s="4" customFormat="1" x14ac:dyDescent="0.3">
      <c r="A103" s="4" t="s">
        <v>14</v>
      </c>
      <c r="B103" s="5">
        <v>43523</v>
      </c>
      <c r="C103" s="5">
        <v>43524</v>
      </c>
      <c r="D103" s="4">
        <v>83.75</v>
      </c>
      <c r="E103" s="4">
        <v>85.9</v>
      </c>
      <c r="F103" s="4">
        <v>82.35</v>
      </c>
      <c r="G103" s="4">
        <v>84.55</v>
      </c>
      <c r="H103" s="4">
        <v>84.25</v>
      </c>
      <c r="I103" s="4">
        <v>84.55</v>
      </c>
      <c r="J103" s="4">
        <v>13546</v>
      </c>
      <c r="K103" s="4">
        <v>45628.79</v>
      </c>
      <c r="L103" s="4">
        <v>21080000</v>
      </c>
      <c r="M103" s="4">
        <v>-17984000</v>
      </c>
      <c r="N103" s="4">
        <v>84.85</v>
      </c>
      <c r="O103" s="2">
        <v>1.758904109589041E-2</v>
      </c>
      <c r="P103" s="2">
        <f t="shared" si="5"/>
        <v>1.5615615615615581</v>
      </c>
      <c r="Q103" s="3">
        <f t="shared" si="3"/>
        <v>1.5439725204656678E-2</v>
      </c>
      <c r="R103" s="2">
        <f t="shared" si="4"/>
        <v>0.54476102057085651</v>
      </c>
    </row>
    <row r="104" spans="1:18" s="4" customFormat="1" x14ac:dyDescent="0.3">
      <c r="A104" s="4" t="s">
        <v>14</v>
      </c>
      <c r="B104" s="5">
        <v>43524</v>
      </c>
      <c r="C104" s="5">
        <v>43524</v>
      </c>
      <c r="D104" s="4">
        <v>85.6</v>
      </c>
      <c r="E104" s="4">
        <v>86.9</v>
      </c>
      <c r="F104" s="4">
        <v>85.2</v>
      </c>
      <c r="G104" s="4">
        <v>86.35</v>
      </c>
      <c r="H104" s="4">
        <v>86.5</v>
      </c>
      <c r="I104" s="4">
        <v>86.5</v>
      </c>
      <c r="J104" s="4">
        <v>10021</v>
      </c>
      <c r="K104" s="4">
        <v>34534.97</v>
      </c>
      <c r="L104" s="4">
        <v>8328000</v>
      </c>
      <c r="M104" s="4">
        <v>-12752000</v>
      </c>
      <c r="N104" s="4">
        <v>86.5</v>
      </c>
      <c r="O104" s="2">
        <v>1.7534246575342468E-2</v>
      </c>
      <c r="P104" s="2">
        <f t="shared" si="5"/>
        <v>2.1289178001182698</v>
      </c>
      <c r="Q104" s="3">
        <f t="shared" si="3"/>
        <v>2.1113835535429275E-2</v>
      </c>
      <c r="R104" s="2">
        <f t="shared" si="4"/>
        <v>0.74496109496667884</v>
      </c>
    </row>
    <row r="105" spans="1:18" s="4" customFormat="1" x14ac:dyDescent="0.3">
      <c r="A105" s="4" t="s">
        <v>14</v>
      </c>
      <c r="B105" s="5">
        <v>43525</v>
      </c>
      <c r="C105" s="5">
        <v>43552</v>
      </c>
      <c r="D105" s="4">
        <v>87.6</v>
      </c>
      <c r="E105" s="4">
        <v>88.25</v>
      </c>
      <c r="F105" s="4">
        <v>84.8</v>
      </c>
      <c r="G105" s="4">
        <v>86.9</v>
      </c>
      <c r="H105" s="4">
        <v>86.95</v>
      </c>
      <c r="I105" s="4">
        <v>86.9</v>
      </c>
      <c r="J105" s="4">
        <v>11093</v>
      </c>
      <c r="K105" s="4">
        <v>38474.76</v>
      </c>
      <c r="L105" s="4">
        <v>66296000</v>
      </c>
      <c r="M105" s="4">
        <v>-12000</v>
      </c>
      <c r="N105" s="4">
        <v>86.6</v>
      </c>
      <c r="O105" s="2">
        <v>1.758904109589041E-2</v>
      </c>
      <c r="P105" s="2">
        <f t="shared" si="5"/>
        <v>0.63694267515924885</v>
      </c>
      <c r="Q105" s="3">
        <f t="shared" si="3"/>
        <v>6.1935363406335842E-3</v>
      </c>
      <c r="R105" s="2">
        <f t="shared" si="4"/>
        <v>0.21852702254368034</v>
      </c>
    </row>
    <row r="106" spans="1:18" s="4" customFormat="1" x14ac:dyDescent="0.3">
      <c r="A106" s="4" t="s">
        <v>14</v>
      </c>
      <c r="B106" s="5">
        <v>43529</v>
      </c>
      <c r="C106" s="5">
        <v>43552</v>
      </c>
      <c r="D106" s="4">
        <v>86.75</v>
      </c>
      <c r="E106" s="4">
        <v>91.15</v>
      </c>
      <c r="F106" s="4">
        <v>86.15</v>
      </c>
      <c r="G106" s="4">
        <v>90.85</v>
      </c>
      <c r="H106" s="4">
        <v>91</v>
      </c>
      <c r="I106" s="4">
        <v>90.85</v>
      </c>
      <c r="J106" s="4">
        <v>10111</v>
      </c>
      <c r="K106" s="4">
        <v>36226.19</v>
      </c>
      <c r="L106" s="4">
        <v>67016000</v>
      </c>
      <c r="M106" s="4">
        <v>720000</v>
      </c>
      <c r="N106" s="4">
        <v>90.5</v>
      </c>
      <c r="O106" s="2">
        <v>1.758904109589041E-2</v>
      </c>
      <c r="P106" s="2">
        <f t="shared" si="5"/>
        <v>4.5454545454545316</v>
      </c>
      <c r="Q106" s="3">
        <f t="shared" si="3"/>
        <v>4.5278655043586413E-2</v>
      </c>
      <c r="R106" s="2">
        <f t="shared" si="4"/>
        <v>1.5975702938145897</v>
      </c>
    </row>
    <row r="107" spans="1:18" s="4" customFormat="1" x14ac:dyDescent="0.3">
      <c r="A107" s="4" t="s">
        <v>14</v>
      </c>
      <c r="B107" s="5">
        <v>43530</v>
      </c>
      <c r="C107" s="5">
        <v>43552</v>
      </c>
      <c r="D107" s="4">
        <v>91.35</v>
      </c>
      <c r="E107" s="4">
        <v>93.2</v>
      </c>
      <c r="F107" s="4">
        <v>90.55</v>
      </c>
      <c r="G107" s="4">
        <v>91.05</v>
      </c>
      <c r="H107" s="4">
        <v>90.9</v>
      </c>
      <c r="I107" s="4">
        <v>91.05</v>
      </c>
      <c r="J107" s="4">
        <v>9076</v>
      </c>
      <c r="K107" s="4">
        <v>33317.980000000003</v>
      </c>
      <c r="L107" s="4">
        <v>62828000</v>
      </c>
      <c r="M107" s="4">
        <v>-4188000</v>
      </c>
      <c r="N107" s="4">
        <v>90.6</v>
      </c>
      <c r="O107" s="2">
        <v>1.7561643835616439E-2</v>
      </c>
      <c r="P107" s="2">
        <f t="shared" si="5"/>
        <v>0.22014309301045995</v>
      </c>
      <c r="Q107" s="3">
        <f t="shared" si="3"/>
        <v>2.0258144917484349E-3</v>
      </c>
      <c r="R107" s="2">
        <f t="shared" si="4"/>
        <v>7.1476969660008147E-2</v>
      </c>
    </row>
    <row r="108" spans="1:18" s="4" customFormat="1" x14ac:dyDescent="0.3">
      <c r="A108" s="4" t="s">
        <v>14</v>
      </c>
      <c r="B108" s="5">
        <v>43531</v>
      </c>
      <c r="C108" s="5">
        <v>43552</v>
      </c>
      <c r="D108" s="4">
        <v>92</v>
      </c>
      <c r="E108" s="4">
        <v>92.35</v>
      </c>
      <c r="F108" s="4">
        <v>89.7</v>
      </c>
      <c r="G108" s="4">
        <v>91.15</v>
      </c>
      <c r="H108" s="4">
        <v>91.55</v>
      </c>
      <c r="I108" s="4">
        <v>91.15</v>
      </c>
      <c r="J108" s="4">
        <v>5549</v>
      </c>
      <c r="K108" s="4">
        <v>20256.439999999999</v>
      </c>
      <c r="L108" s="4">
        <v>61680000</v>
      </c>
      <c r="M108" s="4">
        <v>-1148000</v>
      </c>
      <c r="N108" s="4">
        <v>90.9</v>
      </c>
      <c r="O108" s="2">
        <v>1.7561643835616439E-2</v>
      </c>
      <c r="P108" s="2">
        <f t="shared" si="5"/>
        <v>0.10982976386601706</v>
      </c>
      <c r="Q108" s="3">
        <f t="shared" si="3"/>
        <v>9.2268120030400619E-4</v>
      </c>
      <c r="R108" s="2">
        <f t="shared" si="4"/>
        <v>3.2555032273991188E-2</v>
      </c>
    </row>
    <row r="109" spans="1:18" s="4" customFormat="1" x14ac:dyDescent="0.3">
      <c r="A109" s="4" t="s">
        <v>14</v>
      </c>
      <c r="B109" s="5">
        <v>43532</v>
      </c>
      <c r="C109" s="5">
        <v>43552</v>
      </c>
      <c r="D109" s="4">
        <v>91</v>
      </c>
      <c r="E109" s="4">
        <v>91.35</v>
      </c>
      <c r="F109" s="4">
        <v>89.45</v>
      </c>
      <c r="G109" s="4">
        <v>90.15</v>
      </c>
      <c r="H109" s="4">
        <v>90.3</v>
      </c>
      <c r="I109" s="4">
        <v>90.15</v>
      </c>
      <c r="J109" s="4">
        <v>5757</v>
      </c>
      <c r="K109" s="4">
        <v>20798.490000000002</v>
      </c>
      <c r="L109" s="4">
        <v>61044000</v>
      </c>
      <c r="M109" s="4">
        <v>-636000</v>
      </c>
      <c r="N109" s="4">
        <v>89.65</v>
      </c>
      <c r="O109" s="2">
        <v>1.7561643835616439E-2</v>
      </c>
      <c r="P109" s="2">
        <f t="shared" si="5"/>
        <v>-1.0970927043335161</v>
      </c>
      <c r="Q109" s="3">
        <f t="shared" si="3"/>
        <v>-1.1146543481691328E-2</v>
      </c>
      <c r="R109" s="2">
        <f t="shared" si="4"/>
        <v>-0.39328435723015309</v>
      </c>
    </row>
    <row r="110" spans="1:18" s="4" customFormat="1" x14ac:dyDescent="0.3">
      <c r="A110" s="4" t="s">
        <v>14</v>
      </c>
      <c r="B110" s="5">
        <v>43535</v>
      </c>
      <c r="C110" s="5">
        <v>43552</v>
      </c>
      <c r="D110" s="4">
        <v>92.2</v>
      </c>
      <c r="E110" s="4">
        <v>93.9</v>
      </c>
      <c r="F110" s="4">
        <v>90.4</v>
      </c>
      <c r="G110" s="4">
        <v>93.5</v>
      </c>
      <c r="H110" s="4">
        <v>93.7</v>
      </c>
      <c r="I110" s="4">
        <v>93.5</v>
      </c>
      <c r="J110" s="4">
        <v>6633</v>
      </c>
      <c r="K110" s="4">
        <v>24556.31</v>
      </c>
      <c r="L110" s="4">
        <v>60280000</v>
      </c>
      <c r="M110" s="4">
        <v>-764000</v>
      </c>
      <c r="N110" s="4">
        <v>93.05</v>
      </c>
      <c r="O110" s="2">
        <v>1.7561643835616439E-2</v>
      </c>
      <c r="P110" s="2">
        <f t="shared" si="5"/>
        <v>3.7160288408208477</v>
      </c>
      <c r="Q110" s="3">
        <f t="shared" si="3"/>
        <v>3.6984671969852313E-2</v>
      </c>
      <c r="R110" s="2">
        <f t="shared" si="4"/>
        <v>1.3049330464572286</v>
      </c>
    </row>
    <row r="111" spans="1:18" s="4" customFormat="1" x14ac:dyDescent="0.3">
      <c r="A111" s="4" t="s">
        <v>14</v>
      </c>
      <c r="B111" s="5">
        <v>43536</v>
      </c>
      <c r="C111" s="5">
        <v>43552</v>
      </c>
      <c r="D111" s="4">
        <v>94.3</v>
      </c>
      <c r="E111" s="4">
        <v>95.9</v>
      </c>
      <c r="F111" s="4">
        <v>93</v>
      </c>
      <c r="G111" s="4">
        <v>93.4</v>
      </c>
      <c r="H111" s="4">
        <v>93.35</v>
      </c>
      <c r="I111" s="4">
        <v>93.4</v>
      </c>
      <c r="J111" s="4">
        <v>8988</v>
      </c>
      <c r="K111" s="4">
        <v>33944.94</v>
      </c>
      <c r="L111" s="4">
        <v>62132000</v>
      </c>
      <c r="M111" s="4">
        <v>1852000</v>
      </c>
      <c r="N111" s="4">
        <v>92.95</v>
      </c>
      <c r="O111" s="2">
        <v>1.7369863013698628E-2</v>
      </c>
      <c r="P111" s="2">
        <f t="shared" si="5"/>
        <v>-0.10695187165774793</v>
      </c>
      <c r="Q111" s="3">
        <f t="shared" si="3"/>
        <v>-1.2432173467144655E-3</v>
      </c>
      <c r="R111" s="2">
        <f t="shared" si="4"/>
        <v>-4.386453396096076E-2</v>
      </c>
    </row>
    <row r="112" spans="1:18" s="4" customFormat="1" x14ac:dyDescent="0.3">
      <c r="A112" s="4" t="s">
        <v>14</v>
      </c>
      <c r="B112" s="5">
        <v>43537</v>
      </c>
      <c r="C112" s="5">
        <v>43552</v>
      </c>
      <c r="D112" s="4">
        <v>93.4</v>
      </c>
      <c r="E112" s="4">
        <v>94.6</v>
      </c>
      <c r="F112" s="4">
        <v>92.2</v>
      </c>
      <c r="G112" s="4">
        <v>94.2</v>
      </c>
      <c r="H112" s="4">
        <v>94.45</v>
      </c>
      <c r="I112" s="4">
        <v>94.2</v>
      </c>
      <c r="J112" s="4">
        <v>5171</v>
      </c>
      <c r="K112" s="4">
        <v>19320.68</v>
      </c>
      <c r="L112" s="4">
        <v>62488000</v>
      </c>
      <c r="M112" s="4">
        <v>356000</v>
      </c>
      <c r="N112" s="4">
        <v>93.8</v>
      </c>
      <c r="O112" s="2">
        <v>1.7315068493150686E-2</v>
      </c>
      <c r="P112" s="2">
        <f t="shared" si="5"/>
        <v>0.85653104925053225</v>
      </c>
      <c r="Q112" s="3">
        <f t="shared" si="3"/>
        <v>8.3921598075738166E-3</v>
      </c>
      <c r="R112" s="2">
        <f t="shared" si="4"/>
        <v>0.29610122466355732</v>
      </c>
    </row>
    <row r="113" spans="1:18" s="4" customFormat="1" x14ac:dyDescent="0.3">
      <c r="A113" s="4" t="s">
        <v>14</v>
      </c>
      <c r="B113" s="5">
        <v>43538</v>
      </c>
      <c r="C113" s="5">
        <v>43552</v>
      </c>
      <c r="D113" s="4">
        <v>94.45</v>
      </c>
      <c r="E113" s="4">
        <v>94.85</v>
      </c>
      <c r="F113" s="4">
        <v>92.9</v>
      </c>
      <c r="G113" s="4">
        <v>94.2</v>
      </c>
      <c r="H113" s="4">
        <v>94.1</v>
      </c>
      <c r="I113" s="4">
        <v>94.2</v>
      </c>
      <c r="J113" s="4">
        <v>4609</v>
      </c>
      <c r="K113" s="4">
        <v>17306.400000000001</v>
      </c>
      <c r="L113" s="4">
        <v>62336000</v>
      </c>
      <c r="M113" s="4">
        <v>-152000</v>
      </c>
      <c r="N113" s="4">
        <v>93.95</v>
      </c>
      <c r="O113" s="2">
        <v>1.7342465753424657E-2</v>
      </c>
      <c r="P113" s="2">
        <f t="shared" si="5"/>
        <v>0</v>
      </c>
      <c r="Q113" s="3">
        <f t="shared" si="3"/>
        <v>-1.7342465753424657E-4</v>
      </c>
      <c r="R113" s="2">
        <f t="shared" si="4"/>
        <v>-6.118955627656731E-3</v>
      </c>
    </row>
    <row r="114" spans="1:18" s="4" customFormat="1" x14ac:dyDescent="0.3">
      <c r="A114" s="4" t="s">
        <v>14</v>
      </c>
      <c r="B114" s="5">
        <v>43539</v>
      </c>
      <c r="C114" s="5">
        <v>43552</v>
      </c>
      <c r="D114" s="4">
        <v>94.8</v>
      </c>
      <c r="E114" s="4">
        <v>95.25</v>
      </c>
      <c r="F114" s="4">
        <v>93.75</v>
      </c>
      <c r="G114" s="4">
        <v>94.1</v>
      </c>
      <c r="H114" s="4">
        <v>94.05</v>
      </c>
      <c r="I114" s="4">
        <v>94.1</v>
      </c>
      <c r="J114" s="4">
        <v>6412</v>
      </c>
      <c r="K114" s="4">
        <v>24224.54</v>
      </c>
      <c r="L114" s="4">
        <v>61696000</v>
      </c>
      <c r="M114" s="4">
        <v>-640000</v>
      </c>
      <c r="N114" s="4">
        <v>94.1</v>
      </c>
      <c r="O114" s="2">
        <v>1.7205479452054796E-2</v>
      </c>
      <c r="P114" s="2">
        <f t="shared" si="5"/>
        <v>-0.10615711252654833</v>
      </c>
      <c r="Q114" s="3">
        <f t="shared" si="3"/>
        <v>-1.2336259197860313E-3</v>
      </c>
      <c r="R114" s="2">
        <f t="shared" si="4"/>
        <v>-4.3526118901560044E-2</v>
      </c>
    </row>
    <row r="115" spans="1:18" s="4" customFormat="1" x14ac:dyDescent="0.3">
      <c r="A115" s="4" t="s">
        <v>14</v>
      </c>
      <c r="B115" s="5">
        <v>43542</v>
      </c>
      <c r="C115" s="5">
        <v>43552</v>
      </c>
      <c r="D115" s="4">
        <v>94.7</v>
      </c>
      <c r="E115" s="4">
        <v>94.7</v>
      </c>
      <c r="F115" s="4">
        <v>91.25</v>
      </c>
      <c r="G115" s="4">
        <v>92.9</v>
      </c>
      <c r="H115" s="4">
        <v>93.05</v>
      </c>
      <c r="I115" s="4">
        <v>92.9</v>
      </c>
      <c r="J115" s="4">
        <v>7112</v>
      </c>
      <c r="K115" s="4">
        <v>26327.43</v>
      </c>
      <c r="L115" s="4">
        <v>61532000</v>
      </c>
      <c r="M115" s="4">
        <v>-164000</v>
      </c>
      <c r="N115" s="4">
        <v>92.4</v>
      </c>
      <c r="O115" s="2">
        <v>1.7287671232876712E-2</v>
      </c>
      <c r="P115" s="2">
        <f t="shared" si="5"/>
        <v>-1.2752391073326128</v>
      </c>
      <c r="Q115" s="3">
        <f t="shared" si="3"/>
        <v>-1.2925267785654894E-2</v>
      </c>
      <c r="R115" s="2">
        <f t="shared" si="4"/>
        <v>-0.45604322465151964</v>
      </c>
    </row>
    <row r="116" spans="1:18" s="4" customFormat="1" x14ac:dyDescent="0.3">
      <c r="A116" s="4" t="s">
        <v>14</v>
      </c>
      <c r="B116" s="5">
        <v>43543</v>
      </c>
      <c r="C116" s="5">
        <v>43552</v>
      </c>
      <c r="D116" s="4">
        <v>92.95</v>
      </c>
      <c r="E116" s="4">
        <v>92.95</v>
      </c>
      <c r="F116" s="4">
        <v>91.3</v>
      </c>
      <c r="G116" s="4">
        <v>91.9</v>
      </c>
      <c r="H116" s="4">
        <v>91.95</v>
      </c>
      <c r="I116" s="4">
        <v>91.9</v>
      </c>
      <c r="J116" s="4">
        <v>3930</v>
      </c>
      <c r="K116" s="4">
        <v>14438.99</v>
      </c>
      <c r="L116" s="4">
        <v>60364000</v>
      </c>
      <c r="M116" s="4">
        <v>-1168000</v>
      </c>
      <c r="N116" s="4">
        <v>91.4</v>
      </c>
      <c r="O116" s="2">
        <v>1.7205479452054796E-2</v>
      </c>
      <c r="P116" s="2">
        <f t="shared" si="5"/>
        <v>-1.0764262648008611</v>
      </c>
      <c r="Q116" s="3">
        <f t="shared" si="3"/>
        <v>-1.093631744252916E-2</v>
      </c>
      <c r="R116" s="2">
        <f t="shared" si="4"/>
        <v>-0.38586693560337376</v>
      </c>
    </row>
    <row r="117" spans="1:18" s="4" customFormat="1" x14ac:dyDescent="0.3">
      <c r="A117" s="4" t="s">
        <v>14</v>
      </c>
      <c r="B117" s="5">
        <v>43544</v>
      </c>
      <c r="C117" s="5">
        <v>43552</v>
      </c>
      <c r="D117" s="4">
        <v>91.8</v>
      </c>
      <c r="E117" s="4">
        <v>92.1</v>
      </c>
      <c r="F117" s="4">
        <v>90.3</v>
      </c>
      <c r="G117" s="4">
        <v>91.15</v>
      </c>
      <c r="H117" s="4">
        <v>91.2</v>
      </c>
      <c r="I117" s="4">
        <v>91.15</v>
      </c>
      <c r="J117" s="4">
        <v>3798</v>
      </c>
      <c r="K117" s="4">
        <v>13832.58</v>
      </c>
      <c r="L117" s="4">
        <v>58908000</v>
      </c>
      <c r="M117" s="4">
        <v>-1456000</v>
      </c>
      <c r="N117" s="4">
        <v>90.85</v>
      </c>
      <c r="O117" s="2">
        <v>1.7178082191780821E-2</v>
      </c>
      <c r="P117" s="2">
        <f t="shared" si="5"/>
        <v>-0.81610446137105541</v>
      </c>
      <c r="Q117" s="3">
        <f t="shared" si="3"/>
        <v>-8.3328254356283618E-3</v>
      </c>
      <c r="R117" s="2">
        <f t="shared" si="4"/>
        <v>-0.29400772542134357</v>
      </c>
    </row>
    <row r="118" spans="1:18" s="4" customFormat="1" x14ac:dyDescent="0.3">
      <c r="A118" s="4" t="s">
        <v>14</v>
      </c>
      <c r="B118" s="5">
        <v>43546</v>
      </c>
      <c r="C118" s="5">
        <v>43552</v>
      </c>
      <c r="D118" s="4">
        <v>91.4</v>
      </c>
      <c r="E118" s="4">
        <v>92.45</v>
      </c>
      <c r="F118" s="4">
        <v>89.35</v>
      </c>
      <c r="G118" s="4">
        <v>89.7</v>
      </c>
      <c r="H118" s="4">
        <v>90</v>
      </c>
      <c r="I118" s="4">
        <v>89.7</v>
      </c>
      <c r="J118" s="4">
        <v>7323</v>
      </c>
      <c r="K118" s="4">
        <v>26562.41</v>
      </c>
      <c r="L118" s="4">
        <v>57476000</v>
      </c>
      <c r="M118" s="4">
        <v>-1432000</v>
      </c>
      <c r="N118" s="4">
        <v>89.6</v>
      </c>
      <c r="O118" s="2">
        <v>1.7232876712328767E-2</v>
      </c>
      <c r="P118" s="2">
        <f t="shared" si="5"/>
        <v>-1.5907844212836015</v>
      </c>
      <c r="Q118" s="3">
        <f t="shared" si="3"/>
        <v>-1.6080172979959305E-2</v>
      </c>
      <c r="R118" s="2">
        <f t="shared" si="4"/>
        <v>-0.56735798904481394</v>
      </c>
    </row>
    <row r="119" spans="1:18" s="4" customFormat="1" x14ac:dyDescent="0.3">
      <c r="A119" s="4" t="s">
        <v>14</v>
      </c>
      <c r="B119" s="5">
        <v>43549</v>
      </c>
      <c r="C119" s="5">
        <v>43552</v>
      </c>
      <c r="D119" s="4">
        <v>89.25</v>
      </c>
      <c r="E119" s="4">
        <v>89.25</v>
      </c>
      <c r="F119" s="4">
        <v>87.35</v>
      </c>
      <c r="G119" s="4">
        <v>87.7</v>
      </c>
      <c r="H119" s="4">
        <v>87.75</v>
      </c>
      <c r="I119" s="4">
        <v>87.7</v>
      </c>
      <c r="J119" s="4">
        <v>6491</v>
      </c>
      <c r="K119" s="4">
        <v>22866.83</v>
      </c>
      <c r="L119" s="4">
        <v>49316000</v>
      </c>
      <c r="M119" s="4">
        <v>-8160000</v>
      </c>
      <c r="N119" s="4">
        <v>87.5</v>
      </c>
      <c r="O119" s="2">
        <v>1.7232876712328767E-2</v>
      </c>
      <c r="P119" s="2">
        <f t="shared" si="5"/>
        <v>-2.229654403567447</v>
      </c>
      <c r="Q119" s="3">
        <f t="shared" si="3"/>
        <v>-2.246887280279776E-2</v>
      </c>
      <c r="R119" s="2">
        <f t="shared" si="4"/>
        <v>-0.79277097985119516</v>
      </c>
    </row>
    <row r="120" spans="1:18" s="4" customFormat="1" x14ac:dyDescent="0.3">
      <c r="A120" s="4" t="s">
        <v>14</v>
      </c>
      <c r="B120" s="5">
        <v>43550</v>
      </c>
      <c r="C120" s="5">
        <v>43552</v>
      </c>
      <c r="D120" s="4">
        <v>87.95</v>
      </c>
      <c r="E120" s="4">
        <v>88.25</v>
      </c>
      <c r="F120" s="4">
        <v>85.55</v>
      </c>
      <c r="G120" s="4">
        <v>86.65</v>
      </c>
      <c r="H120" s="4">
        <v>87.1</v>
      </c>
      <c r="I120" s="4">
        <v>86.65</v>
      </c>
      <c r="J120" s="4">
        <v>10864</v>
      </c>
      <c r="K120" s="4">
        <v>37636.54</v>
      </c>
      <c r="L120" s="4">
        <v>34176000</v>
      </c>
      <c r="M120" s="4">
        <v>-15140000</v>
      </c>
      <c r="N120" s="4">
        <v>86.3</v>
      </c>
      <c r="O120" s="2">
        <v>1.7041095890410959E-2</v>
      </c>
      <c r="P120" s="2">
        <f t="shared" si="5"/>
        <v>-1.1972633979475451</v>
      </c>
      <c r="Q120" s="3">
        <f t="shared" si="3"/>
        <v>-1.2143044938379562E-2</v>
      </c>
      <c r="R120" s="2">
        <f t="shared" si="4"/>
        <v>-0.42844399532928851</v>
      </c>
    </row>
    <row r="121" spans="1:18" s="4" customFormat="1" x14ac:dyDescent="0.3">
      <c r="A121" s="4" t="s">
        <v>14</v>
      </c>
      <c r="B121" s="5">
        <v>43551</v>
      </c>
      <c r="C121" s="5">
        <v>43552</v>
      </c>
      <c r="D121" s="4">
        <v>86.75</v>
      </c>
      <c r="E121" s="4">
        <v>88</v>
      </c>
      <c r="F121" s="4">
        <v>85.35</v>
      </c>
      <c r="G121" s="4">
        <v>85.7</v>
      </c>
      <c r="H121" s="4">
        <v>85.85</v>
      </c>
      <c r="I121" s="4">
        <v>85.7</v>
      </c>
      <c r="J121" s="4">
        <v>8647</v>
      </c>
      <c r="K121" s="4">
        <v>29840.5</v>
      </c>
      <c r="L121" s="4">
        <v>19472000</v>
      </c>
      <c r="M121" s="4">
        <v>-14704000</v>
      </c>
      <c r="N121" s="4">
        <v>85.45</v>
      </c>
      <c r="O121" s="2">
        <v>1.6767123287671232E-2</v>
      </c>
      <c r="P121" s="2">
        <f t="shared" si="5"/>
        <v>-1.0963646855164486</v>
      </c>
      <c r="Q121" s="3">
        <f t="shared" si="3"/>
        <v>-1.1131318088041197E-2</v>
      </c>
      <c r="R121" s="2">
        <f t="shared" si="4"/>
        <v>-0.39274715848642572</v>
      </c>
    </row>
    <row r="122" spans="1:18" s="4" customFormat="1" x14ac:dyDescent="0.3">
      <c r="A122" s="4" t="s">
        <v>14</v>
      </c>
      <c r="B122" s="5">
        <v>43552</v>
      </c>
      <c r="C122" s="5">
        <v>43552</v>
      </c>
      <c r="D122" s="4">
        <v>85.9</v>
      </c>
      <c r="E122" s="4">
        <v>88.7</v>
      </c>
      <c r="F122" s="4">
        <v>85.35</v>
      </c>
      <c r="G122" s="4">
        <v>88.2</v>
      </c>
      <c r="H122" s="4">
        <v>88.55</v>
      </c>
      <c r="I122" s="4">
        <v>88.6</v>
      </c>
      <c r="J122" s="4">
        <v>8474</v>
      </c>
      <c r="K122" s="4">
        <v>29573.1</v>
      </c>
      <c r="L122" s="4">
        <v>7224000</v>
      </c>
      <c r="M122" s="4">
        <v>-12248000</v>
      </c>
      <c r="N122" s="4">
        <v>88.6</v>
      </c>
      <c r="O122" s="2">
        <v>1.6931506849315069E-2</v>
      </c>
      <c r="P122" s="2">
        <f t="shared" si="5"/>
        <v>2.9171528588098017</v>
      </c>
      <c r="Q122" s="3">
        <f t="shared" si="3"/>
        <v>2.9002213519604868E-2</v>
      </c>
      <c r="R122" s="2">
        <f t="shared" si="4"/>
        <v>1.0232873465253591</v>
      </c>
    </row>
    <row r="123" spans="1:18" s="4" customFormat="1" x14ac:dyDescent="0.3">
      <c r="A123" s="4" t="s">
        <v>14</v>
      </c>
      <c r="B123" s="5">
        <v>43553</v>
      </c>
      <c r="C123" s="5">
        <v>43580</v>
      </c>
      <c r="D123" s="4">
        <v>89.8</v>
      </c>
      <c r="E123" s="4">
        <v>93.2</v>
      </c>
      <c r="F123" s="4">
        <v>89.2</v>
      </c>
      <c r="G123" s="4">
        <v>92.1</v>
      </c>
      <c r="H123" s="4">
        <v>92</v>
      </c>
      <c r="I123" s="4">
        <v>92.1</v>
      </c>
      <c r="J123" s="4">
        <v>9364</v>
      </c>
      <c r="K123" s="4">
        <v>34310.17</v>
      </c>
      <c r="L123" s="4">
        <v>63204000</v>
      </c>
      <c r="M123" s="4">
        <v>2940000</v>
      </c>
      <c r="N123" s="4">
        <v>91.3</v>
      </c>
      <c r="O123" s="2">
        <v>1.7041095890410959E-2</v>
      </c>
      <c r="P123" s="2">
        <f t="shared" si="5"/>
        <v>4.4217687074829835</v>
      </c>
      <c r="Q123" s="3">
        <f t="shared" si="3"/>
        <v>4.4047276115925724E-2</v>
      </c>
      <c r="R123" s="2">
        <f t="shared" si="4"/>
        <v>1.5541234557102712</v>
      </c>
    </row>
    <row r="124" spans="1:18" s="4" customFormat="1" x14ac:dyDescent="0.3">
      <c r="A124" s="4" t="s">
        <v>14</v>
      </c>
      <c r="B124" s="5">
        <v>43556</v>
      </c>
      <c r="C124" s="5">
        <v>43580</v>
      </c>
      <c r="D124" s="4">
        <v>92.5</v>
      </c>
      <c r="E124" s="4">
        <v>93.45</v>
      </c>
      <c r="F124" s="4">
        <v>90.75</v>
      </c>
      <c r="G124" s="4">
        <v>91.15</v>
      </c>
      <c r="H124" s="4">
        <v>91.45</v>
      </c>
      <c r="I124" s="4">
        <v>91.15</v>
      </c>
      <c r="J124" s="4">
        <v>9777</v>
      </c>
      <c r="K124" s="4">
        <v>35940.769999999997</v>
      </c>
      <c r="L124" s="4">
        <v>64568000</v>
      </c>
      <c r="M124" s="4">
        <v>1364000</v>
      </c>
      <c r="N124" s="4">
        <v>90.35</v>
      </c>
      <c r="O124" s="2">
        <v>1.7041095890410959E-2</v>
      </c>
      <c r="P124" s="2">
        <f t="shared" si="5"/>
        <v>-1.0314875135721919</v>
      </c>
      <c r="Q124" s="3">
        <f t="shared" si="3"/>
        <v>-1.0485286094626029E-2</v>
      </c>
      <c r="R124" s="2">
        <f t="shared" si="4"/>
        <v>-0.36995316161217257</v>
      </c>
    </row>
    <row r="125" spans="1:18" s="4" customFormat="1" x14ac:dyDescent="0.3">
      <c r="A125" s="4" t="s">
        <v>14</v>
      </c>
      <c r="B125" s="5">
        <v>43557</v>
      </c>
      <c r="C125" s="5">
        <v>43580</v>
      </c>
      <c r="D125" s="4">
        <v>91.5</v>
      </c>
      <c r="E125" s="4">
        <v>91.7</v>
      </c>
      <c r="F125" s="4">
        <v>89.15</v>
      </c>
      <c r="G125" s="4">
        <v>90.25</v>
      </c>
      <c r="H125" s="4">
        <v>90.55</v>
      </c>
      <c r="I125" s="4">
        <v>90.25</v>
      </c>
      <c r="J125" s="4">
        <v>5689</v>
      </c>
      <c r="K125" s="4">
        <v>20504.439999999999</v>
      </c>
      <c r="L125" s="4">
        <v>65608000</v>
      </c>
      <c r="M125" s="4">
        <v>1040000</v>
      </c>
      <c r="N125" s="4">
        <v>89.55</v>
      </c>
      <c r="O125" s="2">
        <v>1.7013698630136985E-2</v>
      </c>
      <c r="P125" s="2">
        <f t="shared" si="5"/>
        <v>-0.98738343390017069</v>
      </c>
      <c r="Q125" s="3">
        <f t="shared" si="3"/>
        <v>-1.0043971325303077E-2</v>
      </c>
      <c r="R125" s="2">
        <f t="shared" si="4"/>
        <v>-0.35438221841579659</v>
      </c>
    </row>
    <row r="126" spans="1:18" s="4" customFormat="1" x14ac:dyDescent="0.3">
      <c r="A126" s="4" t="s">
        <v>14</v>
      </c>
      <c r="B126" s="5">
        <v>43558</v>
      </c>
      <c r="C126" s="5">
        <v>43580</v>
      </c>
      <c r="D126" s="4">
        <v>90.3</v>
      </c>
      <c r="E126" s="4">
        <v>91.35</v>
      </c>
      <c r="F126" s="4">
        <v>88.2</v>
      </c>
      <c r="G126" s="4">
        <v>88.5</v>
      </c>
      <c r="H126" s="4">
        <v>88.5</v>
      </c>
      <c r="I126" s="4">
        <v>88.5</v>
      </c>
      <c r="J126" s="4">
        <v>5591</v>
      </c>
      <c r="K126" s="4">
        <v>19979.34</v>
      </c>
      <c r="L126" s="4">
        <v>67664000</v>
      </c>
      <c r="M126" s="4">
        <v>2056000</v>
      </c>
      <c r="N126" s="4">
        <v>87.8</v>
      </c>
      <c r="O126" s="2">
        <v>1.6986301369863014E-2</v>
      </c>
      <c r="P126" s="2">
        <f t="shared" si="5"/>
        <v>-1.9390581717451523</v>
      </c>
      <c r="Q126" s="3">
        <f t="shared" si="3"/>
        <v>-1.9560444731150154E-2</v>
      </c>
      <c r="R126" s="2">
        <f t="shared" si="4"/>
        <v>-0.69015268687213249</v>
      </c>
    </row>
    <row r="127" spans="1:18" s="4" customFormat="1" x14ac:dyDescent="0.3">
      <c r="A127" s="4" t="s">
        <v>14</v>
      </c>
      <c r="B127" s="5">
        <v>43559</v>
      </c>
      <c r="C127" s="5">
        <v>43580</v>
      </c>
      <c r="D127" s="4">
        <v>88.5</v>
      </c>
      <c r="E127" s="4">
        <v>89.5</v>
      </c>
      <c r="F127" s="4">
        <v>87.6</v>
      </c>
      <c r="G127" s="4">
        <v>88.3</v>
      </c>
      <c r="H127" s="4">
        <v>88.15</v>
      </c>
      <c r="I127" s="4">
        <v>88.3</v>
      </c>
      <c r="J127" s="4">
        <v>4842</v>
      </c>
      <c r="K127" s="4">
        <v>17146.07</v>
      </c>
      <c r="L127" s="4">
        <v>69460000</v>
      </c>
      <c r="M127" s="4">
        <v>1796000</v>
      </c>
      <c r="N127" s="4">
        <v>87.45</v>
      </c>
      <c r="O127" s="2">
        <v>1.6986301369863014E-2</v>
      </c>
      <c r="P127" s="2">
        <f t="shared" si="5"/>
        <v>-0.22598870056497497</v>
      </c>
      <c r="Q127" s="3">
        <f t="shared" si="3"/>
        <v>-2.4297500193483797E-3</v>
      </c>
      <c r="R127" s="2">
        <f t="shared" si="4"/>
        <v>-8.5729058174757483E-2</v>
      </c>
    </row>
    <row r="128" spans="1:18" s="4" customFormat="1" x14ac:dyDescent="0.3">
      <c r="A128" s="4" t="s">
        <v>14</v>
      </c>
      <c r="B128" s="5">
        <v>43560</v>
      </c>
      <c r="C128" s="5">
        <v>43580</v>
      </c>
      <c r="D128" s="4">
        <v>88.3</v>
      </c>
      <c r="E128" s="4">
        <v>89.25</v>
      </c>
      <c r="F128" s="4">
        <v>87.55</v>
      </c>
      <c r="G128" s="4">
        <v>88.5</v>
      </c>
      <c r="H128" s="4">
        <v>88.55</v>
      </c>
      <c r="I128" s="4">
        <v>88.5</v>
      </c>
      <c r="J128" s="4">
        <v>4647</v>
      </c>
      <c r="K128" s="4">
        <v>16428.009999999998</v>
      </c>
      <c r="L128" s="4">
        <v>67904000</v>
      </c>
      <c r="M128" s="4">
        <v>-1556000</v>
      </c>
      <c r="N128" s="4">
        <v>87.75</v>
      </c>
      <c r="O128" s="2">
        <v>1.7041095890410959E-2</v>
      </c>
      <c r="P128" s="2">
        <f t="shared" si="5"/>
        <v>0.22650056625141884</v>
      </c>
      <c r="Q128" s="3">
        <f t="shared" si="3"/>
        <v>2.0945947036100786E-3</v>
      </c>
      <c r="R128" s="2">
        <f t="shared" si="4"/>
        <v>7.3903747203790338E-2</v>
      </c>
    </row>
    <row r="129" spans="1:18" s="4" customFormat="1" x14ac:dyDescent="0.3">
      <c r="A129" s="4" t="s">
        <v>14</v>
      </c>
      <c r="B129" s="5">
        <v>43563</v>
      </c>
      <c r="C129" s="5">
        <v>43580</v>
      </c>
      <c r="D129" s="4">
        <v>88.85</v>
      </c>
      <c r="E129" s="4">
        <v>89.55</v>
      </c>
      <c r="F129" s="4">
        <v>87.3</v>
      </c>
      <c r="G129" s="4">
        <v>87.8</v>
      </c>
      <c r="H129" s="4">
        <v>88.05</v>
      </c>
      <c r="I129" s="4">
        <v>87.8</v>
      </c>
      <c r="J129" s="4">
        <v>4318</v>
      </c>
      <c r="K129" s="4">
        <v>15226.14</v>
      </c>
      <c r="L129" s="4">
        <v>68560000</v>
      </c>
      <c r="M129" s="4">
        <v>656000</v>
      </c>
      <c r="N129" s="4">
        <v>87.25</v>
      </c>
      <c r="O129" s="2">
        <v>1.7315068493150686E-2</v>
      </c>
      <c r="P129" s="2">
        <f t="shared" si="5"/>
        <v>-0.79096045197740439</v>
      </c>
      <c r="Q129" s="3">
        <f t="shared" si="3"/>
        <v>-8.0827552047055499E-3</v>
      </c>
      <c r="R129" s="2">
        <f t="shared" si="4"/>
        <v>-0.28518447808979042</v>
      </c>
    </row>
    <row r="130" spans="1:18" s="4" customFormat="1" x14ac:dyDescent="0.3">
      <c r="A130" s="4" t="s">
        <v>14</v>
      </c>
      <c r="B130" s="5">
        <v>43564</v>
      </c>
      <c r="C130" s="5">
        <v>43580</v>
      </c>
      <c r="D130" s="4">
        <v>88.2</v>
      </c>
      <c r="E130" s="4">
        <v>92.5</v>
      </c>
      <c r="F130" s="4">
        <v>86.7</v>
      </c>
      <c r="G130" s="4">
        <v>92.05</v>
      </c>
      <c r="H130" s="4">
        <v>92.4</v>
      </c>
      <c r="I130" s="4">
        <v>92.05</v>
      </c>
      <c r="J130" s="4">
        <v>12294</v>
      </c>
      <c r="K130" s="4">
        <v>44289.63</v>
      </c>
      <c r="L130" s="4">
        <v>65648000</v>
      </c>
      <c r="M130" s="4">
        <v>-2912000</v>
      </c>
      <c r="N130" s="4">
        <v>91.7</v>
      </c>
      <c r="O130" s="2">
        <v>1.7287671232876712E-2</v>
      </c>
      <c r="P130" s="2">
        <f t="shared" si="5"/>
        <v>4.8405466970387243</v>
      </c>
      <c r="Q130" s="3">
        <f t="shared" si="3"/>
        <v>4.8232590258058476E-2</v>
      </c>
      <c r="R130" s="2">
        <f t="shared" si="4"/>
        <v>1.7017942188395412</v>
      </c>
    </row>
    <row r="131" spans="1:18" s="4" customFormat="1" x14ac:dyDescent="0.3">
      <c r="A131" s="4" t="s">
        <v>14</v>
      </c>
      <c r="B131" s="5">
        <v>43565</v>
      </c>
      <c r="C131" s="5">
        <v>43580</v>
      </c>
      <c r="D131" s="4">
        <v>92.2</v>
      </c>
      <c r="E131" s="4">
        <v>93</v>
      </c>
      <c r="F131" s="4">
        <v>90.9</v>
      </c>
      <c r="G131" s="4">
        <v>91.95</v>
      </c>
      <c r="H131" s="4">
        <v>92</v>
      </c>
      <c r="I131" s="4">
        <v>91.95</v>
      </c>
      <c r="J131" s="4">
        <v>7880</v>
      </c>
      <c r="K131" s="4">
        <v>28931.97</v>
      </c>
      <c r="L131" s="4">
        <v>64528000</v>
      </c>
      <c r="M131" s="4">
        <v>-1120000</v>
      </c>
      <c r="N131" s="4">
        <v>91.55</v>
      </c>
      <c r="O131" s="2">
        <v>1.7287671232876712E-2</v>
      </c>
      <c r="P131" s="2">
        <f t="shared" si="5"/>
        <v>-0.10863661053774505</v>
      </c>
      <c r="Q131" s="3">
        <f t="shared" ref="Q131:Q194" si="6">(P131-O131)/100</f>
        <v>-1.2592428177062177E-3</v>
      </c>
      <c r="R131" s="2">
        <f t="shared" ref="R131:R194" si="7">Q131*100/$U$7</f>
        <v>-4.4429961895517685E-2</v>
      </c>
    </row>
    <row r="132" spans="1:18" s="4" customFormat="1" x14ac:dyDescent="0.3">
      <c r="A132" s="4" t="s">
        <v>14</v>
      </c>
      <c r="B132" s="5">
        <v>43566</v>
      </c>
      <c r="C132" s="5">
        <v>43580</v>
      </c>
      <c r="D132" s="4">
        <v>92.5</v>
      </c>
      <c r="E132" s="4">
        <v>95.2</v>
      </c>
      <c r="F132" s="4">
        <v>91.75</v>
      </c>
      <c r="G132" s="4">
        <v>94.95</v>
      </c>
      <c r="H132" s="4">
        <v>95</v>
      </c>
      <c r="I132" s="4">
        <v>94.95</v>
      </c>
      <c r="J132" s="4">
        <v>11112</v>
      </c>
      <c r="K132" s="4">
        <v>41675.879999999997</v>
      </c>
      <c r="L132" s="4">
        <v>64300000</v>
      </c>
      <c r="M132" s="4">
        <v>-228000</v>
      </c>
      <c r="N132" s="4">
        <v>94.5</v>
      </c>
      <c r="O132" s="2">
        <v>1.7369863013698628E-2</v>
      </c>
      <c r="P132" s="2">
        <f t="shared" ref="P132:P195" si="8">(G132-G131)*100/G131</f>
        <v>3.2626427406199019</v>
      </c>
      <c r="Q132" s="3">
        <f t="shared" si="6"/>
        <v>3.2452728776062034E-2</v>
      </c>
      <c r="R132" s="2">
        <f t="shared" si="7"/>
        <v>1.145032143643639</v>
      </c>
    </row>
    <row r="133" spans="1:18" s="4" customFormat="1" x14ac:dyDescent="0.3">
      <c r="A133" s="4" t="s">
        <v>14</v>
      </c>
      <c r="B133" s="5">
        <v>43567</v>
      </c>
      <c r="C133" s="5">
        <v>43580</v>
      </c>
      <c r="D133" s="4">
        <v>94.95</v>
      </c>
      <c r="E133" s="4">
        <v>96.9</v>
      </c>
      <c r="F133" s="4">
        <v>93.9</v>
      </c>
      <c r="G133" s="4">
        <v>96.4</v>
      </c>
      <c r="H133" s="4">
        <v>96.7</v>
      </c>
      <c r="I133" s="4">
        <v>96.4</v>
      </c>
      <c r="J133" s="4">
        <v>8192</v>
      </c>
      <c r="K133" s="4">
        <v>31235.54</v>
      </c>
      <c r="L133" s="4">
        <v>67236000</v>
      </c>
      <c r="M133" s="4">
        <v>2936000</v>
      </c>
      <c r="N133" s="4">
        <v>95.65</v>
      </c>
      <c r="O133" s="2">
        <v>1.7369863013698628E-2</v>
      </c>
      <c r="P133" s="2">
        <f t="shared" si="8"/>
        <v>1.5271195365982124</v>
      </c>
      <c r="Q133" s="3">
        <f t="shared" si="6"/>
        <v>1.5097496735845137E-2</v>
      </c>
      <c r="R133" s="2">
        <f t="shared" si="7"/>
        <v>0.53268614699202188</v>
      </c>
    </row>
    <row r="134" spans="1:18" s="4" customFormat="1" x14ac:dyDescent="0.3">
      <c r="A134" s="4" t="s">
        <v>14</v>
      </c>
      <c r="B134" s="5">
        <v>43570</v>
      </c>
      <c r="C134" s="5">
        <v>43580</v>
      </c>
      <c r="D134" s="4">
        <v>97.4</v>
      </c>
      <c r="E134" s="4">
        <v>97.7</v>
      </c>
      <c r="F134" s="4">
        <v>95.35</v>
      </c>
      <c r="G134" s="4">
        <v>96.1</v>
      </c>
      <c r="H134" s="4">
        <v>96.35</v>
      </c>
      <c r="I134" s="4">
        <v>96.1</v>
      </c>
      <c r="J134" s="4">
        <v>8643</v>
      </c>
      <c r="K134" s="4">
        <v>33313.980000000003</v>
      </c>
      <c r="L134" s="4">
        <v>66540000</v>
      </c>
      <c r="M134" s="4">
        <v>-696000</v>
      </c>
      <c r="N134" s="4">
        <v>95.75</v>
      </c>
      <c r="O134" s="2">
        <v>1.7397260273972603E-2</v>
      </c>
      <c r="P134" s="2">
        <f t="shared" si="8"/>
        <v>-0.31120331950208646</v>
      </c>
      <c r="Q134" s="3">
        <f t="shared" si="6"/>
        <v>-3.2860057977605905E-3</v>
      </c>
      <c r="R134" s="2">
        <f t="shared" si="7"/>
        <v>-0.11594039714190728</v>
      </c>
    </row>
    <row r="135" spans="1:18" s="4" customFormat="1" x14ac:dyDescent="0.3">
      <c r="A135" s="4" t="s">
        <v>14</v>
      </c>
      <c r="B135" s="5">
        <v>43571</v>
      </c>
      <c r="C135" s="5">
        <v>43580</v>
      </c>
      <c r="D135" s="4">
        <v>96.55</v>
      </c>
      <c r="E135" s="4">
        <v>98.25</v>
      </c>
      <c r="F135" s="4">
        <v>95.9</v>
      </c>
      <c r="G135" s="4">
        <v>96.85</v>
      </c>
      <c r="H135" s="4">
        <v>97.05</v>
      </c>
      <c r="I135" s="4">
        <v>96.85</v>
      </c>
      <c r="J135" s="4">
        <v>8680</v>
      </c>
      <c r="K135" s="4">
        <v>33770.019999999997</v>
      </c>
      <c r="L135" s="4">
        <v>67108000</v>
      </c>
      <c r="M135" s="4">
        <v>568000</v>
      </c>
      <c r="N135" s="4">
        <v>96.35</v>
      </c>
      <c r="O135" s="2">
        <v>1.7397260273972603E-2</v>
      </c>
      <c r="P135" s="2">
        <f t="shared" si="8"/>
        <v>0.78043704474505726</v>
      </c>
      <c r="Q135" s="3">
        <f t="shared" si="6"/>
        <v>7.630397844710847E-3</v>
      </c>
      <c r="R135" s="2">
        <f t="shared" si="7"/>
        <v>0.26922391831123105</v>
      </c>
    </row>
    <row r="136" spans="1:18" s="4" customFormat="1" x14ac:dyDescent="0.3">
      <c r="A136" s="4" t="s">
        <v>14</v>
      </c>
      <c r="B136" s="5">
        <v>43573</v>
      </c>
      <c r="C136" s="5">
        <v>43580</v>
      </c>
      <c r="D136" s="4">
        <v>97.15</v>
      </c>
      <c r="E136" s="4">
        <v>97.3</v>
      </c>
      <c r="F136" s="4">
        <v>94.3</v>
      </c>
      <c r="G136" s="4">
        <v>96</v>
      </c>
      <c r="H136" s="4">
        <v>96</v>
      </c>
      <c r="I136" s="4">
        <v>96</v>
      </c>
      <c r="J136" s="4">
        <v>5893</v>
      </c>
      <c r="K136" s="4">
        <v>22562.5</v>
      </c>
      <c r="L136" s="4">
        <v>64748000</v>
      </c>
      <c r="M136" s="4">
        <v>-2360000</v>
      </c>
      <c r="N136" s="4">
        <v>95.75</v>
      </c>
      <c r="O136" s="2">
        <v>1.7424657534246577E-2</v>
      </c>
      <c r="P136" s="2">
        <f t="shared" si="8"/>
        <v>-0.87764584408879132</v>
      </c>
      <c r="Q136" s="3">
        <f t="shared" si="6"/>
        <v>-8.9507050162303797E-3</v>
      </c>
      <c r="R136" s="2">
        <f t="shared" si="7"/>
        <v>-0.31580841853323455</v>
      </c>
    </row>
    <row r="137" spans="1:18" s="4" customFormat="1" x14ac:dyDescent="0.3">
      <c r="A137" s="4" t="s">
        <v>14</v>
      </c>
      <c r="B137" s="5">
        <v>43577</v>
      </c>
      <c r="C137" s="5">
        <v>43580</v>
      </c>
      <c r="D137" s="4">
        <v>96.1</v>
      </c>
      <c r="E137" s="4">
        <v>96.1</v>
      </c>
      <c r="F137" s="4">
        <v>91.85</v>
      </c>
      <c r="G137" s="4">
        <v>92.2</v>
      </c>
      <c r="H137" s="4">
        <v>92.4</v>
      </c>
      <c r="I137" s="4">
        <v>92.2</v>
      </c>
      <c r="J137" s="4">
        <v>8694</v>
      </c>
      <c r="K137" s="4">
        <v>32427.759999999998</v>
      </c>
      <c r="L137" s="4">
        <v>55872000</v>
      </c>
      <c r="M137" s="4">
        <v>-8876000</v>
      </c>
      <c r="N137" s="4">
        <v>92.15</v>
      </c>
      <c r="O137" s="2">
        <v>1.7506849315068494E-2</v>
      </c>
      <c r="P137" s="2">
        <f t="shared" si="8"/>
        <v>-3.9583333333333304</v>
      </c>
      <c r="Q137" s="3">
        <f t="shared" si="6"/>
        <v>-3.9758401826483991E-2</v>
      </c>
      <c r="R137" s="2">
        <f t="shared" si="7"/>
        <v>-1.4027987718802952</v>
      </c>
    </row>
    <row r="138" spans="1:18" s="4" customFormat="1" x14ac:dyDescent="0.3">
      <c r="A138" s="4" t="s">
        <v>14</v>
      </c>
      <c r="B138" s="5">
        <v>43578</v>
      </c>
      <c r="C138" s="5">
        <v>43580</v>
      </c>
      <c r="D138" s="4">
        <v>92.35</v>
      </c>
      <c r="E138" s="4">
        <v>93.45</v>
      </c>
      <c r="F138" s="4">
        <v>91.3</v>
      </c>
      <c r="G138" s="4">
        <v>91.7</v>
      </c>
      <c r="H138" s="4">
        <v>91.7</v>
      </c>
      <c r="I138" s="4">
        <v>91.7</v>
      </c>
      <c r="J138" s="4">
        <v>9618</v>
      </c>
      <c r="K138" s="4">
        <v>35585.4</v>
      </c>
      <c r="L138" s="4">
        <v>44112000</v>
      </c>
      <c r="M138" s="4">
        <v>-11760000</v>
      </c>
      <c r="N138" s="4">
        <v>91.55</v>
      </c>
      <c r="O138" s="2">
        <v>1.7506849315068494E-2</v>
      </c>
      <c r="P138" s="2">
        <f t="shared" si="8"/>
        <v>-0.54229934924078094</v>
      </c>
      <c r="Q138" s="3">
        <f t="shared" si="6"/>
        <v>-5.5980619855584947E-3</v>
      </c>
      <c r="R138" s="2">
        <f t="shared" si="7"/>
        <v>-0.19751685473987507</v>
      </c>
    </row>
    <row r="139" spans="1:18" s="4" customFormat="1" x14ac:dyDescent="0.3">
      <c r="A139" s="4" t="s">
        <v>14</v>
      </c>
      <c r="B139" s="5">
        <v>43579</v>
      </c>
      <c r="C139" s="5">
        <v>43580</v>
      </c>
      <c r="D139" s="4">
        <v>92.05</v>
      </c>
      <c r="E139" s="4">
        <v>92.35</v>
      </c>
      <c r="F139" s="4">
        <v>90.55</v>
      </c>
      <c r="G139" s="4">
        <v>91.45</v>
      </c>
      <c r="H139" s="4">
        <v>91.6</v>
      </c>
      <c r="I139" s="4">
        <v>91.45</v>
      </c>
      <c r="J139" s="4">
        <v>9966</v>
      </c>
      <c r="K139" s="4">
        <v>36327.519999999997</v>
      </c>
      <c r="L139" s="4">
        <v>25816000</v>
      </c>
      <c r="M139" s="4">
        <v>-18296000</v>
      </c>
      <c r="N139" s="4">
        <v>91.25</v>
      </c>
      <c r="O139" s="2">
        <v>1.7534246575342468E-2</v>
      </c>
      <c r="P139" s="2">
        <f t="shared" si="8"/>
        <v>-0.27262813522355506</v>
      </c>
      <c r="Q139" s="3">
        <f t="shared" si="6"/>
        <v>-2.9016238179889755E-3</v>
      </c>
      <c r="R139" s="2">
        <f t="shared" si="7"/>
        <v>-0.10237821797007353</v>
      </c>
    </row>
    <row r="140" spans="1:18" s="4" customFormat="1" x14ac:dyDescent="0.3">
      <c r="A140" s="4" t="s">
        <v>14</v>
      </c>
      <c r="B140" s="5">
        <v>43580</v>
      </c>
      <c r="C140" s="5">
        <v>43580</v>
      </c>
      <c r="D140" s="4">
        <v>91.6</v>
      </c>
      <c r="E140" s="4">
        <v>92.6</v>
      </c>
      <c r="F140" s="4">
        <v>89.7</v>
      </c>
      <c r="G140" s="4">
        <v>89.9</v>
      </c>
      <c r="H140" s="4">
        <v>89.85</v>
      </c>
      <c r="I140" s="4">
        <v>89.85</v>
      </c>
      <c r="J140" s="4">
        <v>11525</v>
      </c>
      <c r="K140" s="4">
        <v>42027.02</v>
      </c>
      <c r="L140" s="4">
        <v>8424000</v>
      </c>
      <c r="M140" s="4">
        <v>-17392000</v>
      </c>
      <c r="N140" s="4">
        <v>89.85</v>
      </c>
      <c r="O140" s="2">
        <v>1.7780821917808221E-2</v>
      </c>
      <c r="P140" s="2">
        <f t="shared" si="8"/>
        <v>-1.694915254237285</v>
      </c>
      <c r="Q140" s="3">
        <f t="shared" si="6"/>
        <v>-1.712696076155093E-2</v>
      </c>
      <c r="R140" s="2">
        <f t="shared" si="7"/>
        <v>-0.60429188344139095</v>
      </c>
    </row>
    <row r="141" spans="1:18" s="4" customFormat="1" x14ac:dyDescent="0.3">
      <c r="A141" s="4" t="s">
        <v>14</v>
      </c>
      <c r="B141" s="5">
        <v>43581</v>
      </c>
      <c r="C141" s="5">
        <v>43615</v>
      </c>
      <c r="D141" s="4">
        <v>90.4</v>
      </c>
      <c r="E141" s="4">
        <v>90.9</v>
      </c>
      <c r="F141" s="4">
        <v>88.65</v>
      </c>
      <c r="G141" s="4">
        <v>89.2</v>
      </c>
      <c r="H141" s="4">
        <v>88.65</v>
      </c>
      <c r="I141" s="4">
        <v>89.2</v>
      </c>
      <c r="J141" s="4">
        <v>6147</v>
      </c>
      <c r="K141" s="4">
        <v>22050.51</v>
      </c>
      <c r="L141" s="4">
        <v>64180000</v>
      </c>
      <c r="M141" s="4">
        <v>108000</v>
      </c>
      <c r="N141" s="4">
        <v>88.5</v>
      </c>
      <c r="O141" s="2">
        <v>1.7726027397260272E-2</v>
      </c>
      <c r="P141" s="2">
        <f t="shared" si="8"/>
        <v>-0.77864293659622108</v>
      </c>
      <c r="Q141" s="3">
        <f t="shared" si="6"/>
        <v>-7.963689639934813E-3</v>
      </c>
      <c r="R141" s="2">
        <f t="shared" si="7"/>
        <v>-0.28098347854351685</v>
      </c>
    </row>
    <row r="142" spans="1:18" s="4" customFormat="1" x14ac:dyDescent="0.3">
      <c r="A142" s="4" t="s">
        <v>14</v>
      </c>
      <c r="B142" s="5">
        <v>43585</v>
      </c>
      <c r="C142" s="5">
        <v>43615</v>
      </c>
      <c r="D142" s="4">
        <v>88.8</v>
      </c>
      <c r="E142" s="4">
        <v>88.95</v>
      </c>
      <c r="F142" s="4">
        <v>85.75</v>
      </c>
      <c r="G142" s="4">
        <v>87.4</v>
      </c>
      <c r="H142" s="4">
        <v>87.65</v>
      </c>
      <c r="I142" s="4">
        <v>87.4</v>
      </c>
      <c r="J142" s="4">
        <v>6052</v>
      </c>
      <c r="K142" s="4">
        <v>21113.42</v>
      </c>
      <c r="L142" s="4">
        <v>64604000</v>
      </c>
      <c r="M142" s="4">
        <v>424000</v>
      </c>
      <c r="N142" s="4">
        <v>86.95</v>
      </c>
      <c r="O142" s="2">
        <v>1.7698630136986301E-2</v>
      </c>
      <c r="P142" s="2">
        <f t="shared" si="8"/>
        <v>-2.0179372197309386</v>
      </c>
      <c r="Q142" s="3">
        <f t="shared" si="6"/>
        <v>-2.0356358498679249E-2</v>
      </c>
      <c r="R142" s="2">
        <f t="shared" si="7"/>
        <v>-0.71823497399436542</v>
      </c>
    </row>
    <row r="143" spans="1:18" s="4" customFormat="1" x14ac:dyDescent="0.3">
      <c r="A143" s="4" t="s">
        <v>14</v>
      </c>
      <c r="B143" s="5">
        <v>43587</v>
      </c>
      <c r="C143" s="5">
        <v>43615</v>
      </c>
      <c r="D143" s="4">
        <v>87.35</v>
      </c>
      <c r="E143" s="4">
        <v>92.35</v>
      </c>
      <c r="F143" s="4">
        <v>86.3</v>
      </c>
      <c r="G143" s="4">
        <v>90.35</v>
      </c>
      <c r="H143" s="4">
        <v>90.4</v>
      </c>
      <c r="I143" s="4">
        <v>90.35</v>
      </c>
      <c r="J143" s="4">
        <v>15144</v>
      </c>
      <c r="K143" s="4">
        <v>54705.51</v>
      </c>
      <c r="L143" s="4">
        <v>69608000</v>
      </c>
      <c r="M143" s="4">
        <v>5004000</v>
      </c>
      <c r="N143" s="4">
        <v>89.55</v>
      </c>
      <c r="O143" s="2">
        <v>1.767123287671233E-2</v>
      </c>
      <c r="P143" s="2">
        <f t="shared" si="8"/>
        <v>3.3752860411899182</v>
      </c>
      <c r="Q143" s="3">
        <f t="shared" si="6"/>
        <v>3.3576148083132057E-2</v>
      </c>
      <c r="R143" s="2">
        <f t="shared" si="7"/>
        <v>1.1846698340906094</v>
      </c>
    </row>
    <row r="144" spans="1:18" s="4" customFormat="1" x14ac:dyDescent="0.3">
      <c r="A144" s="4" t="s">
        <v>14</v>
      </c>
      <c r="B144" s="5">
        <v>43588</v>
      </c>
      <c r="C144" s="5">
        <v>43615</v>
      </c>
      <c r="D144" s="4">
        <v>90.8</v>
      </c>
      <c r="E144" s="4">
        <v>91.25</v>
      </c>
      <c r="F144" s="4">
        <v>89.15</v>
      </c>
      <c r="G144" s="4">
        <v>90.1</v>
      </c>
      <c r="H144" s="4">
        <v>90.65</v>
      </c>
      <c r="I144" s="4">
        <v>90.1</v>
      </c>
      <c r="J144" s="4">
        <v>6277</v>
      </c>
      <c r="K144" s="4">
        <v>22640.47</v>
      </c>
      <c r="L144" s="4">
        <v>68872000</v>
      </c>
      <c r="M144" s="4">
        <v>-736000</v>
      </c>
      <c r="N144" s="4">
        <v>89.6</v>
      </c>
      <c r="O144" s="2">
        <v>1.7698630136986301E-2</v>
      </c>
      <c r="P144" s="2">
        <f t="shared" si="8"/>
        <v>-0.27670171555063644</v>
      </c>
      <c r="Q144" s="3">
        <f t="shared" si="6"/>
        <v>-2.9440034568762275E-3</v>
      </c>
      <c r="R144" s="2">
        <f t="shared" si="7"/>
        <v>-0.10387350205224623</v>
      </c>
    </row>
    <row r="145" spans="1:18" s="4" customFormat="1" x14ac:dyDescent="0.3">
      <c r="A145" s="4" t="s">
        <v>14</v>
      </c>
      <c r="B145" s="5">
        <v>43591</v>
      </c>
      <c r="C145" s="5">
        <v>43615</v>
      </c>
      <c r="D145" s="4">
        <v>89.15</v>
      </c>
      <c r="E145" s="4">
        <v>90</v>
      </c>
      <c r="F145" s="4">
        <v>88.3</v>
      </c>
      <c r="G145" s="4">
        <v>88.6</v>
      </c>
      <c r="H145" s="4">
        <v>88.7</v>
      </c>
      <c r="I145" s="4">
        <v>88.6</v>
      </c>
      <c r="J145" s="4">
        <v>3644</v>
      </c>
      <c r="K145" s="4">
        <v>12989.92</v>
      </c>
      <c r="L145" s="4">
        <v>70336000</v>
      </c>
      <c r="M145" s="4">
        <v>1464000</v>
      </c>
      <c r="N145" s="4">
        <v>88.05</v>
      </c>
      <c r="O145" s="2">
        <v>1.767123287671233E-2</v>
      </c>
      <c r="P145" s="2">
        <f t="shared" si="8"/>
        <v>-1.6648168701442843</v>
      </c>
      <c r="Q145" s="3">
        <f t="shared" si="6"/>
        <v>-1.6824881030209966E-2</v>
      </c>
      <c r="R145" s="2">
        <f t="shared" si="7"/>
        <v>-0.59363358087720786</v>
      </c>
    </row>
    <row r="146" spans="1:18" s="4" customFormat="1" x14ac:dyDescent="0.3">
      <c r="A146" s="4" t="s">
        <v>14</v>
      </c>
      <c r="B146" s="5">
        <v>43592</v>
      </c>
      <c r="C146" s="5">
        <v>43615</v>
      </c>
      <c r="D146" s="4">
        <v>89.25</v>
      </c>
      <c r="E146" s="4">
        <v>89.25</v>
      </c>
      <c r="F146" s="4">
        <v>86.05</v>
      </c>
      <c r="G146" s="4">
        <v>86.35</v>
      </c>
      <c r="H146" s="4">
        <v>86.45</v>
      </c>
      <c r="I146" s="4">
        <v>86.35</v>
      </c>
      <c r="J146" s="4">
        <v>4880</v>
      </c>
      <c r="K146" s="4">
        <v>17083.310000000001</v>
      </c>
      <c r="L146" s="4">
        <v>70952000</v>
      </c>
      <c r="M146" s="4">
        <v>616000</v>
      </c>
      <c r="N146" s="4">
        <v>85.95</v>
      </c>
      <c r="O146" s="2">
        <v>1.767123287671233E-2</v>
      </c>
      <c r="P146" s="2">
        <f t="shared" si="8"/>
        <v>-2.5395033860045149</v>
      </c>
      <c r="Q146" s="3">
        <f t="shared" si="6"/>
        <v>-2.5571746188812271E-2</v>
      </c>
      <c r="R146" s="2">
        <f t="shared" si="7"/>
        <v>-0.90224990192149246</v>
      </c>
    </row>
    <row r="147" spans="1:18" s="4" customFormat="1" x14ac:dyDescent="0.3">
      <c r="A147" s="4" t="s">
        <v>14</v>
      </c>
      <c r="B147" s="5">
        <v>43593</v>
      </c>
      <c r="C147" s="5">
        <v>43615</v>
      </c>
      <c r="D147" s="4">
        <v>85.9</v>
      </c>
      <c r="E147" s="4">
        <v>86.9</v>
      </c>
      <c r="F147" s="4">
        <v>85</v>
      </c>
      <c r="G147" s="4">
        <v>86.4</v>
      </c>
      <c r="H147" s="4">
        <v>86.45</v>
      </c>
      <c r="I147" s="4">
        <v>86.4</v>
      </c>
      <c r="J147" s="4">
        <v>4005</v>
      </c>
      <c r="K147" s="4">
        <v>13820.76</v>
      </c>
      <c r="L147" s="4">
        <v>70552000</v>
      </c>
      <c r="M147" s="4">
        <v>-400000</v>
      </c>
      <c r="N147" s="4">
        <v>85.95</v>
      </c>
      <c r="O147" s="2">
        <v>1.767123287671233E-2</v>
      </c>
      <c r="P147" s="2">
        <f t="shared" si="8"/>
        <v>5.7903879559943687E-2</v>
      </c>
      <c r="Q147" s="3">
        <f t="shared" si="6"/>
        <v>4.0232646683231358E-4</v>
      </c>
      <c r="R147" s="2">
        <f t="shared" si="7"/>
        <v>1.4195315899024874E-2</v>
      </c>
    </row>
    <row r="148" spans="1:18" s="4" customFormat="1" x14ac:dyDescent="0.3">
      <c r="A148" s="4" t="s">
        <v>14</v>
      </c>
      <c r="B148" s="5">
        <v>43594</v>
      </c>
      <c r="C148" s="5">
        <v>43615</v>
      </c>
      <c r="D148" s="4">
        <v>86.3</v>
      </c>
      <c r="E148" s="4">
        <v>86.4</v>
      </c>
      <c r="F148" s="4">
        <v>83.25</v>
      </c>
      <c r="G148" s="4">
        <v>85.15</v>
      </c>
      <c r="H148" s="4">
        <v>85.3</v>
      </c>
      <c r="I148" s="4">
        <v>85.15</v>
      </c>
      <c r="J148" s="4">
        <v>7850</v>
      </c>
      <c r="K148" s="4">
        <v>26611.87</v>
      </c>
      <c r="L148" s="4">
        <v>68124000</v>
      </c>
      <c r="M148" s="4">
        <v>-2428000</v>
      </c>
      <c r="N148" s="4">
        <v>84.85</v>
      </c>
      <c r="O148" s="2">
        <v>1.7479452054794519E-2</v>
      </c>
      <c r="P148" s="2">
        <f t="shared" si="8"/>
        <v>-1.4467592592592591</v>
      </c>
      <c r="Q148" s="3">
        <f t="shared" si="6"/>
        <v>-1.4642387113140537E-2</v>
      </c>
      <c r="R148" s="2">
        <f t="shared" si="7"/>
        <v>-0.51662847891504082</v>
      </c>
    </row>
    <row r="149" spans="1:18" s="4" customFormat="1" x14ac:dyDescent="0.3">
      <c r="A149" s="4" t="s">
        <v>14</v>
      </c>
      <c r="B149" s="5">
        <v>43595</v>
      </c>
      <c r="C149" s="5">
        <v>43615</v>
      </c>
      <c r="D149" s="4">
        <v>85.15</v>
      </c>
      <c r="E149" s="4">
        <v>86.8</v>
      </c>
      <c r="F149" s="4">
        <v>85.15</v>
      </c>
      <c r="G149" s="4">
        <v>86.25</v>
      </c>
      <c r="H149" s="4">
        <v>86.1</v>
      </c>
      <c r="I149" s="4">
        <v>86.25</v>
      </c>
      <c r="J149" s="4">
        <v>4356</v>
      </c>
      <c r="K149" s="4">
        <v>15013.93</v>
      </c>
      <c r="L149" s="4">
        <v>66476000</v>
      </c>
      <c r="M149" s="4">
        <v>-1648000</v>
      </c>
      <c r="N149" s="4">
        <v>85.9</v>
      </c>
      <c r="O149" s="2">
        <v>1.7506849315068494E-2</v>
      </c>
      <c r="P149" s="2">
        <f t="shared" si="8"/>
        <v>1.2918379330593004</v>
      </c>
      <c r="Q149" s="3">
        <f t="shared" si="6"/>
        <v>1.2743310837442319E-2</v>
      </c>
      <c r="R149" s="2">
        <f t="shared" si="7"/>
        <v>0.44962322355083001</v>
      </c>
    </row>
    <row r="150" spans="1:18" s="4" customFormat="1" x14ac:dyDescent="0.3">
      <c r="A150" s="4" t="s">
        <v>14</v>
      </c>
      <c r="B150" s="5">
        <v>43598</v>
      </c>
      <c r="C150" s="5">
        <v>43615</v>
      </c>
      <c r="D150" s="4">
        <v>86</v>
      </c>
      <c r="E150" s="4">
        <v>86.9</v>
      </c>
      <c r="F150" s="4">
        <v>82.9</v>
      </c>
      <c r="G150" s="4">
        <v>83.25</v>
      </c>
      <c r="H150" s="4">
        <v>83.3</v>
      </c>
      <c r="I150" s="4">
        <v>83.25</v>
      </c>
      <c r="J150" s="4">
        <v>4470</v>
      </c>
      <c r="K150" s="4">
        <v>15118.02</v>
      </c>
      <c r="L150" s="4">
        <v>67500000</v>
      </c>
      <c r="M150" s="4">
        <v>1024000</v>
      </c>
      <c r="N150" s="4">
        <v>83</v>
      </c>
      <c r="O150" s="2">
        <v>1.7479452054794519E-2</v>
      </c>
      <c r="P150" s="2">
        <f t="shared" si="8"/>
        <v>-3.4782608695652173</v>
      </c>
      <c r="Q150" s="3">
        <f t="shared" si="6"/>
        <v>-3.4957403216200118E-2</v>
      </c>
      <c r="R150" s="2">
        <f t="shared" si="7"/>
        <v>-1.233404765961803</v>
      </c>
    </row>
    <row r="151" spans="1:18" s="4" customFormat="1" x14ac:dyDescent="0.3">
      <c r="A151" s="4" t="s">
        <v>14</v>
      </c>
      <c r="B151" s="5">
        <v>43599</v>
      </c>
      <c r="C151" s="5">
        <v>43615</v>
      </c>
      <c r="D151" s="4">
        <v>83.6</v>
      </c>
      <c r="E151" s="4">
        <v>85.75</v>
      </c>
      <c r="F151" s="4">
        <v>82.2</v>
      </c>
      <c r="G151" s="4">
        <v>84.8</v>
      </c>
      <c r="H151" s="4">
        <v>85.3</v>
      </c>
      <c r="I151" s="4">
        <v>84.8</v>
      </c>
      <c r="J151" s="4">
        <v>5640</v>
      </c>
      <c r="K151" s="4">
        <v>18973.64</v>
      </c>
      <c r="L151" s="4">
        <v>65256000</v>
      </c>
      <c r="M151" s="4">
        <v>-2244000</v>
      </c>
      <c r="N151" s="4">
        <v>84.6</v>
      </c>
      <c r="O151" s="2">
        <v>1.7397260273972603E-2</v>
      </c>
      <c r="P151" s="2">
        <f t="shared" si="8"/>
        <v>1.8618618618618585</v>
      </c>
      <c r="Q151" s="3">
        <f t="shared" si="6"/>
        <v>1.8444646015878859E-2</v>
      </c>
      <c r="R151" s="2">
        <f t="shared" si="7"/>
        <v>0.65078387435599294</v>
      </c>
    </row>
    <row r="152" spans="1:18" s="4" customFormat="1" x14ac:dyDescent="0.3">
      <c r="A152" s="4" t="s">
        <v>14</v>
      </c>
      <c r="B152" s="5">
        <v>43600</v>
      </c>
      <c r="C152" s="5">
        <v>43615</v>
      </c>
      <c r="D152" s="4">
        <v>85.35</v>
      </c>
      <c r="E152" s="4">
        <v>86</v>
      </c>
      <c r="F152" s="4">
        <v>81.650000000000006</v>
      </c>
      <c r="G152" s="4">
        <v>82.1</v>
      </c>
      <c r="H152" s="4">
        <v>82</v>
      </c>
      <c r="I152" s="4">
        <v>82.1</v>
      </c>
      <c r="J152" s="4">
        <v>5860</v>
      </c>
      <c r="K152" s="4">
        <v>19584.88</v>
      </c>
      <c r="L152" s="4">
        <v>66068000</v>
      </c>
      <c r="M152" s="4">
        <v>812000</v>
      </c>
      <c r="N152" s="4">
        <v>81.95</v>
      </c>
      <c r="O152" s="2">
        <v>1.7178082191780821E-2</v>
      </c>
      <c r="P152" s="2">
        <f t="shared" si="8"/>
        <v>-3.1839622641509471</v>
      </c>
      <c r="Q152" s="3">
        <f t="shared" si="6"/>
        <v>-3.2011403463427276E-2</v>
      </c>
      <c r="R152" s="2">
        <f t="shared" si="7"/>
        <v>-1.1294608284467755</v>
      </c>
    </row>
    <row r="153" spans="1:18" s="4" customFormat="1" x14ac:dyDescent="0.3">
      <c r="A153" s="4" t="s">
        <v>14</v>
      </c>
      <c r="B153" s="5">
        <v>43601</v>
      </c>
      <c r="C153" s="5">
        <v>43615</v>
      </c>
      <c r="D153" s="4">
        <v>82.25</v>
      </c>
      <c r="E153" s="4">
        <v>83.65</v>
      </c>
      <c r="F153" s="4">
        <v>81.55</v>
      </c>
      <c r="G153" s="4">
        <v>83.15</v>
      </c>
      <c r="H153" s="4">
        <v>83.5</v>
      </c>
      <c r="I153" s="4">
        <v>83.15</v>
      </c>
      <c r="J153" s="4">
        <v>4932</v>
      </c>
      <c r="K153" s="4">
        <v>16268.74</v>
      </c>
      <c r="L153" s="4">
        <v>64892000</v>
      </c>
      <c r="M153" s="4">
        <v>-1176000</v>
      </c>
      <c r="N153" s="4">
        <v>82.9</v>
      </c>
      <c r="O153" s="2">
        <v>1.7260273972602738E-2</v>
      </c>
      <c r="P153" s="2">
        <f t="shared" si="8"/>
        <v>1.2789281364190153</v>
      </c>
      <c r="Q153" s="3">
        <f t="shared" si="6"/>
        <v>1.2616678624464125E-2</v>
      </c>
      <c r="R153" s="2">
        <f t="shared" si="7"/>
        <v>0.44515524936963535</v>
      </c>
    </row>
    <row r="154" spans="1:18" s="4" customFormat="1" x14ac:dyDescent="0.3">
      <c r="A154" s="4" t="s">
        <v>14</v>
      </c>
      <c r="B154" s="5">
        <v>43602</v>
      </c>
      <c r="C154" s="5">
        <v>43615</v>
      </c>
      <c r="D154" s="4">
        <v>83.5</v>
      </c>
      <c r="E154" s="4">
        <v>85.1</v>
      </c>
      <c r="F154" s="4">
        <v>82.85</v>
      </c>
      <c r="G154" s="4">
        <v>84.65</v>
      </c>
      <c r="H154" s="4">
        <v>84.8</v>
      </c>
      <c r="I154" s="4">
        <v>84.65</v>
      </c>
      <c r="J154" s="4">
        <v>4122</v>
      </c>
      <c r="K154" s="4">
        <v>13831.31</v>
      </c>
      <c r="L154" s="4">
        <v>63092000</v>
      </c>
      <c r="M154" s="4">
        <v>-1800000</v>
      </c>
      <c r="N154" s="4">
        <v>84.5</v>
      </c>
      <c r="O154" s="2">
        <v>1.7397260273972603E-2</v>
      </c>
      <c r="P154" s="2">
        <f t="shared" si="8"/>
        <v>1.803968731208659</v>
      </c>
      <c r="Q154" s="3">
        <f t="shared" si="6"/>
        <v>1.7865714709346864E-2</v>
      </c>
      <c r="R154" s="2">
        <f t="shared" si="7"/>
        <v>0.6303573962155874</v>
      </c>
    </row>
    <row r="155" spans="1:18" s="4" customFormat="1" x14ac:dyDescent="0.3">
      <c r="A155" s="4" t="s">
        <v>14</v>
      </c>
      <c r="B155" s="5">
        <v>43605</v>
      </c>
      <c r="C155" s="5">
        <v>43615</v>
      </c>
      <c r="D155" s="4">
        <v>87.4</v>
      </c>
      <c r="E155" s="4">
        <v>88.65</v>
      </c>
      <c r="F155" s="4">
        <v>86.65</v>
      </c>
      <c r="G155" s="4">
        <v>88</v>
      </c>
      <c r="H155" s="4">
        <v>88.1</v>
      </c>
      <c r="I155" s="4">
        <v>88</v>
      </c>
      <c r="J155" s="4">
        <v>10290</v>
      </c>
      <c r="K155" s="4">
        <v>36147.800000000003</v>
      </c>
      <c r="L155" s="4">
        <v>67864000</v>
      </c>
      <c r="M155" s="4">
        <v>4772000</v>
      </c>
      <c r="N155" s="4">
        <v>87.55</v>
      </c>
      <c r="O155" s="2">
        <v>1.7205479452054796E-2</v>
      </c>
      <c r="P155" s="2">
        <f t="shared" si="8"/>
        <v>3.9574719432959173</v>
      </c>
      <c r="Q155" s="3">
        <f t="shared" si="6"/>
        <v>3.9402664638438625E-2</v>
      </c>
      <c r="R155" s="2">
        <f t="shared" si="7"/>
        <v>1.390247269114161</v>
      </c>
    </row>
    <row r="156" spans="1:18" s="4" customFormat="1" x14ac:dyDescent="0.3">
      <c r="A156" s="4" t="s">
        <v>14</v>
      </c>
      <c r="B156" s="5">
        <v>43606</v>
      </c>
      <c r="C156" s="5">
        <v>43615</v>
      </c>
      <c r="D156" s="4">
        <v>88.75</v>
      </c>
      <c r="E156" s="4">
        <v>90.25</v>
      </c>
      <c r="F156" s="4">
        <v>87.55</v>
      </c>
      <c r="G156" s="4">
        <v>88.75</v>
      </c>
      <c r="H156" s="4">
        <v>88.5</v>
      </c>
      <c r="I156" s="4">
        <v>88.75</v>
      </c>
      <c r="J156" s="4">
        <v>9372</v>
      </c>
      <c r="K156" s="4">
        <v>33260.92</v>
      </c>
      <c r="L156" s="4">
        <v>65680000</v>
      </c>
      <c r="M156" s="4">
        <v>-2184000</v>
      </c>
      <c r="N156" s="4">
        <v>88.25</v>
      </c>
      <c r="O156" s="2">
        <v>1.7123287671232876E-2</v>
      </c>
      <c r="P156" s="2">
        <f t="shared" si="8"/>
        <v>0.85227272727272729</v>
      </c>
      <c r="Q156" s="3">
        <f t="shared" si="6"/>
        <v>8.351494396014944E-3</v>
      </c>
      <c r="R156" s="2">
        <f t="shared" si="7"/>
        <v>0.29466642379701963</v>
      </c>
    </row>
    <row r="157" spans="1:18" s="4" customFormat="1" x14ac:dyDescent="0.3">
      <c r="A157" s="4" t="s">
        <v>14</v>
      </c>
      <c r="B157" s="5">
        <v>43607</v>
      </c>
      <c r="C157" s="5">
        <v>43615</v>
      </c>
      <c r="D157" s="4">
        <v>88.85</v>
      </c>
      <c r="E157" s="4">
        <v>89.5</v>
      </c>
      <c r="F157" s="4">
        <v>86.1</v>
      </c>
      <c r="G157" s="4">
        <v>88.4</v>
      </c>
      <c r="H157" s="4">
        <v>89</v>
      </c>
      <c r="I157" s="4">
        <v>88.4</v>
      </c>
      <c r="J157" s="4">
        <v>5733</v>
      </c>
      <c r="K157" s="4">
        <v>20086.2</v>
      </c>
      <c r="L157" s="4">
        <v>63596000</v>
      </c>
      <c r="M157" s="4">
        <v>-2084000</v>
      </c>
      <c r="N157" s="4">
        <v>87.85</v>
      </c>
      <c r="O157" s="2">
        <v>1.6986301369863014E-2</v>
      </c>
      <c r="P157" s="2">
        <f t="shared" si="8"/>
        <v>-0.39436619718309218</v>
      </c>
      <c r="Q157" s="3">
        <f t="shared" si="6"/>
        <v>-4.1135249855295515E-3</v>
      </c>
      <c r="R157" s="2">
        <f t="shared" si="7"/>
        <v>-0.14513782075505696</v>
      </c>
    </row>
    <row r="158" spans="1:18" s="4" customFormat="1" x14ac:dyDescent="0.3">
      <c r="A158" s="4" t="s">
        <v>14</v>
      </c>
      <c r="B158" s="5">
        <v>43608</v>
      </c>
      <c r="C158" s="5">
        <v>43615</v>
      </c>
      <c r="D158" s="4">
        <v>90.3</v>
      </c>
      <c r="E158" s="4">
        <v>92.1</v>
      </c>
      <c r="F158" s="4">
        <v>88.55</v>
      </c>
      <c r="G158" s="4">
        <v>89</v>
      </c>
      <c r="H158" s="4">
        <v>88.9</v>
      </c>
      <c r="I158" s="4">
        <v>89</v>
      </c>
      <c r="J158" s="4">
        <v>9411</v>
      </c>
      <c r="K158" s="4">
        <v>33918.44</v>
      </c>
      <c r="L158" s="4">
        <v>62916000</v>
      </c>
      <c r="M158" s="4">
        <v>-680000</v>
      </c>
      <c r="N158" s="4">
        <v>88.85</v>
      </c>
      <c r="O158" s="2">
        <v>1.7041095890410959E-2</v>
      </c>
      <c r="P158" s="2">
        <f t="shared" si="8"/>
        <v>0.67873303167420163</v>
      </c>
      <c r="Q158" s="3">
        <f t="shared" si="6"/>
        <v>6.6169193578379075E-3</v>
      </c>
      <c r="R158" s="2">
        <f t="shared" si="7"/>
        <v>0.23346527834081285</v>
      </c>
    </row>
    <row r="159" spans="1:18" s="4" customFormat="1" x14ac:dyDescent="0.3">
      <c r="A159" s="4" t="s">
        <v>14</v>
      </c>
      <c r="B159" s="5">
        <v>43609</v>
      </c>
      <c r="C159" s="5">
        <v>43615</v>
      </c>
      <c r="D159" s="4">
        <v>89.5</v>
      </c>
      <c r="E159" s="4">
        <v>95.1</v>
      </c>
      <c r="F159" s="4">
        <v>88.95</v>
      </c>
      <c r="G159" s="4">
        <v>93.85</v>
      </c>
      <c r="H159" s="4">
        <v>94.5</v>
      </c>
      <c r="I159" s="4">
        <v>93.85</v>
      </c>
      <c r="J159" s="4">
        <v>17408</v>
      </c>
      <c r="K159" s="4">
        <v>64450.77</v>
      </c>
      <c r="L159" s="4">
        <v>65052000</v>
      </c>
      <c r="M159" s="4">
        <v>2136000</v>
      </c>
      <c r="N159" s="4">
        <v>93.8</v>
      </c>
      <c r="O159" s="2">
        <v>1.7013698630136985E-2</v>
      </c>
      <c r="P159" s="2">
        <f t="shared" si="8"/>
        <v>5.449438202247185</v>
      </c>
      <c r="Q159" s="3">
        <f t="shared" si="6"/>
        <v>5.4324245036170477E-2</v>
      </c>
      <c r="R159" s="2">
        <f t="shared" si="7"/>
        <v>1.9167265463196157</v>
      </c>
    </row>
    <row r="160" spans="1:18" s="4" customFormat="1" x14ac:dyDescent="0.3">
      <c r="A160" s="4" t="s">
        <v>14</v>
      </c>
      <c r="B160" s="5">
        <v>43612</v>
      </c>
      <c r="C160" s="5">
        <v>43615</v>
      </c>
      <c r="D160" s="4">
        <v>91.75</v>
      </c>
      <c r="E160" s="4">
        <v>92</v>
      </c>
      <c r="F160" s="4">
        <v>89.6</v>
      </c>
      <c r="G160" s="4">
        <v>91</v>
      </c>
      <c r="H160" s="4">
        <v>90.8</v>
      </c>
      <c r="I160" s="4">
        <v>91</v>
      </c>
      <c r="J160" s="4">
        <v>13489</v>
      </c>
      <c r="K160" s="4">
        <v>48977.9</v>
      </c>
      <c r="L160" s="4">
        <v>52000000</v>
      </c>
      <c r="M160" s="4">
        <v>-13052000</v>
      </c>
      <c r="N160" s="4">
        <v>91.15</v>
      </c>
      <c r="O160" s="2">
        <v>1.7041095890410959E-2</v>
      </c>
      <c r="P160" s="2">
        <f t="shared" si="8"/>
        <v>-3.0367607884922689</v>
      </c>
      <c r="Q160" s="3">
        <f t="shared" si="6"/>
        <v>-3.05380188438268E-2</v>
      </c>
      <c r="R160" s="2">
        <f t="shared" si="7"/>
        <v>-1.0774752847646329</v>
      </c>
    </row>
    <row r="161" spans="1:18" s="4" customFormat="1" x14ac:dyDescent="0.3">
      <c r="A161" s="4" t="s">
        <v>14</v>
      </c>
      <c r="B161" s="5">
        <v>43613</v>
      </c>
      <c r="C161" s="5">
        <v>43615</v>
      </c>
      <c r="D161" s="4">
        <v>91.45</v>
      </c>
      <c r="E161" s="4">
        <v>94.05</v>
      </c>
      <c r="F161" s="4">
        <v>90.9</v>
      </c>
      <c r="G161" s="4">
        <v>91.4</v>
      </c>
      <c r="H161" s="4">
        <v>91.5</v>
      </c>
      <c r="I161" s="4">
        <v>91.4</v>
      </c>
      <c r="J161" s="4">
        <v>8970</v>
      </c>
      <c r="K161" s="4">
        <v>33072.370000000003</v>
      </c>
      <c r="L161" s="4">
        <v>44676000</v>
      </c>
      <c r="M161" s="4">
        <v>-7324000</v>
      </c>
      <c r="N161" s="4">
        <v>91.2</v>
      </c>
      <c r="O161" s="2">
        <v>1.6767123287671232E-2</v>
      </c>
      <c r="P161" s="2">
        <f t="shared" si="8"/>
        <v>0.43956043956044583</v>
      </c>
      <c r="Q161" s="3">
        <f t="shared" si="6"/>
        <v>4.2279331627277459E-3</v>
      </c>
      <c r="R161" s="2">
        <f t="shared" si="7"/>
        <v>0.14917449333478283</v>
      </c>
    </row>
    <row r="162" spans="1:18" s="4" customFormat="1" x14ac:dyDescent="0.3">
      <c r="A162" s="4" t="s">
        <v>14</v>
      </c>
      <c r="B162" s="5">
        <v>43614</v>
      </c>
      <c r="C162" s="5">
        <v>43615</v>
      </c>
      <c r="D162" s="4">
        <v>91</v>
      </c>
      <c r="E162" s="4">
        <v>91.1</v>
      </c>
      <c r="F162" s="4">
        <v>88.8</v>
      </c>
      <c r="G162" s="4">
        <v>89.85</v>
      </c>
      <c r="H162" s="4">
        <v>90</v>
      </c>
      <c r="I162" s="4">
        <v>89.85</v>
      </c>
      <c r="J162" s="4">
        <v>9445</v>
      </c>
      <c r="K162" s="4">
        <v>33901.32</v>
      </c>
      <c r="L162" s="4">
        <v>26532000</v>
      </c>
      <c r="M162" s="4">
        <v>-18144000</v>
      </c>
      <c r="N162" s="4">
        <v>89.7</v>
      </c>
      <c r="O162" s="2">
        <v>1.6575342465753425E-2</v>
      </c>
      <c r="P162" s="2">
        <f t="shared" si="8"/>
        <v>-1.6958424507658767</v>
      </c>
      <c r="Q162" s="3">
        <f t="shared" si="6"/>
        <v>-1.7124177932316301E-2</v>
      </c>
      <c r="R162" s="2">
        <f t="shared" si="7"/>
        <v>-0.60419369666190903</v>
      </c>
    </row>
    <row r="163" spans="1:18" s="4" customFormat="1" x14ac:dyDescent="0.3">
      <c r="A163" s="4" t="s">
        <v>14</v>
      </c>
      <c r="B163" s="5">
        <v>43615</v>
      </c>
      <c r="C163" s="5">
        <v>43615</v>
      </c>
      <c r="D163" s="4">
        <v>89.9</v>
      </c>
      <c r="E163" s="4">
        <v>90.65</v>
      </c>
      <c r="F163" s="4">
        <v>89.15</v>
      </c>
      <c r="G163" s="4">
        <v>90.45</v>
      </c>
      <c r="H163" s="4">
        <v>90.45</v>
      </c>
      <c r="I163" s="4">
        <v>90.45</v>
      </c>
      <c r="J163" s="4">
        <v>8320</v>
      </c>
      <c r="K163" s="4">
        <v>29941.91</v>
      </c>
      <c r="L163" s="4">
        <v>9688000</v>
      </c>
      <c r="M163" s="4">
        <v>-16844000</v>
      </c>
      <c r="N163" s="4">
        <v>90.45</v>
      </c>
      <c r="O163" s="2">
        <v>1.6630136986301371E-2</v>
      </c>
      <c r="P163" s="2">
        <f t="shared" si="8"/>
        <v>0.66777963272121155</v>
      </c>
      <c r="Q163" s="3">
        <f t="shared" si="6"/>
        <v>6.5114949573491024E-3</v>
      </c>
      <c r="R163" s="2">
        <f t="shared" si="7"/>
        <v>0.22974558105073214</v>
      </c>
    </row>
    <row r="164" spans="1:18" s="4" customFormat="1" x14ac:dyDescent="0.3">
      <c r="A164" s="4" t="s">
        <v>14</v>
      </c>
      <c r="B164" s="5">
        <v>43616</v>
      </c>
      <c r="C164" s="5">
        <v>43643</v>
      </c>
      <c r="D164" s="4">
        <v>90.75</v>
      </c>
      <c r="E164" s="4">
        <v>90.95</v>
      </c>
      <c r="F164" s="4">
        <v>87.75</v>
      </c>
      <c r="G164" s="4">
        <v>88.95</v>
      </c>
      <c r="H164" s="4">
        <v>88.9</v>
      </c>
      <c r="I164" s="4">
        <v>88.95</v>
      </c>
      <c r="J164" s="4">
        <v>7346</v>
      </c>
      <c r="K164" s="4">
        <v>26191.42</v>
      </c>
      <c r="L164" s="4">
        <v>64336000</v>
      </c>
      <c r="M164" s="4">
        <v>2176000</v>
      </c>
      <c r="N164" s="4">
        <v>88.85</v>
      </c>
      <c r="O164" s="2">
        <v>1.6109589041095891E-2</v>
      </c>
      <c r="P164" s="2">
        <f t="shared" si="8"/>
        <v>-1.6583747927031509</v>
      </c>
      <c r="Q164" s="3">
        <f t="shared" si="6"/>
        <v>-1.6744843817442467E-2</v>
      </c>
      <c r="R164" s="2">
        <f t="shared" si="7"/>
        <v>-0.59080962169834117</v>
      </c>
    </row>
    <row r="165" spans="1:18" s="4" customFormat="1" x14ac:dyDescent="0.3">
      <c r="A165" s="4" t="s">
        <v>14</v>
      </c>
      <c r="B165" s="5">
        <v>43619</v>
      </c>
      <c r="C165" s="5">
        <v>43643</v>
      </c>
      <c r="D165" s="4">
        <v>88.8</v>
      </c>
      <c r="E165" s="4">
        <v>92.7</v>
      </c>
      <c r="F165" s="4">
        <v>88.05</v>
      </c>
      <c r="G165" s="4">
        <v>92.2</v>
      </c>
      <c r="H165" s="4">
        <v>92.3</v>
      </c>
      <c r="I165" s="4">
        <v>92.2</v>
      </c>
      <c r="J165" s="4">
        <v>11371</v>
      </c>
      <c r="K165" s="4">
        <v>41497.230000000003</v>
      </c>
      <c r="L165" s="4">
        <v>64536000</v>
      </c>
      <c r="M165" s="4">
        <v>200000</v>
      </c>
      <c r="N165" s="4">
        <v>91.85</v>
      </c>
      <c r="O165" s="2">
        <v>1.6219178082191782E-2</v>
      </c>
      <c r="P165" s="2">
        <f t="shared" si="8"/>
        <v>3.6537380550871275</v>
      </c>
      <c r="Q165" s="3">
        <f t="shared" si="6"/>
        <v>3.637518877004936E-2</v>
      </c>
      <c r="R165" s="2">
        <f t="shared" si="7"/>
        <v>1.2834286034995712</v>
      </c>
    </row>
    <row r="166" spans="1:18" s="4" customFormat="1" x14ac:dyDescent="0.3">
      <c r="A166" s="4" t="s">
        <v>14</v>
      </c>
      <c r="B166" s="5">
        <v>43620</v>
      </c>
      <c r="C166" s="5">
        <v>43643</v>
      </c>
      <c r="D166" s="4">
        <v>91.95</v>
      </c>
      <c r="E166" s="4">
        <v>94.25</v>
      </c>
      <c r="F166" s="4">
        <v>91.8</v>
      </c>
      <c r="G166" s="4">
        <v>93.2</v>
      </c>
      <c r="H166" s="4">
        <v>93.35</v>
      </c>
      <c r="I166" s="4">
        <v>93.2</v>
      </c>
      <c r="J166" s="4">
        <v>7642</v>
      </c>
      <c r="K166" s="4">
        <v>28466.36</v>
      </c>
      <c r="L166" s="4">
        <v>61972000</v>
      </c>
      <c r="M166" s="4">
        <v>-2564000</v>
      </c>
      <c r="N166" s="4">
        <v>93.05</v>
      </c>
      <c r="O166" s="2">
        <v>1.6273972602739727E-2</v>
      </c>
      <c r="P166" s="2">
        <f t="shared" si="8"/>
        <v>1.0845986984815619</v>
      </c>
      <c r="Q166" s="3">
        <f t="shared" si="6"/>
        <v>1.0683247258788222E-2</v>
      </c>
      <c r="R166" s="2">
        <f t="shared" si="7"/>
        <v>0.37693784070412079</v>
      </c>
    </row>
    <row r="167" spans="1:18" s="4" customFormat="1" x14ac:dyDescent="0.3">
      <c r="A167" s="4" t="s">
        <v>14</v>
      </c>
      <c r="B167" s="5">
        <v>43622</v>
      </c>
      <c r="C167" s="5">
        <v>43643</v>
      </c>
      <c r="D167" s="4">
        <v>92.85</v>
      </c>
      <c r="E167" s="4">
        <v>93.6</v>
      </c>
      <c r="F167" s="4">
        <v>90.6</v>
      </c>
      <c r="G167" s="4">
        <v>91.45</v>
      </c>
      <c r="H167" s="4">
        <v>91.4</v>
      </c>
      <c r="I167" s="4">
        <v>91.45</v>
      </c>
      <c r="J167" s="4">
        <v>5918</v>
      </c>
      <c r="K167" s="4">
        <v>21756.75</v>
      </c>
      <c r="L167" s="4">
        <v>61136000</v>
      </c>
      <c r="M167" s="4">
        <v>-836000</v>
      </c>
      <c r="N167" s="4">
        <v>91.3</v>
      </c>
      <c r="O167" s="2">
        <v>1.6356164383561644E-2</v>
      </c>
      <c r="P167" s="2">
        <f t="shared" si="8"/>
        <v>-1.8776824034334763</v>
      </c>
      <c r="Q167" s="3">
        <f t="shared" si="6"/>
        <v>-1.8940385678170378E-2</v>
      </c>
      <c r="R167" s="2">
        <f t="shared" si="7"/>
        <v>-0.66827509526748485</v>
      </c>
    </row>
    <row r="168" spans="1:18" s="4" customFormat="1" x14ac:dyDescent="0.3">
      <c r="A168" s="4" t="s">
        <v>14</v>
      </c>
      <c r="B168" s="5">
        <v>43623</v>
      </c>
      <c r="C168" s="5">
        <v>43643</v>
      </c>
      <c r="D168" s="4">
        <v>91.45</v>
      </c>
      <c r="E168" s="4">
        <v>92</v>
      </c>
      <c r="F168" s="4">
        <v>89.2</v>
      </c>
      <c r="G168" s="4">
        <v>90.15</v>
      </c>
      <c r="H168" s="4">
        <v>90</v>
      </c>
      <c r="I168" s="4">
        <v>90.15</v>
      </c>
      <c r="J168" s="4">
        <v>5205</v>
      </c>
      <c r="K168" s="4">
        <v>18871.3</v>
      </c>
      <c r="L168" s="4">
        <v>60128000</v>
      </c>
      <c r="M168" s="4">
        <v>-1008000</v>
      </c>
      <c r="N168" s="4">
        <v>90</v>
      </c>
      <c r="O168" s="2">
        <v>1.6356164383561644E-2</v>
      </c>
      <c r="P168" s="2">
        <f t="shared" si="8"/>
        <v>-1.4215418261344965</v>
      </c>
      <c r="Q168" s="3">
        <f t="shared" si="6"/>
        <v>-1.4378979905180582E-2</v>
      </c>
      <c r="R168" s="2">
        <f t="shared" si="7"/>
        <v>-0.50733466198941923</v>
      </c>
    </row>
    <row r="169" spans="1:18" s="4" customFormat="1" x14ac:dyDescent="0.3">
      <c r="A169" s="4" t="s">
        <v>14</v>
      </c>
      <c r="B169" s="5">
        <v>43626</v>
      </c>
      <c r="C169" s="5">
        <v>43643</v>
      </c>
      <c r="D169" s="4">
        <v>91.5</v>
      </c>
      <c r="E169" s="4">
        <v>91.65</v>
      </c>
      <c r="F169" s="4">
        <v>89.35</v>
      </c>
      <c r="G169" s="4">
        <v>90.85</v>
      </c>
      <c r="H169" s="4">
        <v>91</v>
      </c>
      <c r="I169" s="4">
        <v>90.85</v>
      </c>
      <c r="J169" s="4">
        <v>4596</v>
      </c>
      <c r="K169" s="4">
        <v>16638.2</v>
      </c>
      <c r="L169" s="4">
        <v>59520000</v>
      </c>
      <c r="M169" s="4">
        <v>-608000</v>
      </c>
      <c r="N169" s="4">
        <v>90.7</v>
      </c>
      <c r="O169" s="2">
        <v>1.6301369863013698E-2</v>
      </c>
      <c r="P169" s="2">
        <f t="shared" si="8"/>
        <v>0.7764836383804643</v>
      </c>
      <c r="Q169" s="3">
        <f t="shared" si="6"/>
        <v>7.6018226851745059E-3</v>
      </c>
      <c r="R169" s="2">
        <f t="shared" si="7"/>
        <v>0.26821569874348272</v>
      </c>
    </row>
    <row r="170" spans="1:18" s="4" customFormat="1" x14ac:dyDescent="0.3">
      <c r="A170" s="4" t="s">
        <v>14</v>
      </c>
      <c r="B170" s="5">
        <v>43627</v>
      </c>
      <c r="C170" s="5">
        <v>43643</v>
      </c>
      <c r="D170" s="4">
        <v>91</v>
      </c>
      <c r="E170" s="4">
        <v>92.15</v>
      </c>
      <c r="F170" s="4">
        <v>89.85</v>
      </c>
      <c r="G170" s="4">
        <v>91.6</v>
      </c>
      <c r="H170" s="4">
        <v>91.6</v>
      </c>
      <c r="I170" s="4">
        <v>91.6</v>
      </c>
      <c r="J170" s="4">
        <v>4502</v>
      </c>
      <c r="K170" s="4">
        <v>16417.830000000002</v>
      </c>
      <c r="L170" s="4">
        <v>58564000</v>
      </c>
      <c r="M170" s="4">
        <v>-956000</v>
      </c>
      <c r="N170" s="4">
        <v>91.2</v>
      </c>
      <c r="O170" s="2">
        <v>1.6383561643835618E-2</v>
      </c>
      <c r="P170" s="2">
        <f t="shared" si="8"/>
        <v>0.82553659878921304</v>
      </c>
      <c r="Q170" s="3">
        <f t="shared" si="6"/>
        <v>8.0915303714537753E-3</v>
      </c>
      <c r="R170" s="2">
        <f t="shared" si="7"/>
        <v>0.28549409297801404</v>
      </c>
    </row>
    <row r="171" spans="1:18" s="4" customFormat="1" x14ac:dyDescent="0.3">
      <c r="A171" s="4" t="s">
        <v>14</v>
      </c>
      <c r="B171" s="5">
        <v>43628</v>
      </c>
      <c r="C171" s="5">
        <v>43643</v>
      </c>
      <c r="D171" s="4">
        <v>90.9</v>
      </c>
      <c r="E171" s="4">
        <v>91.6</v>
      </c>
      <c r="F171" s="4">
        <v>89.05</v>
      </c>
      <c r="G171" s="4">
        <v>89.45</v>
      </c>
      <c r="H171" s="4">
        <v>89.6</v>
      </c>
      <c r="I171" s="4">
        <v>89.45</v>
      </c>
      <c r="J171" s="4">
        <v>4383</v>
      </c>
      <c r="K171" s="4">
        <v>15804.41</v>
      </c>
      <c r="L171" s="4">
        <v>59908000</v>
      </c>
      <c r="M171" s="4">
        <v>1344000</v>
      </c>
      <c r="N171" s="4">
        <v>89.25</v>
      </c>
      <c r="O171" s="2">
        <v>1.6383561643835618E-2</v>
      </c>
      <c r="P171" s="2">
        <f t="shared" si="8"/>
        <v>-2.3471615720523924</v>
      </c>
      <c r="Q171" s="3">
        <f t="shared" si="6"/>
        <v>-2.3635451336962279E-2</v>
      </c>
      <c r="R171" s="2">
        <f t="shared" si="7"/>
        <v>-0.83393146065145241</v>
      </c>
    </row>
    <row r="172" spans="1:18" s="4" customFormat="1" x14ac:dyDescent="0.3">
      <c r="A172" s="4" t="s">
        <v>14</v>
      </c>
      <c r="B172" s="5">
        <v>43629</v>
      </c>
      <c r="C172" s="5">
        <v>43643</v>
      </c>
      <c r="D172" s="4">
        <v>89.25</v>
      </c>
      <c r="E172" s="4">
        <v>89.25</v>
      </c>
      <c r="F172" s="4">
        <v>87.1</v>
      </c>
      <c r="G172" s="4">
        <v>88.35</v>
      </c>
      <c r="H172" s="4">
        <v>88.2</v>
      </c>
      <c r="I172" s="4">
        <v>88.35</v>
      </c>
      <c r="J172" s="4">
        <v>4772</v>
      </c>
      <c r="K172" s="4">
        <v>16784.22</v>
      </c>
      <c r="L172" s="4">
        <v>60472000</v>
      </c>
      <c r="M172" s="4">
        <v>564000</v>
      </c>
      <c r="N172" s="4">
        <v>88.1</v>
      </c>
      <c r="O172" s="2">
        <v>1.6383561643835618E-2</v>
      </c>
      <c r="P172" s="2">
        <f t="shared" si="8"/>
        <v>-1.2297372833985563</v>
      </c>
      <c r="Q172" s="3">
        <f t="shared" si="6"/>
        <v>-1.246120845042392E-2</v>
      </c>
      <c r="R172" s="2">
        <f t="shared" si="7"/>
        <v>-0.43966978317410177</v>
      </c>
    </row>
    <row r="173" spans="1:18" s="4" customFormat="1" x14ac:dyDescent="0.3">
      <c r="A173" s="4" t="s">
        <v>14</v>
      </c>
      <c r="B173" s="5">
        <v>43630</v>
      </c>
      <c r="C173" s="5">
        <v>43643</v>
      </c>
      <c r="D173" s="4">
        <v>87.7</v>
      </c>
      <c r="E173" s="4">
        <v>89</v>
      </c>
      <c r="F173" s="4">
        <v>87.3</v>
      </c>
      <c r="G173" s="4">
        <v>87.7</v>
      </c>
      <c r="H173" s="4">
        <v>87.5</v>
      </c>
      <c r="I173" s="4">
        <v>87.7</v>
      </c>
      <c r="J173" s="4">
        <v>3725</v>
      </c>
      <c r="K173" s="4">
        <v>13111.31</v>
      </c>
      <c r="L173" s="4">
        <v>59916000</v>
      </c>
      <c r="M173" s="4">
        <v>-556000</v>
      </c>
      <c r="N173" s="4">
        <v>87.65</v>
      </c>
      <c r="O173" s="2">
        <v>1.6383561643835618E-2</v>
      </c>
      <c r="P173" s="2">
        <f t="shared" si="8"/>
        <v>-0.73571024335030166</v>
      </c>
      <c r="Q173" s="3">
        <f t="shared" si="6"/>
        <v>-7.5209380499413727E-3</v>
      </c>
      <c r="R173" s="2">
        <f t="shared" si="7"/>
        <v>-0.26536183989210799</v>
      </c>
    </row>
    <row r="174" spans="1:18" s="4" customFormat="1" x14ac:dyDescent="0.3">
      <c r="A174" s="4" t="s">
        <v>14</v>
      </c>
      <c r="B174" s="5">
        <v>43633</v>
      </c>
      <c r="C174" s="5">
        <v>43643</v>
      </c>
      <c r="D174" s="4">
        <v>87.6</v>
      </c>
      <c r="E174" s="4">
        <v>87.6</v>
      </c>
      <c r="F174" s="4">
        <v>83.45</v>
      </c>
      <c r="G174" s="4">
        <v>83.8</v>
      </c>
      <c r="H174" s="4">
        <v>83.6</v>
      </c>
      <c r="I174" s="4">
        <v>83.8</v>
      </c>
      <c r="J174" s="4">
        <v>7650</v>
      </c>
      <c r="K174" s="4">
        <v>26050.34</v>
      </c>
      <c r="L174" s="4">
        <v>59708000</v>
      </c>
      <c r="M174" s="4">
        <v>-208000</v>
      </c>
      <c r="N174" s="4">
        <v>83.65</v>
      </c>
      <c r="O174" s="2">
        <v>1.6301369863013698E-2</v>
      </c>
      <c r="P174" s="2">
        <f t="shared" si="8"/>
        <v>-4.4469783352337577</v>
      </c>
      <c r="Q174" s="3">
        <f t="shared" si="6"/>
        <v>-4.4632797050967711E-2</v>
      </c>
      <c r="R174" s="2">
        <f t="shared" si="7"/>
        <v>-1.5747824362239189</v>
      </c>
    </row>
    <row r="175" spans="1:18" s="4" customFormat="1" x14ac:dyDescent="0.3">
      <c r="A175" s="4" t="s">
        <v>14</v>
      </c>
      <c r="B175" s="5">
        <v>43634</v>
      </c>
      <c r="C175" s="5">
        <v>43643</v>
      </c>
      <c r="D175" s="4">
        <v>83.2</v>
      </c>
      <c r="E175" s="4">
        <v>84.85</v>
      </c>
      <c r="F175" s="4">
        <v>82.65</v>
      </c>
      <c r="G175" s="4">
        <v>83.65</v>
      </c>
      <c r="H175" s="4">
        <v>84.15</v>
      </c>
      <c r="I175" s="4">
        <v>83.65</v>
      </c>
      <c r="J175" s="4">
        <v>6329</v>
      </c>
      <c r="K175" s="4">
        <v>21237.96</v>
      </c>
      <c r="L175" s="4">
        <v>57520000</v>
      </c>
      <c r="M175" s="4">
        <v>-2188000</v>
      </c>
      <c r="N175" s="4">
        <v>83.65</v>
      </c>
      <c r="O175" s="2">
        <v>1.6356164383561644E-2</v>
      </c>
      <c r="P175" s="2">
        <f t="shared" si="8"/>
        <v>-0.17899761336514497</v>
      </c>
      <c r="Q175" s="3">
        <f t="shared" si="6"/>
        <v>-1.953537777487066E-3</v>
      </c>
      <c r="R175" s="2">
        <f t="shared" si="7"/>
        <v>-6.8926824751168944E-2</v>
      </c>
    </row>
    <row r="176" spans="1:18" s="4" customFormat="1" x14ac:dyDescent="0.3">
      <c r="A176" s="4" t="s">
        <v>14</v>
      </c>
      <c r="B176" s="5">
        <v>43635</v>
      </c>
      <c r="C176" s="5">
        <v>43643</v>
      </c>
      <c r="D176" s="4">
        <v>84.45</v>
      </c>
      <c r="E176" s="4">
        <v>85</v>
      </c>
      <c r="F176" s="4">
        <v>81.7</v>
      </c>
      <c r="G176" s="4">
        <v>83</v>
      </c>
      <c r="H176" s="4">
        <v>82.95</v>
      </c>
      <c r="I176" s="4">
        <v>83</v>
      </c>
      <c r="J176" s="4">
        <v>6766</v>
      </c>
      <c r="K176" s="4">
        <v>22547.14</v>
      </c>
      <c r="L176" s="4">
        <v>55772000</v>
      </c>
      <c r="M176" s="4">
        <v>-1748000</v>
      </c>
      <c r="N176" s="4">
        <v>82.9</v>
      </c>
      <c r="O176" s="2">
        <v>1.6301369863013698E-2</v>
      </c>
      <c r="P176" s="2">
        <f t="shared" si="8"/>
        <v>-0.7770472205618717</v>
      </c>
      <c r="Q176" s="3">
        <f t="shared" si="6"/>
        <v>-7.9334859042488534E-3</v>
      </c>
      <c r="R176" s="2">
        <f t="shared" si="7"/>
        <v>-0.27991779779730946</v>
      </c>
    </row>
    <row r="177" spans="1:18" s="4" customFormat="1" x14ac:dyDescent="0.3">
      <c r="A177" s="4" t="s">
        <v>14</v>
      </c>
      <c r="B177" s="5">
        <v>43636</v>
      </c>
      <c r="C177" s="5">
        <v>43643</v>
      </c>
      <c r="D177" s="4">
        <v>81</v>
      </c>
      <c r="E177" s="4">
        <v>88.25</v>
      </c>
      <c r="F177" s="4">
        <v>80.400000000000006</v>
      </c>
      <c r="G177" s="4">
        <v>87.65</v>
      </c>
      <c r="H177" s="4">
        <v>87.55</v>
      </c>
      <c r="I177" s="4">
        <v>87.65</v>
      </c>
      <c r="J177" s="4">
        <v>10322</v>
      </c>
      <c r="K177" s="4">
        <v>35072.629999999997</v>
      </c>
      <c r="L177" s="4">
        <v>51520000</v>
      </c>
      <c r="M177" s="4">
        <v>-4252000</v>
      </c>
      <c r="N177" s="4">
        <v>87.8</v>
      </c>
      <c r="O177" s="2">
        <v>1.6328767123287673E-2</v>
      </c>
      <c r="P177" s="2">
        <f t="shared" si="8"/>
        <v>5.6024096385542235</v>
      </c>
      <c r="Q177" s="3">
        <f t="shared" si="6"/>
        <v>5.586080871430936E-2</v>
      </c>
      <c r="R177" s="2">
        <f t="shared" si="7"/>
        <v>1.9709412416188941</v>
      </c>
    </row>
    <row r="178" spans="1:18" s="4" customFormat="1" x14ac:dyDescent="0.3">
      <c r="A178" s="4" t="s">
        <v>14</v>
      </c>
      <c r="B178" s="5">
        <v>43637</v>
      </c>
      <c r="C178" s="5">
        <v>43643</v>
      </c>
      <c r="D178" s="4">
        <v>87.05</v>
      </c>
      <c r="E178" s="4">
        <v>87.7</v>
      </c>
      <c r="F178" s="4">
        <v>85.9</v>
      </c>
      <c r="G178" s="4">
        <v>86.6</v>
      </c>
      <c r="H178" s="4">
        <v>86.65</v>
      </c>
      <c r="I178" s="4">
        <v>86.6</v>
      </c>
      <c r="J178" s="4">
        <v>6478</v>
      </c>
      <c r="K178" s="4">
        <v>22457.19</v>
      </c>
      <c r="L178" s="4">
        <v>47352000</v>
      </c>
      <c r="M178" s="4">
        <v>-4168000</v>
      </c>
      <c r="N178" s="4">
        <v>86.5</v>
      </c>
      <c r="O178" s="2">
        <v>1.6383561643835618E-2</v>
      </c>
      <c r="P178" s="2">
        <f t="shared" si="8"/>
        <v>-1.1979463776383472</v>
      </c>
      <c r="Q178" s="3">
        <f t="shared" si="6"/>
        <v>-1.2143299392821829E-2</v>
      </c>
      <c r="R178" s="2">
        <f t="shared" si="7"/>
        <v>-0.42845297326508858</v>
      </c>
    </row>
    <row r="179" spans="1:18" s="4" customFormat="1" x14ac:dyDescent="0.3">
      <c r="A179" s="4" t="s">
        <v>14</v>
      </c>
      <c r="B179" s="5">
        <v>43640</v>
      </c>
      <c r="C179" s="5">
        <v>43643</v>
      </c>
      <c r="D179" s="4">
        <v>86.85</v>
      </c>
      <c r="E179" s="4">
        <v>87.25</v>
      </c>
      <c r="F179" s="4">
        <v>85.25</v>
      </c>
      <c r="G179" s="4">
        <v>86</v>
      </c>
      <c r="H179" s="4">
        <v>85.95</v>
      </c>
      <c r="I179" s="4">
        <v>86</v>
      </c>
      <c r="J179" s="4">
        <v>5210</v>
      </c>
      <c r="K179" s="4">
        <v>17940.41</v>
      </c>
      <c r="L179" s="4">
        <v>39304000</v>
      </c>
      <c r="M179" s="4">
        <v>-8048000</v>
      </c>
      <c r="N179" s="4">
        <v>85.8</v>
      </c>
      <c r="O179" s="2">
        <v>1.6410958904109589E-2</v>
      </c>
      <c r="P179" s="2">
        <f t="shared" si="8"/>
        <v>-0.69284064665126366</v>
      </c>
      <c r="Q179" s="3">
        <f t="shared" si="6"/>
        <v>-7.0925160555537327E-3</v>
      </c>
      <c r="R179" s="2">
        <f t="shared" si="7"/>
        <v>-0.25024579347262754</v>
      </c>
    </row>
    <row r="180" spans="1:18" s="4" customFormat="1" x14ac:dyDescent="0.3">
      <c r="A180" s="4" t="s">
        <v>14</v>
      </c>
      <c r="B180" s="5">
        <v>43641</v>
      </c>
      <c r="C180" s="5">
        <v>43643</v>
      </c>
      <c r="D180" s="4">
        <v>85.6</v>
      </c>
      <c r="E180" s="4">
        <v>90.15</v>
      </c>
      <c r="F180" s="4">
        <v>85.1</v>
      </c>
      <c r="G180" s="4">
        <v>85.8</v>
      </c>
      <c r="H180" s="4">
        <v>86.05</v>
      </c>
      <c r="I180" s="4">
        <v>85.8</v>
      </c>
      <c r="J180" s="4">
        <v>10783</v>
      </c>
      <c r="K180" s="4">
        <v>37227.9</v>
      </c>
      <c r="L180" s="4">
        <v>27616000</v>
      </c>
      <c r="M180" s="4">
        <v>-11688000</v>
      </c>
      <c r="N180" s="4">
        <v>85.7</v>
      </c>
      <c r="O180" s="2">
        <v>1.6465753424657534E-2</v>
      </c>
      <c r="P180" s="2">
        <f t="shared" si="8"/>
        <v>-0.23255813953488702</v>
      </c>
      <c r="Q180" s="3">
        <f t="shared" si="6"/>
        <v>-2.4902389295954454E-3</v>
      </c>
      <c r="R180" s="2">
        <f t="shared" si="7"/>
        <v>-8.7863293081313465E-2</v>
      </c>
    </row>
    <row r="181" spans="1:18" s="4" customFormat="1" x14ac:dyDescent="0.3">
      <c r="A181" s="4" t="s">
        <v>14</v>
      </c>
      <c r="B181" s="5">
        <v>43642</v>
      </c>
      <c r="C181" s="5">
        <v>43643</v>
      </c>
      <c r="D181" s="4">
        <v>85.75</v>
      </c>
      <c r="E181" s="4">
        <v>86.6</v>
      </c>
      <c r="F181" s="4">
        <v>84.85</v>
      </c>
      <c r="G181" s="4">
        <v>86</v>
      </c>
      <c r="H181" s="4">
        <v>86</v>
      </c>
      <c r="I181" s="4">
        <v>86</v>
      </c>
      <c r="J181" s="4">
        <v>8861</v>
      </c>
      <c r="K181" s="4">
        <v>30390</v>
      </c>
      <c r="L181" s="4">
        <v>12992000</v>
      </c>
      <c r="M181" s="4">
        <v>-14624000</v>
      </c>
      <c r="N181" s="4">
        <v>85.7</v>
      </c>
      <c r="O181" s="2">
        <v>1.6383561643835618E-2</v>
      </c>
      <c r="P181" s="2">
        <f t="shared" si="8"/>
        <v>0.23310023310023642</v>
      </c>
      <c r="Q181" s="3">
        <f t="shared" si="6"/>
        <v>2.1671667145640081E-3</v>
      </c>
      <c r="R181" s="2">
        <f t="shared" si="7"/>
        <v>7.6464311088710921E-2</v>
      </c>
    </row>
    <row r="182" spans="1:18" s="4" customFormat="1" x14ac:dyDescent="0.3">
      <c r="A182" s="4" t="s">
        <v>14</v>
      </c>
      <c r="B182" s="5">
        <v>43643</v>
      </c>
      <c r="C182" s="5">
        <v>43643</v>
      </c>
      <c r="D182" s="4">
        <v>86.2</v>
      </c>
      <c r="E182" s="4">
        <v>88.1</v>
      </c>
      <c r="F182" s="4">
        <v>86.15</v>
      </c>
      <c r="G182" s="4">
        <v>87.85</v>
      </c>
      <c r="H182" s="4">
        <v>88</v>
      </c>
      <c r="I182" s="4">
        <v>88</v>
      </c>
      <c r="J182" s="4">
        <v>7930</v>
      </c>
      <c r="K182" s="4">
        <v>27709.94</v>
      </c>
      <c r="L182" s="4">
        <v>4044000</v>
      </c>
      <c r="M182" s="4">
        <v>-8948000</v>
      </c>
      <c r="N182" s="4">
        <v>88</v>
      </c>
      <c r="O182" s="2">
        <v>1.6328767123287673E-2</v>
      </c>
      <c r="P182" s="2">
        <f t="shared" si="8"/>
        <v>2.151162790697668</v>
      </c>
      <c r="Q182" s="3">
        <f t="shared" si="6"/>
        <v>2.1348340235743803E-2</v>
      </c>
      <c r="R182" s="2">
        <f t="shared" si="7"/>
        <v>0.75323514247585832</v>
      </c>
    </row>
    <row r="183" spans="1:18" s="4" customFormat="1" x14ac:dyDescent="0.3">
      <c r="A183" s="4" t="s">
        <v>14</v>
      </c>
      <c r="B183" s="5">
        <v>43644</v>
      </c>
      <c r="C183" s="5">
        <v>43671</v>
      </c>
      <c r="D183" s="4">
        <v>86</v>
      </c>
      <c r="E183" s="4">
        <v>86</v>
      </c>
      <c r="F183" s="4">
        <v>83.5</v>
      </c>
      <c r="G183" s="4">
        <v>84.55</v>
      </c>
      <c r="H183" s="4">
        <v>84.65</v>
      </c>
      <c r="I183" s="4">
        <v>84.55</v>
      </c>
      <c r="J183" s="4">
        <v>4442</v>
      </c>
      <c r="K183" s="4">
        <v>22532.89</v>
      </c>
      <c r="L183" s="4">
        <v>70422000</v>
      </c>
      <c r="M183" s="4">
        <v>1872000</v>
      </c>
      <c r="N183" s="4">
        <v>87.25</v>
      </c>
      <c r="O183" s="2">
        <v>1.6328767123287673E-2</v>
      </c>
      <c r="P183" s="2">
        <f t="shared" si="8"/>
        <v>-3.7564029595902078</v>
      </c>
      <c r="Q183" s="3">
        <f t="shared" si="6"/>
        <v>-3.7727317267134956E-2</v>
      </c>
      <c r="R183" s="2">
        <f t="shared" si="7"/>
        <v>-1.3311358580168424</v>
      </c>
    </row>
    <row r="184" spans="1:18" s="4" customFormat="1" x14ac:dyDescent="0.3">
      <c r="A184" s="4" t="s">
        <v>14</v>
      </c>
      <c r="B184" s="5">
        <v>43647</v>
      </c>
      <c r="C184" s="5">
        <v>43671</v>
      </c>
      <c r="D184" s="4">
        <v>85.75</v>
      </c>
      <c r="E184" s="4">
        <v>85.85</v>
      </c>
      <c r="F184" s="4">
        <v>83.75</v>
      </c>
      <c r="G184" s="4">
        <v>84.65</v>
      </c>
      <c r="H184" s="4">
        <v>84.45</v>
      </c>
      <c r="I184" s="4">
        <v>84.65</v>
      </c>
      <c r="J184" s="4">
        <v>3777</v>
      </c>
      <c r="K184" s="4">
        <v>19174</v>
      </c>
      <c r="L184" s="4">
        <v>71076000</v>
      </c>
      <c r="M184" s="4">
        <v>654000</v>
      </c>
      <c r="N184" s="4">
        <v>87.1</v>
      </c>
      <c r="O184" s="2">
        <v>1.6383561643835618E-2</v>
      </c>
      <c r="P184" s="2">
        <f t="shared" si="8"/>
        <v>0.11827321111769193</v>
      </c>
      <c r="Q184" s="3">
        <f t="shared" si="6"/>
        <v>1.0188964947385631E-3</v>
      </c>
      <c r="R184" s="2">
        <f t="shared" si="7"/>
        <v>3.5949803961694948E-2</v>
      </c>
    </row>
    <row r="185" spans="1:18" s="4" customFormat="1" x14ac:dyDescent="0.3">
      <c r="A185" s="4" t="s">
        <v>14</v>
      </c>
      <c r="B185" s="5">
        <v>43648</v>
      </c>
      <c r="C185" s="5">
        <v>43671</v>
      </c>
      <c r="D185" s="4">
        <v>84.3</v>
      </c>
      <c r="E185" s="4">
        <v>85.65</v>
      </c>
      <c r="F185" s="4">
        <v>83.55</v>
      </c>
      <c r="G185" s="4">
        <v>85.4</v>
      </c>
      <c r="H185" s="4">
        <v>85.5</v>
      </c>
      <c r="I185" s="4">
        <v>85.4</v>
      </c>
      <c r="J185" s="4">
        <v>3082</v>
      </c>
      <c r="K185" s="4">
        <v>15682.1</v>
      </c>
      <c r="L185" s="4">
        <v>68922000</v>
      </c>
      <c r="M185" s="4">
        <v>-2154000</v>
      </c>
      <c r="N185" s="4">
        <v>87.85</v>
      </c>
      <c r="O185" s="2">
        <v>1.6136986301369862E-2</v>
      </c>
      <c r="P185" s="2">
        <f t="shared" si="8"/>
        <v>0.88600118133490835</v>
      </c>
      <c r="Q185" s="3">
        <f t="shared" si="6"/>
        <v>8.6986419503353851E-3</v>
      </c>
      <c r="R185" s="2">
        <f t="shared" si="7"/>
        <v>0.30691485785096528</v>
      </c>
    </row>
    <row r="186" spans="1:18" s="4" customFormat="1" x14ac:dyDescent="0.3">
      <c r="A186" s="4" t="s">
        <v>14</v>
      </c>
      <c r="B186" s="5">
        <v>43649</v>
      </c>
      <c r="C186" s="5">
        <v>43671</v>
      </c>
      <c r="D186" s="4">
        <v>85.45</v>
      </c>
      <c r="E186" s="4">
        <v>88.6</v>
      </c>
      <c r="F186" s="4">
        <v>85.2</v>
      </c>
      <c r="G186" s="4">
        <v>87.6</v>
      </c>
      <c r="H186" s="4">
        <v>87.4</v>
      </c>
      <c r="I186" s="4">
        <v>87.6</v>
      </c>
      <c r="J186" s="4">
        <v>5445</v>
      </c>
      <c r="K186" s="4">
        <v>28539.48</v>
      </c>
      <c r="L186" s="4">
        <v>69672000</v>
      </c>
      <c r="M186" s="4">
        <v>750000</v>
      </c>
      <c r="N186" s="4">
        <v>90.3</v>
      </c>
      <c r="O186" s="2">
        <v>1.6109589041095891E-2</v>
      </c>
      <c r="P186" s="2">
        <f t="shared" si="8"/>
        <v>2.5761124121779724</v>
      </c>
      <c r="Q186" s="3">
        <f t="shared" si="6"/>
        <v>2.5600028231368765E-2</v>
      </c>
      <c r="R186" s="2">
        <f t="shared" si="7"/>
        <v>0.90324777942013201</v>
      </c>
    </row>
    <row r="187" spans="1:18" s="4" customFormat="1" x14ac:dyDescent="0.3">
      <c r="A187" s="4" t="s">
        <v>14</v>
      </c>
      <c r="B187" s="5">
        <v>43650</v>
      </c>
      <c r="C187" s="5">
        <v>43671</v>
      </c>
      <c r="D187" s="4">
        <v>87.3</v>
      </c>
      <c r="E187" s="4">
        <v>87.85</v>
      </c>
      <c r="F187" s="4">
        <v>86.1</v>
      </c>
      <c r="G187" s="4">
        <v>87.4</v>
      </c>
      <c r="H187" s="4">
        <v>87.3</v>
      </c>
      <c r="I187" s="4">
        <v>87.4</v>
      </c>
      <c r="J187" s="4">
        <v>3070</v>
      </c>
      <c r="K187" s="4">
        <v>16034.05</v>
      </c>
      <c r="L187" s="4">
        <v>68790000</v>
      </c>
      <c r="M187" s="4">
        <v>-882000</v>
      </c>
      <c r="N187" s="4">
        <v>89.95</v>
      </c>
      <c r="O187" s="2">
        <v>1.6164383561643837E-2</v>
      </c>
      <c r="P187" s="2">
        <f t="shared" si="8"/>
        <v>-0.22831050228309205</v>
      </c>
      <c r="Q187" s="3">
        <f t="shared" si="6"/>
        <v>-2.4447488584473588E-3</v>
      </c>
      <c r="R187" s="2">
        <f t="shared" si="7"/>
        <v>-8.6258263376704572E-2</v>
      </c>
    </row>
    <row r="188" spans="1:18" s="4" customFormat="1" x14ac:dyDescent="0.3">
      <c r="A188" s="4" t="s">
        <v>14</v>
      </c>
      <c r="B188" s="5">
        <v>43651</v>
      </c>
      <c r="C188" s="5">
        <v>43671</v>
      </c>
      <c r="D188" s="4">
        <v>87.25</v>
      </c>
      <c r="E188" s="4">
        <v>87.7</v>
      </c>
      <c r="F188" s="4">
        <v>83.65</v>
      </c>
      <c r="G188" s="4">
        <v>84.15</v>
      </c>
      <c r="H188" s="4">
        <v>83.95</v>
      </c>
      <c r="I188" s="4">
        <v>84.15</v>
      </c>
      <c r="J188" s="4">
        <v>4314</v>
      </c>
      <c r="K188" s="4">
        <v>22136.99</v>
      </c>
      <c r="L188" s="4">
        <v>69966000</v>
      </c>
      <c r="M188" s="4">
        <v>1176000</v>
      </c>
      <c r="N188" s="4">
        <v>87.05</v>
      </c>
      <c r="O188" s="2">
        <v>1.6109589041095891E-2</v>
      </c>
      <c r="P188" s="2">
        <f t="shared" si="8"/>
        <v>-3.7185354691075512</v>
      </c>
      <c r="Q188" s="3">
        <f t="shared" si="6"/>
        <v>-3.7346450581486473E-2</v>
      </c>
      <c r="R188" s="2">
        <f t="shared" si="7"/>
        <v>-1.3176977092398985</v>
      </c>
    </row>
    <row r="189" spans="1:18" s="4" customFormat="1" x14ac:dyDescent="0.3">
      <c r="A189" s="4" t="s">
        <v>14</v>
      </c>
      <c r="B189" s="5">
        <v>43654</v>
      </c>
      <c r="C189" s="5">
        <v>43671</v>
      </c>
      <c r="D189" s="4">
        <v>83.05</v>
      </c>
      <c r="E189" s="4">
        <v>83.4</v>
      </c>
      <c r="F189" s="4">
        <v>80.7</v>
      </c>
      <c r="G189" s="4">
        <v>82.15</v>
      </c>
      <c r="H189" s="4">
        <v>82.8</v>
      </c>
      <c r="I189" s="4">
        <v>82.15</v>
      </c>
      <c r="J189" s="4">
        <v>4247</v>
      </c>
      <c r="K189" s="4">
        <v>20859.939999999999</v>
      </c>
      <c r="L189" s="4">
        <v>71730000</v>
      </c>
      <c r="M189" s="4">
        <v>1764000</v>
      </c>
      <c r="N189" s="4">
        <v>84.8</v>
      </c>
      <c r="O189" s="2">
        <v>1.6027397260273971E-2</v>
      </c>
      <c r="P189" s="2">
        <f t="shared" si="8"/>
        <v>-2.3767082590611999</v>
      </c>
      <c r="Q189" s="3">
        <f t="shared" si="6"/>
        <v>-2.3927356563214736E-2</v>
      </c>
      <c r="R189" s="2">
        <f t="shared" si="7"/>
        <v>-0.84423077536433944</v>
      </c>
    </row>
    <row r="190" spans="1:18" s="4" customFormat="1" x14ac:dyDescent="0.3">
      <c r="A190" s="4" t="s">
        <v>14</v>
      </c>
      <c r="B190" s="5">
        <v>43655</v>
      </c>
      <c r="C190" s="5">
        <v>43671</v>
      </c>
      <c r="D190" s="4">
        <v>82.5</v>
      </c>
      <c r="E190" s="4">
        <v>83.55</v>
      </c>
      <c r="F190" s="4">
        <v>80.05</v>
      </c>
      <c r="G190" s="4">
        <v>81.05</v>
      </c>
      <c r="H190" s="4">
        <v>81</v>
      </c>
      <c r="I190" s="4">
        <v>81.05</v>
      </c>
      <c r="J190" s="4">
        <v>4759</v>
      </c>
      <c r="K190" s="4">
        <v>23193.67</v>
      </c>
      <c r="L190" s="4">
        <v>75798000</v>
      </c>
      <c r="M190" s="4">
        <v>4068000</v>
      </c>
      <c r="N190" s="4">
        <v>83.8</v>
      </c>
      <c r="O190" s="2">
        <v>1.6027397260273971E-2</v>
      </c>
      <c r="P190" s="2">
        <f t="shared" si="8"/>
        <v>-1.3390139987827248</v>
      </c>
      <c r="Q190" s="3">
        <f t="shared" si="6"/>
        <v>-1.3550413960429988E-2</v>
      </c>
      <c r="R190" s="2">
        <f t="shared" si="7"/>
        <v>-0.47810030556859023</v>
      </c>
    </row>
    <row r="191" spans="1:18" s="4" customFormat="1" x14ac:dyDescent="0.3">
      <c r="A191" s="4" t="s">
        <v>14</v>
      </c>
      <c r="B191" s="5">
        <v>43656</v>
      </c>
      <c r="C191" s="5">
        <v>43671</v>
      </c>
      <c r="D191" s="4">
        <v>81.8</v>
      </c>
      <c r="E191" s="4">
        <v>82.55</v>
      </c>
      <c r="F191" s="4">
        <v>80.599999999999994</v>
      </c>
      <c r="G191" s="4">
        <v>81.8</v>
      </c>
      <c r="H191" s="4">
        <v>81.7</v>
      </c>
      <c r="I191" s="4">
        <v>81.8</v>
      </c>
      <c r="J191" s="4">
        <v>2874</v>
      </c>
      <c r="K191" s="4">
        <v>14040.53</v>
      </c>
      <c r="L191" s="4">
        <v>75444000</v>
      </c>
      <c r="M191" s="4">
        <v>-354000</v>
      </c>
      <c r="N191" s="4">
        <v>84.8</v>
      </c>
      <c r="O191" s="2">
        <v>1.5945205479452055E-2</v>
      </c>
      <c r="P191" s="2">
        <f t="shared" si="8"/>
        <v>0.92535471930906854</v>
      </c>
      <c r="Q191" s="3">
        <f t="shared" si="6"/>
        <v>9.0940951382961644E-3</v>
      </c>
      <c r="R191" s="2">
        <f t="shared" si="7"/>
        <v>0.32086766331906647</v>
      </c>
    </row>
    <row r="192" spans="1:18" s="4" customFormat="1" x14ac:dyDescent="0.3">
      <c r="A192" s="4" t="s">
        <v>14</v>
      </c>
      <c r="B192" s="5">
        <v>43657</v>
      </c>
      <c r="C192" s="5">
        <v>43671</v>
      </c>
      <c r="D192" s="4">
        <v>82.65</v>
      </c>
      <c r="E192" s="4">
        <v>82.8</v>
      </c>
      <c r="F192" s="4">
        <v>80.3</v>
      </c>
      <c r="G192" s="4">
        <v>82.45</v>
      </c>
      <c r="H192" s="4">
        <v>82.6</v>
      </c>
      <c r="I192" s="4">
        <v>82.45</v>
      </c>
      <c r="J192" s="4">
        <v>4501</v>
      </c>
      <c r="K192" s="4">
        <v>22038.43</v>
      </c>
      <c r="L192" s="4">
        <v>77238000</v>
      </c>
      <c r="M192" s="4">
        <v>1794000</v>
      </c>
      <c r="N192" s="4">
        <v>85.15</v>
      </c>
      <c r="O192" s="2">
        <v>1.6E-2</v>
      </c>
      <c r="P192" s="2">
        <f t="shared" si="8"/>
        <v>0.79462102689487246</v>
      </c>
      <c r="Q192" s="3">
        <f t="shared" si="6"/>
        <v>7.7862102689487244E-3</v>
      </c>
      <c r="R192" s="2">
        <f t="shared" si="7"/>
        <v>0.27472146014700449</v>
      </c>
    </row>
    <row r="193" spans="1:18" s="4" customFormat="1" x14ac:dyDescent="0.3">
      <c r="A193" s="4" t="s">
        <v>14</v>
      </c>
      <c r="B193" s="5">
        <v>43658</v>
      </c>
      <c r="C193" s="5">
        <v>43671</v>
      </c>
      <c r="D193" s="4">
        <v>81.849999999999994</v>
      </c>
      <c r="E193" s="4">
        <v>83</v>
      </c>
      <c r="F193" s="4">
        <v>80.8</v>
      </c>
      <c r="G193" s="4">
        <v>82.25</v>
      </c>
      <c r="H193" s="4">
        <v>82.5</v>
      </c>
      <c r="I193" s="4">
        <v>82.25</v>
      </c>
      <c r="J193" s="4">
        <v>4524</v>
      </c>
      <c r="K193" s="4">
        <v>22201.37</v>
      </c>
      <c r="L193" s="4">
        <v>76956000</v>
      </c>
      <c r="M193" s="4">
        <v>-282000</v>
      </c>
      <c r="N193" s="4">
        <v>84.9</v>
      </c>
      <c r="O193" s="2">
        <v>1.589041095890411E-2</v>
      </c>
      <c r="P193" s="2">
        <f t="shared" si="8"/>
        <v>-0.24257125530624965</v>
      </c>
      <c r="Q193" s="3">
        <f t="shared" si="6"/>
        <v>-2.5846166626515375E-3</v>
      </c>
      <c r="R193" s="2">
        <f t="shared" si="7"/>
        <v>-9.1193229948537902E-2</v>
      </c>
    </row>
    <row r="194" spans="1:18" s="4" customFormat="1" x14ac:dyDescent="0.3">
      <c r="A194" s="4" t="s">
        <v>14</v>
      </c>
      <c r="B194" s="5">
        <v>43661</v>
      </c>
      <c r="C194" s="5">
        <v>43671</v>
      </c>
      <c r="D194" s="4">
        <v>82.55</v>
      </c>
      <c r="E194" s="4">
        <v>83.25</v>
      </c>
      <c r="F194" s="4">
        <v>81.849999999999994</v>
      </c>
      <c r="G194" s="4">
        <v>82.6</v>
      </c>
      <c r="H194" s="4">
        <v>82.5</v>
      </c>
      <c r="I194" s="4">
        <v>82.6</v>
      </c>
      <c r="J194" s="4">
        <v>2372</v>
      </c>
      <c r="K194" s="4">
        <v>11746.85</v>
      </c>
      <c r="L194" s="4">
        <v>76410000</v>
      </c>
      <c r="M194" s="4">
        <v>-546000</v>
      </c>
      <c r="N194" s="4">
        <v>85.45</v>
      </c>
      <c r="O194" s="2">
        <v>1.5616438356164384E-2</v>
      </c>
      <c r="P194" s="2">
        <f t="shared" si="8"/>
        <v>0.42553191489361009</v>
      </c>
      <c r="Q194" s="3">
        <f t="shared" si="6"/>
        <v>4.0991547653744572E-3</v>
      </c>
      <c r="R194" s="2">
        <f t="shared" si="7"/>
        <v>0.14463079516400851</v>
      </c>
    </row>
    <row r="195" spans="1:18" s="4" customFormat="1" x14ac:dyDescent="0.3">
      <c r="A195" s="4" t="s">
        <v>14</v>
      </c>
      <c r="B195" s="5">
        <v>43662</v>
      </c>
      <c r="C195" s="5">
        <v>43671</v>
      </c>
      <c r="D195" s="4">
        <v>79.7</v>
      </c>
      <c r="E195" s="4">
        <v>83.85</v>
      </c>
      <c r="F195" s="4">
        <v>79.3</v>
      </c>
      <c r="G195" s="4">
        <v>83.4</v>
      </c>
      <c r="H195" s="4">
        <v>83.25</v>
      </c>
      <c r="I195" s="4">
        <v>83.4</v>
      </c>
      <c r="J195" s="4">
        <v>7233</v>
      </c>
      <c r="K195" s="4">
        <v>35506.61</v>
      </c>
      <c r="L195" s="4">
        <v>74778000</v>
      </c>
      <c r="M195" s="4">
        <v>-1632000</v>
      </c>
      <c r="N195" s="4">
        <v>86.35</v>
      </c>
      <c r="O195" s="2">
        <v>1.5698630136986302E-2</v>
      </c>
      <c r="P195" s="2">
        <f t="shared" si="8"/>
        <v>0.96852300242132139</v>
      </c>
      <c r="Q195" s="3">
        <f t="shared" ref="Q195:Q245" si="9">(P195-O195)/100</f>
        <v>9.5282437228433499E-3</v>
      </c>
      <c r="R195" s="2">
        <f t="shared" ref="R195:R245" si="10">Q195*100/$U$7</f>
        <v>0.33618576146280715</v>
      </c>
    </row>
    <row r="196" spans="1:18" s="4" customFormat="1" x14ac:dyDescent="0.3">
      <c r="A196" s="4" t="s">
        <v>14</v>
      </c>
      <c r="B196" s="5">
        <v>43663</v>
      </c>
      <c r="C196" s="5">
        <v>43671</v>
      </c>
      <c r="D196" s="4">
        <v>82.7</v>
      </c>
      <c r="E196" s="4">
        <v>83.75</v>
      </c>
      <c r="F196" s="4">
        <v>81.900000000000006</v>
      </c>
      <c r="G196" s="4">
        <v>82.3</v>
      </c>
      <c r="H196" s="4">
        <v>82.1</v>
      </c>
      <c r="I196" s="4">
        <v>82.3</v>
      </c>
      <c r="J196" s="4">
        <v>2814</v>
      </c>
      <c r="K196" s="4">
        <v>13965.86</v>
      </c>
      <c r="L196" s="4">
        <v>74916000</v>
      </c>
      <c r="M196" s="4">
        <v>138000</v>
      </c>
      <c r="N196" s="4">
        <v>85.45</v>
      </c>
      <c r="O196" s="2">
        <v>1.580821917808219E-2</v>
      </c>
      <c r="P196" s="2">
        <f t="shared" ref="P196:P245" si="11">(G196-G195)*100/G195</f>
        <v>-1.3189448441247105</v>
      </c>
      <c r="Q196" s="3">
        <f t="shared" si="9"/>
        <v>-1.3347530633027927E-2</v>
      </c>
      <c r="R196" s="2">
        <f t="shared" si="10"/>
        <v>-0.47094195740971084</v>
      </c>
    </row>
    <row r="197" spans="1:18" s="4" customFormat="1" x14ac:dyDescent="0.3">
      <c r="A197" s="4" t="s">
        <v>14</v>
      </c>
      <c r="B197" s="5">
        <v>43664</v>
      </c>
      <c r="C197" s="5">
        <v>43671</v>
      </c>
      <c r="D197" s="4">
        <v>82.15</v>
      </c>
      <c r="E197" s="4">
        <v>82.2</v>
      </c>
      <c r="F197" s="4">
        <v>77.75</v>
      </c>
      <c r="G197" s="4">
        <v>78.400000000000006</v>
      </c>
      <c r="H197" s="4">
        <v>78.400000000000006</v>
      </c>
      <c r="I197" s="4">
        <v>78.400000000000006</v>
      </c>
      <c r="J197" s="4">
        <v>7525</v>
      </c>
      <c r="K197" s="4">
        <v>35864.410000000003</v>
      </c>
      <c r="L197" s="4">
        <v>79104000</v>
      </c>
      <c r="M197" s="4">
        <v>4188000</v>
      </c>
      <c r="N197" s="4">
        <v>81.45</v>
      </c>
      <c r="O197" s="2">
        <v>1.5780821917808219E-2</v>
      </c>
      <c r="P197" s="2">
        <f t="shared" si="11"/>
        <v>-4.7387606318347411</v>
      </c>
      <c r="Q197" s="3">
        <f t="shared" si="9"/>
        <v>-4.7545414537525491E-2</v>
      </c>
      <c r="R197" s="2">
        <f t="shared" si="10"/>
        <v>-1.6775485446538272</v>
      </c>
    </row>
    <row r="198" spans="1:18" s="4" customFormat="1" x14ac:dyDescent="0.3">
      <c r="A198" s="4" t="s">
        <v>14</v>
      </c>
      <c r="B198" s="5">
        <v>43665</v>
      </c>
      <c r="C198" s="5">
        <v>43671</v>
      </c>
      <c r="D198" s="4">
        <v>78.900000000000006</v>
      </c>
      <c r="E198" s="4">
        <v>79.25</v>
      </c>
      <c r="F198" s="4">
        <v>75.650000000000006</v>
      </c>
      <c r="G198" s="4">
        <v>76.099999999999994</v>
      </c>
      <c r="H198" s="4">
        <v>76.150000000000006</v>
      </c>
      <c r="I198" s="4">
        <v>76.099999999999994</v>
      </c>
      <c r="J198" s="4">
        <v>6045</v>
      </c>
      <c r="K198" s="4">
        <v>27843.18</v>
      </c>
      <c r="L198" s="4">
        <v>73428000</v>
      </c>
      <c r="M198" s="4">
        <v>-5676000</v>
      </c>
      <c r="N198" s="4">
        <v>79.349999999999994</v>
      </c>
      <c r="O198" s="2">
        <v>1.580821917808219E-2</v>
      </c>
      <c r="P198" s="2">
        <f t="shared" si="11"/>
        <v>-2.9336734693877693</v>
      </c>
      <c r="Q198" s="3">
        <f t="shared" si="9"/>
        <v>-2.9494816885658515E-2</v>
      </c>
      <c r="R198" s="2">
        <f t="shared" si="10"/>
        <v>-1.0406679092537094</v>
      </c>
    </row>
    <row r="199" spans="1:18" s="4" customFormat="1" x14ac:dyDescent="0.3">
      <c r="A199" s="4" t="s">
        <v>14</v>
      </c>
      <c r="B199" s="5">
        <v>43668</v>
      </c>
      <c r="C199" s="5">
        <v>43671</v>
      </c>
      <c r="D199" s="4">
        <v>76.2</v>
      </c>
      <c r="E199" s="4">
        <v>77.45</v>
      </c>
      <c r="F199" s="4">
        <v>75</v>
      </c>
      <c r="G199" s="4">
        <v>76.45</v>
      </c>
      <c r="H199" s="4">
        <v>76.5</v>
      </c>
      <c r="I199" s="4">
        <v>76.45</v>
      </c>
      <c r="J199" s="4">
        <v>6251</v>
      </c>
      <c r="K199" s="4">
        <v>28641.9</v>
      </c>
      <c r="L199" s="4">
        <v>62646000</v>
      </c>
      <c r="M199" s="4">
        <v>-10782000</v>
      </c>
      <c r="N199" s="4">
        <v>79.349999999999994</v>
      </c>
      <c r="O199" s="2">
        <v>1.5726027397260273E-2</v>
      </c>
      <c r="P199" s="2">
        <f t="shared" si="11"/>
        <v>0.45992115637320441</v>
      </c>
      <c r="Q199" s="3">
        <f t="shared" si="9"/>
        <v>4.4419512897594417E-3</v>
      </c>
      <c r="R199" s="2">
        <f t="shared" si="10"/>
        <v>0.15672571149165043</v>
      </c>
    </row>
    <row r="200" spans="1:18" s="4" customFormat="1" x14ac:dyDescent="0.3">
      <c r="A200" s="4" t="s">
        <v>14</v>
      </c>
      <c r="B200" s="5">
        <v>43669</v>
      </c>
      <c r="C200" s="5">
        <v>43671</v>
      </c>
      <c r="D200" s="4">
        <v>77.3</v>
      </c>
      <c r="E200" s="4">
        <v>77.650000000000006</v>
      </c>
      <c r="F200" s="4">
        <v>74.900000000000006</v>
      </c>
      <c r="G200" s="4">
        <v>75.150000000000006</v>
      </c>
      <c r="H200" s="4">
        <v>75</v>
      </c>
      <c r="I200" s="4">
        <v>75.150000000000006</v>
      </c>
      <c r="J200" s="4">
        <v>8797</v>
      </c>
      <c r="K200" s="4">
        <v>40165.199999999997</v>
      </c>
      <c r="L200" s="4">
        <v>42972000</v>
      </c>
      <c r="M200" s="4">
        <v>-19674000</v>
      </c>
      <c r="N200" s="4">
        <v>75</v>
      </c>
      <c r="O200" s="2">
        <v>1.5726027397260273E-2</v>
      </c>
      <c r="P200" s="2">
        <f t="shared" si="11"/>
        <v>-1.7004578155657255</v>
      </c>
      <c r="Q200" s="3">
        <f t="shared" si="9"/>
        <v>-1.7161838429629858E-2</v>
      </c>
      <c r="R200" s="2">
        <f t="shared" si="10"/>
        <v>-0.60552247490632694</v>
      </c>
    </row>
    <row r="201" spans="1:18" s="4" customFormat="1" x14ac:dyDescent="0.3">
      <c r="A201" s="4" t="s">
        <v>14</v>
      </c>
      <c r="B201" s="5">
        <v>43670</v>
      </c>
      <c r="C201" s="5">
        <v>43671</v>
      </c>
      <c r="D201" s="4">
        <v>75.400000000000006</v>
      </c>
      <c r="E201" s="4">
        <v>75.400000000000006</v>
      </c>
      <c r="F201" s="4">
        <v>71.75</v>
      </c>
      <c r="G201" s="4">
        <v>72.400000000000006</v>
      </c>
      <c r="H201" s="4">
        <v>72.150000000000006</v>
      </c>
      <c r="I201" s="4">
        <v>72.400000000000006</v>
      </c>
      <c r="J201" s="4">
        <v>9898</v>
      </c>
      <c r="K201" s="4">
        <v>43031.27</v>
      </c>
      <c r="L201" s="4">
        <v>16110000</v>
      </c>
      <c r="M201" s="4">
        <v>-26862000</v>
      </c>
      <c r="N201" s="4">
        <v>72.55</v>
      </c>
      <c r="O201" s="2">
        <v>1.5753424657534248E-2</v>
      </c>
      <c r="P201" s="2">
        <f t="shared" si="11"/>
        <v>-3.6593479707252161</v>
      </c>
      <c r="Q201" s="3">
        <f t="shared" si="9"/>
        <v>-3.6751013953827502E-2</v>
      </c>
      <c r="R201" s="2">
        <f t="shared" si="10"/>
        <v>-1.2966888725754391</v>
      </c>
    </row>
    <row r="202" spans="1:18" s="4" customFormat="1" x14ac:dyDescent="0.3">
      <c r="A202" s="4" t="s">
        <v>14</v>
      </c>
      <c r="B202" s="5">
        <v>43671</v>
      </c>
      <c r="C202" s="5">
        <v>43671</v>
      </c>
      <c r="D202" s="4">
        <v>72.400000000000006</v>
      </c>
      <c r="E202" s="4">
        <v>73.2</v>
      </c>
      <c r="F202" s="4">
        <v>71.55</v>
      </c>
      <c r="G202" s="4">
        <v>72.349999999999994</v>
      </c>
      <c r="H202" s="4">
        <v>73</v>
      </c>
      <c r="I202" s="4">
        <v>72.3</v>
      </c>
      <c r="J202" s="4">
        <v>4609</v>
      </c>
      <c r="K202" s="4">
        <v>20008.490000000002</v>
      </c>
      <c r="L202" s="4">
        <v>2166000</v>
      </c>
      <c r="M202" s="4">
        <v>-13944000</v>
      </c>
      <c r="N202" s="4">
        <v>72.3</v>
      </c>
      <c r="O202" s="2">
        <v>1.5726027397260273E-2</v>
      </c>
      <c r="P202" s="2">
        <f t="shared" si="11"/>
        <v>-6.9060773480678683E-2</v>
      </c>
      <c r="Q202" s="3">
        <f t="shared" si="9"/>
        <v>-8.4786800877938954E-4</v>
      </c>
      <c r="R202" s="2">
        <f t="shared" si="10"/>
        <v>-2.9915392641362157E-2</v>
      </c>
    </row>
    <row r="203" spans="1:18" s="4" customFormat="1" x14ac:dyDescent="0.3">
      <c r="A203" s="4" t="s">
        <v>14</v>
      </c>
      <c r="B203" s="5">
        <v>43672</v>
      </c>
      <c r="C203" s="5">
        <v>43706</v>
      </c>
      <c r="D203" s="4">
        <v>72.650000000000006</v>
      </c>
      <c r="E203" s="4">
        <v>75.3</v>
      </c>
      <c r="F203" s="4">
        <v>72.5</v>
      </c>
      <c r="G203" s="4">
        <v>74.599999999999994</v>
      </c>
      <c r="H203" s="4">
        <v>74.55</v>
      </c>
      <c r="I203" s="4">
        <v>74.599999999999994</v>
      </c>
      <c r="J203" s="4">
        <v>5162</v>
      </c>
      <c r="K203" s="4">
        <v>22996.99</v>
      </c>
      <c r="L203" s="4">
        <v>77778000</v>
      </c>
      <c r="M203" s="4">
        <v>102000</v>
      </c>
      <c r="N203" s="4">
        <v>74.2</v>
      </c>
      <c r="O203" s="2">
        <v>1.5698630136986302E-2</v>
      </c>
      <c r="P203" s="2">
        <f t="shared" si="11"/>
        <v>3.1098825155494128</v>
      </c>
      <c r="Q203" s="3">
        <f t="shared" si="9"/>
        <v>3.0941838854124267E-2</v>
      </c>
      <c r="R203" s="2">
        <f t="shared" si="10"/>
        <v>1.0917232974734494</v>
      </c>
    </row>
    <row r="204" spans="1:18" s="4" customFormat="1" x14ac:dyDescent="0.3">
      <c r="A204" s="4" t="s">
        <v>14</v>
      </c>
      <c r="B204" s="5">
        <v>43675</v>
      </c>
      <c r="C204" s="5">
        <v>43706</v>
      </c>
      <c r="D204" s="4">
        <v>73.5</v>
      </c>
      <c r="E204" s="4">
        <v>74.349999999999994</v>
      </c>
      <c r="F204" s="4">
        <v>70.8</v>
      </c>
      <c r="G204" s="4">
        <v>71.75</v>
      </c>
      <c r="H204" s="4">
        <v>71.7</v>
      </c>
      <c r="I204" s="4">
        <v>71.75</v>
      </c>
      <c r="J204" s="4">
        <v>5880</v>
      </c>
      <c r="K204" s="4">
        <v>25376.13</v>
      </c>
      <c r="L204" s="4">
        <v>77490000</v>
      </c>
      <c r="M204" s="4">
        <v>-288000</v>
      </c>
      <c r="N204" s="4">
        <v>71.650000000000006</v>
      </c>
      <c r="O204" s="2">
        <v>1.5506849315068493E-2</v>
      </c>
      <c r="P204" s="2">
        <f t="shared" si="11"/>
        <v>-3.820375335120636</v>
      </c>
      <c r="Q204" s="3">
        <f t="shared" si="9"/>
        <v>-3.8358821844357044E-2</v>
      </c>
      <c r="R204" s="2">
        <f t="shared" si="10"/>
        <v>-1.3534172829400604</v>
      </c>
    </row>
    <row r="205" spans="1:18" s="4" customFormat="1" x14ac:dyDescent="0.3">
      <c r="A205" s="4" t="s">
        <v>14</v>
      </c>
      <c r="B205" s="5">
        <v>43676</v>
      </c>
      <c r="C205" s="5">
        <v>43706</v>
      </c>
      <c r="D205" s="4">
        <v>71.5</v>
      </c>
      <c r="E205" s="4">
        <v>72.650000000000006</v>
      </c>
      <c r="F205" s="4">
        <v>68.400000000000006</v>
      </c>
      <c r="G205" s="4">
        <v>68.650000000000006</v>
      </c>
      <c r="H205" s="4">
        <v>68.400000000000006</v>
      </c>
      <c r="I205" s="4">
        <v>68.650000000000006</v>
      </c>
      <c r="J205" s="4">
        <v>6868</v>
      </c>
      <c r="K205" s="4">
        <v>28831.3</v>
      </c>
      <c r="L205" s="4">
        <v>77736000</v>
      </c>
      <c r="M205" s="4">
        <v>246000</v>
      </c>
      <c r="N205" s="4">
        <v>68.55</v>
      </c>
      <c r="O205" s="2">
        <v>1.5479452054794521E-2</v>
      </c>
      <c r="P205" s="2">
        <f t="shared" si="11"/>
        <v>-4.3205574912891906</v>
      </c>
      <c r="Q205" s="3">
        <f t="shared" si="9"/>
        <v>-4.3360369433439849E-2</v>
      </c>
      <c r="R205" s="2">
        <f t="shared" si="10"/>
        <v>-1.5298872740148168</v>
      </c>
    </row>
    <row r="206" spans="1:18" s="4" customFormat="1" x14ac:dyDescent="0.3">
      <c r="A206" s="4" t="s">
        <v>14</v>
      </c>
      <c r="B206" s="5">
        <v>43677</v>
      </c>
      <c r="C206" s="5">
        <v>43706</v>
      </c>
      <c r="D206" s="4">
        <v>68.099999999999994</v>
      </c>
      <c r="E206" s="4">
        <v>71.099999999999994</v>
      </c>
      <c r="F206" s="4">
        <v>67.75</v>
      </c>
      <c r="G206" s="4">
        <v>70.099999999999994</v>
      </c>
      <c r="H206" s="4">
        <v>69.849999999999994</v>
      </c>
      <c r="I206" s="4">
        <v>70.099999999999994</v>
      </c>
      <c r="J206" s="4">
        <v>6084</v>
      </c>
      <c r="K206" s="4">
        <v>25465.52</v>
      </c>
      <c r="L206" s="4">
        <v>75372000</v>
      </c>
      <c r="M206" s="4">
        <v>-2364000</v>
      </c>
      <c r="N206" s="4">
        <v>69.849999999999994</v>
      </c>
      <c r="O206" s="2">
        <v>1.5287671232876712E-2</v>
      </c>
      <c r="P206" s="2">
        <f t="shared" si="11"/>
        <v>2.1121631463947392</v>
      </c>
      <c r="Q206" s="3">
        <f t="shared" si="9"/>
        <v>2.0968754751618624E-2</v>
      </c>
      <c r="R206" s="2">
        <f t="shared" si="10"/>
        <v>0.73984219843152088</v>
      </c>
    </row>
    <row r="207" spans="1:18" s="4" customFormat="1" x14ac:dyDescent="0.3">
      <c r="A207" s="4" t="s">
        <v>14</v>
      </c>
      <c r="B207" s="5">
        <v>43678</v>
      </c>
      <c r="C207" s="5">
        <v>43706</v>
      </c>
      <c r="D207" s="4">
        <v>69.849999999999994</v>
      </c>
      <c r="E207" s="4">
        <v>73.400000000000006</v>
      </c>
      <c r="F207" s="4">
        <v>67.2</v>
      </c>
      <c r="G207" s="4">
        <v>69.25</v>
      </c>
      <c r="H207" s="4">
        <v>69.400000000000006</v>
      </c>
      <c r="I207" s="4">
        <v>69.25</v>
      </c>
      <c r="J207" s="4">
        <v>13126</v>
      </c>
      <c r="K207" s="4">
        <v>55080.7</v>
      </c>
      <c r="L207" s="4">
        <v>80706000</v>
      </c>
      <c r="M207" s="4">
        <v>5334000</v>
      </c>
      <c r="N207" s="4">
        <v>68.849999999999994</v>
      </c>
      <c r="O207" s="2">
        <v>1.5424657534246575E-2</v>
      </c>
      <c r="P207" s="2">
        <f t="shared" si="11"/>
        <v>-1.2125534950071246</v>
      </c>
      <c r="Q207" s="3">
        <f t="shared" si="9"/>
        <v>-1.2279781525413711E-2</v>
      </c>
      <c r="R207" s="2">
        <f t="shared" si="10"/>
        <v>-0.43326848292312425</v>
      </c>
    </row>
    <row r="208" spans="1:18" s="4" customFormat="1" x14ac:dyDescent="0.3">
      <c r="A208" s="4" t="s">
        <v>14</v>
      </c>
      <c r="B208" s="5">
        <v>43679</v>
      </c>
      <c r="C208" s="5">
        <v>43706</v>
      </c>
      <c r="D208" s="4">
        <v>68.650000000000006</v>
      </c>
      <c r="E208" s="4">
        <v>68.650000000000006</v>
      </c>
      <c r="F208" s="4">
        <v>61.15</v>
      </c>
      <c r="G208" s="4">
        <v>64.8</v>
      </c>
      <c r="H208" s="4">
        <v>65</v>
      </c>
      <c r="I208" s="4">
        <v>64.8</v>
      </c>
      <c r="J208" s="4">
        <v>25313</v>
      </c>
      <c r="K208" s="4">
        <v>97769.93</v>
      </c>
      <c r="L208" s="4">
        <v>88596000</v>
      </c>
      <c r="M208" s="4">
        <v>7890000</v>
      </c>
      <c r="N208" s="4">
        <v>64.400000000000006</v>
      </c>
      <c r="O208" s="2">
        <v>1.5205479452054794E-2</v>
      </c>
      <c r="P208" s="2">
        <f t="shared" si="11"/>
        <v>-6.4259927797833978</v>
      </c>
      <c r="Q208" s="3">
        <f t="shared" si="9"/>
        <v>-6.4411982592354533E-2</v>
      </c>
      <c r="R208" s="2">
        <f t="shared" si="10"/>
        <v>-2.2726529720503246</v>
      </c>
    </row>
    <row r="209" spans="1:18" s="4" customFormat="1" x14ac:dyDescent="0.3">
      <c r="A209" s="4" t="s">
        <v>14</v>
      </c>
      <c r="B209" s="5">
        <v>43682</v>
      </c>
      <c r="C209" s="5">
        <v>43706</v>
      </c>
      <c r="D209" s="4">
        <v>63.45</v>
      </c>
      <c r="E209" s="4">
        <v>64.599999999999994</v>
      </c>
      <c r="F209" s="4">
        <v>62</v>
      </c>
      <c r="G209" s="4">
        <v>64.3</v>
      </c>
      <c r="H209" s="4">
        <v>64.150000000000006</v>
      </c>
      <c r="I209" s="4">
        <v>64.3</v>
      </c>
      <c r="J209" s="4">
        <v>8435</v>
      </c>
      <c r="K209" s="4">
        <v>32072.23</v>
      </c>
      <c r="L209" s="4">
        <v>84354000</v>
      </c>
      <c r="M209" s="4">
        <v>-4242000</v>
      </c>
      <c r="N209" s="4">
        <v>63.95</v>
      </c>
      <c r="O209" s="2">
        <v>1.4876712328767123E-2</v>
      </c>
      <c r="P209" s="2">
        <f t="shared" si="11"/>
        <v>-0.77160493827160492</v>
      </c>
      <c r="Q209" s="3">
        <f t="shared" si="9"/>
        <v>-7.86481650600372E-3</v>
      </c>
      <c r="R209" s="2">
        <f t="shared" si="10"/>
        <v>-0.27749493009894372</v>
      </c>
    </row>
    <row r="210" spans="1:18" s="4" customFormat="1" x14ac:dyDescent="0.3">
      <c r="A210" s="4" t="s">
        <v>14</v>
      </c>
      <c r="B210" s="5">
        <v>43683</v>
      </c>
      <c r="C210" s="5">
        <v>43706</v>
      </c>
      <c r="D210" s="4">
        <v>63.45</v>
      </c>
      <c r="E210" s="4">
        <v>65.5</v>
      </c>
      <c r="F210" s="4">
        <v>63</v>
      </c>
      <c r="G210" s="4">
        <v>63.9</v>
      </c>
      <c r="H210" s="4">
        <v>63.8</v>
      </c>
      <c r="I210" s="4">
        <v>63.9</v>
      </c>
      <c r="J210" s="4">
        <v>7819</v>
      </c>
      <c r="K210" s="4">
        <v>30075.919999999998</v>
      </c>
      <c r="L210" s="4">
        <v>89574000</v>
      </c>
      <c r="M210" s="4">
        <v>5220000</v>
      </c>
      <c r="N210" s="4">
        <v>63.45</v>
      </c>
      <c r="O210" s="2">
        <v>1.484931506849315E-2</v>
      </c>
      <c r="P210" s="2">
        <f t="shared" si="11"/>
        <v>-0.62208398133747833</v>
      </c>
      <c r="Q210" s="3">
        <f t="shared" si="9"/>
        <v>-6.369332964059715E-3</v>
      </c>
      <c r="R210" s="2">
        <f t="shared" si="10"/>
        <v>-0.22472966842766576</v>
      </c>
    </row>
    <row r="211" spans="1:18" s="4" customFormat="1" x14ac:dyDescent="0.3">
      <c r="A211" s="4" t="s">
        <v>14</v>
      </c>
      <c r="B211" s="5">
        <v>43684</v>
      </c>
      <c r="C211" s="5">
        <v>43706</v>
      </c>
      <c r="D211" s="4">
        <v>63.95</v>
      </c>
      <c r="E211" s="4">
        <v>64.8</v>
      </c>
      <c r="F211" s="4">
        <v>61</v>
      </c>
      <c r="G211" s="4">
        <v>61.55</v>
      </c>
      <c r="H211" s="4">
        <v>62</v>
      </c>
      <c r="I211" s="4">
        <v>61.55</v>
      </c>
      <c r="J211" s="4">
        <v>7089</v>
      </c>
      <c r="K211" s="4">
        <v>26711.53</v>
      </c>
      <c r="L211" s="4">
        <v>87354000</v>
      </c>
      <c r="M211" s="4">
        <v>-2220000</v>
      </c>
      <c r="N211" s="4">
        <v>61.15</v>
      </c>
      <c r="O211" s="2">
        <v>1.4876712328767123E-2</v>
      </c>
      <c r="P211" s="2">
        <f t="shared" si="11"/>
        <v>-3.6776212832550885</v>
      </c>
      <c r="Q211" s="3">
        <f t="shared" si="9"/>
        <v>-3.6924979955838558E-2</v>
      </c>
      <c r="R211" s="2">
        <f t="shared" si="10"/>
        <v>-1.3028269285022112</v>
      </c>
    </row>
    <row r="212" spans="1:18" s="4" customFormat="1" x14ac:dyDescent="0.3">
      <c r="A212" s="4" t="s">
        <v>14</v>
      </c>
      <c r="B212" s="5">
        <v>43685</v>
      </c>
      <c r="C212" s="5">
        <v>43706</v>
      </c>
      <c r="D212" s="4">
        <v>62.2</v>
      </c>
      <c r="E212" s="4">
        <v>64.3</v>
      </c>
      <c r="F212" s="4">
        <v>61.05</v>
      </c>
      <c r="G212" s="4">
        <v>63.9</v>
      </c>
      <c r="H212" s="4">
        <v>63.95</v>
      </c>
      <c r="I212" s="4">
        <v>63.9</v>
      </c>
      <c r="J212" s="4">
        <v>7858</v>
      </c>
      <c r="K212" s="4">
        <v>29435.42</v>
      </c>
      <c r="L212" s="4">
        <v>88626000</v>
      </c>
      <c r="M212" s="4">
        <v>1272000</v>
      </c>
      <c r="N212" s="4">
        <v>63.55</v>
      </c>
      <c r="O212" s="2">
        <v>1.5013698630136987E-2</v>
      </c>
      <c r="P212" s="2">
        <f t="shared" si="11"/>
        <v>3.8180341186027644</v>
      </c>
      <c r="Q212" s="3">
        <f t="shared" si="9"/>
        <v>3.8030204199726275E-2</v>
      </c>
      <c r="R212" s="2">
        <f t="shared" si="10"/>
        <v>1.3418226411252787</v>
      </c>
    </row>
    <row r="213" spans="1:18" s="4" customFormat="1" x14ac:dyDescent="0.3">
      <c r="A213" s="4" t="s">
        <v>14</v>
      </c>
      <c r="B213" s="5">
        <v>43686</v>
      </c>
      <c r="C213" s="5">
        <v>43706</v>
      </c>
      <c r="D213" s="4">
        <v>64.3</v>
      </c>
      <c r="E213" s="4">
        <v>66</v>
      </c>
      <c r="F213" s="4">
        <v>63.25</v>
      </c>
      <c r="G213" s="4">
        <v>64.55</v>
      </c>
      <c r="H213" s="4">
        <v>65</v>
      </c>
      <c r="I213" s="4">
        <v>64.55</v>
      </c>
      <c r="J213" s="4">
        <v>10457</v>
      </c>
      <c r="K213" s="4">
        <v>40590.559999999998</v>
      </c>
      <c r="L213" s="4">
        <v>86430000</v>
      </c>
      <c r="M213" s="4">
        <v>-2196000</v>
      </c>
      <c r="N213" s="4">
        <v>64.3</v>
      </c>
      <c r="O213" s="2">
        <v>1.5013698630136987E-2</v>
      </c>
      <c r="P213" s="2">
        <f t="shared" si="11"/>
        <v>1.0172143974960854</v>
      </c>
      <c r="Q213" s="3">
        <f t="shared" si="9"/>
        <v>1.0022006988659484E-2</v>
      </c>
      <c r="R213" s="2">
        <f t="shared" si="10"/>
        <v>0.35360724902433899</v>
      </c>
    </row>
    <row r="214" spans="1:18" s="4" customFormat="1" x14ac:dyDescent="0.3">
      <c r="A214" s="4" t="s">
        <v>14</v>
      </c>
      <c r="B214" s="5">
        <v>43690</v>
      </c>
      <c r="C214" s="5">
        <v>43706</v>
      </c>
      <c r="D214" s="4">
        <v>64.849999999999994</v>
      </c>
      <c r="E214" s="4">
        <v>64.900000000000006</v>
      </c>
      <c r="F214" s="4">
        <v>61.3</v>
      </c>
      <c r="G214" s="4">
        <v>61.65</v>
      </c>
      <c r="H214" s="4">
        <v>61.9</v>
      </c>
      <c r="I214" s="4">
        <v>61.65</v>
      </c>
      <c r="J214" s="4">
        <v>6267</v>
      </c>
      <c r="K214" s="4">
        <v>23629.45</v>
      </c>
      <c r="L214" s="4">
        <v>85830000</v>
      </c>
      <c r="M214" s="4">
        <v>-600000</v>
      </c>
      <c r="N214" s="4">
        <v>61.55</v>
      </c>
      <c r="O214" s="2">
        <v>1.4986301369863012E-2</v>
      </c>
      <c r="P214" s="2">
        <f t="shared" si="11"/>
        <v>-4.4926413632842745</v>
      </c>
      <c r="Q214" s="3">
        <f t="shared" si="9"/>
        <v>-4.5076276646541374E-2</v>
      </c>
      <c r="R214" s="2">
        <f t="shared" si="10"/>
        <v>-1.5904297611526159</v>
      </c>
    </row>
    <row r="215" spans="1:18" s="4" customFormat="1" x14ac:dyDescent="0.3">
      <c r="A215" s="4" t="s">
        <v>14</v>
      </c>
      <c r="B215" s="5">
        <v>43691</v>
      </c>
      <c r="C215" s="5">
        <v>43706</v>
      </c>
      <c r="D215" s="4">
        <v>62.2</v>
      </c>
      <c r="E215" s="4">
        <v>63.85</v>
      </c>
      <c r="F215" s="4">
        <v>60.35</v>
      </c>
      <c r="G215" s="4">
        <v>62.7</v>
      </c>
      <c r="H215" s="4">
        <v>62.6</v>
      </c>
      <c r="I215" s="4">
        <v>62.7</v>
      </c>
      <c r="J215" s="4">
        <v>7863</v>
      </c>
      <c r="K215" s="4">
        <v>29467.1</v>
      </c>
      <c r="L215" s="4">
        <v>85236000</v>
      </c>
      <c r="M215" s="4">
        <v>-594000</v>
      </c>
      <c r="N215" s="4">
        <v>62.55</v>
      </c>
      <c r="O215" s="2">
        <v>1.4931506849315069E-2</v>
      </c>
      <c r="P215" s="2">
        <f t="shared" si="11"/>
        <v>1.7031630170316372</v>
      </c>
      <c r="Q215" s="3">
        <f t="shared" si="9"/>
        <v>1.6882315101823222E-2</v>
      </c>
      <c r="R215" s="2">
        <f t="shared" si="10"/>
        <v>0.59566003167557702</v>
      </c>
    </row>
    <row r="216" spans="1:18" s="4" customFormat="1" x14ac:dyDescent="0.3">
      <c r="A216" s="4" t="s">
        <v>14</v>
      </c>
      <c r="B216" s="5">
        <v>43693</v>
      </c>
      <c r="C216" s="5">
        <v>43706</v>
      </c>
      <c r="D216" s="4">
        <v>62.05</v>
      </c>
      <c r="E216" s="4">
        <v>64.7</v>
      </c>
      <c r="F216" s="4">
        <v>61.45</v>
      </c>
      <c r="G216" s="4">
        <v>63.8</v>
      </c>
      <c r="H216" s="4">
        <v>63.8</v>
      </c>
      <c r="I216" s="4">
        <v>63.8</v>
      </c>
      <c r="J216" s="4">
        <v>7049</v>
      </c>
      <c r="K216" s="4">
        <v>26758.99</v>
      </c>
      <c r="L216" s="4">
        <v>88506000</v>
      </c>
      <c r="M216" s="4">
        <v>3270000</v>
      </c>
      <c r="N216" s="4">
        <v>63.65</v>
      </c>
      <c r="O216" s="2">
        <v>1.4931506849315069E-2</v>
      </c>
      <c r="P216" s="2">
        <f t="shared" si="11"/>
        <v>1.7543859649122715</v>
      </c>
      <c r="Q216" s="3">
        <f t="shared" si="9"/>
        <v>1.7394544580629567E-2</v>
      </c>
      <c r="R216" s="2">
        <f t="shared" si="10"/>
        <v>0.61373306406069117</v>
      </c>
    </row>
    <row r="217" spans="1:18" s="4" customFormat="1" x14ac:dyDescent="0.3">
      <c r="A217" s="4" t="s">
        <v>14</v>
      </c>
      <c r="B217" s="5">
        <v>43696</v>
      </c>
      <c r="C217" s="5">
        <v>43706</v>
      </c>
      <c r="D217" s="4">
        <v>64.099999999999994</v>
      </c>
      <c r="E217" s="4">
        <v>65.3</v>
      </c>
      <c r="F217" s="4">
        <v>63.4</v>
      </c>
      <c r="G217" s="4">
        <v>64.349999999999994</v>
      </c>
      <c r="H217" s="4">
        <v>64.5</v>
      </c>
      <c r="I217" s="4">
        <v>64.349999999999994</v>
      </c>
      <c r="J217" s="4">
        <v>5465</v>
      </c>
      <c r="K217" s="4">
        <v>21156.57</v>
      </c>
      <c r="L217" s="4">
        <v>86514000</v>
      </c>
      <c r="M217" s="4">
        <v>-1992000</v>
      </c>
      <c r="N217" s="4">
        <v>64.5</v>
      </c>
      <c r="O217" s="2">
        <v>1.484931506849315E-2</v>
      </c>
      <c r="P217" s="2">
        <f t="shared" si="11"/>
        <v>0.862068965517237</v>
      </c>
      <c r="Q217" s="3">
        <f t="shared" si="9"/>
        <v>8.4721965044874375E-3</v>
      </c>
      <c r="R217" s="2">
        <f t="shared" si="10"/>
        <v>0.29892516564151161</v>
      </c>
    </row>
    <row r="218" spans="1:18" s="4" customFormat="1" x14ac:dyDescent="0.3">
      <c r="A218" s="4" t="s">
        <v>14</v>
      </c>
      <c r="B218" s="5">
        <v>43697</v>
      </c>
      <c r="C218" s="5">
        <v>43706</v>
      </c>
      <c r="D218" s="4">
        <v>64.45</v>
      </c>
      <c r="E218" s="4">
        <v>64.599999999999994</v>
      </c>
      <c r="F218" s="4">
        <v>62.8</v>
      </c>
      <c r="G218" s="4">
        <v>64</v>
      </c>
      <c r="H218" s="4">
        <v>64.25</v>
      </c>
      <c r="I218" s="4">
        <v>64</v>
      </c>
      <c r="J218" s="4">
        <v>4755</v>
      </c>
      <c r="K218" s="4">
        <v>18193.330000000002</v>
      </c>
      <c r="L218" s="4">
        <v>87336000</v>
      </c>
      <c r="M218" s="4">
        <v>786000</v>
      </c>
      <c r="N218" s="4">
        <v>63.85</v>
      </c>
      <c r="O218" s="2">
        <v>1.4821917808219178E-2</v>
      </c>
      <c r="P218" s="2">
        <f t="shared" si="11"/>
        <v>-0.54390054390053511</v>
      </c>
      <c r="Q218" s="3">
        <f t="shared" si="9"/>
        <v>-5.5872246170875425E-3</v>
      </c>
      <c r="R218" s="2">
        <f t="shared" si="10"/>
        <v>-0.19713447902850181</v>
      </c>
    </row>
    <row r="219" spans="1:18" s="4" customFormat="1" x14ac:dyDescent="0.3">
      <c r="A219" s="4" t="s">
        <v>14</v>
      </c>
      <c r="B219" s="5">
        <v>43698</v>
      </c>
      <c r="C219" s="5">
        <v>43706</v>
      </c>
      <c r="D219" s="4">
        <v>64.099999999999994</v>
      </c>
      <c r="E219" s="4">
        <v>64.099999999999994</v>
      </c>
      <c r="F219" s="4">
        <v>61.4</v>
      </c>
      <c r="G219" s="4">
        <v>62.05</v>
      </c>
      <c r="H219" s="4">
        <v>62.5</v>
      </c>
      <c r="I219" s="4">
        <v>62.05</v>
      </c>
      <c r="J219" s="4">
        <v>6707</v>
      </c>
      <c r="K219" s="4">
        <v>25123.27</v>
      </c>
      <c r="L219" s="4">
        <v>86142000</v>
      </c>
      <c r="M219" s="4">
        <v>-1194000</v>
      </c>
      <c r="N219" s="4">
        <v>61.9</v>
      </c>
      <c r="O219" s="2">
        <v>1.4958904109589041E-2</v>
      </c>
      <c r="P219" s="2">
        <f t="shared" si="11"/>
        <v>-3.0468750000000044</v>
      </c>
      <c r="Q219" s="3">
        <f t="shared" si="9"/>
        <v>-3.0618339041095934E-2</v>
      </c>
      <c r="R219" s="2">
        <f t="shared" si="10"/>
        <v>-1.0803092285075948</v>
      </c>
    </row>
    <row r="220" spans="1:18" s="4" customFormat="1" x14ac:dyDescent="0.3">
      <c r="A220" s="4" t="s">
        <v>14</v>
      </c>
      <c r="B220" s="5">
        <v>43699</v>
      </c>
      <c r="C220" s="5">
        <v>43706</v>
      </c>
      <c r="D220" s="4">
        <v>62.2</v>
      </c>
      <c r="E220" s="4">
        <v>62.6</v>
      </c>
      <c r="F220" s="4">
        <v>57.5</v>
      </c>
      <c r="G220" s="4">
        <v>58</v>
      </c>
      <c r="H220" s="4">
        <v>57.7</v>
      </c>
      <c r="I220" s="4">
        <v>58</v>
      </c>
      <c r="J220" s="4">
        <v>9250</v>
      </c>
      <c r="K220" s="4">
        <v>33040.53</v>
      </c>
      <c r="L220" s="4">
        <v>84348000</v>
      </c>
      <c r="M220" s="4">
        <v>-1794000</v>
      </c>
      <c r="N220" s="4">
        <v>57.9</v>
      </c>
      <c r="O220" s="2">
        <v>1.4876712328767123E-2</v>
      </c>
      <c r="P220" s="2">
        <f t="shared" si="11"/>
        <v>-6.5269943593875865</v>
      </c>
      <c r="Q220" s="3">
        <f t="shared" si="9"/>
        <v>-6.5418710717163528E-2</v>
      </c>
      <c r="R220" s="2">
        <f t="shared" si="10"/>
        <v>-2.3081734384730637</v>
      </c>
    </row>
    <row r="221" spans="1:18" s="4" customFormat="1" x14ac:dyDescent="0.3">
      <c r="A221" s="4" t="s">
        <v>14</v>
      </c>
      <c r="B221" s="5">
        <v>43700</v>
      </c>
      <c r="C221" s="5">
        <v>43706</v>
      </c>
      <c r="D221" s="4">
        <v>57.1</v>
      </c>
      <c r="E221" s="4">
        <v>60.9</v>
      </c>
      <c r="F221" s="4">
        <v>57.05</v>
      </c>
      <c r="G221" s="4">
        <v>60.35</v>
      </c>
      <c r="H221" s="4">
        <v>60.45</v>
      </c>
      <c r="I221" s="4">
        <v>60.35</v>
      </c>
      <c r="J221" s="4">
        <v>9271</v>
      </c>
      <c r="K221" s="4">
        <v>32887.82</v>
      </c>
      <c r="L221" s="4">
        <v>78786000</v>
      </c>
      <c r="M221" s="4">
        <v>-5568000</v>
      </c>
      <c r="N221" s="4">
        <v>60.25</v>
      </c>
      <c r="O221" s="2">
        <v>1.4876712328767123E-2</v>
      </c>
      <c r="P221" s="2">
        <f t="shared" si="11"/>
        <v>4.0517241379310374</v>
      </c>
      <c r="Q221" s="3">
        <f t="shared" si="9"/>
        <v>4.0368474256022704E-2</v>
      </c>
      <c r="R221" s="2">
        <f t="shared" si="10"/>
        <v>1.4243240046763694</v>
      </c>
    </row>
    <row r="222" spans="1:18" s="4" customFormat="1" x14ac:dyDescent="0.3">
      <c r="A222" s="4" t="s">
        <v>14</v>
      </c>
      <c r="B222" s="5">
        <v>43703</v>
      </c>
      <c r="C222" s="5">
        <v>43706</v>
      </c>
      <c r="D222" s="4">
        <v>64.7</v>
      </c>
      <c r="E222" s="4">
        <v>66</v>
      </c>
      <c r="F222" s="4">
        <v>59.55</v>
      </c>
      <c r="G222" s="4">
        <v>63.3</v>
      </c>
      <c r="H222" s="4">
        <v>63.35</v>
      </c>
      <c r="I222" s="4">
        <v>63.3</v>
      </c>
      <c r="J222" s="4">
        <v>19504</v>
      </c>
      <c r="K222" s="4">
        <v>73567.78</v>
      </c>
      <c r="L222" s="4">
        <v>68550000</v>
      </c>
      <c r="M222" s="4">
        <v>-10242000</v>
      </c>
      <c r="N222" s="4">
        <v>63.15</v>
      </c>
      <c r="O222" s="2">
        <v>1.4821917808219178E-2</v>
      </c>
      <c r="P222" s="2">
        <f t="shared" si="11"/>
        <v>4.8881524440762147</v>
      </c>
      <c r="Q222" s="3">
        <f t="shared" si="9"/>
        <v>4.8733305262679959E-2</v>
      </c>
      <c r="R222" s="2">
        <f t="shared" si="10"/>
        <v>1.7194609851399201</v>
      </c>
    </row>
    <row r="223" spans="1:18" s="4" customFormat="1" x14ac:dyDescent="0.3">
      <c r="A223" s="4" t="s">
        <v>14</v>
      </c>
      <c r="B223" s="5">
        <v>43704</v>
      </c>
      <c r="C223" s="5">
        <v>43706</v>
      </c>
      <c r="D223" s="4">
        <v>63.45</v>
      </c>
      <c r="E223" s="4">
        <v>68.05</v>
      </c>
      <c r="F223" s="4">
        <v>63.45</v>
      </c>
      <c r="G223" s="4">
        <v>66.55</v>
      </c>
      <c r="H223" s="4">
        <v>67.099999999999994</v>
      </c>
      <c r="I223" s="4">
        <v>66.55</v>
      </c>
      <c r="J223" s="4">
        <v>15544</v>
      </c>
      <c r="K223" s="4">
        <v>61967.64</v>
      </c>
      <c r="L223" s="4">
        <v>39894000</v>
      </c>
      <c r="M223" s="4">
        <v>-28662000</v>
      </c>
      <c r="N223" s="4" t="s">
        <v>15</v>
      </c>
      <c r="O223" s="2">
        <v>1.484931506849315E-2</v>
      </c>
      <c r="P223" s="2">
        <f t="shared" si="11"/>
        <v>5.1342812006319116</v>
      </c>
      <c r="Q223" s="3">
        <f t="shared" si="9"/>
        <v>5.1194318855634184E-2</v>
      </c>
      <c r="R223" s="2">
        <f t="shared" si="10"/>
        <v>1.8062931184043223</v>
      </c>
    </row>
    <row r="224" spans="1:18" s="4" customFormat="1" x14ac:dyDescent="0.3">
      <c r="A224" s="4" t="s">
        <v>14</v>
      </c>
      <c r="B224" s="5">
        <v>43705</v>
      </c>
      <c r="C224" s="5">
        <v>43706</v>
      </c>
      <c r="D224" s="4">
        <v>67.2</v>
      </c>
      <c r="E224" s="4">
        <v>67.400000000000006</v>
      </c>
      <c r="F224" s="4">
        <v>65.45</v>
      </c>
      <c r="G224" s="4">
        <v>66.400000000000006</v>
      </c>
      <c r="H224" s="4">
        <v>66.25</v>
      </c>
      <c r="I224" s="4">
        <v>66.400000000000006</v>
      </c>
      <c r="J224" s="4">
        <v>8828</v>
      </c>
      <c r="K224" s="4">
        <v>35118.18</v>
      </c>
      <c r="L224" s="4">
        <v>18300000</v>
      </c>
      <c r="M224" s="4">
        <v>-21600000</v>
      </c>
      <c r="N224" s="4">
        <v>66.75</v>
      </c>
      <c r="O224" s="2">
        <v>1.484931506849315E-2</v>
      </c>
      <c r="P224" s="2">
        <f t="shared" si="11"/>
        <v>-0.22539444027046052</v>
      </c>
      <c r="Q224" s="3">
        <f t="shared" si="9"/>
        <v>-2.4024375533895368E-3</v>
      </c>
      <c r="R224" s="2">
        <f t="shared" si="10"/>
        <v>-8.4765390322329728E-2</v>
      </c>
    </row>
    <row r="225" spans="1:18" s="4" customFormat="1" x14ac:dyDescent="0.3">
      <c r="A225" s="4" t="s">
        <v>14</v>
      </c>
      <c r="B225" s="5">
        <v>43706</v>
      </c>
      <c r="C225" s="5">
        <v>43706</v>
      </c>
      <c r="D225" s="4">
        <v>65.849999999999994</v>
      </c>
      <c r="E225" s="4">
        <v>66.45</v>
      </c>
      <c r="F225" s="4">
        <v>64.05</v>
      </c>
      <c r="G225" s="4">
        <v>65.8</v>
      </c>
      <c r="H225" s="4">
        <v>65.95</v>
      </c>
      <c r="I225" s="4">
        <v>65.75</v>
      </c>
      <c r="J225" s="4">
        <v>6281</v>
      </c>
      <c r="K225" s="4">
        <v>24544.94</v>
      </c>
      <c r="L225" s="4">
        <v>1188000</v>
      </c>
      <c r="M225" s="4">
        <v>-17058000</v>
      </c>
      <c r="N225" s="4">
        <v>65.75</v>
      </c>
      <c r="O225" s="2">
        <v>1.4821917808219178E-2</v>
      </c>
      <c r="P225" s="2">
        <f t="shared" si="11"/>
        <v>-0.90361445783133809</v>
      </c>
      <c r="Q225" s="3">
        <f t="shared" si="9"/>
        <v>-9.1843637563955721E-3</v>
      </c>
      <c r="R225" s="2">
        <f t="shared" si="10"/>
        <v>-0.32405261796492524</v>
      </c>
    </row>
    <row r="226" spans="1:18" s="4" customFormat="1" x14ac:dyDescent="0.3">
      <c r="A226" s="4" t="s">
        <v>14</v>
      </c>
      <c r="B226" s="5">
        <v>43707</v>
      </c>
      <c r="C226" s="5">
        <v>43734</v>
      </c>
      <c r="D226" s="4">
        <v>66</v>
      </c>
      <c r="E226" s="4">
        <v>66.05</v>
      </c>
      <c r="F226" s="4">
        <v>63.05</v>
      </c>
      <c r="G226" s="4">
        <v>64.8</v>
      </c>
      <c r="H226" s="4">
        <v>64.7</v>
      </c>
      <c r="I226" s="4">
        <v>64.8</v>
      </c>
      <c r="J226" s="4">
        <v>6827</v>
      </c>
      <c r="K226" s="4">
        <v>26339.15</v>
      </c>
      <c r="L226" s="4">
        <v>83862000</v>
      </c>
      <c r="M226" s="4">
        <v>-588000</v>
      </c>
      <c r="N226" s="4">
        <v>64.45</v>
      </c>
      <c r="O226" s="2">
        <v>1.473972602739726E-2</v>
      </c>
      <c r="P226" s="2">
        <f t="shared" si="11"/>
        <v>-1.5197568389057752</v>
      </c>
      <c r="Q226" s="3">
        <f t="shared" si="9"/>
        <v>-1.5344965649331726E-2</v>
      </c>
      <c r="R226" s="2">
        <f t="shared" si="10"/>
        <v>-0.54141761183893866</v>
      </c>
    </row>
    <row r="227" spans="1:18" s="4" customFormat="1" x14ac:dyDescent="0.3">
      <c r="A227" s="4" t="s">
        <v>14</v>
      </c>
      <c r="B227" s="5">
        <v>43711</v>
      </c>
      <c r="C227" s="5">
        <v>43734</v>
      </c>
      <c r="D227" s="4">
        <v>63.75</v>
      </c>
      <c r="E227" s="4">
        <v>66.7</v>
      </c>
      <c r="F227" s="4">
        <v>61.95</v>
      </c>
      <c r="G227" s="4">
        <v>65.3</v>
      </c>
      <c r="H227" s="4">
        <v>64.95</v>
      </c>
      <c r="I227" s="4">
        <v>65.3</v>
      </c>
      <c r="J227" s="4">
        <v>11789</v>
      </c>
      <c r="K227" s="4">
        <v>45663.86</v>
      </c>
      <c r="L227" s="4">
        <v>78642000</v>
      </c>
      <c r="M227" s="4">
        <v>-5220000</v>
      </c>
      <c r="N227" s="4">
        <v>65.349999999999994</v>
      </c>
      <c r="O227" s="2">
        <v>1.4575342465753425E-2</v>
      </c>
      <c r="P227" s="2">
        <f t="shared" si="11"/>
        <v>0.77160493827160492</v>
      </c>
      <c r="Q227" s="3">
        <f t="shared" si="9"/>
        <v>7.5702959580585148E-3</v>
      </c>
      <c r="R227" s="2">
        <f t="shared" si="10"/>
        <v>0.26710333878815229</v>
      </c>
    </row>
    <row r="228" spans="1:18" s="4" customFormat="1" x14ac:dyDescent="0.3">
      <c r="A228" s="4" t="s">
        <v>14</v>
      </c>
      <c r="B228" s="5">
        <v>43712</v>
      </c>
      <c r="C228" s="5">
        <v>43734</v>
      </c>
      <c r="D228" s="4">
        <v>66.650000000000006</v>
      </c>
      <c r="E228" s="4">
        <v>66.650000000000006</v>
      </c>
      <c r="F228" s="4">
        <v>61.2</v>
      </c>
      <c r="G228" s="4">
        <v>62.9</v>
      </c>
      <c r="H228" s="4">
        <v>63</v>
      </c>
      <c r="I228" s="4">
        <v>62.9</v>
      </c>
      <c r="J228" s="4">
        <v>9859</v>
      </c>
      <c r="K228" s="4">
        <v>37014.17</v>
      </c>
      <c r="L228" s="4">
        <v>77496000</v>
      </c>
      <c r="M228" s="4">
        <v>-1146000</v>
      </c>
      <c r="N228" s="4">
        <v>62.6</v>
      </c>
      <c r="O228" s="2">
        <v>1.4657534246575342E-2</v>
      </c>
      <c r="P228" s="2">
        <f t="shared" si="11"/>
        <v>-3.675344563552831</v>
      </c>
      <c r="Q228" s="3">
        <f t="shared" si="9"/>
        <v>-3.6900020977994059E-2</v>
      </c>
      <c r="R228" s="2">
        <f t="shared" si="10"/>
        <v>-1.3019462989532558</v>
      </c>
    </row>
    <row r="229" spans="1:18" s="4" customFormat="1" x14ac:dyDescent="0.3">
      <c r="A229" s="4" t="s">
        <v>14</v>
      </c>
      <c r="B229" s="5">
        <v>43713</v>
      </c>
      <c r="C229" s="5">
        <v>43734</v>
      </c>
      <c r="D229" s="4">
        <v>62.85</v>
      </c>
      <c r="E229" s="4">
        <v>63.9</v>
      </c>
      <c r="F229" s="4">
        <v>62.5</v>
      </c>
      <c r="G229" s="4">
        <v>63.35</v>
      </c>
      <c r="H229" s="4">
        <v>63.1</v>
      </c>
      <c r="I229" s="4">
        <v>63.35</v>
      </c>
      <c r="J229" s="4">
        <v>4440</v>
      </c>
      <c r="K229" s="4">
        <v>16873.3</v>
      </c>
      <c r="L229" s="4">
        <v>79428000</v>
      </c>
      <c r="M229" s="4">
        <v>1932000</v>
      </c>
      <c r="N229" s="4">
        <v>63.05</v>
      </c>
      <c r="O229" s="2">
        <v>1.473972602739726E-2</v>
      </c>
      <c r="P229" s="2">
        <f t="shared" si="11"/>
        <v>0.71542130365660228</v>
      </c>
      <c r="Q229" s="3">
        <f t="shared" si="9"/>
        <v>7.0068157762920502E-3</v>
      </c>
      <c r="R229" s="2">
        <f t="shared" si="10"/>
        <v>0.24722202387990702</v>
      </c>
    </row>
    <row r="230" spans="1:18" s="4" customFormat="1" x14ac:dyDescent="0.3">
      <c r="A230" s="4" t="s">
        <v>14</v>
      </c>
      <c r="B230" s="5">
        <v>43714</v>
      </c>
      <c r="C230" s="5">
        <v>43734</v>
      </c>
      <c r="D230" s="4">
        <v>62.55</v>
      </c>
      <c r="E230" s="4">
        <v>64.75</v>
      </c>
      <c r="F230" s="4">
        <v>62.45</v>
      </c>
      <c r="G230" s="4">
        <v>64.25</v>
      </c>
      <c r="H230" s="4">
        <v>64.25</v>
      </c>
      <c r="I230" s="4">
        <v>64.25</v>
      </c>
      <c r="J230" s="4">
        <v>6338</v>
      </c>
      <c r="K230" s="4">
        <v>24250.799999999999</v>
      </c>
      <c r="L230" s="4">
        <v>83892000</v>
      </c>
      <c r="M230" s="4">
        <v>4464000</v>
      </c>
      <c r="N230" s="4">
        <v>63.9</v>
      </c>
      <c r="O230" s="2">
        <v>1.452054794520548E-2</v>
      </c>
      <c r="P230" s="2">
        <f t="shared" si="11"/>
        <v>1.4206787687450648</v>
      </c>
      <c r="Q230" s="3">
        <f t="shared" si="9"/>
        <v>1.4061582207998594E-2</v>
      </c>
      <c r="R230" s="2">
        <f t="shared" si="10"/>
        <v>0.4961358944497255</v>
      </c>
    </row>
    <row r="231" spans="1:18" s="4" customFormat="1" x14ac:dyDescent="0.3">
      <c r="A231" s="4" t="s">
        <v>14</v>
      </c>
      <c r="B231" s="5">
        <v>43717</v>
      </c>
      <c r="C231" s="5">
        <v>43734</v>
      </c>
      <c r="D231" s="4">
        <v>63</v>
      </c>
      <c r="E231" s="4">
        <v>63.6</v>
      </c>
      <c r="F231" s="4">
        <v>62.15</v>
      </c>
      <c r="G231" s="4">
        <v>63.2</v>
      </c>
      <c r="H231" s="4">
        <v>62.95</v>
      </c>
      <c r="I231" s="4">
        <v>63.2</v>
      </c>
      <c r="J231" s="4">
        <v>5874</v>
      </c>
      <c r="K231" s="4">
        <v>22234.63</v>
      </c>
      <c r="L231" s="4">
        <v>86118000</v>
      </c>
      <c r="M231" s="4">
        <v>2226000</v>
      </c>
      <c r="N231" s="4">
        <v>62.9</v>
      </c>
      <c r="O231" s="2">
        <v>1.4602739726027398E-2</v>
      </c>
      <c r="P231" s="2">
        <f t="shared" si="11"/>
        <v>-1.6342412451361823</v>
      </c>
      <c r="Q231" s="3">
        <f t="shared" si="9"/>
        <v>-1.6488439848622097E-2</v>
      </c>
      <c r="R231" s="2">
        <f t="shared" si="10"/>
        <v>-0.58176290060184943</v>
      </c>
    </row>
    <row r="232" spans="1:18" s="4" customFormat="1" x14ac:dyDescent="0.3">
      <c r="A232" s="4" t="s">
        <v>14</v>
      </c>
      <c r="B232" s="5">
        <v>43719</v>
      </c>
      <c r="C232" s="5">
        <v>43734</v>
      </c>
      <c r="D232" s="4">
        <v>61.85</v>
      </c>
      <c r="E232" s="4">
        <v>64.95</v>
      </c>
      <c r="F232" s="4">
        <v>60.35</v>
      </c>
      <c r="G232" s="4">
        <v>63.95</v>
      </c>
      <c r="H232" s="4">
        <v>63.95</v>
      </c>
      <c r="I232" s="4">
        <v>63.95</v>
      </c>
      <c r="J232" s="4">
        <v>11667</v>
      </c>
      <c r="K232" s="4">
        <v>44388.42</v>
      </c>
      <c r="L232" s="4">
        <v>89634000</v>
      </c>
      <c r="M232" s="4">
        <v>3516000</v>
      </c>
      <c r="N232" s="4">
        <v>63.7</v>
      </c>
      <c r="O232" s="2">
        <v>1.4602739726027398E-2</v>
      </c>
      <c r="P232" s="2">
        <f t="shared" si="11"/>
        <v>1.1867088607594936</v>
      </c>
      <c r="Q232" s="3">
        <f t="shared" si="9"/>
        <v>1.1721061210334663E-2</v>
      </c>
      <c r="R232" s="2">
        <f t="shared" si="10"/>
        <v>0.41355511075997625</v>
      </c>
    </row>
    <row r="233" spans="1:18" s="4" customFormat="1" x14ac:dyDescent="0.3">
      <c r="A233" s="4" t="s">
        <v>14</v>
      </c>
      <c r="B233" s="5">
        <v>43720</v>
      </c>
      <c r="C233" s="5">
        <v>43734</v>
      </c>
      <c r="D233" s="4">
        <v>63.85</v>
      </c>
      <c r="E233" s="4">
        <v>64.849999999999994</v>
      </c>
      <c r="F233" s="4">
        <v>62.2</v>
      </c>
      <c r="G233" s="4">
        <v>62.65</v>
      </c>
      <c r="H233" s="4">
        <v>62.55</v>
      </c>
      <c r="I233" s="4">
        <v>62.65</v>
      </c>
      <c r="J233" s="4">
        <v>6649</v>
      </c>
      <c r="K233" s="4">
        <v>25250.33</v>
      </c>
      <c r="L233" s="4">
        <v>89040000</v>
      </c>
      <c r="M233" s="4">
        <v>-594000</v>
      </c>
      <c r="N233" s="4">
        <v>62.5</v>
      </c>
      <c r="O233" s="2">
        <v>1.4602739726027398E-2</v>
      </c>
      <c r="P233" s="2">
        <f t="shared" si="11"/>
        <v>-2.0328381548084509</v>
      </c>
      <c r="Q233" s="3">
        <f t="shared" si="9"/>
        <v>-2.0474408945344785E-2</v>
      </c>
      <c r="R233" s="2">
        <f t="shared" si="10"/>
        <v>-0.72240015704988803</v>
      </c>
    </row>
    <row r="234" spans="1:18" s="4" customFormat="1" x14ac:dyDescent="0.3">
      <c r="A234" s="4" t="s">
        <v>14</v>
      </c>
      <c r="B234" s="5">
        <v>43721</v>
      </c>
      <c r="C234" s="5">
        <v>43734</v>
      </c>
      <c r="D234" s="4">
        <v>62.7</v>
      </c>
      <c r="E234" s="4">
        <v>64.349999999999994</v>
      </c>
      <c r="F234" s="4">
        <v>62.4</v>
      </c>
      <c r="G234" s="4">
        <v>63.75</v>
      </c>
      <c r="H234" s="4">
        <v>63.5</v>
      </c>
      <c r="I234" s="4">
        <v>63.75</v>
      </c>
      <c r="J234" s="4">
        <v>6772</v>
      </c>
      <c r="K234" s="4">
        <v>25738.77</v>
      </c>
      <c r="L234" s="4">
        <v>87930000</v>
      </c>
      <c r="M234" s="4">
        <v>-1110000</v>
      </c>
      <c r="N234" s="4">
        <v>63.45</v>
      </c>
      <c r="O234" s="2">
        <v>1.4547945205479451E-2</v>
      </c>
      <c r="P234" s="2">
        <f t="shared" si="11"/>
        <v>1.755786113328015</v>
      </c>
      <c r="Q234" s="3">
        <f t="shared" si="9"/>
        <v>1.7412381681225355E-2</v>
      </c>
      <c r="R234" s="2">
        <f t="shared" si="10"/>
        <v>0.61436241186292118</v>
      </c>
    </row>
    <row r="235" spans="1:18" s="4" customFormat="1" x14ac:dyDescent="0.3">
      <c r="A235" s="4" t="s">
        <v>14</v>
      </c>
      <c r="B235" s="5">
        <v>43724</v>
      </c>
      <c r="C235" s="5">
        <v>43734</v>
      </c>
      <c r="D235" s="4">
        <v>62.8</v>
      </c>
      <c r="E235" s="4">
        <v>63.6</v>
      </c>
      <c r="F235" s="4">
        <v>62.35</v>
      </c>
      <c r="G235" s="4">
        <v>62.6</v>
      </c>
      <c r="H235" s="4">
        <v>62.55</v>
      </c>
      <c r="I235" s="4">
        <v>62.6</v>
      </c>
      <c r="J235" s="4">
        <v>4730</v>
      </c>
      <c r="K235" s="4">
        <v>17858.650000000001</v>
      </c>
      <c r="L235" s="4">
        <v>87786000</v>
      </c>
      <c r="M235" s="4">
        <v>-144000</v>
      </c>
      <c r="N235" s="4">
        <v>62.45</v>
      </c>
      <c r="O235" s="2">
        <v>1.4547945205479451E-2</v>
      </c>
      <c r="P235" s="2">
        <f t="shared" si="11"/>
        <v>-1.8039215686274488</v>
      </c>
      <c r="Q235" s="3">
        <f t="shared" si="9"/>
        <v>-1.8184695138329283E-2</v>
      </c>
      <c r="R235" s="2">
        <f t="shared" si="10"/>
        <v>-0.64161200740401603</v>
      </c>
    </row>
    <row r="236" spans="1:18" s="4" customFormat="1" x14ac:dyDescent="0.3">
      <c r="A236" s="4" t="s">
        <v>14</v>
      </c>
      <c r="B236" s="5">
        <v>43725</v>
      </c>
      <c r="C236" s="5">
        <v>43734</v>
      </c>
      <c r="D236" s="4">
        <v>62.95</v>
      </c>
      <c r="E236" s="4">
        <v>63.3</v>
      </c>
      <c r="F236" s="4">
        <v>59.6</v>
      </c>
      <c r="G236" s="4">
        <v>59.9</v>
      </c>
      <c r="H236" s="4">
        <v>59.8</v>
      </c>
      <c r="I236" s="4">
        <v>59.9</v>
      </c>
      <c r="J236" s="4">
        <v>7243</v>
      </c>
      <c r="K236" s="4">
        <v>26614</v>
      </c>
      <c r="L236" s="4">
        <v>85548000</v>
      </c>
      <c r="M236" s="4">
        <v>-2238000</v>
      </c>
      <c r="N236" s="4">
        <v>59.95</v>
      </c>
      <c r="O236" s="2">
        <v>1.4575342465753425E-2</v>
      </c>
      <c r="P236" s="2">
        <f t="shared" si="11"/>
        <v>-4.3130990415335511</v>
      </c>
      <c r="Q236" s="3">
        <f t="shared" si="9"/>
        <v>-4.3276743839993047E-2</v>
      </c>
      <c r="R236" s="2">
        <f t="shared" si="10"/>
        <v>-1.5269367057224366</v>
      </c>
    </row>
    <row r="237" spans="1:18" s="4" customFormat="1" x14ac:dyDescent="0.3">
      <c r="A237" s="4" t="s">
        <v>14</v>
      </c>
      <c r="B237" s="5">
        <v>43726</v>
      </c>
      <c r="C237" s="5">
        <v>43734</v>
      </c>
      <c r="D237" s="4">
        <v>60.2</v>
      </c>
      <c r="E237" s="4">
        <v>60.85</v>
      </c>
      <c r="F237" s="4">
        <v>57.45</v>
      </c>
      <c r="G237" s="4">
        <v>59.65</v>
      </c>
      <c r="H237" s="4">
        <v>59.8</v>
      </c>
      <c r="I237" s="4">
        <v>59.65</v>
      </c>
      <c r="J237" s="4">
        <v>8562</v>
      </c>
      <c r="K237" s="4">
        <v>30259.88</v>
      </c>
      <c r="L237" s="4">
        <v>86010000</v>
      </c>
      <c r="M237" s="4">
        <v>462000</v>
      </c>
      <c r="N237" s="4">
        <v>59.65</v>
      </c>
      <c r="O237" s="2">
        <v>1.4630136986301369E-2</v>
      </c>
      <c r="P237" s="2">
        <f t="shared" si="11"/>
        <v>-0.41736227045075125</v>
      </c>
      <c r="Q237" s="3">
        <f t="shared" si="9"/>
        <v>-4.3199240743705264E-3</v>
      </c>
      <c r="R237" s="2">
        <f t="shared" si="10"/>
        <v>-0.15242021579716514</v>
      </c>
    </row>
    <row r="238" spans="1:18" s="4" customFormat="1" x14ac:dyDescent="0.3">
      <c r="A238" s="4" t="s">
        <v>14</v>
      </c>
      <c r="B238" s="5">
        <v>43727</v>
      </c>
      <c r="C238" s="5">
        <v>43734</v>
      </c>
      <c r="D238" s="4">
        <v>59.95</v>
      </c>
      <c r="E238" s="4">
        <v>60</v>
      </c>
      <c r="F238" s="4">
        <v>58</v>
      </c>
      <c r="G238" s="4">
        <v>58.4</v>
      </c>
      <c r="H238" s="4">
        <v>58.6</v>
      </c>
      <c r="I238" s="4">
        <v>58.4</v>
      </c>
      <c r="J238" s="4">
        <v>5440</v>
      </c>
      <c r="K238" s="4">
        <v>19180.939999999999</v>
      </c>
      <c r="L238" s="4">
        <v>84114000</v>
      </c>
      <c r="M238" s="4">
        <v>-1896000</v>
      </c>
      <c r="N238" s="4">
        <v>58.4</v>
      </c>
      <c r="O238" s="2">
        <v>1.4821917808219178E-2</v>
      </c>
      <c r="P238" s="2">
        <f t="shared" si="11"/>
        <v>-2.0955574182732608</v>
      </c>
      <c r="Q238" s="3">
        <f t="shared" si="9"/>
        <v>-2.1103793360814801E-2</v>
      </c>
      <c r="R238" s="2">
        <f t="shared" si="10"/>
        <v>-0.74460677614175041</v>
      </c>
    </row>
    <row r="239" spans="1:18" s="4" customFormat="1" x14ac:dyDescent="0.3">
      <c r="A239" s="4" t="s">
        <v>14</v>
      </c>
      <c r="B239" s="5">
        <v>43728</v>
      </c>
      <c r="C239" s="5">
        <v>43734</v>
      </c>
      <c r="D239" s="4">
        <v>58.95</v>
      </c>
      <c r="E239" s="4">
        <v>70.05</v>
      </c>
      <c r="F239" s="4">
        <v>57.65</v>
      </c>
      <c r="G239" s="4">
        <v>69.3</v>
      </c>
      <c r="H239" s="4">
        <v>69.650000000000006</v>
      </c>
      <c r="I239" s="4">
        <v>69.3</v>
      </c>
      <c r="J239" s="4">
        <v>26612</v>
      </c>
      <c r="K239" s="4">
        <v>103614.58</v>
      </c>
      <c r="L239" s="4">
        <v>73482000</v>
      </c>
      <c r="M239" s="4">
        <v>-10632000</v>
      </c>
      <c r="N239" s="4">
        <v>69.2</v>
      </c>
      <c r="O239" s="2">
        <v>1.484931506849315E-2</v>
      </c>
      <c r="P239" s="2">
        <f t="shared" si="11"/>
        <v>18.664383561643831</v>
      </c>
      <c r="Q239" s="3">
        <f t="shared" si="9"/>
        <v>0.18649534246575339</v>
      </c>
      <c r="R239" s="2">
        <f t="shared" si="10"/>
        <v>6.5801296167313694</v>
      </c>
    </row>
    <row r="240" spans="1:18" s="4" customFormat="1" x14ac:dyDescent="0.3">
      <c r="A240" s="4" t="s">
        <v>14</v>
      </c>
      <c r="B240" s="5">
        <v>43731</v>
      </c>
      <c r="C240" s="5">
        <v>43734</v>
      </c>
      <c r="D240" s="4">
        <v>71.75</v>
      </c>
      <c r="E240" s="4">
        <v>80.349999999999994</v>
      </c>
      <c r="F240" s="4">
        <v>71.3</v>
      </c>
      <c r="G240" s="4">
        <v>74.7</v>
      </c>
      <c r="H240" s="4">
        <v>76.599999999999994</v>
      </c>
      <c r="I240" s="4">
        <v>74.7</v>
      </c>
      <c r="J240" s="4">
        <v>16312</v>
      </c>
      <c r="K240" s="4">
        <v>72968.72</v>
      </c>
      <c r="L240" s="4">
        <v>60834000</v>
      </c>
      <c r="M240" s="4">
        <v>-12648000</v>
      </c>
      <c r="N240" s="4">
        <v>74.650000000000006</v>
      </c>
      <c r="O240" s="2">
        <v>1.4821917808219178E-2</v>
      </c>
      <c r="P240" s="2">
        <f t="shared" si="11"/>
        <v>7.792207792207801</v>
      </c>
      <c r="Q240" s="3">
        <f t="shared" si="9"/>
        <v>7.7773858743995825E-2</v>
      </c>
      <c r="R240" s="2">
        <f t="shared" si="10"/>
        <v>2.7441010835046731</v>
      </c>
    </row>
    <row r="241" spans="1:18" s="4" customFormat="1" x14ac:dyDescent="0.3">
      <c r="A241" s="4" t="s">
        <v>14</v>
      </c>
      <c r="B241" s="5">
        <v>43732</v>
      </c>
      <c r="C241" s="5">
        <v>43734</v>
      </c>
      <c r="D241" s="4">
        <v>76.45</v>
      </c>
      <c r="E241" s="4">
        <v>77.5</v>
      </c>
      <c r="F241" s="4">
        <v>73.5</v>
      </c>
      <c r="G241" s="4">
        <v>75.400000000000006</v>
      </c>
      <c r="H241" s="4">
        <v>75.8</v>
      </c>
      <c r="I241" s="4">
        <v>75.400000000000006</v>
      </c>
      <c r="J241" s="4">
        <v>11782</v>
      </c>
      <c r="K241" s="4">
        <v>53311.11</v>
      </c>
      <c r="L241" s="4">
        <v>46200000</v>
      </c>
      <c r="M241" s="4">
        <v>-14634000</v>
      </c>
      <c r="N241" s="4">
        <v>75.150000000000006</v>
      </c>
      <c r="O241" s="2">
        <v>1.4821917808219178E-2</v>
      </c>
      <c r="P241" s="2">
        <f t="shared" si="11"/>
        <v>0.93708165997323001</v>
      </c>
      <c r="Q241" s="3">
        <f t="shared" si="9"/>
        <v>9.222597421650108E-3</v>
      </c>
      <c r="R241" s="2">
        <f t="shared" si="10"/>
        <v>0.32540161933821027</v>
      </c>
    </row>
    <row r="242" spans="1:18" s="4" customFormat="1" x14ac:dyDescent="0.3">
      <c r="A242" s="4" t="s">
        <v>14</v>
      </c>
      <c r="B242" s="5">
        <v>43733</v>
      </c>
      <c r="C242" s="5">
        <v>43734</v>
      </c>
      <c r="D242" s="4">
        <v>74.8</v>
      </c>
      <c r="E242" s="4">
        <v>76.7</v>
      </c>
      <c r="F242" s="4">
        <v>70.099999999999994</v>
      </c>
      <c r="G242" s="4">
        <v>70.599999999999994</v>
      </c>
      <c r="H242" s="4">
        <v>70.55</v>
      </c>
      <c r="I242" s="4">
        <v>70.599999999999994</v>
      </c>
      <c r="J242" s="4">
        <v>12560</v>
      </c>
      <c r="K242" s="4">
        <v>54037.87</v>
      </c>
      <c r="L242" s="4">
        <v>16944000</v>
      </c>
      <c r="M242" s="4">
        <v>-29256000</v>
      </c>
      <c r="N242" s="4">
        <v>70.75</v>
      </c>
      <c r="O242" s="2">
        <v>1.4630136986301369E-2</v>
      </c>
      <c r="P242" s="2">
        <f t="shared" si="11"/>
        <v>-6.366047745358105</v>
      </c>
      <c r="Q242" s="3">
        <f t="shared" si="9"/>
        <v>-6.3806778823444071E-2</v>
      </c>
      <c r="R242" s="2">
        <f t="shared" si="10"/>
        <v>-2.2512995205843902</v>
      </c>
    </row>
    <row r="243" spans="1:18" s="4" customFormat="1" x14ac:dyDescent="0.3">
      <c r="A243" s="4" t="s">
        <v>14</v>
      </c>
      <c r="B243" s="5">
        <v>43734</v>
      </c>
      <c r="C243" s="5">
        <v>43734</v>
      </c>
      <c r="D243" s="4">
        <v>71</v>
      </c>
      <c r="E243" s="4">
        <v>73.95</v>
      </c>
      <c r="F243" s="4">
        <v>69.95</v>
      </c>
      <c r="G243" s="4">
        <v>73.599999999999994</v>
      </c>
      <c r="H243" s="4">
        <v>73.3</v>
      </c>
      <c r="I243" s="4">
        <v>73.5</v>
      </c>
      <c r="J243" s="4">
        <v>6850</v>
      </c>
      <c r="K243" s="4">
        <v>29728.28</v>
      </c>
      <c r="L243" s="4">
        <v>2832000</v>
      </c>
      <c r="M243" s="4">
        <v>-14112000</v>
      </c>
      <c r="N243" s="4">
        <v>73.5</v>
      </c>
      <c r="O243" s="2">
        <v>1.4630136986301369E-2</v>
      </c>
      <c r="P243" s="2">
        <f t="shared" si="11"/>
        <v>4.2492917847025495</v>
      </c>
      <c r="Q243" s="3">
        <f t="shared" si="9"/>
        <v>4.234661647716248E-2</v>
      </c>
      <c r="R243" s="2">
        <f t="shared" si="10"/>
        <v>1.4941189499191379</v>
      </c>
    </row>
    <row r="244" spans="1:18" s="4" customFormat="1" x14ac:dyDescent="0.3">
      <c r="A244" s="4" t="s">
        <v>14</v>
      </c>
      <c r="B244" s="5">
        <v>43735</v>
      </c>
      <c r="C244" s="5">
        <v>43769</v>
      </c>
      <c r="D244" s="4">
        <v>73.400000000000006</v>
      </c>
      <c r="E244" s="4">
        <v>73.45</v>
      </c>
      <c r="F244" s="4">
        <v>71.55</v>
      </c>
      <c r="G244" s="4">
        <v>72.400000000000006</v>
      </c>
      <c r="H244" s="4">
        <v>72.55</v>
      </c>
      <c r="I244" s="4">
        <v>72.400000000000006</v>
      </c>
      <c r="J244" s="4">
        <v>5481</v>
      </c>
      <c r="K244" s="4">
        <v>23790.720000000001</v>
      </c>
      <c r="L244" s="4">
        <v>68820000</v>
      </c>
      <c r="M244" s="4">
        <v>-1296000</v>
      </c>
      <c r="N244" s="4">
        <v>71.900000000000006</v>
      </c>
      <c r="O244" s="2">
        <v>1.4630136986301369E-2</v>
      </c>
      <c r="P244" s="2">
        <f t="shared" si="11"/>
        <v>-1.6304347826086802</v>
      </c>
      <c r="Q244" s="3">
        <f t="shared" si="9"/>
        <v>-1.6450649195949817E-2</v>
      </c>
      <c r="R244" s="2">
        <f t="shared" si="10"/>
        <v>-0.58042953007582598</v>
      </c>
    </row>
    <row r="245" spans="1:18" s="4" customFormat="1" x14ac:dyDescent="0.3">
      <c r="A245" s="4" t="s">
        <v>14</v>
      </c>
      <c r="B245" s="5">
        <v>43738</v>
      </c>
      <c r="C245" s="5">
        <v>43769</v>
      </c>
      <c r="D245" s="4">
        <v>72.099999999999994</v>
      </c>
      <c r="E245" s="4">
        <v>72.25</v>
      </c>
      <c r="F245" s="4">
        <v>66.5</v>
      </c>
      <c r="G245" s="4">
        <v>68.95</v>
      </c>
      <c r="H245" s="4">
        <v>68.25</v>
      </c>
      <c r="I245" s="4">
        <v>68.95</v>
      </c>
      <c r="J245" s="4">
        <v>7127</v>
      </c>
      <c r="K245" s="4">
        <v>29337.59</v>
      </c>
      <c r="L245" s="4">
        <v>68256000</v>
      </c>
      <c r="M245" s="4">
        <v>-564000</v>
      </c>
      <c r="N245" s="4">
        <v>68.7</v>
      </c>
      <c r="O245" s="2">
        <v>1.4630136986301369E-2</v>
      </c>
      <c r="P245" s="2">
        <f t="shared" si="11"/>
        <v>-4.7651933701657496</v>
      </c>
      <c r="Q245" s="3">
        <f t="shared" si="9"/>
        <v>-4.7798235071520513E-2</v>
      </c>
      <c r="R245" s="2">
        <f t="shared" si="10"/>
        <v>-1.6864688311417537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5"/>
  <sheetViews>
    <sheetView topLeftCell="L1" zoomScaleNormal="100" workbookViewId="0">
      <selection activeCell="U1" sqref="U1:XFD1048576"/>
    </sheetView>
  </sheetViews>
  <sheetFormatPr defaultRowHeight="14.4" x14ac:dyDescent="0.3"/>
  <cols>
    <col min="2" max="2" width="12" customWidth="1"/>
    <col min="3" max="3" width="13.44140625" customWidth="1"/>
    <col min="4" max="4" width="11.6640625" customWidth="1"/>
    <col min="5" max="5" width="11" customWidth="1"/>
    <col min="6" max="6" width="11.5546875" customWidth="1"/>
    <col min="7" max="7" width="12" customWidth="1"/>
    <col min="14" max="14" width="15.88671875" customWidth="1"/>
    <col min="15" max="15" width="13.44140625" style="2" customWidth="1"/>
    <col min="16" max="16" width="10.5546875" customWidth="1"/>
    <col min="17" max="17" width="18.33203125" customWidth="1"/>
  </cols>
  <sheetData>
    <row r="1" spans="1:20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19</v>
      </c>
      <c r="P1" s="4" t="s">
        <v>17</v>
      </c>
      <c r="Q1" s="4" t="s">
        <v>18</v>
      </c>
      <c r="R1" s="4" t="s">
        <v>21</v>
      </c>
    </row>
    <row r="2" spans="1:20" s="4" customFormat="1" x14ac:dyDescent="0.3">
      <c r="A2" s="4" t="s">
        <v>14</v>
      </c>
      <c r="B2" s="5">
        <v>43374</v>
      </c>
      <c r="C2" s="5">
        <v>43433</v>
      </c>
      <c r="D2" s="4">
        <v>119.55</v>
      </c>
      <c r="E2" s="4">
        <v>121.5</v>
      </c>
      <c r="F2" s="4">
        <v>112.95</v>
      </c>
      <c r="G2" s="4">
        <v>121.2</v>
      </c>
      <c r="H2" s="4">
        <v>120</v>
      </c>
      <c r="I2" s="4">
        <v>121.2</v>
      </c>
      <c r="J2" s="4">
        <v>255</v>
      </c>
      <c r="K2" s="4">
        <v>1205.4100000000001</v>
      </c>
      <c r="L2" s="4">
        <v>748000</v>
      </c>
      <c r="M2" s="4">
        <v>292000</v>
      </c>
      <c r="N2" s="4">
        <v>120.15</v>
      </c>
      <c r="O2" s="2">
        <v>1.9260273972602739E-2</v>
      </c>
      <c r="P2" s="4">
        <f>(G2-D2)*100/D2</f>
        <v>1.3801756587202056</v>
      </c>
      <c r="Q2" s="4">
        <f>(P2-O2)</f>
        <v>1.360915384747603</v>
      </c>
      <c r="R2" s="4">
        <f>Q2/$T$9</f>
        <v>0.48006247187955375</v>
      </c>
    </row>
    <row r="3" spans="1:20" s="4" customFormat="1" x14ac:dyDescent="0.3">
      <c r="A3" s="4" t="s">
        <v>14</v>
      </c>
      <c r="B3" s="5">
        <v>43376</v>
      </c>
      <c r="C3" s="5">
        <v>43433</v>
      </c>
      <c r="D3" s="4">
        <v>119.8</v>
      </c>
      <c r="E3" s="4">
        <v>122</v>
      </c>
      <c r="F3" s="4">
        <v>119.6</v>
      </c>
      <c r="G3" s="4">
        <v>120.1</v>
      </c>
      <c r="H3" s="4">
        <v>119.95</v>
      </c>
      <c r="I3" s="4">
        <v>120.1</v>
      </c>
      <c r="J3" s="4">
        <v>114</v>
      </c>
      <c r="K3" s="4">
        <v>550.25</v>
      </c>
      <c r="L3" s="4">
        <v>808000</v>
      </c>
      <c r="M3" s="4">
        <v>60000</v>
      </c>
      <c r="N3" s="4">
        <v>119.15</v>
      </c>
      <c r="O3" s="2">
        <v>1.9232876712328765E-2</v>
      </c>
      <c r="P3" s="4">
        <f>(G3-G2)*100/G2</f>
        <v>-0.90759075907591458</v>
      </c>
      <c r="Q3" s="2">
        <f t="shared" ref="Q3:Q66" si="0">(P3-O3)</f>
        <v>-0.92682363578824334</v>
      </c>
      <c r="R3" s="2">
        <f t="shared" ref="R3:R66" si="1">Q3/$T$9</f>
        <v>-0.32693674462017869</v>
      </c>
    </row>
    <row r="4" spans="1:20" s="4" customFormat="1" x14ac:dyDescent="0.3">
      <c r="A4" s="4" t="s">
        <v>14</v>
      </c>
      <c r="B4" s="5">
        <v>43377</v>
      </c>
      <c r="C4" s="5">
        <v>43433</v>
      </c>
      <c r="D4" s="4">
        <v>118.95</v>
      </c>
      <c r="E4" s="4">
        <v>121.5</v>
      </c>
      <c r="F4" s="4">
        <v>116.15</v>
      </c>
      <c r="G4" s="4">
        <v>118.6</v>
      </c>
      <c r="H4" s="4">
        <v>117.45</v>
      </c>
      <c r="I4" s="4">
        <v>118.6</v>
      </c>
      <c r="J4" s="4">
        <v>411</v>
      </c>
      <c r="K4" s="4">
        <v>1947.5</v>
      </c>
      <c r="L4" s="4">
        <v>1136000</v>
      </c>
      <c r="M4" s="4">
        <v>328000</v>
      </c>
      <c r="N4" s="4">
        <v>118.05</v>
      </c>
      <c r="O4" s="2">
        <v>1.9506849315068492E-2</v>
      </c>
      <c r="P4" s="2">
        <f t="shared" ref="P4:P67" si="2">(G4-G3)*100/G3</f>
        <v>-1.2489592006661117</v>
      </c>
      <c r="Q4" s="2">
        <f t="shared" si="0"/>
        <v>-1.2684660499811802</v>
      </c>
      <c r="R4" s="2">
        <f t="shared" si="1"/>
        <v>-0.44745099825746637</v>
      </c>
    </row>
    <row r="5" spans="1:20" s="4" customFormat="1" x14ac:dyDescent="0.3">
      <c r="A5" s="4" t="s">
        <v>14</v>
      </c>
      <c r="B5" s="5">
        <v>43378</v>
      </c>
      <c r="C5" s="5">
        <v>43433</v>
      </c>
      <c r="D5" s="4">
        <v>118</v>
      </c>
      <c r="E5" s="4">
        <v>118.7</v>
      </c>
      <c r="F5" s="4">
        <v>104.45</v>
      </c>
      <c r="G5" s="4">
        <v>108.55</v>
      </c>
      <c r="H5" s="4">
        <v>107.75</v>
      </c>
      <c r="I5" s="4">
        <v>108.55</v>
      </c>
      <c r="J5" s="4">
        <v>355</v>
      </c>
      <c r="K5" s="4">
        <v>1609.56</v>
      </c>
      <c r="L5" s="4">
        <v>1588000</v>
      </c>
      <c r="M5" s="4">
        <v>452000</v>
      </c>
      <c r="N5" s="4">
        <v>107.75</v>
      </c>
      <c r="O5" s="2">
        <v>1.8986301369863012E-2</v>
      </c>
      <c r="P5" s="2">
        <f t="shared" si="2"/>
        <v>-8.4738617200674522</v>
      </c>
      <c r="Q5" s="2">
        <f t="shared" si="0"/>
        <v>-8.4928480214373145</v>
      </c>
      <c r="R5" s="2">
        <f t="shared" si="1"/>
        <v>-2.9958494555667894</v>
      </c>
    </row>
    <row r="6" spans="1:20" s="4" customFormat="1" x14ac:dyDescent="0.3">
      <c r="A6" s="4" t="s">
        <v>14</v>
      </c>
      <c r="B6" s="5">
        <v>43381</v>
      </c>
      <c r="C6" s="5">
        <v>43433</v>
      </c>
      <c r="D6" s="4">
        <v>107.5</v>
      </c>
      <c r="E6" s="4">
        <v>112.8</v>
      </c>
      <c r="F6" s="4">
        <v>105.15</v>
      </c>
      <c r="G6" s="4">
        <v>109.85</v>
      </c>
      <c r="H6" s="4">
        <v>110</v>
      </c>
      <c r="I6" s="4">
        <v>109.85</v>
      </c>
      <c r="J6" s="4">
        <v>530</v>
      </c>
      <c r="K6" s="4">
        <v>2310.75</v>
      </c>
      <c r="L6" s="4">
        <v>1572000</v>
      </c>
      <c r="M6" s="4">
        <v>-16000</v>
      </c>
      <c r="N6" s="4">
        <v>109.15</v>
      </c>
      <c r="O6" s="2">
        <v>1.893150684931507E-2</v>
      </c>
      <c r="P6" s="2">
        <f t="shared" si="2"/>
        <v>1.1976047904191591</v>
      </c>
      <c r="Q6" s="2">
        <f t="shared" si="0"/>
        <v>1.1786732835698441</v>
      </c>
      <c r="R6" s="2">
        <f t="shared" si="1"/>
        <v>0.41577662828308048</v>
      </c>
    </row>
    <row r="7" spans="1:20" s="4" customFormat="1" x14ac:dyDescent="0.3">
      <c r="A7" s="4" t="s">
        <v>14</v>
      </c>
      <c r="B7" s="5">
        <v>43382</v>
      </c>
      <c r="C7" s="5">
        <v>43433</v>
      </c>
      <c r="D7" s="4">
        <v>111.5</v>
      </c>
      <c r="E7" s="4">
        <v>112.45</v>
      </c>
      <c r="F7" s="4">
        <v>108.2</v>
      </c>
      <c r="G7" s="4">
        <v>111.4</v>
      </c>
      <c r="H7" s="4">
        <v>111</v>
      </c>
      <c r="I7" s="4">
        <v>111.4</v>
      </c>
      <c r="J7" s="4">
        <v>270</v>
      </c>
      <c r="K7" s="4">
        <v>1195.74</v>
      </c>
      <c r="L7" s="4">
        <v>1700000</v>
      </c>
      <c r="M7" s="4">
        <v>128000</v>
      </c>
      <c r="N7" s="4">
        <v>110.85</v>
      </c>
      <c r="O7" s="2">
        <v>1.882191780821918E-2</v>
      </c>
      <c r="P7" s="2">
        <f t="shared" si="2"/>
        <v>1.4110150204824865</v>
      </c>
      <c r="Q7" s="2">
        <f t="shared" si="0"/>
        <v>1.3921931026742673</v>
      </c>
      <c r="R7" s="2">
        <f t="shared" si="1"/>
        <v>0.49109567699348566</v>
      </c>
    </row>
    <row r="8" spans="1:20" s="4" customFormat="1" x14ac:dyDescent="0.3">
      <c r="A8" s="4" t="s">
        <v>14</v>
      </c>
      <c r="B8" s="5">
        <v>43383</v>
      </c>
      <c r="C8" s="5">
        <v>43433</v>
      </c>
      <c r="D8" s="4">
        <v>112</v>
      </c>
      <c r="E8" s="4">
        <v>116.2</v>
      </c>
      <c r="F8" s="4">
        <v>111.95</v>
      </c>
      <c r="G8" s="4">
        <v>115.4</v>
      </c>
      <c r="H8" s="4">
        <v>115.2</v>
      </c>
      <c r="I8" s="4">
        <v>115.4</v>
      </c>
      <c r="J8" s="4">
        <v>263</v>
      </c>
      <c r="K8" s="4">
        <v>1206.97</v>
      </c>
      <c r="L8" s="4">
        <v>1664000</v>
      </c>
      <c r="M8" s="4">
        <v>-36000</v>
      </c>
      <c r="N8" s="4">
        <v>114.55</v>
      </c>
      <c r="O8" s="2">
        <v>1.8958904109589041E-2</v>
      </c>
      <c r="P8" s="2">
        <f t="shared" si="2"/>
        <v>3.5906642728904847</v>
      </c>
      <c r="Q8" s="2">
        <f t="shared" si="0"/>
        <v>3.5717053687808957</v>
      </c>
      <c r="R8" s="2">
        <f t="shared" si="1"/>
        <v>1.2599179400712186</v>
      </c>
      <c r="S8" s="4" t="s">
        <v>23</v>
      </c>
      <c r="T8" s="4" t="s">
        <v>24</v>
      </c>
    </row>
    <row r="9" spans="1:20" s="4" customFormat="1" x14ac:dyDescent="0.3">
      <c r="A9" s="4" t="s">
        <v>14</v>
      </c>
      <c r="B9" s="5">
        <v>43384</v>
      </c>
      <c r="C9" s="5">
        <v>43433</v>
      </c>
      <c r="D9" s="4">
        <v>109.7</v>
      </c>
      <c r="E9" s="4">
        <v>115</v>
      </c>
      <c r="F9" s="4">
        <v>108.4</v>
      </c>
      <c r="G9" s="4">
        <v>112.5</v>
      </c>
      <c r="H9" s="4">
        <v>112.8</v>
      </c>
      <c r="I9" s="4">
        <v>112.5</v>
      </c>
      <c r="J9" s="4">
        <v>400</v>
      </c>
      <c r="K9" s="4">
        <v>1802.39</v>
      </c>
      <c r="L9" s="4">
        <v>1800000</v>
      </c>
      <c r="M9" s="4">
        <v>136000</v>
      </c>
      <c r="N9" s="4">
        <v>111.8</v>
      </c>
      <c r="O9" s="2">
        <v>1.9013698630136987E-2</v>
      </c>
      <c r="P9" s="2">
        <f t="shared" si="2"/>
        <v>-2.512998266897752</v>
      </c>
      <c r="Q9" s="2">
        <f t="shared" si="0"/>
        <v>-2.532011965527889</v>
      </c>
      <c r="R9" s="2">
        <f t="shared" si="1"/>
        <v>-0.89316642064808338</v>
      </c>
      <c r="T9" s="4">
        <f>_xlfn.STDEV.P(P$2:P$1048576)</f>
        <v>2.8348714270859579</v>
      </c>
    </row>
    <row r="10" spans="1:20" s="4" customFormat="1" x14ac:dyDescent="0.3">
      <c r="A10" s="4" t="s">
        <v>14</v>
      </c>
      <c r="B10" s="5">
        <v>43385</v>
      </c>
      <c r="C10" s="5">
        <v>43433</v>
      </c>
      <c r="D10" s="4">
        <v>114.3</v>
      </c>
      <c r="E10" s="4">
        <v>119.5</v>
      </c>
      <c r="F10" s="4">
        <v>114.3</v>
      </c>
      <c r="G10" s="4">
        <v>116.7</v>
      </c>
      <c r="H10" s="4">
        <v>117.05</v>
      </c>
      <c r="I10" s="4">
        <v>116.7</v>
      </c>
      <c r="J10" s="4">
        <v>279</v>
      </c>
      <c r="K10" s="4">
        <v>1308.02</v>
      </c>
      <c r="L10" s="4">
        <v>1884000</v>
      </c>
      <c r="M10" s="4">
        <v>84000</v>
      </c>
      <c r="N10" s="4">
        <v>115.8</v>
      </c>
      <c r="O10" s="2">
        <v>1.8876712328767122E-2</v>
      </c>
      <c r="P10" s="2">
        <f t="shared" si="2"/>
        <v>3.7333333333333361</v>
      </c>
      <c r="Q10" s="2">
        <f t="shared" si="0"/>
        <v>3.7144566210045689</v>
      </c>
      <c r="R10" s="2">
        <f t="shared" si="1"/>
        <v>1.3102733991794333</v>
      </c>
    </row>
    <row r="11" spans="1:20" s="4" customFormat="1" x14ac:dyDescent="0.3">
      <c r="A11" s="4" t="s">
        <v>14</v>
      </c>
      <c r="B11" s="5">
        <v>43388</v>
      </c>
      <c r="C11" s="5">
        <v>43433</v>
      </c>
      <c r="D11" s="4">
        <v>118</v>
      </c>
      <c r="E11" s="4">
        <v>118.65</v>
      </c>
      <c r="F11" s="4">
        <v>116.25</v>
      </c>
      <c r="G11" s="4">
        <v>118.2</v>
      </c>
      <c r="H11" s="4">
        <v>118.3</v>
      </c>
      <c r="I11" s="4">
        <v>118.2</v>
      </c>
      <c r="J11" s="4">
        <v>294</v>
      </c>
      <c r="K11" s="4">
        <v>1383.06</v>
      </c>
      <c r="L11" s="4">
        <v>2068000</v>
      </c>
      <c r="M11" s="4">
        <v>184000</v>
      </c>
      <c r="N11" s="4">
        <v>117.05</v>
      </c>
      <c r="O11" s="2">
        <v>1.893150684931507E-2</v>
      </c>
      <c r="P11" s="2">
        <f t="shared" si="2"/>
        <v>1.2853470437017995</v>
      </c>
      <c r="Q11" s="2">
        <f t="shared" si="0"/>
        <v>1.2664155368524845</v>
      </c>
      <c r="R11" s="2">
        <f t="shared" si="1"/>
        <v>0.4467276803993428</v>
      </c>
    </row>
    <row r="12" spans="1:20" s="4" customFormat="1" x14ac:dyDescent="0.3">
      <c r="A12" s="4" t="s">
        <v>14</v>
      </c>
      <c r="B12" s="5">
        <v>43389</v>
      </c>
      <c r="C12" s="5">
        <v>43433</v>
      </c>
      <c r="D12" s="4">
        <v>118.6</v>
      </c>
      <c r="E12" s="4">
        <v>122.5</v>
      </c>
      <c r="F12" s="4">
        <v>118.5</v>
      </c>
      <c r="G12" s="4">
        <v>121.1</v>
      </c>
      <c r="H12" s="4">
        <v>121</v>
      </c>
      <c r="I12" s="4">
        <v>121.1</v>
      </c>
      <c r="J12" s="4">
        <v>312</v>
      </c>
      <c r="K12" s="4">
        <v>1506.07</v>
      </c>
      <c r="L12" s="4">
        <v>2232000</v>
      </c>
      <c r="M12" s="4">
        <v>164000</v>
      </c>
      <c r="N12" s="4">
        <v>120.55</v>
      </c>
      <c r="O12" s="2">
        <v>1.8986301369863012E-2</v>
      </c>
      <c r="P12" s="2">
        <f t="shared" si="2"/>
        <v>2.4534686971235122</v>
      </c>
      <c r="Q12" s="2">
        <f t="shared" si="0"/>
        <v>2.4344823957536494</v>
      </c>
      <c r="R12" s="2">
        <f t="shared" si="1"/>
        <v>0.85876289573249565</v>
      </c>
    </row>
    <row r="13" spans="1:20" s="4" customFormat="1" x14ac:dyDescent="0.3">
      <c r="A13" s="4" t="s">
        <v>14</v>
      </c>
      <c r="B13" s="5">
        <v>43390</v>
      </c>
      <c r="C13" s="5">
        <v>43433</v>
      </c>
      <c r="D13" s="4">
        <v>122.65</v>
      </c>
      <c r="E13" s="4">
        <v>123.5</v>
      </c>
      <c r="F13" s="4">
        <v>113.05</v>
      </c>
      <c r="G13" s="4">
        <v>114.75</v>
      </c>
      <c r="H13" s="4">
        <v>115.1</v>
      </c>
      <c r="I13" s="4">
        <v>114.75</v>
      </c>
      <c r="J13" s="4">
        <v>1264</v>
      </c>
      <c r="K13" s="4">
        <v>5903.31</v>
      </c>
      <c r="L13" s="4">
        <v>3404000</v>
      </c>
      <c r="M13" s="4">
        <v>1172000</v>
      </c>
      <c r="N13" s="4">
        <v>114.3</v>
      </c>
      <c r="O13" s="2">
        <v>1.8958904109589041E-2</v>
      </c>
      <c r="P13" s="2">
        <f t="shared" si="2"/>
        <v>-5.2436003303055285</v>
      </c>
      <c r="Q13" s="2">
        <f t="shared" si="0"/>
        <v>-5.262559234415118</v>
      </c>
      <c r="R13" s="2">
        <f t="shared" si="1"/>
        <v>-1.8563661068130513</v>
      </c>
    </row>
    <row r="14" spans="1:20" s="4" customFormat="1" x14ac:dyDescent="0.3">
      <c r="A14" s="4" t="s">
        <v>14</v>
      </c>
      <c r="B14" s="5">
        <v>43392</v>
      </c>
      <c r="C14" s="5">
        <v>43433</v>
      </c>
      <c r="D14" s="4">
        <v>113.35</v>
      </c>
      <c r="E14" s="4">
        <v>116.1</v>
      </c>
      <c r="F14" s="4">
        <v>112.7</v>
      </c>
      <c r="G14" s="4">
        <v>113.4</v>
      </c>
      <c r="H14" s="4">
        <v>113.8</v>
      </c>
      <c r="I14" s="4">
        <v>113.4</v>
      </c>
      <c r="J14" s="4">
        <v>1191</v>
      </c>
      <c r="K14" s="4">
        <v>5436.82</v>
      </c>
      <c r="L14" s="4">
        <v>5108000</v>
      </c>
      <c r="M14" s="4">
        <v>1704000</v>
      </c>
      <c r="N14" s="4">
        <v>112.5</v>
      </c>
      <c r="O14" s="2">
        <v>1.9041095890410958E-2</v>
      </c>
      <c r="P14" s="2">
        <f t="shared" si="2"/>
        <v>-1.1764705882352893</v>
      </c>
      <c r="Q14" s="2">
        <f t="shared" si="0"/>
        <v>-1.1955116841257003</v>
      </c>
      <c r="R14" s="2">
        <f t="shared" si="1"/>
        <v>-0.42171636875771806</v>
      </c>
    </row>
    <row r="15" spans="1:20" s="4" customFormat="1" x14ac:dyDescent="0.3">
      <c r="A15" s="4" t="s">
        <v>14</v>
      </c>
      <c r="B15" s="5">
        <v>43395</v>
      </c>
      <c r="C15" s="5">
        <v>43433</v>
      </c>
      <c r="D15" s="4">
        <v>114.55</v>
      </c>
      <c r="E15" s="4">
        <v>115.9</v>
      </c>
      <c r="F15" s="4">
        <v>112.75</v>
      </c>
      <c r="G15" s="4">
        <v>113.4</v>
      </c>
      <c r="H15" s="4">
        <v>114</v>
      </c>
      <c r="I15" s="4">
        <v>113.4</v>
      </c>
      <c r="J15" s="4">
        <v>2503</v>
      </c>
      <c r="K15" s="4">
        <v>11449.2</v>
      </c>
      <c r="L15" s="4">
        <v>11304000</v>
      </c>
      <c r="M15" s="4">
        <v>6196000</v>
      </c>
      <c r="N15" s="4">
        <v>112.8</v>
      </c>
      <c r="O15" s="2">
        <v>1.9041095890410958E-2</v>
      </c>
      <c r="P15" s="2">
        <f t="shared" si="2"/>
        <v>0</v>
      </c>
      <c r="Q15" s="2">
        <f t="shared" si="0"/>
        <v>-1.9041095890410958E-2</v>
      </c>
      <c r="R15" s="2">
        <f t="shared" si="1"/>
        <v>-6.7167405577838934E-3</v>
      </c>
    </row>
    <row r="16" spans="1:20" s="4" customFormat="1" x14ac:dyDescent="0.3">
      <c r="A16" s="4" t="s">
        <v>14</v>
      </c>
      <c r="B16" s="5">
        <v>43396</v>
      </c>
      <c r="C16" s="5">
        <v>43433</v>
      </c>
      <c r="D16" s="4">
        <v>112</v>
      </c>
      <c r="E16" s="4">
        <v>113.9</v>
      </c>
      <c r="F16" s="4">
        <v>110.1</v>
      </c>
      <c r="G16" s="4">
        <v>111.95</v>
      </c>
      <c r="H16" s="4">
        <v>112.4</v>
      </c>
      <c r="I16" s="4">
        <v>111.95</v>
      </c>
      <c r="J16" s="4">
        <v>4898</v>
      </c>
      <c r="K16" s="4">
        <v>21961.78</v>
      </c>
      <c r="L16" s="4">
        <v>22780000</v>
      </c>
      <c r="M16" s="4">
        <v>11476000</v>
      </c>
      <c r="N16" s="4">
        <v>111.45</v>
      </c>
      <c r="O16" s="2">
        <v>1.9068493150684932E-2</v>
      </c>
      <c r="P16" s="2">
        <f t="shared" si="2"/>
        <v>-1.2786596119929479</v>
      </c>
      <c r="Q16" s="2">
        <f t="shared" si="0"/>
        <v>-1.2977281051436329</v>
      </c>
      <c r="R16" s="2">
        <f t="shared" si="1"/>
        <v>-0.45777317896833269</v>
      </c>
    </row>
    <row r="17" spans="1:18" s="4" customFormat="1" x14ac:dyDescent="0.3">
      <c r="A17" s="4" t="s">
        <v>14</v>
      </c>
      <c r="B17" s="5">
        <v>43397</v>
      </c>
      <c r="C17" s="5">
        <v>43433</v>
      </c>
      <c r="D17" s="4">
        <v>113.55</v>
      </c>
      <c r="E17" s="4">
        <v>118.25</v>
      </c>
      <c r="F17" s="4">
        <v>112.4</v>
      </c>
      <c r="G17" s="4">
        <v>117.3</v>
      </c>
      <c r="H17" s="4">
        <v>117.35</v>
      </c>
      <c r="I17" s="4">
        <v>117.3</v>
      </c>
      <c r="J17" s="4">
        <v>6897</v>
      </c>
      <c r="K17" s="4">
        <v>31709.53</v>
      </c>
      <c r="L17" s="4">
        <v>37320000</v>
      </c>
      <c r="M17" s="4">
        <v>14540000</v>
      </c>
      <c r="N17" s="4">
        <v>116.8</v>
      </c>
      <c r="O17" s="2">
        <v>1.9041095890410958E-2</v>
      </c>
      <c r="P17" s="2">
        <f t="shared" si="2"/>
        <v>4.7789191603394316</v>
      </c>
      <c r="Q17" s="2">
        <f t="shared" si="0"/>
        <v>4.7598780644490208</v>
      </c>
      <c r="R17" s="2">
        <f t="shared" si="1"/>
        <v>1.679045482969868</v>
      </c>
    </row>
    <row r="18" spans="1:18" s="4" customFormat="1" x14ac:dyDescent="0.3">
      <c r="A18" s="4" t="s">
        <v>14</v>
      </c>
      <c r="B18" s="5">
        <v>43398</v>
      </c>
      <c r="C18" s="5">
        <v>43433</v>
      </c>
      <c r="D18" s="4">
        <v>115</v>
      </c>
      <c r="E18" s="4">
        <v>116.05</v>
      </c>
      <c r="F18" s="4">
        <v>111.6</v>
      </c>
      <c r="G18" s="4">
        <v>113.1</v>
      </c>
      <c r="H18" s="4">
        <v>113.35</v>
      </c>
      <c r="I18" s="4">
        <v>113.1</v>
      </c>
      <c r="J18" s="4">
        <v>9080</v>
      </c>
      <c r="K18" s="4">
        <v>41292.129999999997</v>
      </c>
      <c r="L18" s="4">
        <v>50296000</v>
      </c>
      <c r="M18" s="4">
        <v>12976000</v>
      </c>
      <c r="N18" s="4">
        <v>112.85</v>
      </c>
      <c r="O18" s="2">
        <v>1.9068493150684932E-2</v>
      </c>
      <c r="P18" s="2">
        <f t="shared" si="2"/>
        <v>-3.5805626598465499</v>
      </c>
      <c r="Q18" s="2">
        <f t="shared" si="0"/>
        <v>-3.5996311529972349</v>
      </c>
      <c r="R18" s="2">
        <f t="shared" si="1"/>
        <v>-1.2697687516281451</v>
      </c>
    </row>
    <row r="19" spans="1:18" s="4" customFormat="1" x14ac:dyDescent="0.3">
      <c r="A19" s="4" t="s">
        <v>14</v>
      </c>
      <c r="B19" s="5">
        <v>43399</v>
      </c>
      <c r="C19" s="5">
        <v>43461</v>
      </c>
      <c r="D19" s="4">
        <v>112.95</v>
      </c>
      <c r="E19" s="4">
        <v>115.5</v>
      </c>
      <c r="F19" s="4">
        <v>112</v>
      </c>
      <c r="G19" s="4">
        <v>113.65</v>
      </c>
      <c r="H19" s="4">
        <v>113.55</v>
      </c>
      <c r="I19" s="4">
        <v>113.65</v>
      </c>
      <c r="J19" s="4">
        <v>170</v>
      </c>
      <c r="K19" s="4">
        <v>777.44</v>
      </c>
      <c r="L19" s="4">
        <v>512000</v>
      </c>
      <c r="M19" s="4">
        <v>56000</v>
      </c>
      <c r="N19" s="4">
        <v>113.15</v>
      </c>
      <c r="O19" s="2">
        <v>1.9041095890410958E-2</v>
      </c>
      <c r="P19" s="2">
        <f t="shared" si="2"/>
        <v>0.48629531388153086</v>
      </c>
      <c r="Q19" s="2">
        <f t="shared" si="0"/>
        <v>0.46725421799111988</v>
      </c>
      <c r="R19" s="2">
        <f t="shared" si="1"/>
        <v>0.16482377772999154</v>
      </c>
    </row>
    <row r="20" spans="1:18" s="4" customFormat="1" x14ac:dyDescent="0.3">
      <c r="A20" s="4" t="s">
        <v>14</v>
      </c>
      <c r="B20" s="5">
        <v>43402</v>
      </c>
      <c r="C20" s="5">
        <v>43461</v>
      </c>
      <c r="D20" s="4">
        <v>114.3</v>
      </c>
      <c r="E20" s="4">
        <v>116.9</v>
      </c>
      <c r="F20" s="4">
        <v>112</v>
      </c>
      <c r="G20" s="4">
        <v>116.45</v>
      </c>
      <c r="H20" s="4">
        <v>116.05</v>
      </c>
      <c r="I20" s="4">
        <v>116.45</v>
      </c>
      <c r="J20" s="4">
        <v>133</v>
      </c>
      <c r="K20" s="4">
        <v>606.53</v>
      </c>
      <c r="L20" s="4">
        <v>596000</v>
      </c>
      <c r="M20" s="4">
        <v>84000</v>
      </c>
      <c r="N20" s="4">
        <v>115.25</v>
      </c>
      <c r="O20" s="2">
        <v>1.9041095890410958E-2</v>
      </c>
      <c r="P20" s="2">
        <f t="shared" si="2"/>
        <v>2.4637043554773399</v>
      </c>
      <c r="Q20" s="2">
        <f t="shared" si="0"/>
        <v>2.4446632595869291</v>
      </c>
      <c r="R20" s="2">
        <f t="shared" si="1"/>
        <v>0.86235419223222609</v>
      </c>
    </row>
    <row r="21" spans="1:18" s="4" customFormat="1" x14ac:dyDescent="0.3">
      <c r="A21" s="4" t="s">
        <v>14</v>
      </c>
      <c r="B21" s="5">
        <v>43403</v>
      </c>
      <c r="C21" s="5">
        <v>43461</v>
      </c>
      <c r="D21" s="4">
        <v>116</v>
      </c>
      <c r="E21" s="4">
        <v>117.95</v>
      </c>
      <c r="F21" s="4">
        <v>115.45</v>
      </c>
      <c r="G21" s="4">
        <v>116.3</v>
      </c>
      <c r="H21" s="4">
        <v>116.15</v>
      </c>
      <c r="I21" s="4">
        <v>116.3</v>
      </c>
      <c r="J21" s="4">
        <v>129</v>
      </c>
      <c r="K21" s="4">
        <v>601.27</v>
      </c>
      <c r="L21" s="4">
        <v>616000</v>
      </c>
      <c r="M21" s="4">
        <v>20000</v>
      </c>
      <c r="N21" s="4">
        <v>115</v>
      </c>
      <c r="O21" s="2">
        <v>1.9068493150684932E-2</v>
      </c>
      <c r="P21" s="2">
        <f t="shared" si="2"/>
        <v>-0.1288106483469349</v>
      </c>
      <c r="Q21" s="2">
        <f t="shared" si="0"/>
        <v>-0.14787914149761983</v>
      </c>
      <c r="R21" s="2">
        <f t="shared" si="1"/>
        <v>-5.2164320429032247E-2</v>
      </c>
    </row>
    <row r="22" spans="1:18" s="4" customFormat="1" x14ac:dyDescent="0.3">
      <c r="A22" s="4" t="s">
        <v>14</v>
      </c>
      <c r="B22" s="5">
        <v>43404</v>
      </c>
      <c r="C22" s="5">
        <v>43461</v>
      </c>
      <c r="D22" s="4">
        <v>116.7</v>
      </c>
      <c r="E22" s="4">
        <v>116.7</v>
      </c>
      <c r="F22" s="4">
        <v>113</v>
      </c>
      <c r="G22" s="4">
        <v>115.95</v>
      </c>
      <c r="H22" s="4">
        <v>115.15</v>
      </c>
      <c r="I22" s="4">
        <v>115.95</v>
      </c>
      <c r="J22" s="4">
        <v>134</v>
      </c>
      <c r="K22" s="4">
        <v>615</v>
      </c>
      <c r="L22" s="4">
        <v>620000</v>
      </c>
      <c r="M22" s="4">
        <v>4000</v>
      </c>
      <c r="N22" s="4">
        <v>114.7</v>
      </c>
      <c r="O22" s="2">
        <v>1.9041095890410958E-2</v>
      </c>
      <c r="P22" s="2">
        <f t="shared" si="2"/>
        <v>-0.30094582975063999</v>
      </c>
      <c r="Q22" s="2">
        <f t="shared" si="0"/>
        <v>-0.31998692564105097</v>
      </c>
      <c r="R22" s="2">
        <f t="shared" si="1"/>
        <v>-0.11287528689439517</v>
      </c>
    </row>
    <row r="23" spans="1:18" s="4" customFormat="1" x14ac:dyDescent="0.3">
      <c r="A23" s="4" t="s">
        <v>14</v>
      </c>
      <c r="B23" s="5">
        <v>43405</v>
      </c>
      <c r="C23" s="5">
        <v>43461</v>
      </c>
      <c r="D23" s="4">
        <v>116.8</v>
      </c>
      <c r="E23" s="4">
        <v>117.6</v>
      </c>
      <c r="F23" s="4">
        <v>112.9</v>
      </c>
      <c r="G23" s="4">
        <v>114.4</v>
      </c>
      <c r="H23" s="4">
        <v>114.2</v>
      </c>
      <c r="I23" s="4">
        <v>114.4</v>
      </c>
      <c r="J23" s="4">
        <v>248</v>
      </c>
      <c r="K23" s="4">
        <v>1137.8900000000001</v>
      </c>
      <c r="L23" s="4">
        <v>800000</v>
      </c>
      <c r="M23" s="4">
        <v>180000</v>
      </c>
      <c r="N23" s="4">
        <v>113.35</v>
      </c>
      <c r="O23" s="2">
        <v>1.8986301369863012E-2</v>
      </c>
      <c r="P23" s="2">
        <f t="shared" si="2"/>
        <v>-1.3367830961621363</v>
      </c>
      <c r="Q23" s="2">
        <f t="shared" si="0"/>
        <v>-1.3557693975319993</v>
      </c>
      <c r="R23" s="2">
        <f t="shared" si="1"/>
        <v>-0.47824722651553614</v>
      </c>
    </row>
    <row r="24" spans="1:18" s="4" customFormat="1" x14ac:dyDescent="0.3">
      <c r="A24" s="4" t="s">
        <v>14</v>
      </c>
      <c r="B24" s="5">
        <v>43406</v>
      </c>
      <c r="C24" s="5">
        <v>43461</v>
      </c>
      <c r="D24" s="4">
        <v>115.45</v>
      </c>
      <c r="E24" s="4">
        <v>119.6</v>
      </c>
      <c r="F24" s="4">
        <v>114.95</v>
      </c>
      <c r="G24" s="4">
        <v>118.65</v>
      </c>
      <c r="H24" s="4">
        <v>118.75</v>
      </c>
      <c r="I24" s="4">
        <v>118.65</v>
      </c>
      <c r="J24" s="4">
        <v>175</v>
      </c>
      <c r="K24" s="4">
        <v>821.49</v>
      </c>
      <c r="L24" s="4">
        <v>740000</v>
      </c>
      <c r="M24" s="4">
        <v>-60000</v>
      </c>
      <c r="N24" s="4">
        <v>117.7</v>
      </c>
      <c r="O24" s="2">
        <v>1.9068493150684932E-2</v>
      </c>
      <c r="P24" s="2">
        <f t="shared" si="2"/>
        <v>3.715034965034965</v>
      </c>
      <c r="Q24" s="2">
        <f t="shared" si="0"/>
        <v>3.69596647188428</v>
      </c>
      <c r="R24" s="2">
        <f t="shared" si="1"/>
        <v>1.3037510049206942</v>
      </c>
    </row>
    <row r="25" spans="1:18" s="4" customFormat="1" x14ac:dyDescent="0.3">
      <c r="A25" s="4" t="s">
        <v>14</v>
      </c>
      <c r="B25" s="5">
        <v>43409</v>
      </c>
      <c r="C25" s="5">
        <v>43461</v>
      </c>
      <c r="D25" s="4">
        <v>119.7</v>
      </c>
      <c r="E25" s="4">
        <v>122.95</v>
      </c>
      <c r="F25" s="4">
        <v>117.5</v>
      </c>
      <c r="G25" s="4">
        <v>121.7</v>
      </c>
      <c r="H25" s="4">
        <v>122</v>
      </c>
      <c r="I25" s="4">
        <v>121.7</v>
      </c>
      <c r="J25" s="4">
        <v>362</v>
      </c>
      <c r="K25" s="4">
        <v>1750.77</v>
      </c>
      <c r="L25" s="4">
        <v>1448000</v>
      </c>
      <c r="M25" s="4">
        <v>708000</v>
      </c>
      <c r="N25" s="4">
        <v>120.7</v>
      </c>
      <c r="O25" s="2">
        <v>1.8958904109589041E-2</v>
      </c>
      <c r="P25" s="2">
        <f t="shared" si="2"/>
        <v>2.5705857564264618</v>
      </c>
      <c r="Q25" s="2">
        <f t="shared" si="0"/>
        <v>2.5516268523168728</v>
      </c>
      <c r="R25" s="2">
        <f t="shared" si="1"/>
        <v>0.90008556576400367</v>
      </c>
    </row>
    <row r="26" spans="1:18" s="4" customFormat="1" x14ac:dyDescent="0.3">
      <c r="A26" s="4" t="s">
        <v>14</v>
      </c>
      <c r="B26" s="5">
        <v>43410</v>
      </c>
      <c r="C26" s="5">
        <v>43461</v>
      </c>
      <c r="D26" s="4">
        <v>122.6</v>
      </c>
      <c r="E26" s="4">
        <v>122.8</v>
      </c>
      <c r="F26" s="4">
        <v>119.85</v>
      </c>
      <c r="G26" s="4">
        <v>121.9</v>
      </c>
      <c r="H26" s="4">
        <v>122</v>
      </c>
      <c r="I26" s="4">
        <v>121.9</v>
      </c>
      <c r="J26" s="4">
        <v>72</v>
      </c>
      <c r="K26" s="4">
        <v>350.08</v>
      </c>
      <c r="L26" s="4">
        <v>1400000</v>
      </c>
      <c r="M26" s="4">
        <v>-48000</v>
      </c>
      <c r="N26" s="4">
        <v>120.9</v>
      </c>
      <c r="O26" s="2">
        <v>1.9013698630136987E-2</v>
      </c>
      <c r="P26" s="2">
        <f t="shared" si="2"/>
        <v>0.16433853738701959</v>
      </c>
      <c r="Q26" s="2">
        <f t="shared" si="0"/>
        <v>0.1453248387568826</v>
      </c>
      <c r="R26" s="2">
        <f t="shared" si="1"/>
        <v>5.126329094447362E-2</v>
      </c>
    </row>
    <row r="27" spans="1:18" s="4" customFormat="1" x14ac:dyDescent="0.3">
      <c r="A27" s="4" t="s">
        <v>14</v>
      </c>
      <c r="B27" s="5">
        <v>43411</v>
      </c>
      <c r="C27" s="5">
        <v>43461</v>
      </c>
      <c r="D27" s="4">
        <v>123</v>
      </c>
      <c r="E27" s="4">
        <v>123.25</v>
      </c>
      <c r="F27" s="4">
        <v>122.5</v>
      </c>
      <c r="G27" s="4">
        <v>122.65</v>
      </c>
      <c r="H27" s="4">
        <v>122.6</v>
      </c>
      <c r="I27" s="4">
        <v>122.65</v>
      </c>
      <c r="J27" s="4">
        <v>25</v>
      </c>
      <c r="K27" s="4">
        <v>122.78</v>
      </c>
      <c r="L27" s="4">
        <v>1396000</v>
      </c>
      <c r="M27" s="4">
        <v>-4000</v>
      </c>
      <c r="N27" s="4">
        <v>121.85</v>
      </c>
      <c r="O27" s="2">
        <v>1.9041095890410958E-2</v>
      </c>
      <c r="P27" s="2">
        <f t="shared" si="2"/>
        <v>0.6152584085315832</v>
      </c>
      <c r="Q27" s="2">
        <f t="shared" si="0"/>
        <v>0.59621731264117228</v>
      </c>
      <c r="R27" s="2">
        <f t="shared" si="1"/>
        <v>0.21031546861158371</v>
      </c>
    </row>
    <row r="28" spans="1:18" s="4" customFormat="1" x14ac:dyDescent="0.3">
      <c r="A28" s="4" t="s">
        <v>14</v>
      </c>
      <c r="B28" s="5">
        <v>43413</v>
      </c>
      <c r="C28" s="5">
        <v>43461</v>
      </c>
      <c r="D28" s="4">
        <v>122.8</v>
      </c>
      <c r="E28" s="4">
        <v>123.15</v>
      </c>
      <c r="F28" s="4">
        <v>119</v>
      </c>
      <c r="G28" s="4">
        <v>119.45</v>
      </c>
      <c r="H28" s="4">
        <v>119.45</v>
      </c>
      <c r="I28" s="4">
        <v>119.45</v>
      </c>
      <c r="J28" s="4">
        <v>170</v>
      </c>
      <c r="K28" s="4">
        <v>818.24</v>
      </c>
      <c r="L28" s="4">
        <v>1484000</v>
      </c>
      <c r="M28" s="4">
        <v>88000</v>
      </c>
      <c r="N28" s="4">
        <v>118.25</v>
      </c>
      <c r="O28" s="2">
        <v>1.8958904109589041E-2</v>
      </c>
      <c r="P28" s="2">
        <f t="shared" si="2"/>
        <v>-2.609050142682432</v>
      </c>
      <c r="Q28" s="2">
        <f t="shared" si="0"/>
        <v>-2.628009046792021</v>
      </c>
      <c r="R28" s="2">
        <f t="shared" si="1"/>
        <v>-0.92702936072604314</v>
      </c>
    </row>
    <row r="29" spans="1:18" s="4" customFormat="1" x14ac:dyDescent="0.3">
      <c r="A29" s="4" t="s">
        <v>14</v>
      </c>
      <c r="B29" s="5">
        <v>43416</v>
      </c>
      <c r="C29" s="5">
        <v>43461</v>
      </c>
      <c r="D29" s="4">
        <v>119.9</v>
      </c>
      <c r="E29" s="4">
        <v>120</v>
      </c>
      <c r="F29" s="4">
        <v>117.1</v>
      </c>
      <c r="G29" s="4">
        <v>119.35</v>
      </c>
      <c r="H29" s="4">
        <v>119.45</v>
      </c>
      <c r="I29" s="4">
        <v>119.35</v>
      </c>
      <c r="J29" s="4">
        <v>237</v>
      </c>
      <c r="K29" s="4">
        <v>1129</v>
      </c>
      <c r="L29" s="4">
        <v>1632000</v>
      </c>
      <c r="M29" s="4">
        <v>148000</v>
      </c>
      <c r="N29" s="4">
        <v>118.3</v>
      </c>
      <c r="O29" s="2">
        <v>1.8986301369863012E-2</v>
      </c>
      <c r="P29" s="2">
        <f t="shared" si="2"/>
        <v>-8.3717036416917981E-2</v>
      </c>
      <c r="Q29" s="2">
        <f t="shared" si="0"/>
        <v>-0.10270333778678099</v>
      </c>
      <c r="R29" s="2">
        <f t="shared" si="1"/>
        <v>-3.6228569946945559E-2</v>
      </c>
    </row>
    <row r="30" spans="1:18" s="4" customFormat="1" x14ac:dyDescent="0.3">
      <c r="A30" s="4" t="s">
        <v>14</v>
      </c>
      <c r="B30" s="5">
        <v>43417</v>
      </c>
      <c r="C30" s="5">
        <v>43461</v>
      </c>
      <c r="D30" s="4">
        <v>118.65</v>
      </c>
      <c r="E30" s="4">
        <v>120.35</v>
      </c>
      <c r="F30" s="4">
        <v>117.9</v>
      </c>
      <c r="G30" s="4">
        <v>120.1</v>
      </c>
      <c r="H30" s="4">
        <v>119.85</v>
      </c>
      <c r="I30" s="4">
        <v>120.1</v>
      </c>
      <c r="J30" s="4">
        <v>121</v>
      </c>
      <c r="K30" s="4">
        <v>576.39</v>
      </c>
      <c r="L30" s="4">
        <v>1684000</v>
      </c>
      <c r="M30" s="4">
        <v>52000</v>
      </c>
      <c r="N30" s="4">
        <v>119</v>
      </c>
      <c r="O30" s="2">
        <v>1.893150684931507E-2</v>
      </c>
      <c r="P30" s="2">
        <f t="shared" si="2"/>
        <v>0.62840385421030587</v>
      </c>
      <c r="Q30" s="2">
        <f t="shared" si="0"/>
        <v>0.60947234736099076</v>
      </c>
      <c r="R30" s="2">
        <f t="shared" si="1"/>
        <v>0.21499117792001032</v>
      </c>
    </row>
    <row r="31" spans="1:18" s="4" customFormat="1" x14ac:dyDescent="0.3">
      <c r="A31" s="4" t="s">
        <v>14</v>
      </c>
      <c r="B31" s="5">
        <v>43418</v>
      </c>
      <c r="C31" s="5">
        <v>43461</v>
      </c>
      <c r="D31" s="4">
        <v>113.45</v>
      </c>
      <c r="E31" s="4">
        <v>115</v>
      </c>
      <c r="F31" s="4">
        <v>107</v>
      </c>
      <c r="G31" s="4">
        <v>107.35</v>
      </c>
      <c r="H31" s="4">
        <v>107.5</v>
      </c>
      <c r="I31" s="4">
        <v>107.35</v>
      </c>
      <c r="J31" s="4">
        <v>1684</v>
      </c>
      <c r="K31" s="4">
        <v>7365.02</v>
      </c>
      <c r="L31" s="4">
        <v>4416000</v>
      </c>
      <c r="M31" s="4">
        <v>2732000</v>
      </c>
      <c r="N31" s="4">
        <v>106.5</v>
      </c>
      <c r="O31" s="2">
        <v>1.873972602739726E-2</v>
      </c>
      <c r="P31" s="2">
        <f t="shared" si="2"/>
        <v>-10.616153205661949</v>
      </c>
      <c r="Q31" s="2">
        <f t="shared" si="0"/>
        <v>-10.634892931689345</v>
      </c>
      <c r="R31" s="2">
        <f t="shared" si="1"/>
        <v>-3.7514551207076234</v>
      </c>
    </row>
    <row r="32" spans="1:18" s="4" customFormat="1" x14ac:dyDescent="0.3">
      <c r="A32" s="4" t="s">
        <v>14</v>
      </c>
      <c r="B32" s="5">
        <v>43419</v>
      </c>
      <c r="C32" s="5">
        <v>43461</v>
      </c>
      <c r="D32" s="4">
        <v>107.95</v>
      </c>
      <c r="E32" s="4">
        <v>108.75</v>
      </c>
      <c r="F32" s="4">
        <v>106.4</v>
      </c>
      <c r="G32" s="4">
        <v>107.1</v>
      </c>
      <c r="H32" s="4">
        <v>107.15</v>
      </c>
      <c r="I32" s="4">
        <v>107.1</v>
      </c>
      <c r="J32" s="4">
        <v>1007</v>
      </c>
      <c r="K32" s="4">
        <v>4322.17</v>
      </c>
      <c r="L32" s="4">
        <v>5684000</v>
      </c>
      <c r="M32" s="4">
        <v>1268000</v>
      </c>
      <c r="N32" s="4">
        <v>106.1</v>
      </c>
      <c r="O32" s="2">
        <v>1.8684931506849314E-2</v>
      </c>
      <c r="P32" s="2">
        <f t="shared" si="2"/>
        <v>-0.2328830926874709</v>
      </c>
      <c r="Q32" s="2">
        <f t="shared" si="0"/>
        <v>-0.25156802419432023</v>
      </c>
      <c r="R32" s="2">
        <f t="shared" si="1"/>
        <v>-8.8740541031490067E-2</v>
      </c>
    </row>
    <row r="33" spans="1:18" s="4" customFormat="1" x14ac:dyDescent="0.3">
      <c r="A33" s="4" t="s">
        <v>14</v>
      </c>
      <c r="B33" s="5">
        <v>43420</v>
      </c>
      <c r="C33" s="5">
        <v>43461</v>
      </c>
      <c r="D33" s="4">
        <v>107.5</v>
      </c>
      <c r="E33" s="4">
        <v>108.3</v>
      </c>
      <c r="F33" s="4">
        <v>105.85</v>
      </c>
      <c r="G33" s="4">
        <v>106.45</v>
      </c>
      <c r="H33" s="4">
        <v>106.5</v>
      </c>
      <c r="I33" s="4">
        <v>106.45</v>
      </c>
      <c r="J33" s="4">
        <v>612</v>
      </c>
      <c r="K33" s="4">
        <v>2614.58</v>
      </c>
      <c r="L33" s="4">
        <v>6608000</v>
      </c>
      <c r="M33" s="4">
        <v>924000</v>
      </c>
      <c r="N33" s="4">
        <v>105.55</v>
      </c>
      <c r="O33" s="2">
        <v>1.8767123287671231E-2</v>
      </c>
      <c r="P33" s="2">
        <f t="shared" si="2"/>
        <v>-0.60690943043883427</v>
      </c>
      <c r="Q33" s="2">
        <f t="shared" si="0"/>
        <v>-0.62567655372650555</v>
      </c>
      <c r="R33" s="2">
        <f t="shared" si="1"/>
        <v>-0.22070720659442944</v>
      </c>
    </row>
    <row r="34" spans="1:18" s="4" customFormat="1" x14ac:dyDescent="0.3">
      <c r="A34" s="4" t="s">
        <v>14</v>
      </c>
      <c r="B34" s="5">
        <v>43423</v>
      </c>
      <c r="C34" s="5">
        <v>43461</v>
      </c>
      <c r="D34" s="4">
        <v>106.95</v>
      </c>
      <c r="E34" s="4">
        <v>110.2</v>
      </c>
      <c r="F34" s="4">
        <v>106.4</v>
      </c>
      <c r="G34" s="4">
        <v>109.6</v>
      </c>
      <c r="H34" s="4">
        <v>109.8</v>
      </c>
      <c r="I34" s="4">
        <v>109.6</v>
      </c>
      <c r="J34" s="4">
        <v>1295</v>
      </c>
      <c r="K34" s="4">
        <v>5599.64</v>
      </c>
      <c r="L34" s="4">
        <v>8080000</v>
      </c>
      <c r="M34" s="4">
        <v>1472000</v>
      </c>
      <c r="N34" s="4">
        <v>108.8</v>
      </c>
      <c r="O34" s="2">
        <v>1.8712328767123289E-2</v>
      </c>
      <c r="P34" s="2">
        <f t="shared" si="2"/>
        <v>2.9591357444809687</v>
      </c>
      <c r="Q34" s="2">
        <f t="shared" si="0"/>
        <v>2.9404234157138456</v>
      </c>
      <c r="R34" s="2">
        <f t="shared" si="1"/>
        <v>1.0372334306308866</v>
      </c>
    </row>
    <row r="35" spans="1:18" s="4" customFormat="1" x14ac:dyDescent="0.3">
      <c r="A35" s="4" t="s">
        <v>14</v>
      </c>
      <c r="B35" s="5">
        <v>43424</v>
      </c>
      <c r="C35" s="5">
        <v>43461</v>
      </c>
      <c r="D35" s="4">
        <v>109.4</v>
      </c>
      <c r="E35" s="4">
        <v>110.8</v>
      </c>
      <c r="F35" s="4">
        <v>107.5</v>
      </c>
      <c r="G35" s="4">
        <v>108.2</v>
      </c>
      <c r="H35" s="4">
        <v>108.1</v>
      </c>
      <c r="I35" s="4">
        <v>108.2</v>
      </c>
      <c r="J35" s="4">
        <v>895</v>
      </c>
      <c r="K35" s="4">
        <v>3908.37</v>
      </c>
      <c r="L35" s="4">
        <v>8436000</v>
      </c>
      <c r="M35" s="4">
        <v>356000</v>
      </c>
      <c r="N35" s="4">
        <v>107.65</v>
      </c>
      <c r="O35" s="2">
        <v>1.8575342465753427E-2</v>
      </c>
      <c r="P35" s="2">
        <f t="shared" si="2"/>
        <v>-1.277372262773715</v>
      </c>
      <c r="Q35" s="2">
        <f t="shared" si="0"/>
        <v>-1.2959476052394683</v>
      </c>
      <c r="R35" s="2">
        <f t="shared" si="1"/>
        <v>-0.45714510818983012</v>
      </c>
    </row>
    <row r="36" spans="1:18" s="4" customFormat="1" x14ac:dyDescent="0.3">
      <c r="A36" s="4" t="s">
        <v>14</v>
      </c>
      <c r="B36" s="5">
        <v>43425</v>
      </c>
      <c r="C36" s="5">
        <v>43461</v>
      </c>
      <c r="D36" s="4">
        <v>108.6</v>
      </c>
      <c r="E36" s="4">
        <v>111.5</v>
      </c>
      <c r="F36" s="4">
        <v>107.9</v>
      </c>
      <c r="G36" s="4">
        <v>110.85</v>
      </c>
      <c r="H36" s="4">
        <v>111</v>
      </c>
      <c r="I36" s="4">
        <v>110.85</v>
      </c>
      <c r="J36" s="4">
        <v>2078</v>
      </c>
      <c r="K36" s="4">
        <v>9126.9699999999993</v>
      </c>
      <c r="L36" s="4">
        <v>9836000</v>
      </c>
      <c r="M36" s="4">
        <v>1400000</v>
      </c>
      <c r="N36" s="4">
        <v>110.3</v>
      </c>
      <c r="O36" s="2">
        <v>1.865753424657534E-2</v>
      </c>
      <c r="P36" s="2">
        <f t="shared" si="2"/>
        <v>2.4491682070240217</v>
      </c>
      <c r="Q36" s="2">
        <f t="shared" si="0"/>
        <v>2.4305106727774466</v>
      </c>
      <c r="R36" s="2">
        <f t="shared" si="1"/>
        <v>0.85736187170782385</v>
      </c>
    </row>
    <row r="37" spans="1:18" s="4" customFormat="1" x14ac:dyDescent="0.3">
      <c r="A37" s="4" t="s">
        <v>14</v>
      </c>
      <c r="B37" s="5">
        <v>43426</v>
      </c>
      <c r="C37" s="5">
        <v>43461</v>
      </c>
      <c r="D37" s="4">
        <v>110.95</v>
      </c>
      <c r="E37" s="4">
        <v>111.8</v>
      </c>
      <c r="F37" s="4">
        <v>109.3</v>
      </c>
      <c r="G37" s="4">
        <v>109.65</v>
      </c>
      <c r="H37" s="4">
        <v>109.8</v>
      </c>
      <c r="I37" s="4">
        <v>109.65</v>
      </c>
      <c r="J37" s="4">
        <v>1189</v>
      </c>
      <c r="K37" s="4">
        <v>5251.08</v>
      </c>
      <c r="L37" s="4">
        <v>10876000</v>
      </c>
      <c r="M37" s="4">
        <v>1040000</v>
      </c>
      <c r="N37" s="4">
        <v>109.3</v>
      </c>
      <c r="O37" s="2">
        <v>1.8547945205479453E-2</v>
      </c>
      <c r="P37" s="2">
        <f t="shared" si="2"/>
        <v>-1.0825439783491102</v>
      </c>
      <c r="Q37" s="2">
        <f t="shared" si="0"/>
        <v>-1.1010919235545897</v>
      </c>
      <c r="R37" s="2">
        <f t="shared" si="1"/>
        <v>-0.38840982805574092</v>
      </c>
    </row>
    <row r="38" spans="1:18" s="4" customFormat="1" x14ac:dyDescent="0.3">
      <c r="A38" s="4" t="s">
        <v>14</v>
      </c>
      <c r="B38" s="5">
        <v>43430</v>
      </c>
      <c r="C38" s="5">
        <v>43461</v>
      </c>
      <c r="D38" s="4">
        <v>110.65</v>
      </c>
      <c r="E38" s="4">
        <v>111</v>
      </c>
      <c r="F38" s="4">
        <v>107.3</v>
      </c>
      <c r="G38" s="4">
        <v>109.55</v>
      </c>
      <c r="H38" s="4">
        <v>109.6</v>
      </c>
      <c r="I38" s="4">
        <v>109.55</v>
      </c>
      <c r="J38" s="4">
        <v>3487</v>
      </c>
      <c r="K38" s="4">
        <v>15202.93</v>
      </c>
      <c r="L38" s="4">
        <v>16564000</v>
      </c>
      <c r="M38" s="4">
        <v>5688000</v>
      </c>
      <c r="N38" s="4">
        <v>108.9</v>
      </c>
      <c r="O38" s="2">
        <v>1.8493150684931507E-2</v>
      </c>
      <c r="P38" s="2">
        <f t="shared" si="2"/>
        <v>-9.1199270405844524E-2</v>
      </c>
      <c r="Q38" s="2">
        <f t="shared" si="0"/>
        <v>-0.10969242109077604</v>
      </c>
      <c r="R38" s="2">
        <f t="shared" si="1"/>
        <v>-3.8693966873669432E-2</v>
      </c>
    </row>
    <row r="39" spans="1:18" s="4" customFormat="1" x14ac:dyDescent="0.3">
      <c r="A39" s="4" t="s">
        <v>14</v>
      </c>
      <c r="B39" s="5">
        <v>43431</v>
      </c>
      <c r="C39" s="5">
        <v>43461</v>
      </c>
      <c r="D39" s="4">
        <v>109.2</v>
      </c>
      <c r="E39" s="4">
        <v>110.85</v>
      </c>
      <c r="F39" s="4">
        <v>109.2</v>
      </c>
      <c r="G39" s="4">
        <v>110.5</v>
      </c>
      <c r="H39" s="4">
        <v>110.25</v>
      </c>
      <c r="I39" s="4">
        <v>110.5</v>
      </c>
      <c r="J39" s="4">
        <v>5101</v>
      </c>
      <c r="K39" s="4">
        <v>22495.1</v>
      </c>
      <c r="L39" s="4">
        <v>27320000</v>
      </c>
      <c r="M39" s="4">
        <v>10756000</v>
      </c>
      <c r="N39" s="4">
        <v>110.3</v>
      </c>
      <c r="O39" s="2">
        <v>1.8520547945205478E-2</v>
      </c>
      <c r="P39" s="2">
        <f t="shared" si="2"/>
        <v>0.86718393427658869</v>
      </c>
      <c r="Q39" s="2">
        <f t="shared" si="0"/>
        <v>0.84866338633138316</v>
      </c>
      <c r="R39" s="2">
        <f t="shared" si="1"/>
        <v>0.29936574132525917</v>
      </c>
    </row>
    <row r="40" spans="1:18" s="4" customFormat="1" x14ac:dyDescent="0.3">
      <c r="A40" s="4" t="s">
        <v>14</v>
      </c>
      <c r="B40" s="5">
        <v>43432</v>
      </c>
      <c r="C40" s="5">
        <v>43461</v>
      </c>
      <c r="D40" s="4">
        <v>110.75</v>
      </c>
      <c r="E40" s="4">
        <v>111.65</v>
      </c>
      <c r="F40" s="4">
        <v>108.15</v>
      </c>
      <c r="G40" s="4">
        <v>108.6</v>
      </c>
      <c r="H40" s="4">
        <v>108.2</v>
      </c>
      <c r="I40" s="4">
        <v>108.6</v>
      </c>
      <c r="J40" s="4">
        <v>8016</v>
      </c>
      <c r="K40" s="4">
        <v>35139.360000000001</v>
      </c>
      <c r="L40" s="4">
        <v>41436000</v>
      </c>
      <c r="M40" s="4">
        <v>14116000</v>
      </c>
      <c r="N40" s="4">
        <v>108.35</v>
      </c>
      <c r="O40" s="2">
        <v>1.8493150684931507E-2</v>
      </c>
      <c r="P40" s="2">
        <f t="shared" si="2"/>
        <v>-1.7194570135746658</v>
      </c>
      <c r="Q40" s="2">
        <f t="shared" si="0"/>
        <v>-1.7379501642595974</v>
      </c>
      <c r="R40" s="2">
        <f t="shared" si="1"/>
        <v>-0.61306137119808779</v>
      </c>
    </row>
    <row r="41" spans="1:18" s="4" customFormat="1" x14ac:dyDescent="0.3">
      <c r="A41" s="4" t="s">
        <v>14</v>
      </c>
      <c r="B41" s="5">
        <v>43433</v>
      </c>
      <c r="C41" s="5">
        <v>43461</v>
      </c>
      <c r="D41" s="4">
        <v>109.45</v>
      </c>
      <c r="E41" s="4">
        <v>110.9</v>
      </c>
      <c r="F41" s="4">
        <v>108.9</v>
      </c>
      <c r="G41" s="4">
        <v>110.4</v>
      </c>
      <c r="H41" s="4">
        <v>110.7</v>
      </c>
      <c r="I41" s="4">
        <v>110.4</v>
      </c>
      <c r="J41" s="4">
        <v>8484</v>
      </c>
      <c r="K41" s="4">
        <v>37267.519999999997</v>
      </c>
      <c r="L41" s="4">
        <v>54868000</v>
      </c>
      <c r="M41" s="4">
        <v>13432000</v>
      </c>
      <c r="N41" s="4">
        <v>110.15</v>
      </c>
      <c r="O41" s="2">
        <v>1.8547945205479453E-2</v>
      </c>
      <c r="P41" s="2">
        <f t="shared" si="2"/>
        <v>1.6574585635359222</v>
      </c>
      <c r="Q41" s="2">
        <f t="shared" si="0"/>
        <v>1.6389106183304427</v>
      </c>
      <c r="R41" s="2">
        <f t="shared" si="1"/>
        <v>0.57812520267105161</v>
      </c>
    </row>
    <row r="42" spans="1:18" s="4" customFormat="1" x14ac:dyDescent="0.3">
      <c r="A42" s="4" t="s">
        <v>14</v>
      </c>
      <c r="B42" s="5">
        <v>43434</v>
      </c>
      <c r="C42" s="5">
        <v>43496</v>
      </c>
      <c r="D42" s="4">
        <v>111.45</v>
      </c>
      <c r="E42" s="4">
        <v>113.5</v>
      </c>
      <c r="F42" s="4">
        <v>111.15</v>
      </c>
      <c r="G42" s="4">
        <v>112.8</v>
      </c>
      <c r="H42" s="4">
        <v>112.35</v>
      </c>
      <c r="I42" s="4">
        <v>112.8</v>
      </c>
      <c r="J42" s="4">
        <v>140</v>
      </c>
      <c r="K42" s="4">
        <v>629.86</v>
      </c>
      <c r="L42" s="4">
        <v>1096000</v>
      </c>
      <c r="M42" s="4">
        <v>88000</v>
      </c>
      <c r="N42" s="4">
        <v>112.35</v>
      </c>
      <c r="O42" s="2">
        <v>1.8520547945205478E-2</v>
      </c>
      <c r="P42" s="2">
        <f t="shared" si="2"/>
        <v>2.1739130434782532</v>
      </c>
      <c r="Q42" s="2">
        <f t="shared" si="0"/>
        <v>2.1553924955330479</v>
      </c>
      <c r="R42" s="2">
        <f t="shared" si="1"/>
        <v>0.76031402163047479</v>
      </c>
    </row>
    <row r="43" spans="1:18" s="4" customFormat="1" x14ac:dyDescent="0.3">
      <c r="A43" s="4" t="s">
        <v>14</v>
      </c>
      <c r="B43" s="5">
        <v>43437</v>
      </c>
      <c r="C43" s="5">
        <v>43496</v>
      </c>
      <c r="D43" s="4">
        <v>111.25</v>
      </c>
      <c r="E43" s="4">
        <v>111.7</v>
      </c>
      <c r="F43" s="4">
        <v>106.6</v>
      </c>
      <c r="G43" s="4">
        <v>108</v>
      </c>
      <c r="H43" s="4">
        <v>108.2</v>
      </c>
      <c r="I43" s="4">
        <v>108</v>
      </c>
      <c r="J43" s="4">
        <v>423</v>
      </c>
      <c r="K43" s="4">
        <v>1830.49</v>
      </c>
      <c r="L43" s="4">
        <v>1520000</v>
      </c>
      <c r="M43" s="4">
        <v>424000</v>
      </c>
      <c r="N43" s="4">
        <v>107.15</v>
      </c>
      <c r="O43" s="2">
        <v>1.8410958904109587E-2</v>
      </c>
      <c r="P43" s="2">
        <f t="shared" si="2"/>
        <v>-4.2553191489361675</v>
      </c>
      <c r="Q43" s="2">
        <f t="shared" si="0"/>
        <v>-4.2737301078402767</v>
      </c>
      <c r="R43" s="2">
        <f t="shared" si="1"/>
        <v>-1.5075569449134987</v>
      </c>
    </row>
    <row r="44" spans="1:18" s="4" customFormat="1" x14ac:dyDescent="0.3">
      <c r="A44" s="4" t="s">
        <v>14</v>
      </c>
      <c r="B44" s="5">
        <v>43438</v>
      </c>
      <c r="C44" s="5">
        <v>43496</v>
      </c>
      <c r="D44" s="4">
        <v>107.6</v>
      </c>
      <c r="E44" s="4">
        <v>109.1</v>
      </c>
      <c r="F44" s="4">
        <v>107.15</v>
      </c>
      <c r="G44" s="4">
        <v>108.3</v>
      </c>
      <c r="H44" s="4">
        <v>108.2</v>
      </c>
      <c r="I44" s="4">
        <v>108.3</v>
      </c>
      <c r="J44" s="4">
        <v>135</v>
      </c>
      <c r="K44" s="4">
        <v>583.59</v>
      </c>
      <c r="L44" s="4">
        <v>1444000</v>
      </c>
      <c r="M44" s="4">
        <v>-76000</v>
      </c>
      <c r="N44" s="4">
        <v>107.3</v>
      </c>
      <c r="O44" s="2">
        <v>1.8383561643835616E-2</v>
      </c>
      <c r="P44" s="2">
        <f t="shared" si="2"/>
        <v>0.27777777777777513</v>
      </c>
      <c r="Q44" s="2">
        <f t="shared" si="0"/>
        <v>0.25939421613393954</v>
      </c>
      <c r="R44" s="2">
        <f t="shared" si="1"/>
        <v>9.1501227764878901E-2</v>
      </c>
    </row>
    <row r="45" spans="1:18" s="4" customFormat="1" x14ac:dyDescent="0.3">
      <c r="A45" s="4" t="s">
        <v>14</v>
      </c>
      <c r="B45" s="5">
        <v>43439</v>
      </c>
      <c r="C45" s="5">
        <v>43496</v>
      </c>
      <c r="D45" s="4">
        <v>107</v>
      </c>
      <c r="E45" s="4">
        <v>107</v>
      </c>
      <c r="F45" s="4">
        <v>103.3</v>
      </c>
      <c r="G45" s="4">
        <v>104.3</v>
      </c>
      <c r="H45" s="4">
        <v>104.55</v>
      </c>
      <c r="I45" s="4">
        <v>104.3</v>
      </c>
      <c r="J45" s="4">
        <v>343</v>
      </c>
      <c r="K45" s="4">
        <v>1436.22</v>
      </c>
      <c r="L45" s="4">
        <v>1836000</v>
      </c>
      <c r="M45" s="4">
        <v>392000</v>
      </c>
      <c r="N45" s="4">
        <v>103.6</v>
      </c>
      <c r="O45" s="2">
        <v>1.8328767123287671E-2</v>
      </c>
      <c r="P45" s="2">
        <f t="shared" si="2"/>
        <v>-3.6934441366574333</v>
      </c>
      <c r="Q45" s="2">
        <f t="shared" si="0"/>
        <v>-3.7117729037807208</v>
      </c>
      <c r="R45" s="2">
        <f t="shared" si="1"/>
        <v>-1.3093267187768562</v>
      </c>
    </row>
    <row r="46" spans="1:18" s="4" customFormat="1" x14ac:dyDescent="0.3">
      <c r="A46" s="4" t="s">
        <v>14</v>
      </c>
      <c r="B46" s="5">
        <v>43440</v>
      </c>
      <c r="C46" s="5">
        <v>43496</v>
      </c>
      <c r="D46" s="4">
        <v>102.35</v>
      </c>
      <c r="E46" s="4">
        <v>103.25</v>
      </c>
      <c r="F46" s="4">
        <v>101.9</v>
      </c>
      <c r="G46" s="4">
        <v>102.7</v>
      </c>
      <c r="H46" s="4">
        <v>102.65</v>
      </c>
      <c r="I46" s="4">
        <v>102.7</v>
      </c>
      <c r="J46" s="4">
        <v>186</v>
      </c>
      <c r="K46" s="4">
        <v>762.26</v>
      </c>
      <c r="L46" s="4">
        <v>1912000</v>
      </c>
      <c r="M46" s="4">
        <v>76000</v>
      </c>
      <c r="N46" s="4">
        <v>102.1</v>
      </c>
      <c r="O46" s="2">
        <v>1.8383561643835616E-2</v>
      </c>
      <c r="P46" s="2">
        <f t="shared" si="2"/>
        <v>-1.5340364333652869</v>
      </c>
      <c r="Q46" s="2">
        <f t="shared" si="0"/>
        <v>-1.5524199950091226</v>
      </c>
      <c r="R46" s="2">
        <f t="shared" si="1"/>
        <v>-0.54761566262809236</v>
      </c>
    </row>
    <row r="47" spans="1:18" s="4" customFormat="1" x14ac:dyDescent="0.3">
      <c r="A47" s="4" t="s">
        <v>14</v>
      </c>
      <c r="B47" s="5">
        <v>43441</v>
      </c>
      <c r="C47" s="5">
        <v>43496</v>
      </c>
      <c r="D47" s="4">
        <v>103.6</v>
      </c>
      <c r="E47" s="4">
        <v>104.1</v>
      </c>
      <c r="F47" s="4">
        <v>101.8</v>
      </c>
      <c r="G47" s="4">
        <v>103.75</v>
      </c>
      <c r="H47" s="4">
        <v>103.8</v>
      </c>
      <c r="I47" s="4">
        <v>103.75</v>
      </c>
      <c r="J47" s="4">
        <v>156</v>
      </c>
      <c r="K47" s="4">
        <v>644.53</v>
      </c>
      <c r="L47" s="4">
        <v>1928000</v>
      </c>
      <c r="M47" s="4">
        <v>16000</v>
      </c>
      <c r="N47" s="4">
        <v>102.9</v>
      </c>
      <c r="O47" s="2">
        <v>1.8383561643835616E-2</v>
      </c>
      <c r="P47" s="2">
        <f t="shared" si="2"/>
        <v>1.0223953261927918</v>
      </c>
      <c r="Q47" s="2">
        <f t="shared" si="0"/>
        <v>1.0040117645489561</v>
      </c>
      <c r="R47" s="2">
        <f t="shared" si="1"/>
        <v>0.35416483264675158</v>
      </c>
    </row>
    <row r="48" spans="1:18" s="4" customFormat="1" x14ac:dyDescent="0.3">
      <c r="A48" s="4" t="s">
        <v>14</v>
      </c>
      <c r="B48" s="5">
        <v>43444</v>
      </c>
      <c r="C48" s="5">
        <v>43496</v>
      </c>
      <c r="D48" s="4">
        <v>101.2</v>
      </c>
      <c r="E48" s="4">
        <v>102.05</v>
      </c>
      <c r="F48" s="4">
        <v>98.25</v>
      </c>
      <c r="G48" s="4">
        <v>101.1</v>
      </c>
      <c r="H48" s="4">
        <v>100.7</v>
      </c>
      <c r="I48" s="4">
        <v>101.1</v>
      </c>
      <c r="J48" s="4">
        <v>335</v>
      </c>
      <c r="K48" s="4">
        <v>1349.92</v>
      </c>
      <c r="L48" s="4">
        <v>2048000</v>
      </c>
      <c r="M48" s="4">
        <v>120000</v>
      </c>
      <c r="N48" s="4">
        <v>100.45</v>
      </c>
      <c r="O48" s="2">
        <v>1.8356164383561645E-2</v>
      </c>
      <c r="P48" s="2">
        <f t="shared" si="2"/>
        <v>-2.5542168674698851</v>
      </c>
      <c r="Q48" s="2">
        <f t="shared" si="0"/>
        <v>-2.5725730318534468</v>
      </c>
      <c r="R48" s="2">
        <f t="shared" si="1"/>
        <v>-0.90747432397590788</v>
      </c>
    </row>
    <row r="49" spans="1:18" s="4" customFormat="1" x14ac:dyDescent="0.3">
      <c r="A49" s="4" t="s">
        <v>14</v>
      </c>
      <c r="B49" s="5">
        <v>43445</v>
      </c>
      <c r="C49" s="5">
        <v>43496</v>
      </c>
      <c r="D49" s="4">
        <v>99.05</v>
      </c>
      <c r="E49" s="4">
        <v>104.7</v>
      </c>
      <c r="F49" s="4">
        <v>98.85</v>
      </c>
      <c r="G49" s="4">
        <v>104.2</v>
      </c>
      <c r="H49" s="4">
        <v>104.25</v>
      </c>
      <c r="I49" s="4">
        <v>104.2</v>
      </c>
      <c r="J49" s="4">
        <v>305</v>
      </c>
      <c r="K49" s="4">
        <v>1246.93</v>
      </c>
      <c r="L49" s="4">
        <v>2148000</v>
      </c>
      <c r="M49" s="4">
        <v>100000</v>
      </c>
      <c r="N49" s="4">
        <v>103.2</v>
      </c>
      <c r="O49" s="2">
        <v>1.8356164383561645E-2</v>
      </c>
      <c r="P49" s="2">
        <f t="shared" si="2"/>
        <v>3.0662710187932825</v>
      </c>
      <c r="Q49" s="2">
        <f t="shared" si="0"/>
        <v>3.0479148544097208</v>
      </c>
      <c r="R49" s="2">
        <f t="shared" si="1"/>
        <v>1.0751510016603314</v>
      </c>
    </row>
    <row r="50" spans="1:18" s="4" customFormat="1" x14ac:dyDescent="0.3">
      <c r="A50" s="4" t="s">
        <v>14</v>
      </c>
      <c r="B50" s="5">
        <v>43446</v>
      </c>
      <c r="C50" s="5">
        <v>43496</v>
      </c>
      <c r="D50" s="4">
        <v>105.05</v>
      </c>
      <c r="E50" s="4">
        <v>107.75</v>
      </c>
      <c r="F50" s="4">
        <v>105.05</v>
      </c>
      <c r="G50" s="4">
        <v>106.2</v>
      </c>
      <c r="H50" s="4">
        <v>106.1</v>
      </c>
      <c r="I50" s="4">
        <v>106.2</v>
      </c>
      <c r="J50" s="4">
        <v>286</v>
      </c>
      <c r="K50" s="4">
        <v>1216.21</v>
      </c>
      <c r="L50" s="4">
        <v>2172000</v>
      </c>
      <c r="M50" s="4">
        <v>24000</v>
      </c>
      <c r="N50" s="4">
        <v>105.15</v>
      </c>
      <c r="O50" s="2">
        <v>1.8301369863013697E-2</v>
      </c>
      <c r="P50" s="2">
        <f t="shared" si="2"/>
        <v>1.9193857965451055</v>
      </c>
      <c r="Q50" s="2">
        <f t="shared" si="0"/>
        <v>1.9010844266820919</v>
      </c>
      <c r="R50" s="2">
        <f t="shared" si="1"/>
        <v>0.67060693071229294</v>
      </c>
    </row>
    <row r="51" spans="1:18" s="4" customFormat="1" x14ac:dyDescent="0.3">
      <c r="A51" s="4" t="s">
        <v>14</v>
      </c>
      <c r="B51" s="5">
        <v>43447</v>
      </c>
      <c r="C51" s="5">
        <v>43496</v>
      </c>
      <c r="D51" s="4">
        <v>107</v>
      </c>
      <c r="E51" s="4">
        <v>107.3</v>
      </c>
      <c r="F51" s="4">
        <v>104.5</v>
      </c>
      <c r="G51" s="4">
        <v>105.25</v>
      </c>
      <c r="H51" s="4">
        <v>105.5</v>
      </c>
      <c r="I51" s="4">
        <v>105.25</v>
      </c>
      <c r="J51" s="4">
        <v>210</v>
      </c>
      <c r="K51" s="4">
        <v>891.37</v>
      </c>
      <c r="L51" s="4">
        <v>2364000</v>
      </c>
      <c r="M51" s="4">
        <v>192000</v>
      </c>
      <c r="N51" s="4">
        <v>104.4</v>
      </c>
      <c r="O51" s="2">
        <v>1.8383561643835616E-2</v>
      </c>
      <c r="P51" s="2">
        <f t="shared" si="2"/>
        <v>-0.89453860640301586</v>
      </c>
      <c r="Q51" s="2">
        <f t="shared" si="0"/>
        <v>-0.91292216804685145</v>
      </c>
      <c r="R51" s="2">
        <f t="shared" si="1"/>
        <v>-0.32203300626768433</v>
      </c>
    </row>
    <row r="52" spans="1:18" s="4" customFormat="1" x14ac:dyDescent="0.3">
      <c r="A52" s="4" t="s">
        <v>14</v>
      </c>
      <c r="B52" s="5">
        <v>43448</v>
      </c>
      <c r="C52" s="5">
        <v>43496</v>
      </c>
      <c r="D52" s="4">
        <v>104.55</v>
      </c>
      <c r="E52" s="4">
        <v>105.8</v>
      </c>
      <c r="F52" s="4">
        <v>103.8</v>
      </c>
      <c r="G52" s="4">
        <v>104.9</v>
      </c>
      <c r="H52" s="4">
        <v>104.75</v>
      </c>
      <c r="I52" s="4">
        <v>104.9</v>
      </c>
      <c r="J52" s="4">
        <v>235</v>
      </c>
      <c r="K52" s="4">
        <v>983.21</v>
      </c>
      <c r="L52" s="4">
        <v>2568000</v>
      </c>
      <c r="M52" s="4">
        <v>204000</v>
      </c>
      <c r="N52" s="4">
        <v>104.05</v>
      </c>
      <c r="O52" s="2">
        <v>1.8356164383561645E-2</v>
      </c>
      <c r="P52" s="2">
        <f t="shared" si="2"/>
        <v>-0.33254156769595661</v>
      </c>
      <c r="Q52" s="2">
        <f t="shared" si="0"/>
        <v>-0.35089773207951824</v>
      </c>
      <c r="R52" s="2">
        <f t="shared" si="1"/>
        <v>-0.12377906409682066</v>
      </c>
    </row>
    <row r="53" spans="1:18" s="4" customFormat="1" x14ac:dyDescent="0.3">
      <c r="A53" s="4" t="s">
        <v>14</v>
      </c>
      <c r="B53" s="5">
        <v>43451</v>
      </c>
      <c r="C53" s="5">
        <v>43496</v>
      </c>
      <c r="D53" s="4">
        <v>105.45</v>
      </c>
      <c r="E53" s="4">
        <v>107.1</v>
      </c>
      <c r="F53" s="4">
        <v>105.2</v>
      </c>
      <c r="G53" s="4">
        <v>106.9</v>
      </c>
      <c r="H53" s="4">
        <v>106.85</v>
      </c>
      <c r="I53" s="4">
        <v>106.9</v>
      </c>
      <c r="J53" s="4">
        <v>231</v>
      </c>
      <c r="K53" s="4">
        <v>981.52</v>
      </c>
      <c r="L53" s="4">
        <v>2552000</v>
      </c>
      <c r="M53" s="4">
        <v>-16000</v>
      </c>
      <c r="N53" s="4">
        <v>106</v>
      </c>
      <c r="O53" s="2">
        <v>1.821917808219178E-2</v>
      </c>
      <c r="P53" s="2">
        <f t="shared" si="2"/>
        <v>1.9065776930409912</v>
      </c>
      <c r="Q53" s="2">
        <f t="shared" si="0"/>
        <v>1.8883585149587994</v>
      </c>
      <c r="R53" s="2">
        <f t="shared" si="1"/>
        <v>0.66611786937367201</v>
      </c>
    </row>
    <row r="54" spans="1:18" s="4" customFormat="1" x14ac:dyDescent="0.3">
      <c r="A54" s="4" t="s">
        <v>14</v>
      </c>
      <c r="B54" s="5">
        <v>43452</v>
      </c>
      <c r="C54" s="5">
        <v>43496</v>
      </c>
      <c r="D54" s="4">
        <v>105.65</v>
      </c>
      <c r="E54" s="4">
        <v>106.5</v>
      </c>
      <c r="F54" s="4">
        <v>104.8</v>
      </c>
      <c r="G54" s="4">
        <v>105.7</v>
      </c>
      <c r="H54" s="4">
        <v>105.85</v>
      </c>
      <c r="I54" s="4">
        <v>105.7</v>
      </c>
      <c r="J54" s="4">
        <v>326</v>
      </c>
      <c r="K54" s="4">
        <v>1376.24</v>
      </c>
      <c r="L54" s="4">
        <v>2924000</v>
      </c>
      <c r="M54" s="4">
        <v>372000</v>
      </c>
      <c r="N54" s="4">
        <v>104.8</v>
      </c>
      <c r="O54" s="2">
        <v>1.8164383561643835E-2</v>
      </c>
      <c r="P54" s="2">
        <f t="shared" si="2"/>
        <v>-1.1225444340505171</v>
      </c>
      <c r="Q54" s="2">
        <f t="shared" si="0"/>
        <v>-1.1407088176121609</v>
      </c>
      <c r="R54" s="2">
        <f t="shared" si="1"/>
        <v>-0.40238467491441993</v>
      </c>
    </row>
    <row r="55" spans="1:18" s="4" customFormat="1" x14ac:dyDescent="0.3">
      <c r="A55" s="4" t="s">
        <v>14</v>
      </c>
      <c r="B55" s="5">
        <v>43453</v>
      </c>
      <c r="C55" s="5">
        <v>43496</v>
      </c>
      <c r="D55" s="4">
        <v>106</v>
      </c>
      <c r="E55" s="4">
        <v>109.25</v>
      </c>
      <c r="F55" s="4">
        <v>106</v>
      </c>
      <c r="G55" s="4">
        <v>108.5</v>
      </c>
      <c r="H55" s="4">
        <v>109.25</v>
      </c>
      <c r="I55" s="4">
        <v>108.5</v>
      </c>
      <c r="J55" s="4">
        <v>813</v>
      </c>
      <c r="K55" s="4">
        <v>3501.29</v>
      </c>
      <c r="L55" s="4">
        <v>3320000</v>
      </c>
      <c r="M55" s="4">
        <v>396000</v>
      </c>
      <c r="N55" s="4">
        <v>107.7</v>
      </c>
      <c r="O55" s="2">
        <v>1.8164383561643835E-2</v>
      </c>
      <c r="P55" s="2">
        <f t="shared" si="2"/>
        <v>2.6490066225165534</v>
      </c>
      <c r="Q55" s="2">
        <f t="shared" si="0"/>
        <v>2.6308422389549095</v>
      </c>
      <c r="R55" s="2">
        <f t="shared" si="1"/>
        <v>0.92802876836612813</v>
      </c>
    </row>
    <row r="56" spans="1:18" s="4" customFormat="1" x14ac:dyDescent="0.3">
      <c r="A56" s="4" t="s">
        <v>14</v>
      </c>
      <c r="B56" s="5">
        <v>43454</v>
      </c>
      <c r="C56" s="5">
        <v>43496</v>
      </c>
      <c r="D56" s="4">
        <v>108</v>
      </c>
      <c r="E56" s="4">
        <v>109.75</v>
      </c>
      <c r="F56" s="4">
        <v>106.65</v>
      </c>
      <c r="G56" s="4">
        <v>107.05</v>
      </c>
      <c r="H56" s="4">
        <v>107.4</v>
      </c>
      <c r="I56" s="4">
        <v>107.05</v>
      </c>
      <c r="J56" s="4">
        <v>780</v>
      </c>
      <c r="K56" s="4">
        <v>3365.06</v>
      </c>
      <c r="L56" s="4">
        <v>4460000</v>
      </c>
      <c r="M56" s="4">
        <v>1140000</v>
      </c>
      <c r="N56" s="4">
        <v>106.15</v>
      </c>
      <c r="O56" s="2">
        <v>1.8246575342465755E-2</v>
      </c>
      <c r="P56" s="2">
        <f t="shared" si="2"/>
        <v>-1.3364055299539197</v>
      </c>
      <c r="Q56" s="2">
        <f t="shared" si="0"/>
        <v>-1.3546521052963854</v>
      </c>
      <c r="R56" s="2">
        <f t="shared" si="1"/>
        <v>-0.47785310203252124</v>
      </c>
    </row>
    <row r="57" spans="1:18" s="4" customFormat="1" x14ac:dyDescent="0.3">
      <c r="A57" s="4" t="s">
        <v>14</v>
      </c>
      <c r="B57" s="5">
        <v>43455</v>
      </c>
      <c r="C57" s="5">
        <v>43496</v>
      </c>
      <c r="D57" s="4">
        <v>107.05</v>
      </c>
      <c r="E57" s="4">
        <v>107.8</v>
      </c>
      <c r="F57" s="4">
        <v>103.95</v>
      </c>
      <c r="G57" s="4">
        <v>105.2</v>
      </c>
      <c r="H57" s="4">
        <v>105.55</v>
      </c>
      <c r="I57" s="4">
        <v>105.2</v>
      </c>
      <c r="J57" s="4">
        <v>3619</v>
      </c>
      <c r="K57" s="4">
        <v>15175.45</v>
      </c>
      <c r="L57" s="4">
        <v>12316000</v>
      </c>
      <c r="M57" s="4">
        <v>7856000</v>
      </c>
      <c r="N57" s="4">
        <v>105.35</v>
      </c>
      <c r="O57" s="2">
        <v>1.8246575342465755E-2</v>
      </c>
      <c r="P57" s="2">
        <f t="shared" si="2"/>
        <v>-1.7281644091545953</v>
      </c>
      <c r="Q57" s="2">
        <f t="shared" si="0"/>
        <v>-1.746410984497061</v>
      </c>
      <c r="R57" s="2">
        <f t="shared" si="1"/>
        <v>-0.61604592286297966</v>
      </c>
    </row>
    <row r="58" spans="1:18" s="4" customFormat="1" x14ac:dyDescent="0.3">
      <c r="A58" s="4" t="s">
        <v>14</v>
      </c>
      <c r="B58" s="5">
        <v>43458</v>
      </c>
      <c r="C58" s="5">
        <v>43496</v>
      </c>
      <c r="D58" s="4">
        <v>105.65</v>
      </c>
      <c r="E58" s="4">
        <v>105.9</v>
      </c>
      <c r="F58" s="4">
        <v>104.1</v>
      </c>
      <c r="G58" s="4">
        <v>105</v>
      </c>
      <c r="H58" s="4">
        <v>104.8</v>
      </c>
      <c r="I58" s="4">
        <v>105</v>
      </c>
      <c r="J58" s="4">
        <v>4367</v>
      </c>
      <c r="K58" s="4">
        <v>18323.900000000001</v>
      </c>
      <c r="L58" s="4">
        <v>23044000</v>
      </c>
      <c r="M58" s="4">
        <v>10728000</v>
      </c>
      <c r="N58" s="4">
        <v>104.6</v>
      </c>
      <c r="O58" s="2">
        <v>1.8273972602739726E-2</v>
      </c>
      <c r="P58" s="2">
        <f t="shared" si="2"/>
        <v>-0.19011406844106735</v>
      </c>
      <c r="Q58" s="2">
        <f t="shared" si="0"/>
        <v>-0.20838804104380707</v>
      </c>
      <c r="R58" s="2">
        <f t="shared" si="1"/>
        <v>-7.3508815621318974E-2</v>
      </c>
    </row>
    <row r="59" spans="1:18" s="4" customFormat="1" x14ac:dyDescent="0.3">
      <c r="A59" s="4" t="s">
        <v>14</v>
      </c>
      <c r="B59" s="5">
        <v>43460</v>
      </c>
      <c r="C59" s="5">
        <v>43496</v>
      </c>
      <c r="D59" s="4">
        <v>104.85</v>
      </c>
      <c r="E59" s="4">
        <v>105.05</v>
      </c>
      <c r="F59" s="4">
        <v>102.3</v>
      </c>
      <c r="G59" s="4">
        <v>104.55</v>
      </c>
      <c r="H59" s="4">
        <v>104.45</v>
      </c>
      <c r="I59" s="4">
        <v>104.55</v>
      </c>
      <c r="J59" s="4">
        <v>6349</v>
      </c>
      <c r="K59" s="4">
        <v>26287.23</v>
      </c>
      <c r="L59" s="4">
        <v>38904000</v>
      </c>
      <c r="M59" s="4">
        <v>15860000</v>
      </c>
      <c r="N59" s="4">
        <v>103.9</v>
      </c>
      <c r="O59" s="2">
        <v>1.8273972602739726E-2</v>
      </c>
      <c r="P59" s="2">
        <f t="shared" si="2"/>
        <v>-0.42857142857143127</v>
      </c>
      <c r="Q59" s="2">
        <f t="shared" si="0"/>
        <v>-0.44684540117417099</v>
      </c>
      <c r="R59" s="2">
        <f t="shared" si="1"/>
        <v>-0.15762457404761232</v>
      </c>
    </row>
    <row r="60" spans="1:18" s="4" customFormat="1" x14ac:dyDescent="0.3">
      <c r="A60" s="4" t="s">
        <v>14</v>
      </c>
      <c r="B60" s="5">
        <v>43461</v>
      </c>
      <c r="C60" s="5">
        <v>43496</v>
      </c>
      <c r="D60" s="4">
        <v>105</v>
      </c>
      <c r="E60" s="4">
        <v>105.6</v>
      </c>
      <c r="F60" s="4">
        <v>103.45</v>
      </c>
      <c r="G60" s="4">
        <v>103.8</v>
      </c>
      <c r="H60" s="4">
        <v>103.65</v>
      </c>
      <c r="I60" s="4">
        <v>103.8</v>
      </c>
      <c r="J60" s="4">
        <v>8329</v>
      </c>
      <c r="K60" s="4">
        <v>34835.800000000003</v>
      </c>
      <c r="L60" s="4">
        <v>55840000</v>
      </c>
      <c r="M60" s="4">
        <v>16936000</v>
      </c>
      <c r="N60" s="4">
        <v>103</v>
      </c>
      <c r="O60" s="2">
        <v>1.8273972602739726E-2</v>
      </c>
      <c r="P60" s="2">
        <f t="shared" si="2"/>
        <v>-0.71736011477761841</v>
      </c>
      <c r="Q60" s="2">
        <f t="shared" si="0"/>
        <v>-0.73563408738035818</v>
      </c>
      <c r="R60" s="2">
        <f t="shared" si="1"/>
        <v>-0.25949469184094059</v>
      </c>
    </row>
    <row r="61" spans="1:18" s="4" customFormat="1" x14ac:dyDescent="0.3">
      <c r="A61" s="4" t="s">
        <v>14</v>
      </c>
      <c r="B61" s="5">
        <v>43462</v>
      </c>
      <c r="C61" s="5">
        <v>43524</v>
      </c>
      <c r="D61" s="4">
        <v>104.7</v>
      </c>
      <c r="E61" s="4">
        <v>105.3</v>
      </c>
      <c r="F61" s="4">
        <v>103.7</v>
      </c>
      <c r="G61" s="4">
        <v>104.05</v>
      </c>
      <c r="H61" s="4">
        <v>104.3</v>
      </c>
      <c r="I61" s="4">
        <v>104.05</v>
      </c>
      <c r="J61" s="4">
        <v>69</v>
      </c>
      <c r="K61" s="4">
        <v>288.2</v>
      </c>
      <c r="L61" s="4">
        <v>1208000</v>
      </c>
      <c r="M61" s="4">
        <v>88000</v>
      </c>
      <c r="N61" s="4">
        <v>102.75</v>
      </c>
      <c r="O61" s="2">
        <v>1.8273972602739726E-2</v>
      </c>
      <c r="P61" s="2">
        <f t="shared" si="2"/>
        <v>0.24084778420038536</v>
      </c>
      <c r="Q61" s="2">
        <f t="shared" si="0"/>
        <v>0.22257381159764564</v>
      </c>
      <c r="R61" s="2">
        <f t="shared" si="1"/>
        <v>7.8512841701055686E-2</v>
      </c>
    </row>
    <row r="62" spans="1:18" s="4" customFormat="1" x14ac:dyDescent="0.3">
      <c r="A62" s="4" t="s">
        <v>14</v>
      </c>
      <c r="B62" s="5">
        <v>43466</v>
      </c>
      <c r="C62" s="5">
        <v>43524</v>
      </c>
      <c r="D62" s="4">
        <v>103.35</v>
      </c>
      <c r="E62" s="4">
        <v>103.8</v>
      </c>
      <c r="F62" s="4">
        <v>101.7</v>
      </c>
      <c r="G62" s="4">
        <v>103.55</v>
      </c>
      <c r="H62" s="4">
        <v>103.65</v>
      </c>
      <c r="I62" s="4">
        <v>103.55</v>
      </c>
      <c r="J62" s="4">
        <v>117</v>
      </c>
      <c r="K62" s="4">
        <v>481.3</v>
      </c>
      <c r="L62" s="4">
        <v>1392000</v>
      </c>
      <c r="M62" s="4">
        <v>140000</v>
      </c>
      <c r="N62" s="4">
        <v>102.5</v>
      </c>
      <c r="O62" s="2">
        <v>1.8027397260273973E-2</v>
      </c>
      <c r="P62" s="2">
        <f t="shared" si="2"/>
        <v>-0.48053820278712162</v>
      </c>
      <c r="Q62" s="2">
        <f t="shared" si="0"/>
        <v>-0.49856560004739559</v>
      </c>
      <c r="R62" s="2">
        <f t="shared" si="1"/>
        <v>-0.17586885785500503</v>
      </c>
    </row>
    <row r="63" spans="1:18" s="4" customFormat="1" x14ac:dyDescent="0.3">
      <c r="A63" s="4" t="s">
        <v>14</v>
      </c>
      <c r="B63" s="5">
        <v>43467</v>
      </c>
      <c r="C63" s="5">
        <v>43524</v>
      </c>
      <c r="D63" s="4">
        <v>102.95</v>
      </c>
      <c r="E63" s="4">
        <v>103.1</v>
      </c>
      <c r="F63" s="4">
        <v>99.55</v>
      </c>
      <c r="G63" s="4">
        <v>101.05</v>
      </c>
      <c r="H63" s="4">
        <v>101</v>
      </c>
      <c r="I63" s="4">
        <v>101.05</v>
      </c>
      <c r="J63" s="4">
        <v>397</v>
      </c>
      <c r="K63" s="4">
        <v>1608.39</v>
      </c>
      <c r="L63" s="4">
        <v>1744000</v>
      </c>
      <c r="M63" s="4">
        <v>352000</v>
      </c>
      <c r="N63" s="4">
        <v>99.95</v>
      </c>
      <c r="O63" s="2">
        <v>1.8164383561643835E-2</v>
      </c>
      <c r="P63" s="2">
        <f t="shared" si="2"/>
        <v>-2.4142926122646067</v>
      </c>
      <c r="Q63" s="2">
        <f t="shared" si="0"/>
        <v>-2.4324569958262505</v>
      </c>
      <c r="R63" s="2">
        <f t="shared" si="1"/>
        <v>-0.85804843654819285</v>
      </c>
    </row>
    <row r="64" spans="1:18" s="4" customFormat="1" x14ac:dyDescent="0.3">
      <c r="A64" s="4" t="s">
        <v>14</v>
      </c>
      <c r="B64" s="5">
        <v>43468</v>
      </c>
      <c r="C64" s="5">
        <v>43524</v>
      </c>
      <c r="D64" s="4">
        <v>100</v>
      </c>
      <c r="E64" s="4">
        <v>101.2</v>
      </c>
      <c r="F64" s="4">
        <v>98.85</v>
      </c>
      <c r="G64" s="4">
        <v>99.05</v>
      </c>
      <c r="H64" s="4">
        <v>99.2</v>
      </c>
      <c r="I64" s="4">
        <v>99.05</v>
      </c>
      <c r="J64" s="4">
        <v>195</v>
      </c>
      <c r="K64" s="4">
        <v>776.78</v>
      </c>
      <c r="L64" s="4">
        <v>1852000</v>
      </c>
      <c r="M64" s="4">
        <v>108000</v>
      </c>
      <c r="N64" s="4">
        <v>98.15</v>
      </c>
      <c r="O64" s="2">
        <v>1.8109589041095893E-2</v>
      </c>
      <c r="P64" s="2">
        <f t="shared" si="2"/>
        <v>-1.9792182088075212</v>
      </c>
      <c r="Q64" s="2">
        <f t="shared" si="0"/>
        <v>-1.997327797848617</v>
      </c>
      <c r="R64" s="2">
        <f t="shared" si="1"/>
        <v>-0.70455674947548685</v>
      </c>
    </row>
    <row r="65" spans="1:18" s="4" customFormat="1" x14ac:dyDescent="0.3">
      <c r="A65" s="4" t="s">
        <v>14</v>
      </c>
      <c r="B65" s="5">
        <v>43469</v>
      </c>
      <c r="C65" s="5">
        <v>43524</v>
      </c>
      <c r="D65" s="4">
        <v>99.45</v>
      </c>
      <c r="E65" s="4">
        <v>99.5</v>
      </c>
      <c r="F65" s="4">
        <v>96.7</v>
      </c>
      <c r="G65" s="4">
        <v>97.85</v>
      </c>
      <c r="H65" s="4">
        <v>97.8</v>
      </c>
      <c r="I65" s="4">
        <v>97.85</v>
      </c>
      <c r="J65" s="4">
        <v>124</v>
      </c>
      <c r="K65" s="4">
        <v>484.77</v>
      </c>
      <c r="L65" s="4">
        <v>1904000</v>
      </c>
      <c r="M65" s="4">
        <v>52000</v>
      </c>
      <c r="N65" s="4">
        <v>96.8</v>
      </c>
      <c r="O65" s="2">
        <v>1.8136986301369864E-2</v>
      </c>
      <c r="P65" s="2">
        <f t="shared" si="2"/>
        <v>-1.2115093387178222</v>
      </c>
      <c r="Q65" s="2">
        <f t="shared" si="0"/>
        <v>-1.229646325019192</v>
      </c>
      <c r="R65" s="2">
        <f t="shared" si="1"/>
        <v>-0.43375735254532488</v>
      </c>
    </row>
    <row r="66" spans="1:18" s="4" customFormat="1" x14ac:dyDescent="0.3">
      <c r="A66" s="4" t="s">
        <v>14</v>
      </c>
      <c r="B66" s="5">
        <v>43472</v>
      </c>
      <c r="C66" s="5">
        <v>43524</v>
      </c>
      <c r="D66" s="4">
        <v>98.35</v>
      </c>
      <c r="E66" s="4">
        <v>98.5</v>
      </c>
      <c r="F66" s="4">
        <v>94</v>
      </c>
      <c r="G66" s="4">
        <v>94.2</v>
      </c>
      <c r="H66" s="4">
        <v>94.15</v>
      </c>
      <c r="I66" s="4">
        <v>94.2</v>
      </c>
      <c r="J66" s="4">
        <v>281</v>
      </c>
      <c r="K66" s="4">
        <v>1073.3599999999999</v>
      </c>
      <c r="L66" s="4">
        <v>2308000</v>
      </c>
      <c r="M66" s="4">
        <v>404000</v>
      </c>
      <c r="N66" s="4">
        <v>93.45</v>
      </c>
      <c r="O66" s="2">
        <v>1.8164383561643835E-2</v>
      </c>
      <c r="P66" s="2">
        <f t="shared" si="2"/>
        <v>-3.7301992846193066</v>
      </c>
      <c r="Q66" s="2">
        <f t="shared" si="0"/>
        <v>-3.7483636681809505</v>
      </c>
      <c r="R66" s="2">
        <f t="shared" si="1"/>
        <v>-1.3222340993552559</v>
      </c>
    </row>
    <row r="67" spans="1:18" s="4" customFormat="1" x14ac:dyDescent="0.3">
      <c r="A67" s="4" t="s">
        <v>14</v>
      </c>
      <c r="B67" s="5">
        <v>43473</v>
      </c>
      <c r="C67" s="5">
        <v>43524</v>
      </c>
      <c r="D67" s="4">
        <v>94</v>
      </c>
      <c r="E67" s="4">
        <v>95</v>
      </c>
      <c r="F67" s="4">
        <v>93.35</v>
      </c>
      <c r="G67" s="4">
        <v>94.1</v>
      </c>
      <c r="H67" s="4">
        <v>94.2</v>
      </c>
      <c r="I67" s="4">
        <v>94.1</v>
      </c>
      <c r="J67" s="4">
        <v>329</v>
      </c>
      <c r="K67" s="4">
        <v>1238.75</v>
      </c>
      <c r="L67" s="4">
        <v>2572000</v>
      </c>
      <c r="M67" s="4">
        <v>264000</v>
      </c>
      <c r="N67" s="4">
        <v>93.05</v>
      </c>
      <c r="O67" s="2">
        <v>1.8136986301369864E-2</v>
      </c>
      <c r="P67" s="2">
        <f t="shared" si="2"/>
        <v>-0.10615711252654833</v>
      </c>
      <c r="Q67" s="2">
        <f t="shared" ref="Q67:Q130" si="3">(P67-O67)</f>
        <v>-0.1242940988279182</v>
      </c>
      <c r="R67" s="2">
        <f t="shared" ref="R67:R130" si="4">Q67/$T$9</f>
        <v>-4.3844704080877317E-2</v>
      </c>
    </row>
    <row r="68" spans="1:18" s="4" customFormat="1" x14ac:dyDescent="0.3">
      <c r="A68" s="4" t="s">
        <v>14</v>
      </c>
      <c r="B68" s="5">
        <v>43474</v>
      </c>
      <c r="C68" s="5">
        <v>43524</v>
      </c>
      <c r="D68" s="4">
        <v>94.55</v>
      </c>
      <c r="E68" s="4">
        <v>96.55</v>
      </c>
      <c r="F68" s="4">
        <v>94.5</v>
      </c>
      <c r="G68" s="4">
        <v>95.35</v>
      </c>
      <c r="H68" s="4">
        <v>95.3</v>
      </c>
      <c r="I68" s="4">
        <v>95.35</v>
      </c>
      <c r="J68" s="4">
        <v>244</v>
      </c>
      <c r="K68" s="4">
        <v>932.04</v>
      </c>
      <c r="L68" s="4">
        <v>2724000</v>
      </c>
      <c r="M68" s="4">
        <v>152000</v>
      </c>
      <c r="N68" s="4">
        <v>94.45</v>
      </c>
      <c r="O68" s="2">
        <v>1.8191780821917806E-2</v>
      </c>
      <c r="P68" s="2">
        <f t="shared" ref="P68:P131" si="5">(G68-G67)*100/G67</f>
        <v>1.328374070138151</v>
      </c>
      <c r="Q68" s="2">
        <f t="shared" si="3"/>
        <v>1.3101822893162332</v>
      </c>
      <c r="R68" s="2">
        <f t="shared" si="4"/>
        <v>0.46216638849932096</v>
      </c>
    </row>
    <row r="69" spans="1:18" s="4" customFormat="1" x14ac:dyDescent="0.3">
      <c r="A69" s="4" t="s">
        <v>14</v>
      </c>
      <c r="B69" s="5">
        <v>43475</v>
      </c>
      <c r="C69" s="5">
        <v>43524</v>
      </c>
      <c r="D69" s="4">
        <v>97.3</v>
      </c>
      <c r="E69" s="4">
        <v>97.3</v>
      </c>
      <c r="F69" s="4">
        <v>95.65</v>
      </c>
      <c r="G69" s="4">
        <v>95.85</v>
      </c>
      <c r="H69" s="4">
        <v>96.1</v>
      </c>
      <c r="I69" s="4">
        <v>95.85</v>
      </c>
      <c r="J69" s="4">
        <v>215</v>
      </c>
      <c r="K69" s="4">
        <v>828.69</v>
      </c>
      <c r="L69" s="4">
        <v>2872000</v>
      </c>
      <c r="M69" s="4">
        <v>148000</v>
      </c>
      <c r="N69" s="4">
        <v>95</v>
      </c>
      <c r="O69" s="2">
        <v>1.8164383561643835E-2</v>
      </c>
      <c r="P69" s="2">
        <f t="shared" si="5"/>
        <v>0.52438384897745149</v>
      </c>
      <c r="Q69" s="2">
        <f t="shared" si="3"/>
        <v>0.50621946541580765</v>
      </c>
      <c r="R69" s="2">
        <f t="shared" si="4"/>
        <v>0.17856875644486089</v>
      </c>
    </row>
    <row r="70" spans="1:18" s="4" customFormat="1" x14ac:dyDescent="0.3">
      <c r="A70" s="4" t="s">
        <v>14</v>
      </c>
      <c r="B70" s="5">
        <v>43476</v>
      </c>
      <c r="C70" s="5">
        <v>43524</v>
      </c>
      <c r="D70" s="4">
        <v>96.05</v>
      </c>
      <c r="E70" s="4">
        <v>96.05</v>
      </c>
      <c r="F70" s="4">
        <v>94.65</v>
      </c>
      <c r="G70" s="4">
        <v>95.1</v>
      </c>
      <c r="H70" s="4">
        <v>95</v>
      </c>
      <c r="I70" s="4">
        <v>95.1</v>
      </c>
      <c r="J70" s="4">
        <v>157</v>
      </c>
      <c r="K70" s="4">
        <v>596.72</v>
      </c>
      <c r="L70" s="4">
        <v>3008000</v>
      </c>
      <c r="M70" s="4">
        <v>136000</v>
      </c>
      <c r="N70" s="4">
        <v>94.3</v>
      </c>
      <c r="O70" s="2">
        <v>1.8191780821917806E-2</v>
      </c>
      <c r="P70" s="2">
        <f t="shared" si="5"/>
        <v>-0.78247261345852903</v>
      </c>
      <c r="Q70" s="2">
        <f t="shared" si="3"/>
        <v>-0.80066439428044689</v>
      </c>
      <c r="R70" s="2">
        <f t="shared" si="4"/>
        <v>-0.28243411204841545</v>
      </c>
    </row>
    <row r="71" spans="1:18" s="4" customFormat="1" x14ac:dyDescent="0.3">
      <c r="A71" s="4" t="s">
        <v>14</v>
      </c>
      <c r="B71" s="5">
        <v>43479</v>
      </c>
      <c r="C71" s="5">
        <v>43524</v>
      </c>
      <c r="D71" s="4">
        <v>94.4</v>
      </c>
      <c r="E71" s="4">
        <v>94.7</v>
      </c>
      <c r="F71" s="4">
        <v>93.45</v>
      </c>
      <c r="G71" s="4">
        <v>94.55</v>
      </c>
      <c r="H71" s="4">
        <v>94.35</v>
      </c>
      <c r="I71" s="4">
        <v>94.55</v>
      </c>
      <c r="J71" s="4">
        <v>215</v>
      </c>
      <c r="K71" s="4">
        <v>809.61</v>
      </c>
      <c r="L71" s="4">
        <v>3168000</v>
      </c>
      <c r="M71" s="4">
        <v>160000</v>
      </c>
      <c r="N71" s="4">
        <v>93.5</v>
      </c>
      <c r="O71" s="2">
        <v>1.8164383561643835E-2</v>
      </c>
      <c r="P71" s="2">
        <f t="shared" si="5"/>
        <v>-0.57833859095688456</v>
      </c>
      <c r="Q71" s="2">
        <f t="shared" si="3"/>
        <v>-0.59650297451852841</v>
      </c>
      <c r="R71" s="2">
        <f t="shared" si="4"/>
        <v>-0.21041623574854335</v>
      </c>
    </row>
    <row r="72" spans="1:18" s="4" customFormat="1" x14ac:dyDescent="0.3">
      <c r="A72" s="4" t="s">
        <v>14</v>
      </c>
      <c r="B72" s="5">
        <v>43480</v>
      </c>
      <c r="C72" s="5">
        <v>43524</v>
      </c>
      <c r="D72" s="4">
        <v>94.6</v>
      </c>
      <c r="E72" s="4">
        <v>95.3</v>
      </c>
      <c r="F72" s="4">
        <v>94.1</v>
      </c>
      <c r="G72" s="4">
        <v>94.65</v>
      </c>
      <c r="H72" s="4">
        <v>94.7</v>
      </c>
      <c r="I72" s="4">
        <v>94.65</v>
      </c>
      <c r="J72" s="4">
        <v>204</v>
      </c>
      <c r="K72" s="4">
        <v>771.83</v>
      </c>
      <c r="L72" s="4">
        <v>3460000</v>
      </c>
      <c r="M72" s="4">
        <v>292000</v>
      </c>
      <c r="N72" s="4">
        <v>93.6</v>
      </c>
      <c r="O72" s="2">
        <v>1.8246575342465755E-2</v>
      </c>
      <c r="P72" s="2">
        <f t="shared" si="5"/>
        <v>0.10576414595453044</v>
      </c>
      <c r="Q72" s="2">
        <f t="shared" si="3"/>
        <v>8.7517570612064693E-2</v>
      </c>
      <c r="R72" s="2">
        <f t="shared" si="4"/>
        <v>3.0871795375223211E-2</v>
      </c>
    </row>
    <row r="73" spans="1:18" s="4" customFormat="1" x14ac:dyDescent="0.3">
      <c r="A73" s="4" t="s">
        <v>14</v>
      </c>
      <c r="B73" s="5">
        <v>43481</v>
      </c>
      <c r="C73" s="5">
        <v>43524</v>
      </c>
      <c r="D73" s="4">
        <v>94.65</v>
      </c>
      <c r="E73" s="4">
        <v>95.25</v>
      </c>
      <c r="F73" s="4">
        <v>94.4</v>
      </c>
      <c r="G73" s="4">
        <v>94.8</v>
      </c>
      <c r="H73" s="4">
        <v>94.8</v>
      </c>
      <c r="I73" s="4">
        <v>94.8</v>
      </c>
      <c r="J73" s="4">
        <v>168</v>
      </c>
      <c r="K73" s="4">
        <v>636.69000000000005</v>
      </c>
      <c r="L73" s="4">
        <v>3584000</v>
      </c>
      <c r="M73" s="4">
        <v>124000</v>
      </c>
      <c r="N73" s="4">
        <v>93.95</v>
      </c>
      <c r="O73" s="2">
        <v>1.8191780821917806E-2</v>
      </c>
      <c r="P73" s="2">
        <f t="shared" si="5"/>
        <v>0.15847860538826355</v>
      </c>
      <c r="Q73" s="2">
        <f t="shared" si="3"/>
        <v>0.14028682456634575</v>
      </c>
      <c r="R73" s="2">
        <f t="shared" si="4"/>
        <v>4.9486133030925653E-2</v>
      </c>
    </row>
    <row r="74" spans="1:18" s="4" customFormat="1" x14ac:dyDescent="0.3">
      <c r="A74" s="4" t="s">
        <v>14</v>
      </c>
      <c r="B74" s="5">
        <v>43482</v>
      </c>
      <c r="C74" s="5">
        <v>43524</v>
      </c>
      <c r="D74" s="4">
        <v>95.1</v>
      </c>
      <c r="E74" s="4">
        <v>95.1</v>
      </c>
      <c r="F74" s="4">
        <v>93.8</v>
      </c>
      <c r="G74" s="4">
        <v>94.1</v>
      </c>
      <c r="H74" s="4">
        <v>94.2</v>
      </c>
      <c r="I74" s="4">
        <v>94.1</v>
      </c>
      <c r="J74" s="4">
        <v>252</v>
      </c>
      <c r="K74" s="4">
        <v>950.89</v>
      </c>
      <c r="L74" s="4">
        <v>3976000</v>
      </c>
      <c r="M74" s="4">
        <v>392000</v>
      </c>
      <c r="N74" s="4" t="s">
        <v>15</v>
      </c>
      <c r="O74" s="2">
        <v>1.8082191780821918E-2</v>
      </c>
      <c r="P74" s="2">
        <f t="shared" si="5"/>
        <v>-0.73839662447257681</v>
      </c>
      <c r="Q74" s="2">
        <f t="shared" si="3"/>
        <v>-0.75647881625339874</v>
      </c>
      <c r="R74" s="2">
        <f t="shared" si="4"/>
        <v>-0.26684766336334487</v>
      </c>
    </row>
    <row r="75" spans="1:18" s="4" customFormat="1" x14ac:dyDescent="0.3">
      <c r="A75" s="4" t="s">
        <v>14</v>
      </c>
      <c r="B75" s="5">
        <v>43483</v>
      </c>
      <c r="C75" s="5">
        <v>43524</v>
      </c>
      <c r="D75" s="4">
        <v>94.1</v>
      </c>
      <c r="E75" s="4">
        <v>94.1</v>
      </c>
      <c r="F75" s="4">
        <v>92.7</v>
      </c>
      <c r="G75" s="4">
        <v>93.1</v>
      </c>
      <c r="H75" s="4">
        <v>93.2</v>
      </c>
      <c r="I75" s="4">
        <v>93.1</v>
      </c>
      <c r="J75" s="4">
        <v>334</v>
      </c>
      <c r="K75" s="4">
        <v>1246.26</v>
      </c>
      <c r="L75" s="4">
        <v>4400000</v>
      </c>
      <c r="M75" s="4">
        <v>424000</v>
      </c>
      <c r="N75" s="4">
        <v>92.3</v>
      </c>
      <c r="O75" s="2">
        <v>1.7972602739726028E-2</v>
      </c>
      <c r="P75" s="2">
        <f t="shared" si="5"/>
        <v>-1.0626992561105209</v>
      </c>
      <c r="Q75" s="2">
        <f t="shared" si="3"/>
        <v>-1.0806718588502469</v>
      </c>
      <c r="R75" s="2">
        <f t="shared" si="4"/>
        <v>-0.3812066566846381</v>
      </c>
    </row>
    <row r="76" spans="1:18" s="4" customFormat="1" x14ac:dyDescent="0.3">
      <c r="A76" s="4" t="s">
        <v>14</v>
      </c>
      <c r="B76" s="5">
        <v>43486</v>
      </c>
      <c r="C76" s="5">
        <v>43524</v>
      </c>
      <c r="D76" s="4">
        <v>93.05</v>
      </c>
      <c r="E76" s="4">
        <v>93.35</v>
      </c>
      <c r="F76" s="4">
        <v>91.05</v>
      </c>
      <c r="G76" s="4">
        <v>91.25</v>
      </c>
      <c r="H76" s="4">
        <v>91.1</v>
      </c>
      <c r="I76" s="4">
        <v>91.25</v>
      </c>
      <c r="J76" s="4">
        <v>647</v>
      </c>
      <c r="K76" s="4">
        <v>2387.19</v>
      </c>
      <c r="L76" s="4">
        <v>5136000</v>
      </c>
      <c r="M76" s="4">
        <v>736000</v>
      </c>
      <c r="N76" s="4">
        <v>90.6</v>
      </c>
      <c r="O76" s="2">
        <v>1.7972602739726028E-2</v>
      </c>
      <c r="P76" s="2">
        <f t="shared" si="5"/>
        <v>-1.9871106337271691</v>
      </c>
      <c r="Q76" s="2">
        <f t="shared" si="3"/>
        <v>-2.0050832364668953</v>
      </c>
      <c r="R76" s="2">
        <f t="shared" si="4"/>
        <v>-0.7072924779971328</v>
      </c>
    </row>
    <row r="77" spans="1:18" s="4" customFormat="1" x14ac:dyDescent="0.3">
      <c r="A77" s="4" t="s">
        <v>14</v>
      </c>
      <c r="B77" s="5">
        <v>43487</v>
      </c>
      <c r="C77" s="5">
        <v>43524</v>
      </c>
      <c r="D77" s="4">
        <v>89.55</v>
      </c>
      <c r="E77" s="4">
        <v>89.8</v>
      </c>
      <c r="F77" s="4">
        <v>87.1</v>
      </c>
      <c r="G77" s="4">
        <v>88.7</v>
      </c>
      <c r="H77" s="4">
        <v>88.55</v>
      </c>
      <c r="I77" s="4">
        <v>88.7</v>
      </c>
      <c r="J77" s="4">
        <v>1590</v>
      </c>
      <c r="K77" s="4">
        <v>5612.02</v>
      </c>
      <c r="L77" s="4">
        <v>6968000</v>
      </c>
      <c r="M77" s="4">
        <v>1832000</v>
      </c>
      <c r="N77" s="4">
        <v>87.95</v>
      </c>
      <c r="O77" s="2">
        <v>1.8027397260273973E-2</v>
      </c>
      <c r="P77" s="2">
        <f t="shared" si="5"/>
        <v>-2.7945205479452024</v>
      </c>
      <c r="Q77" s="2">
        <f t="shared" si="3"/>
        <v>-2.8125479452054765</v>
      </c>
      <c r="R77" s="2">
        <f t="shared" si="4"/>
        <v>-0.99212539882155137</v>
      </c>
    </row>
    <row r="78" spans="1:18" s="4" customFormat="1" x14ac:dyDescent="0.3">
      <c r="A78" s="4" t="s">
        <v>14</v>
      </c>
      <c r="B78" s="5">
        <v>43488</v>
      </c>
      <c r="C78" s="5">
        <v>43524</v>
      </c>
      <c r="D78" s="4">
        <v>88.5</v>
      </c>
      <c r="E78" s="4">
        <v>90.25</v>
      </c>
      <c r="F78" s="4">
        <v>87.95</v>
      </c>
      <c r="G78" s="4">
        <v>89.75</v>
      </c>
      <c r="H78" s="4">
        <v>89.55</v>
      </c>
      <c r="I78" s="4">
        <v>89.75</v>
      </c>
      <c r="J78" s="4">
        <v>833</v>
      </c>
      <c r="K78" s="4">
        <v>2982.58</v>
      </c>
      <c r="L78" s="4">
        <v>7388000</v>
      </c>
      <c r="M78" s="4">
        <v>420000</v>
      </c>
      <c r="N78" s="4">
        <v>89.15</v>
      </c>
      <c r="O78" s="2">
        <v>1.8000000000000002E-2</v>
      </c>
      <c r="P78" s="2">
        <f t="shared" si="5"/>
        <v>1.1837655016910904</v>
      </c>
      <c r="Q78" s="2">
        <f t="shared" si="3"/>
        <v>1.1657655016910904</v>
      </c>
      <c r="R78" s="2">
        <f t="shared" si="4"/>
        <v>0.41122341230459708</v>
      </c>
    </row>
    <row r="79" spans="1:18" s="4" customFormat="1" x14ac:dyDescent="0.3">
      <c r="A79" s="4" t="s">
        <v>14</v>
      </c>
      <c r="B79" s="5">
        <v>43489</v>
      </c>
      <c r="C79" s="5">
        <v>43524</v>
      </c>
      <c r="D79" s="4">
        <v>89.55</v>
      </c>
      <c r="E79" s="4">
        <v>89.7</v>
      </c>
      <c r="F79" s="4">
        <v>85.1</v>
      </c>
      <c r="G79" s="4">
        <v>85.5</v>
      </c>
      <c r="H79" s="4">
        <v>85.35</v>
      </c>
      <c r="I79" s="4">
        <v>85.5</v>
      </c>
      <c r="J79" s="4">
        <v>2712</v>
      </c>
      <c r="K79" s="4">
        <v>9389.93</v>
      </c>
      <c r="L79" s="4">
        <v>12084000</v>
      </c>
      <c r="M79" s="4">
        <v>4696000</v>
      </c>
      <c r="N79" s="4">
        <v>84.8</v>
      </c>
      <c r="O79" s="2">
        <v>1.8027397260273973E-2</v>
      </c>
      <c r="P79" s="2">
        <f t="shared" si="5"/>
        <v>-4.7353760445682456</v>
      </c>
      <c r="Q79" s="2">
        <f t="shared" si="3"/>
        <v>-4.7534034418285191</v>
      </c>
      <c r="R79" s="2">
        <f t="shared" si="4"/>
        <v>-1.6767615618866614</v>
      </c>
    </row>
    <row r="80" spans="1:18" s="4" customFormat="1" x14ac:dyDescent="0.3">
      <c r="A80" s="4" t="s">
        <v>14</v>
      </c>
      <c r="B80" s="5">
        <v>43490</v>
      </c>
      <c r="C80" s="5">
        <v>43524</v>
      </c>
      <c r="D80" s="4">
        <v>85.9</v>
      </c>
      <c r="E80" s="4">
        <v>86.4</v>
      </c>
      <c r="F80" s="4">
        <v>82.7</v>
      </c>
      <c r="G80" s="4">
        <v>83.2</v>
      </c>
      <c r="H80" s="4">
        <v>82.9</v>
      </c>
      <c r="I80" s="4">
        <v>83.2</v>
      </c>
      <c r="J80" s="4">
        <v>2829</v>
      </c>
      <c r="K80" s="4">
        <v>9538.43</v>
      </c>
      <c r="L80" s="4">
        <v>16216000</v>
      </c>
      <c r="M80" s="4">
        <v>4132000</v>
      </c>
      <c r="N80" s="4">
        <v>82.6</v>
      </c>
      <c r="O80" s="2">
        <v>1.8000000000000002E-2</v>
      </c>
      <c r="P80" s="2">
        <f t="shared" si="5"/>
        <v>-2.6900584795321603</v>
      </c>
      <c r="Q80" s="2">
        <f t="shared" si="3"/>
        <v>-2.7080584795321601</v>
      </c>
      <c r="R80" s="2">
        <f t="shared" si="4"/>
        <v>-0.9552667728271006</v>
      </c>
    </row>
    <row r="81" spans="1:18" s="4" customFormat="1" x14ac:dyDescent="0.3">
      <c r="A81" s="4" t="s">
        <v>14</v>
      </c>
      <c r="B81" s="5">
        <v>43493</v>
      </c>
      <c r="C81" s="5">
        <v>43524</v>
      </c>
      <c r="D81" s="4">
        <v>83.05</v>
      </c>
      <c r="E81" s="4">
        <v>84.15</v>
      </c>
      <c r="F81" s="4">
        <v>81.3</v>
      </c>
      <c r="G81" s="4">
        <v>83.65</v>
      </c>
      <c r="H81" s="4">
        <v>84</v>
      </c>
      <c r="I81" s="4">
        <v>83.65</v>
      </c>
      <c r="J81" s="4">
        <v>4513</v>
      </c>
      <c r="K81" s="4">
        <v>14982.7</v>
      </c>
      <c r="L81" s="4">
        <v>25308000</v>
      </c>
      <c r="M81" s="4">
        <v>9092000</v>
      </c>
      <c r="N81" s="4">
        <v>83</v>
      </c>
      <c r="O81" s="2">
        <v>1.7972602739726028E-2</v>
      </c>
      <c r="P81" s="2">
        <f t="shared" si="5"/>
        <v>0.54086538461538802</v>
      </c>
      <c r="Q81" s="2">
        <f t="shared" si="3"/>
        <v>0.52289278187566202</v>
      </c>
      <c r="R81" s="2">
        <f t="shared" si="4"/>
        <v>0.18445026355680541</v>
      </c>
    </row>
    <row r="82" spans="1:18" s="4" customFormat="1" x14ac:dyDescent="0.3">
      <c r="A82" s="4" t="s">
        <v>14</v>
      </c>
      <c r="B82" s="5">
        <v>43494</v>
      </c>
      <c r="C82" s="5">
        <v>43524</v>
      </c>
      <c r="D82" s="4">
        <v>83.7</v>
      </c>
      <c r="E82" s="4">
        <v>84.25</v>
      </c>
      <c r="F82" s="4">
        <v>82.2</v>
      </c>
      <c r="G82" s="4">
        <v>82.95</v>
      </c>
      <c r="H82" s="4">
        <v>83.25</v>
      </c>
      <c r="I82" s="4">
        <v>82.95</v>
      </c>
      <c r="J82" s="4">
        <v>5779</v>
      </c>
      <c r="K82" s="4">
        <v>19210.150000000001</v>
      </c>
      <c r="L82" s="4">
        <v>36896000</v>
      </c>
      <c r="M82" s="4">
        <v>11588000</v>
      </c>
      <c r="N82" s="4">
        <v>82.3</v>
      </c>
      <c r="O82" s="2">
        <v>1.8000000000000002E-2</v>
      </c>
      <c r="P82" s="2">
        <f t="shared" si="5"/>
        <v>-0.83682008368201166</v>
      </c>
      <c r="Q82" s="2">
        <f t="shared" si="3"/>
        <v>-0.85482008368201168</v>
      </c>
      <c r="R82" s="2">
        <f t="shared" si="4"/>
        <v>-0.30153751436999199</v>
      </c>
    </row>
    <row r="83" spans="1:18" s="4" customFormat="1" x14ac:dyDescent="0.3">
      <c r="A83" s="4" t="s">
        <v>14</v>
      </c>
      <c r="B83" s="5">
        <v>43495</v>
      </c>
      <c r="C83" s="5">
        <v>43524</v>
      </c>
      <c r="D83" s="4">
        <v>83.25</v>
      </c>
      <c r="E83" s="4">
        <v>83.5</v>
      </c>
      <c r="F83" s="4">
        <v>81.25</v>
      </c>
      <c r="G83" s="4">
        <v>81.45</v>
      </c>
      <c r="H83" s="4">
        <v>81.3</v>
      </c>
      <c r="I83" s="4">
        <v>81.45</v>
      </c>
      <c r="J83" s="4">
        <v>7529</v>
      </c>
      <c r="K83" s="4">
        <v>24696.58</v>
      </c>
      <c r="L83" s="4">
        <v>53572000</v>
      </c>
      <c r="M83" s="4">
        <v>16676000</v>
      </c>
      <c r="N83" s="4">
        <v>80.95</v>
      </c>
      <c r="O83" s="2">
        <v>1.8027397260273973E-2</v>
      </c>
      <c r="P83" s="2">
        <f t="shared" si="5"/>
        <v>-1.8083182640144664</v>
      </c>
      <c r="Q83" s="2">
        <f t="shared" si="3"/>
        <v>-1.8263456612747404</v>
      </c>
      <c r="R83" s="2">
        <f t="shared" si="4"/>
        <v>-0.6442428548345458</v>
      </c>
    </row>
    <row r="84" spans="1:18" s="4" customFormat="1" x14ac:dyDescent="0.3">
      <c r="A84" s="4" t="s">
        <v>14</v>
      </c>
      <c r="B84" s="5">
        <v>43496</v>
      </c>
      <c r="C84" s="5">
        <v>43524</v>
      </c>
      <c r="D84" s="4">
        <v>81.8</v>
      </c>
      <c r="E84" s="4">
        <v>82.75</v>
      </c>
      <c r="F84" s="4">
        <v>80</v>
      </c>
      <c r="G84" s="4">
        <v>81.849999999999994</v>
      </c>
      <c r="H84" s="4">
        <v>82</v>
      </c>
      <c r="I84" s="4">
        <v>81.849999999999994</v>
      </c>
      <c r="J84" s="4">
        <v>12290</v>
      </c>
      <c r="K84" s="4">
        <v>40013.629999999997</v>
      </c>
      <c r="L84" s="4">
        <v>74476000</v>
      </c>
      <c r="M84" s="4">
        <v>20904000</v>
      </c>
      <c r="N84" s="4">
        <v>81.3</v>
      </c>
      <c r="O84" s="2">
        <v>1.7945205479452053E-2</v>
      </c>
      <c r="P84" s="2">
        <f t="shared" si="5"/>
        <v>0.49109883364025964</v>
      </c>
      <c r="Q84" s="2">
        <f t="shared" si="3"/>
        <v>0.47315362816080758</v>
      </c>
      <c r="R84" s="2">
        <f t="shared" si="4"/>
        <v>0.16690479280295797</v>
      </c>
    </row>
    <row r="85" spans="1:18" s="4" customFormat="1" x14ac:dyDescent="0.3">
      <c r="A85" s="4" t="s">
        <v>14</v>
      </c>
      <c r="B85" s="5">
        <v>43497</v>
      </c>
      <c r="C85" s="5">
        <v>43552</v>
      </c>
      <c r="D85" s="4">
        <v>82.7</v>
      </c>
      <c r="E85" s="4">
        <v>88</v>
      </c>
      <c r="F85" s="4">
        <v>81.8</v>
      </c>
      <c r="G85" s="4">
        <v>84.5</v>
      </c>
      <c r="H85" s="4">
        <v>85.35</v>
      </c>
      <c r="I85" s="4">
        <v>84.5</v>
      </c>
      <c r="J85" s="4">
        <v>1151</v>
      </c>
      <c r="K85" s="4">
        <v>3950.3</v>
      </c>
      <c r="L85" s="4">
        <v>3868000</v>
      </c>
      <c r="M85" s="4">
        <v>2124000</v>
      </c>
      <c r="N85" s="4">
        <v>83.55</v>
      </c>
      <c r="O85" s="2">
        <v>1.8027397260273973E-2</v>
      </c>
      <c r="P85" s="2">
        <f t="shared" si="5"/>
        <v>3.237629810629207</v>
      </c>
      <c r="Q85" s="2">
        <f t="shared" si="3"/>
        <v>3.2196024133689329</v>
      </c>
      <c r="R85" s="2">
        <f t="shared" si="4"/>
        <v>1.1357137338247649</v>
      </c>
    </row>
    <row r="86" spans="1:18" s="4" customFormat="1" x14ac:dyDescent="0.3">
      <c r="A86" s="4" t="s">
        <v>14</v>
      </c>
      <c r="B86" s="5">
        <v>43500</v>
      </c>
      <c r="C86" s="5">
        <v>43552</v>
      </c>
      <c r="D86" s="4">
        <v>84.85</v>
      </c>
      <c r="E86" s="4">
        <v>84.85</v>
      </c>
      <c r="F86" s="4">
        <v>82.2</v>
      </c>
      <c r="G86" s="4">
        <v>82.85</v>
      </c>
      <c r="H86" s="4">
        <v>82.6</v>
      </c>
      <c r="I86" s="4">
        <v>82.85</v>
      </c>
      <c r="J86" s="4">
        <v>159</v>
      </c>
      <c r="K86" s="4">
        <v>529.15</v>
      </c>
      <c r="L86" s="4">
        <v>3880000</v>
      </c>
      <c r="M86" s="4">
        <v>12000</v>
      </c>
      <c r="N86" s="4">
        <v>82.3</v>
      </c>
      <c r="O86" s="2">
        <v>1.8000000000000002E-2</v>
      </c>
      <c r="P86" s="2">
        <f t="shared" si="5"/>
        <v>-1.9526627218934978</v>
      </c>
      <c r="Q86" s="2">
        <f t="shared" si="3"/>
        <v>-1.9706627218934978</v>
      </c>
      <c r="R86" s="2">
        <f t="shared" si="4"/>
        <v>-0.69515065235928397</v>
      </c>
    </row>
    <row r="87" spans="1:18" s="4" customFormat="1" x14ac:dyDescent="0.3">
      <c r="A87" s="4" t="s">
        <v>14</v>
      </c>
      <c r="B87" s="5">
        <v>43501</v>
      </c>
      <c r="C87" s="5">
        <v>43552</v>
      </c>
      <c r="D87" s="4">
        <v>82.6</v>
      </c>
      <c r="E87" s="4">
        <v>83.85</v>
      </c>
      <c r="F87" s="4">
        <v>81.8</v>
      </c>
      <c r="G87" s="4">
        <v>82.85</v>
      </c>
      <c r="H87" s="4">
        <v>82.7</v>
      </c>
      <c r="I87" s="4">
        <v>82.85</v>
      </c>
      <c r="J87" s="4">
        <v>117</v>
      </c>
      <c r="K87" s="4">
        <v>387.48</v>
      </c>
      <c r="L87" s="4">
        <v>3948000</v>
      </c>
      <c r="M87" s="4">
        <v>68000</v>
      </c>
      <c r="N87" s="4">
        <v>82.15</v>
      </c>
      <c r="O87" s="2">
        <v>1.7917808219178082E-2</v>
      </c>
      <c r="P87" s="2">
        <f t="shared" si="5"/>
        <v>0</v>
      </c>
      <c r="Q87" s="2">
        <f t="shared" si="3"/>
        <v>-1.7917808219178082E-2</v>
      </c>
      <c r="R87" s="2">
        <f t="shared" si="4"/>
        <v>-6.3205011867491605E-3</v>
      </c>
    </row>
    <row r="88" spans="1:18" s="4" customFormat="1" x14ac:dyDescent="0.3">
      <c r="A88" s="4" t="s">
        <v>14</v>
      </c>
      <c r="B88" s="5">
        <v>43502</v>
      </c>
      <c r="C88" s="5">
        <v>43552</v>
      </c>
      <c r="D88" s="4">
        <v>82.85</v>
      </c>
      <c r="E88" s="4">
        <v>83.7</v>
      </c>
      <c r="F88" s="4">
        <v>81</v>
      </c>
      <c r="G88" s="4">
        <v>83.35</v>
      </c>
      <c r="H88" s="4">
        <v>83.7</v>
      </c>
      <c r="I88" s="4">
        <v>83.35</v>
      </c>
      <c r="J88" s="4">
        <v>134</v>
      </c>
      <c r="K88" s="4">
        <v>440.59</v>
      </c>
      <c r="L88" s="4">
        <v>3964000</v>
      </c>
      <c r="M88" s="4">
        <v>16000</v>
      </c>
      <c r="N88" s="4">
        <v>82.55</v>
      </c>
      <c r="O88" s="2">
        <v>1.7726027397260272E-2</v>
      </c>
      <c r="P88" s="2">
        <f t="shared" si="5"/>
        <v>0.6035003017501509</v>
      </c>
      <c r="Q88" s="2">
        <f t="shared" si="3"/>
        <v>0.58577427435289064</v>
      </c>
      <c r="R88" s="2">
        <f t="shared" si="4"/>
        <v>0.20663169015570632</v>
      </c>
    </row>
    <row r="89" spans="1:18" s="4" customFormat="1" x14ac:dyDescent="0.3">
      <c r="A89" s="4" t="s">
        <v>14</v>
      </c>
      <c r="B89" s="5">
        <v>43503</v>
      </c>
      <c r="C89" s="5">
        <v>43552</v>
      </c>
      <c r="D89" s="4">
        <v>83.9</v>
      </c>
      <c r="E89" s="4">
        <v>89</v>
      </c>
      <c r="F89" s="4">
        <v>83.25</v>
      </c>
      <c r="G89" s="4">
        <v>88.55</v>
      </c>
      <c r="H89" s="4">
        <v>88.75</v>
      </c>
      <c r="I89" s="4">
        <v>88.55</v>
      </c>
      <c r="J89" s="4">
        <v>370</v>
      </c>
      <c r="K89" s="4">
        <v>1290.07</v>
      </c>
      <c r="L89" s="4">
        <v>3924000</v>
      </c>
      <c r="M89" s="4">
        <v>-40000</v>
      </c>
      <c r="N89" s="4">
        <v>87.75</v>
      </c>
      <c r="O89" s="2">
        <v>1.7479452054794519E-2</v>
      </c>
      <c r="P89" s="2">
        <f t="shared" si="5"/>
        <v>6.2387522495500933</v>
      </c>
      <c r="Q89" s="2">
        <f t="shared" si="3"/>
        <v>6.221272797495299</v>
      </c>
      <c r="R89" s="2">
        <f t="shared" si="4"/>
        <v>2.1945520132072853</v>
      </c>
    </row>
    <row r="90" spans="1:18" s="4" customFormat="1" x14ac:dyDescent="0.3">
      <c r="A90" s="4" t="s">
        <v>14</v>
      </c>
      <c r="B90" s="5">
        <v>43504</v>
      </c>
      <c r="C90" s="5">
        <v>43552</v>
      </c>
      <c r="D90" s="4">
        <v>88.4</v>
      </c>
      <c r="E90" s="4">
        <v>88.65</v>
      </c>
      <c r="F90" s="4">
        <v>86.4</v>
      </c>
      <c r="G90" s="4">
        <v>87.5</v>
      </c>
      <c r="H90" s="4">
        <v>87.4</v>
      </c>
      <c r="I90" s="4">
        <v>87.5</v>
      </c>
      <c r="J90" s="4">
        <v>199</v>
      </c>
      <c r="K90" s="4">
        <v>695.58</v>
      </c>
      <c r="L90" s="4">
        <v>4060000</v>
      </c>
      <c r="M90" s="4">
        <v>136000</v>
      </c>
      <c r="N90" s="4">
        <v>87.05</v>
      </c>
      <c r="O90" s="2">
        <v>1.7452054794520548E-2</v>
      </c>
      <c r="P90" s="2">
        <f t="shared" si="5"/>
        <v>-1.1857707509881392</v>
      </c>
      <c r="Q90" s="2">
        <f t="shared" si="3"/>
        <v>-1.2032228057826597</v>
      </c>
      <c r="R90" s="2">
        <f t="shared" si="4"/>
        <v>-0.42443646448526434</v>
      </c>
    </row>
    <row r="91" spans="1:18" s="4" customFormat="1" x14ac:dyDescent="0.3">
      <c r="A91" s="4" t="s">
        <v>14</v>
      </c>
      <c r="B91" s="5">
        <v>43507</v>
      </c>
      <c r="C91" s="5">
        <v>43552</v>
      </c>
      <c r="D91" s="4">
        <v>86.55</v>
      </c>
      <c r="E91" s="4">
        <v>86.85</v>
      </c>
      <c r="F91" s="4">
        <v>83.15</v>
      </c>
      <c r="G91" s="4">
        <v>83.75</v>
      </c>
      <c r="H91" s="4">
        <v>83.85</v>
      </c>
      <c r="I91" s="4">
        <v>83.75</v>
      </c>
      <c r="J91" s="4">
        <v>248</v>
      </c>
      <c r="K91" s="4">
        <v>837.28</v>
      </c>
      <c r="L91" s="4">
        <v>4304000</v>
      </c>
      <c r="M91" s="4">
        <v>244000</v>
      </c>
      <c r="N91" s="4">
        <v>83.1</v>
      </c>
      <c r="O91" s="2">
        <v>1.7561643835616439E-2</v>
      </c>
      <c r="P91" s="2">
        <f t="shared" si="5"/>
        <v>-4.2857142857142856</v>
      </c>
      <c r="Q91" s="2">
        <f t="shared" si="3"/>
        <v>-4.3032759295499021</v>
      </c>
      <c r="R91" s="2">
        <f t="shared" si="4"/>
        <v>-1.5179792241842014</v>
      </c>
    </row>
    <row r="92" spans="1:18" s="4" customFormat="1" x14ac:dyDescent="0.3">
      <c r="A92" s="4" t="s">
        <v>14</v>
      </c>
      <c r="B92" s="5">
        <v>43508</v>
      </c>
      <c r="C92" s="5">
        <v>43552</v>
      </c>
      <c r="D92" s="4">
        <v>83.3</v>
      </c>
      <c r="E92" s="4">
        <v>84.25</v>
      </c>
      <c r="F92" s="4">
        <v>81.849999999999994</v>
      </c>
      <c r="G92" s="4">
        <v>82</v>
      </c>
      <c r="H92" s="4">
        <v>82.15</v>
      </c>
      <c r="I92" s="4">
        <v>82</v>
      </c>
      <c r="J92" s="4">
        <v>355</v>
      </c>
      <c r="K92" s="4">
        <v>1173.3499999999999</v>
      </c>
      <c r="L92" s="4">
        <v>4868000</v>
      </c>
      <c r="M92" s="4">
        <v>564000</v>
      </c>
      <c r="N92" s="4">
        <v>81.2</v>
      </c>
      <c r="O92" s="2">
        <v>1.7479452054794519E-2</v>
      </c>
      <c r="P92" s="2">
        <f t="shared" si="5"/>
        <v>-2.08955223880597</v>
      </c>
      <c r="Q92" s="2">
        <f t="shared" si="3"/>
        <v>-2.1070316908607647</v>
      </c>
      <c r="R92" s="2">
        <f t="shared" si="4"/>
        <v>-0.74325476306579463</v>
      </c>
    </row>
    <row r="93" spans="1:18" s="4" customFormat="1" x14ac:dyDescent="0.3">
      <c r="A93" s="4" t="s">
        <v>14</v>
      </c>
      <c r="B93" s="5">
        <v>43509</v>
      </c>
      <c r="C93" s="5">
        <v>43552</v>
      </c>
      <c r="D93" s="4">
        <v>82.6</v>
      </c>
      <c r="E93" s="4">
        <v>82.6</v>
      </c>
      <c r="F93" s="4">
        <v>79.2</v>
      </c>
      <c r="G93" s="4">
        <v>79.400000000000006</v>
      </c>
      <c r="H93" s="4">
        <v>79.349999999999994</v>
      </c>
      <c r="I93" s="4">
        <v>79.400000000000006</v>
      </c>
      <c r="J93" s="4">
        <v>448</v>
      </c>
      <c r="K93" s="4">
        <v>1443.6</v>
      </c>
      <c r="L93" s="4">
        <v>5060000</v>
      </c>
      <c r="M93" s="4">
        <v>192000</v>
      </c>
      <c r="N93" s="4">
        <v>78.900000000000006</v>
      </c>
      <c r="O93" s="2">
        <v>1.7534246575342468E-2</v>
      </c>
      <c r="P93" s="2">
        <f t="shared" si="5"/>
        <v>-3.1707317073170662</v>
      </c>
      <c r="Q93" s="2">
        <f t="shared" si="3"/>
        <v>-3.1882659538924085</v>
      </c>
      <c r="R93" s="2">
        <f t="shared" si="4"/>
        <v>-1.1246598076476839</v>
      </c>
    </row>
    <row r="94" spans="1:18" s="4" customFormat="1" x14ac:dyDescent="0.3">
      <c r="A94" s="4" t="s">
        <v>14</v>
      </c>
      <c r="B94" s="5">
        <v>43510</v>
      </c>
      <c r="C94" s="5">
        <v>43552</v>
      </c>
      <c r="D94" s="4">
        <v>79</v>
      </c>
      <c r="E94" s="4">
        <v>87.65</v>
      </c>
      <c r="F94" s="4">
        <v>78.55</v>
      </c>
      <c r="G94" s="4">
        <v>85.3</v>
      </c>
      <c r="H94" s="4">
        <v>84</v>
      </c>
      <c r="I94" s="4">
        <v>85.3</v>
      </c>
      <c r="J94" s="4">
        <v>765</v>
      </c>
      <c r="K94" s="4">
        <v>2539.9499999999998</v>
      </c>
      <c r="L94" s="4">
        <v>5288000</v>
      </c>
      <c r="M94" s="4">
        <v>228000</v>
      </c>
      <c r="N94" s="4">
        <v>84.45</v>
      </c>
      <c r="O94" s="2">
        <v>1.7452054794520548E-2</v>
      </c>
      <c r="P94" s="2">
        <f t="shared" si="5"/>
        <v>7.4307304785894086</v>
      </c>
      <c r="Q94" s="2">
        <f t="shared" si="3"/>
        <v>7.4132784237948881</v>
      </c>
      <c r="R94" s="2">
        <f t="shared" si="4"/>
        <v>2.6150316211748623</v>
      </c>
    </row>
    <row r="95" spans="1:18" s="4" customFormat="1" x14ac:dyDescent="0.3">
      <c r="A95" s="4" t="s">
        <v>14</v>
      </c>
      <c r="B95" s="5">
        <v>43511</v>
      </c>
      <c r="C95" s="5">
        <v>43552</v>
      </c>
      <c r="D95" s="4">
        <v>82.3</v>
      </c>
      <c r="E95" s="4">
        <v>82.75</v>
      </c>
      <c r="F95" s="4">
        <v>78.3</v>
      </c>
      <c r="G95" s="4">
        <v>80.650000000000006</v>
      </c>
      <c r="H95" s="4">
        <v>80.5</v>
      </c>
      <c r="I95" s="4">
        <v>80.650000000000006</v>
      </c>
      <c r="J95" s="4">
        <v>1156</v>
      </c>
      <c r="K95" s="4">
        <v>3713.59</v>
      </c>
      <c r="L95" s="4">
        <v>6264000</v>
      </c>
      <c r="M95" s="4">
        <v>976000</v>
      </c>
      <c r="N95" s="4">
        <v>79.95</v>
      </c>
      <c r="O95" s="2">
        <v>1.7534246575342468E-2</v>
      </c>
      <c r="P95" s="2">
        <f t="shared" si="5"/>
        <v>-5.4513481828839296</v>
      </c>
      <c r="Q95" s="2">
        <f t="shared" si="3"/>
        <v>-5.4688824294592724</v>
      </c>
      <c r="R95" s="2">
        <f t="shared" si="4"/>
        <v>-1.9291465486605461</v>
      </c>
    </row>
    <row r="96" spans="1:18" s="4" customFormat="1" x14ac:dyDescent="0.3">
      <c r="A96" s="4" t="s">
        <v>14</v>
      </c>
      <c r="B96" s="5">
        <v>43514</v>
      </c>
      <c r="C96" s="5">
        <v>43552</v>
      </c>
      <c r="D96" s="4">
        <v>80.25</v>
      </c>
      <c r="E96" s="4">
        <v>80.45</v>
      </c>
      <c r="F96" s="4">
        <v>78.150000000000006</v>
      </c>
      <c r="G96" s="4">
        <v>79.75</v>
      </c>
      <c r="H96" s="4">
        <v>80.05</v>
      </c>
      <c r="I96" s="4">
        <v>79.75</v>
      </c>
      <c r="J96" s="4">
        <v>439</v>
      </c>
      <c r="K96" s="4">
        <v>1397.93</v>
      </c>
      <c r="L96" s="4">
        <v>6588000</v>
      </c>
      <c r="M96" s="4">
        <v>324000</v>
      </c>
      <c r="N96" s="4">
        <v>79.2</v>
      </c>
      <c r="O96" s="2">
        <v>1.7561643835616439E-2</v>
      </c>
      <c r="P96" s="2">
        <f t="shared" si="5"/>
        <v>-1.115933044017366</v>
      </c>
      <c r="Q96" s="2">
        <f t="shared" si="3"/>
        <v>-1.1334946878529826</v>
      </c>
      <c r="R96" s="2">
        <f t="shared" si="4"/>
        <v>-0.39983989292175159</v>
      </c>
    </row>
    <row r="97" spans="1:18" s="4" customFormat="1" x14ac:dyDescent="0.3">
      <c r="A97" s="4" t="s">
        <v>14</v>
      </c>
      <c r="B97" s="5">
        <v>43515</v>
      </c>
      <c r="C97" s="5">
        <v>43552</v>
      </c>
      <c r="D97" s="4">
        <v>80.5</v>
      </c>
      <c r="E97" s="4">
        <v>81.849999999999994</v>
      </c>
      <c r="F97" s="4">
        <v>79.2</v>
      </c>
      <c r="G97" s="4">
        <v>79.75</v>
      </c>
      <c r="H97" s="4">
        <v>79.95</v>
      </c>
      <c r="I97" s="4">
        <v>79.75</v>
      </c>
      <c r="J97" s="4">
        <v>1094</v>
      </c>
      <c r="K97" s="4">
        <v>3518.3</v>
      </c>
      <c r="L97" s="4">
        <v>8484000</v>
      </c>
      <c r="M97" s="4">
        <v>1896000</v>
      </c>
      <c r="N97" s="4">
        <v>79.2</v>
      </c>
      <c r="O97" s="2">
        <v>1.7616438356164384E-2</v>
      </c>
      <c r="P97" s="2">
        <f t="shared" si="5"/>
        <v>0</v>
      </c>
      <c r="Q97" s="2">
        <f t="shared" si="3"/>
        <v>-1.7616438356164384E-2</v>
      </c>
      <c r="R97" s="2">
        <f t="shared" si="4"/>
        <v>-6.2141930628130124E-3</v>
      </c>
    </row>
    <row r="98" spans="1:18" s="4" customFormat="1" x14ac:dyDescent="0.3">
      <c r="A98" s="4" t="s">
        <v>14</v>
      </c>
      <c r="B98" s="5">
        <v>43516</v>
      </c>
      <c r="C98" s="5">
        <v>43552</v>
      </c>
      <c r="D98" s="4">
        <v>80.2</v>
      </c>
      <c r="E98" s="4">
        <v>82.15</v>
      </c>
      <c r="F98" s="4">
        <v>80.2</v>
      </c>
      <c r="G98" s="4">
        <v>81.75</v>
      </c>
      <c r="H98" s="4">
        <v>81.75</v>
      </c>
      <c r="I98" s="4">
        <v>81.75</v>
      </c>
      <c r="J98" s="4">
        <v>1357</v>
      </c>
      <c r="K98" s="4">
        <v>4428.26</v>
      </c>
      <c r="L98" s="4">
        <v>11476000</v>
      </c>
      <c r="M98" s="4">
        <v>2992000</v>
      </c>
      <c r="N98" s="4">
        <v>80.95</v>
      </c>
      <c r="O98" s="2">
        <v>1.7616438356164384E-2</v>
      </c>
      <c r="P98" s="2">
        <f t="shared" si="5"/>
        <v>2.5078369905956115</v>
      </c>
      <c r="Q98" s="2">
        <f t="shared" si="3"/>
        <v>2.4902205522394469</v>
      </c>
      <c r="R98" s="2">
        <f t="shared" si="4"/>
        <v>0.87842451281792799</v>
      </c>
    </row>
    <row r="99" spans="1:18" s="4" customFormat="1" x14ac:dyDescent="0.3">
      <c r="A99" s="4" t="s">
        <v>14</v>
      </c>
      <c r="B99" s="5">
        <v>43517</v>
      </c>
      <c r="C99" s="5">
        <v>43552</v>
      </c>
      <c r="D99" s="4">
        <v>81.900000000000006</v>
      </c>
      <c r="E99" s="4">
        <v>82.1</v>
      </c>
      <c r="F99" s="4">
        <v>80.7</v>
      </c>
      <c r="G99" s="4">
        <v>81.8</v>
      </c>
      <c r="H99" s="4">
        <v>81.900000000000006</v>
      </c>
      <c r="I99" s="4">
        <v>81.8</v>
      </c>
      <c r="J99" s="4">
        <v>627</v>
      </c>
      <c r="K99" s="4">
        <v>2044.25</v>
      </c>
      <c r="L99" s="4">
        <v>12180000</v>
      </c>
      <c r="M99" s="4">
        <v>704000</v>
      </c>
      <c r="N99" s="4">
        <v>81.150000000000006</v>
      </c>
      <c r="O99" s="2">
        <v>1.7534246575342468E-2</v>
      </c>
      <c r="P99" s="2">
        <f t="shared" si="5"/>
        <v>6.1162079510699886E-2</v>
      </c>
      <c r="Q99" s="2">
        <f t="shared" si="3"/>
        <v>4.3627832935357422E-2</v>
      </c>
      <c r="R99" s="2">
        <f t="shared" si="4"/>
        <v>1.5389704280240909E-2</v>
      </c>
    </row>
    <row r="100" spans="1:18" s="4" customFormat="1" x14ac:dyDescent="0.3">
      <c r="A100" s="4" t="s">
        <v>14</v>
      </c>
      <c r="B100" s="5">
        <v>43518</v>
      </c>
      <c r="C100" s="5">
        <v>43552</v>
      </c>
      <c r="D100" s="4">
        <v>81.599999999999994</v>
      </c>
      <c r="E100" s="4">
        <v>83.5</v>
      </c>
      <c r="F100" s="4">
        <v>81.45</v>
      </c>
      <c r="G100" s="4">
        <v>82.45</v>
      </c>
      <c r="H100" s="4">
        <v>82.7</v>
      </c>
      <c r="I100" s="4">
        <v>82.45</v>
      </c>
      <c r="J100" s="4">
        <v>2611</v>
      </c>
      <c r="K100" s="4">
        <v>8633.57</v>
      </c>
      <c r="L100" s="4">
        <v>18704000</v>
      </c>
      <c r="M100" s="4">
        <v>6524000</v>
      </c>
      <c r="N100" s="4">
        <v>81.849999999999994</v>
      </c>
      <c r="O100" s="2">
        <v>1.7534246575342468E-2</v>
      </c>
      <c r="P100" s="2">
        <f t="shared" si="5"/>
        <v>0.79462102689487246</v>
      </c>
      <c r="Q100" s="2">
        <f t="shared" si="3"/>
        <v>0.77708678031953005</v>
      </c>
      <c r="R100" s="2">
        <f t="shared" si="4"/>
        <v>0.27411711617493667</v>
      </c>
    </row>
    <row r="101" spans="1:18" s="4" customFormat="1" x14ac:dyDescent="0.3">
      <c r="A101" s="4" t="s">
        <v>14</v>
      </c>
      <c r="B101" s="5">
        <v>43521</v>
      </c>
      <c r="C101" s="5">
        <v>43552</v>
      </c>
      <c r="D101" s="4">
        <v>83</v>
      </c>
      <c r="E101" s="4">
        <v>83.9</v>
      </c>
      <c r="F101" s="4">
        <v>82.25</v>
      </c>
      <c r="G101" s="4">
        <v>83.7</v>
      </c>
      <c r="H101" s="4">
        <v>83.8</v>
      </c>
      <c r="I101" s="4">
        <v>83.7</v>
      </c>
      <c r="J101" s="4">
        <v>3865</v>
      </c>
      <c r="K101" s="4">
        <v>12838.2</v>
      </c>
      <c r="L101" s="4">
        <v>26144000</v>
      </c>
      <c r="M101" s="4">
        <v>7440000</v>
      </c>
      <c r="N101" s="4">
        <v>83.25</v>
      </c>
      <c r="O101" s="2">
        <v>1.7506849315068494E-2</v>
      </c>
      <c r="P101" s="2">
        <f t="shared" si="5"/>
        <v>1.5160703456640388</v>
      </c>
      <c r="Q101" s="2">
        <f t="shared" si="3"/>
        <v>1.4985634963489702</v>
      </c>
      <c r="R101" s="2">
        <f t="shared" si="4"/>
        <v>0.52861779974599576</v>
      </c>
    </row>
    <row r="102" spans="1:18" s="4" customFormat="1" x14ac:dyDescent="0.3">
      <c r="A102" s="4" t="s">
        <v>14</v>
      </c>
      <c r="B102" s="5">
        <v>43522</v>
      </c>
      <c r="C102" s="5">
        <v>43552</v>
      </c>
      <c r="D102" s="4">
        <v>82.65</v>
      </c>
      <c r="E102" s="4">
        <v>84.15</v>
      </c>
      <c r="F102" s="4">
        <v>80.8</v>
      </c>
      <c r="G102" s="4">
        <v>83.6</v>
      </c>
      <c r="H102" s="4">
        <v>83.6</v>
      </c>
      <c r="I102" s="4">
        <v>83.6</v>
      </c>
      <c r="J102" s="4">
        <v>7484</v>
      </c>
      <c r="K102" s="4">
        <v>24723.19</v>
      </c>
      <c r="L102" s="4">
        <v>38888000</v>
      </c>
      <c r="M102" s="4">
        <v>12744000</v>
      </c>
      <c r="N102" s="4">
        <v>83.3</v>
      </c>
      <c r="O102" s="2">
        <v>1.758904109589041E-2</v>
      </c>
      <c r="P102" s="2">
        <f t="shared" si="5"/>
        <v>-0.1194743130227103</v>
      </c>
      <c r="Q102" s="2">
        <f t="shared" si="3"/>
        <v>-0.13706335411860071</v>
      </c>
      <c r="R102" s="2">
        <f t="shared" si="4"/>
        <v>-4.8349054849197125E-2</v>
      </c>
    </row>
    <row r="103" spans="1:18" s="4" customFormat="1" x14ac:dyDescent="0.3">
      <c r="A103" s="4" t="s">
        <v>14</v>
      </c>
      <c r="B103" s="5">
        <v>43523</v>
      </c>
      <c r="C103" s="5">
        <v>43552</v>
      </c>
      <c r="D103" s="4">
        <v>83.95</v>
      </c>
      <c r="E103" s="4">
        <v>86.4</v>
      </c>
      <c r="F103" s="4">
        <v>82.7</v>
      </c>
      <c r="G103" s="4">
        <v>84.95</v>
      </c>
      <c r="H103" s="4">
        <v>84.6</v>
      </c>
      <c r="I103" s="4">
        <v>84.95</v>
      </c>
      <c r="J103" s="4">
        <v>10919</v>
      </c>
      <c r="K103" s="4">
        <v>36946.050000000003</v>
      </c>
      <c r="L103" s="4">
        <v>53272000</v>
      </c>
      <c r="M103" s="4">
        <v>14384000</v>
      </c>
      <c r="N103" s="4">
        <v>84.85</v>
      </c>
      <c r="O103" s="2">
        <v>1.758904109589041E-2</v>
      </c>
      <c r="P103" s="2">
        <f t="shared" si="5"/>
        <v>1.6148325358851778</v>
      </c>
      <c r="Q103" s="2">
        <f t="shared" si="3"/>
        <v>1.5972434947892875</v>
      </c>
      <c r="R103" s="2">
        <f t="shared" si="4"/>
        <v>0.56342713800997246</v>
      </c>
    </row>
    <row r="104" spans="1:18" s="4" customFormat="1" x14ac:dyDescent="0.3">
      <c r="A104" s="4" t="s">
        <v>14</v>
      </c>
      <c r="B104" s="5">
        <v>43524</v>
      </c>
      <c r="C104" s="5">
        <v>43552</v>
      </c>
      <c r="D104" s="4">
        <v>85.95</v>
      </c>
      <c r="E104" s="4">
        <v>87.35</v>
      </c>
      <c r="F104" s="4">
        <v>85.35</v>
      </c>
      <c r="G104" s="4">
        <v>86.9</v>
      </c>
      <c r="H104" s="4">
        <v>87.3</v>
      </c>
      <c r="I104" s="4">
        <v>86.9</v>
      </c>
      <c r="J104" s="4">
        <v>10258</v>
      </c>
      <c r="K104" s="4">
        <v>35527.72</v>
      </c>
      <c r="L104" s="4">
        <v>66308000</v>
      </c>
      <c r="M104" s="4">
        <v>13036000</v>
      </c>
      <c r="N104" s="4">
        <v>86.5</v>
      </c>
      <c r="O104" s="2">
        <v>1.7534246575342468E-2</v>
      </c>
      <c r="P104" s="2">
        <f t="shared" si="5"/>
        <v>2.2954679223072429</v>
      </c>
      <c r="Q104" s="2">
        <f t="shared" si="3"/>
        <v>2.2779336757319006</v>
      </c>
      <c r="R104" s="2">
        <f t="shared" si="4"/>
        <v>0.80354038421892426</v>
      </c>
    </row>
    <row r="105" spans="1:18" s="4" customFormat="1" x14ac:dyDescent="0.3">
      <c r="A105" s="4" t="s">
        <v>14</v>
      </c>
      <c r="B105" s="5">
        <v>43525</v>
      </c>
      <c r="C105" s="5">
        <v>43580</v>
      </c>
      <c r="D105" s="4">
        <v>87.8</v>
      </c>
      <c r="E105" s="4">
        <v>88.5</v>
      </c>
      <c r="F105" s="4">
        <v>85.25</v>
      </c>
      <c r="G105" s="4">
        <v>87.35</v>
      </c>
      <c r="H105" s="4">
        <v>87.35</v>
      </c>
      <c r="I105" s="4">
        <v>87.35</v>
      </c>
      <c r="J105" s="4">
        <v>292</v>
      </c>
      <c r="K105" s="4">
        <v>1016.41</v>
      </c>
      <c r="L105" s="4">
        <v>1432000</v>
      </c>
      <c r="M105" s="4">
        <v>276000</v>
      </c>
      <c r="N105" s="4">
        <v>86.6</v>
      </c>
      <c r="O105" s="2">
        <v>1.758904109589041E-2</v>
      </c>
      <c r="P105" s="2">
        <f t="shared" si="5"/>
        <v>0.51783659378594771</v>
      </c>
      <c r="Q105" s="2">
        <f t="shared" si="3"/>
        <v>0.50024755269005727</v>
      </c>
      <c r="R105" s="2">
        <f t="shared" si="4"/>
        <v>0.17646216611815635</v>
      </c>
    </row>
    <row r="106" spans="1:18" s="4" customFormat="1" x14ac:dyDescent="0.3">
      <c r="A106" s="4" t="s">
        <v>14</v>
      </c>
      <c r="B106" s="5">
        <v>43529</v>
      </c>
      <c r="C106" s="5">
        <v>43580</v>
      </c>
      <c r="D106" s="4">
        <v>87</v>
      </c>
      <c r="E106" s="4">
        <v>91.5</v>
      </c>
      <c r="F106" s="4">
        <v>87</v>
      </c>
      <c r="G106" s="4">
        <v>91.45</v>
      </c>
      <c r="H106" s="4">
        <v>91.35</v>
      </c>
      <c r="I106" s="4">
        <v>91.45</v>
      </c>
      <c r="J106" s="4">
        <v>332</v>
      </c>
      <c r="K106" s="4">
        <v>1200.03</v>
      </c>
      <c r="L106" s="4">
        <v>1268000</v>
      </c>
      <c r="M106" s="4">
        <v>-164000</v>
      </c>
      <c r="N106" s="4">
        <v>90.5</v>
      </c>
      <c r="O106" s="2">
        <v>1.758904109589041E-2</v>
      </c>
      <c r="P106" s="2">
        <f t="shared" si="5"/>
        <v>4.6937607326846118</v>
      </c>
      <c r="Q106" s="2">
        <f t="shared" si="3"/>
        <v>4.6761716915887215</v>
      </c>
      <c r="R106" s="2">
        <f t="shared" si="4"/>
        <v>1.6495180863971268</v>
      </c>
    </row>
    <row r="107" spans="1:18" s="4" customFormat="1" x14ac:dyDescent="0.3">
      <c r="A107" s="4" t="s">
        <v>14</v>
      </c>
      <c r="B107" s="5">
        <v>43530</v>
      </c>
      <c r="C107" s="5">
        <v>43580</v>
      </c>
      <c r="D107" s="4">
        <v>92.4</v>
      </c>
      <c r="E107" s="4">
        <v>93.5</v>
      </c>
      <c r="F107" s="4">
        <v>91.1</v>
      </c>
      <c r="G107" s="4">
        <v>91.45</v>
      </c>
      <c r="H107" s="4">
        <v>91.2</v>
      </c>
      <c r="I107" s="4">
        <v>91.45</v>
      </c>
      <c r="J107" s="4">
        <v>187</v>
      </c>
      <c r="K107" s="4">
        <v>691.3</v>
      </c>
      <c r="L107" s="4">
        <v>1484000</v>
      </c>
      <c r="M107" s="4">
        <v>216000</v>
      </c>
      <c r="N107" s="4">
        <v>90.6</v>
      </c>
      <c r="O107" s="2">
        <v>1.7561643835616439E-2</v>
      </c>
      <c r="P107" s="2">
        <f t="shared" si="5"/>
        <v>0</v>
      </c>
      <c r="Q107" s="2">
        <f t="shared" si="3"/>
        <v>-1.7561643835616439E-2</v>
      </c>
      <c r="R107" s="2">
        <f t="shared" si="4"/>
        <v>-6.1948643130064398E-3</v>
      </c>
    </row>
    <row r="108" spans="1:18" s="4" customFormat="1" x14ac:dyDescent="0.3">
      <c r="A108" s="4" t="s">
        <v>14</v>
      </c>
      <c r="B108" s="5">
        <v>43531</v>
      </c>
      <c r="C108" s="5">
        <v>43580</v>
      </c>
      <c r="D108" s="4">
        <v>91.8</v>
      </c>
      <c r="E108" s="4">
        <v>92.75</v>
      </c>
      <c r="F108" s="4">
        <v>90.15</v>
      </c>
      <c r="G108" s="4">
        <v>91.55</v>
      </c>
      <c r="H108" s="4">
        <v>92</v>
      </c>
      <c r="I108" s="4">
        <v>91.55</v>
      </c>
      <c r="J108" s="4">
        <v>661</v>
      </c>
      <c r="K108" s="4">
        <v>2439.8200000000002</v>
      </c>
      <c r="L108" s="4">
        <v>3584000</v>
      </c>
      <c r="M108" s="4">
        <v>2100000</v>
      </c>
      <c r="N108" s="4">
        <v>90.9</v>
      </c>
      <c r="O108" s="2">
        <v>1.7561643835616439E-2</v>
      </c>
      <c r="P108" s="2">
        <f t="shared" si="5"/>
        <v>0.10934937124110915</v>
      </c>
      <c r="Q108" s="2">
        <f t="shared" si="3"/>
        <v>9.1787727405492708E-2</v>
      </c>
      <c r="R108" s="2">
        <f t="shared" si="4"/>
        <v>3.2378091834607055E-2</v>
      </c>
    </row>
    <row r="109" spans="1:18" s="4" customFormat="1" x14ac:dyDescent="0.3">
      <c r="A109" s="4" t="s">
        <v>14</v>
      </c>
      <c r="B109" s="5">
        <v>43532</v>
      </c>
      <c r="C109" s="5">
        <v>43580</v>
      </c>
      <c r="D109" s="4">
        <v>91.15</v>
      </c>
      <c r="E109" s="4">
        <v>91.65</v>
      </c>
      <c r="F109" s="4">
        <v>90</v>
      </c>
      <c r="G109" s="4">
        <v>90.55</v>
      </c>
      <c r="H109" s="4">
        <v>90.75</v>
      </c>
      <c r="I109" s="4">
        <v>90.55</v>
      </c>
      <c r="J109" s="4">
        <v>147</v>
      </c>
      <c r="K109" s="4">
        <v>533.62</v>
      </c>
      <c r="L109" s="4">
        <v>3752000</v>
      </c>
      <c r="M109" s="4">
        <v>168000</v>
      </c>
      <c r="N109" s="4">
        <v>89.65</v>
      </c>
      <c r="O109" s="2">
        <v>1.7561643835616439E-2</v>
      </c>
      <c r="P109" s="2">
        <f t="shared" si="5"/>
        <v>-1.0922992900054616</v>
      </c>
      <c r="Q109" s="2">
        <f t="shared" si="3"/>
        <v>-1.1098609338410781</v>
      </c>
      <c r="R109" s="2">
        <f t="shared" si="4"/>
        <v>-0.39150309366302888</v>
      </c>
    </row>
    <row r="110" spans="1:18" s="4" customFormat="1" x14ac:dyDescent="0.3">
      <c r="A110" s="4" t="s">
        <v>14</v>
      </c>
      <c r="B110" s="5">
        <v>43535</v>
      </c>
      <c r="C110" s="5">
        <v>43580</v>
      </c>
      <c r="D110" s="4">
        <v>91.45</v>
      </c>
      <c r="E110" s="4">
        <v>94.25</v>
      </c>
      <c r="F110" s="4">
        <v>91.4</v>
      </c>
      <c r="G110" s="4">
        <v>93.95</v>
      </c>
      <c r="H110" s="4">
        <v>94.25</v>
      </c>
      <c r="I110" s="4">
        <v>93.95</v>
      </c>
      <c r="J110" s="4">
        <v>177</v>
      </c>
      <c r="K110" s="4">
        <v>658.47</v>
      </c>
      <c r="L110" s="4">
        <v>3712000</v>
      </c>
      <c r="M110" s="4">
        <v>-40000</v>
      </c>
      <c r="N110" s="4">
        <v>93.05</v>
      </c>
      <c r="O110" s="2">
        <v>1.7561643835616439E-2</v>
      </c>
      <c r="P110" s="2">
        <f t="shared" si="5"/>
        <v>3.7548315847598075</v>
      </c>
      <c r="Q110" s="2">
        <f t="shared" si="3"/>
        <v>3.737269940924191</v>
      </c>
      <c r="R110" s="2">
        <f t="shared" si="4"/>
        <v>1.3183207905713852</v>
      </c>
    </row>
    <row r="111" spans="1:18" s="4" customFormat="1" x14ac:dyDescent="0.3">
      <c r="A111" s="4" t="s">
        <v>14</v>
      </c>
      <c r="B111" s="5">
        <v>43536</v>
      </c>
      <c r="C111" s="5">
        <v>43580</v>
      </c>
      <c r="D111" s="4">
        <v>94.9</v>
      </c>
      <c r="E111" s="4">
        <v>96.3</v>
      </c>
      <c r="F111" s="4">
        <v>93.55</v>
      </c>
      <c r="G111" s="4">
        <v>94.2</v>
      </c>
      <c r="H111" s="4">
        <v>93.8</v>
      </c>
      <c r="I111" s="4">
        <v>94.2</v>
      </c>
      <c r="J111" s="4">
        <v>313</v>
      </c>
      <c r="K111" s="4">
        <v>1187.31</v>
      </c>
      <c r="L111" s="4">
        <v>4216000</v>
      </c>
      <c r="M111" s="4">
        <v>504000</v>
      </c>
      <c r="N111" s="4">
        <v>92.95</v>
      </c>
      <c r="O111" s="2">
        <v>1.7369863013698628E-2</v>
      </c>
      <c r="P111" s="2">
        <f t="shared" si="5"/>
        <v>0.26609898882384247</v>
      </c>
      <c r="Q111" s="2">
        <f t="shared" si="3"/>
        <v>0.24872912581014384</v>
      </c>
      <c r="R111" s="2">
        <f t="shared" si="4"/>
        <v>8.7739120523649045E-2</v>
      </c>
    </row>
    <row r="112" spans="1:18" s="4" customFormat="1" x14ac:dyDescent="0.3">
      <c r="A112" s="4" t="s">
        <v>14</v>
      </c>
      <c r="B112" s="5">
        <v>43537</v>
      </c>
      <c r="C112" s="5">
        <v>43580</v>
      </c>
      <c r="D112" s="4">
        <v>93.6</v>
      </c>
      <c r="E112" s="4">
        <v>95.05</v>
      </c>
      <c r="F112" s="4">
        <v>92.8</v>
      </c>
      <c r="G112" s="4">
        <v>94.7</v>
      </c>
      <c r="H112" s="4">
        <v>94.9</v>
      </c>
      <c r="I112" s="4">
        <v>94.7</v>
      </c>
      <c r="J112" s="4">
        <v>197</v>
      </c>
      <c r="K112" s="4">
        <v>739.22</v>
      </c>
      <c r="L112" s="4">
        <v>4300000</v>
      </c>
      <c r="M112" s="4">
        <v>84000</v>
      </c>
      <c r="N112" s="4">
        <v>93.8</v>
      </c>
      <c r="O112" s="2">
        <v>1.7315068493150686E-2</v>
      </c>
      <c r="P112" s="2">
        <f t="shared" si="5"/>
        <v>0.53078556263269638</v>
      </c>
      <c r="Q112" s="2">
        <f t="shared" si="3"/>
        <v>0.51347049413954571</v>
      </c>
      <c r="R112" s="2">
        <f t="shared" si="4"/>
        <v>0.18112655453561649</v>
      </c>
    </row>
    <row r="113" spans="1:18" s="4" customFormat="1" x14ac:dyDescent="0.3">
      <c r="A113" s="4" t="s">
        <v>14</v>
      </c>
      <c r="B113" s="5">
        <v>43538</v>
      </c>
      <c r="C113" s="5">
        <v>43580</v>
      </c>
      <c r="D113" s="4">
        <v>94.95</v>
      </c>
      <c r="E113" s="4">
        <v>95.3</v>
      </c>
      <c r="F113" s="4">
        <v>93.5</v>
      </c>
      <c r="G113" s="4">
        <v>94.7</v>
      </c>
      <c r="H113" s="4">
        <v>94.6</v>
      </c>
      <c r="I113" s="4">
        <v>94.7</v>
      </c>
      <c r="J113" s="4">
        <v>190</v>
      </c>
      <c r="K113" s="4">
        <v>717.18</v>
      </c>
      <c r="L113" s="4">
        <v>4400000</v>
      </c>
      <c r="M113" s="4">
        <v>100000</v>
      </c>
      <c r="N113" s="4">
        <v>93.95</v>
      </c>
      <c r="O113" s="2">
        <v>1.7342465753424657E-2</v>
      </c>
      <c r="P113" s="2">
        <f t="shared" si="5"/>
        <v>0</v>
      </c>
      <c r="Q113" s="2">
        <f t="shared" si="3"/>
        <v>-1.7342465753424657E-2</v>
      </c>
      <c r="R113" s="2">
        <f t="shared" si="4"/>
        <v>-6.1175493137801502E-3</v>
      </c>
    </row>
    <row r="114" spans="1:18" s="4" customFormat="1" x14ac:dyDescent="0.3">
      <c r="A114" s="4" t="s">
        <v>14</v>
      </c>
      <c r="B114" s="5">
        <v>43539</v>
      </c>
      <c r="C114" s="5">
        <v>43580</v>
      </c>
      <c r="D114" s="4">
        <v>94.9</v>
      </c>
      <c r="E114" s="4">
        <v>95.65</v>
      </c>
      <c r="F114" s="4">
        <v>94.3</v>
      </c>
      <c r="G114" s="4">
        <v>94.6</v>
      </c>
      <c r="H114" s="4">
        <v>94.7</v>
      </c>
      <c r="I114" s="4">
        <v>94.6</v>
      </c>
      <c r="J114" s="4">
        <v>298</v>
      </c>
      <c r="K114" s="4">
        <v>1130.93</v>
      </c>
      <c r="L114" s="4">
        <v>4596000</v>
      </c>
      <c r="M114" s="4">
        <v>196000</v>
      </c>
      <c r="N114" s="4">
        <v>94.1</v>
      </c>
      <c r="O114" s="2">
        <v>1.7205479452054796E-2</v>
      </c>
      <c r="P114" s="2">
        <f t="shared" si="5"/>
        <v>-0.10559662090813994</v>
      </c>
      <c r="Q114" s="2">
        <f t="shared" si="3"/>
        <v>-0.12280210036019473</v>
      </c>
      <c r="R114" s="2">
        <f t="shared" si="4"/>
        <v>-4.3318402092904218E-2</v>
      </c>
    </row>
    <row r="115" spans="1:18" s="4" customFormat="1" x14ac:dyDescent="0.3">
      <c r="A115" s="4" t="s">
        <v>14</v>
      </c>
      <c r="B115" s="5">
        <v>43542</v>
      </c>
      <c r="C115" s="5">
        <v>43580</v>
      </c>
      <c r="D115" s="4">
        <v>96</v>
      </c>
      <c r="E115" s="4">
        <v>96</v>
      </c>
      <c r="F115" s="4">
        <v>91.8</v>
      </c>
      <c r="G115" s="4">
        <v>93.4</v>
      </c>
      <c r="H115" s="4">
        <v>93.55</v>
      </c>
      <c r="I115" s="4">
        <v>93.4</v>
      </c>
      <c r="J115" s="4">
        <v>525</v>
      </c>
      <c r="K115" s="4">
        <v>1957.07</v>
      </c>
      <c r="L115" s="4">
        <v>4928000</v>
      </c>
      <c r="M115" s="4">
        <v>332000</v>
      </c>
      <c r="N115" s="4">
        <v>92.4</v>
      </c>
      <c r="O115" s="2">
        <v>1.7287671232876712E-2</v>
      </c>
      <c r="P115" s="2">
        <f t="shared" si="5"/>
        <v>-1.2684989429175357</v>
      </c>
      <c r="Q115" s="2">
        <f t="shared" si="3"/>
        <v>-1.2857866141504124</v>
      </c>
      <c r="R115" s="2">
        <f t="shared" si="4"/>
        <v>-0.4535608217943442</v>
      </c>
    </row>
    <row r="116" spans="1:18" s="4" customFormat="1" x14ac:dyDescent="0.3">
      <c r="A116" s="4" t="s">
        <v>14</v>
      </c>
      <c r="B116" s="5">
        <v>43543</v>
      </c>
      <c r="C116" s="5">
        <v>43580</v>
      </c>
      <c r="D116" s="4">
        <v>93.1</v>
      </c>
      <c r="E116" s="4">
        <v>93.1</v>
      </c>
      <c r="F116" s="4">
        <v>91.7</v>
      </c>
      <c r="G116" s="4">
        <v>92.4</v>
      </c>
      <c r="H116" s="4">
        <v>92.5</v>
      </c>
      <c r="I116" s="4">
        <v>92.4</v>
      </c>
      <c r="J116" s="4">
        <v>436</v>
      </c>
      <c r="K116" s="4">
        <v>1609.62</v>
      </c>
      <c r="L116" s="4">
        <v>5492000</v>
      </c>
      <c r="M116" s="4">
        <v>564000</v>
      </c>
      <c r="N116" s="4">
        <v>91.4</v>
      </c>
      <c r="O116" s="2">
        <v>1.7205479452054796E-2</v>
      </c>
      <c r="P116" s="2">
        <f t="shared" si="5"/>
        <v>-1.070663811563169</v>
      </c>
      <c r="Q116" s="2">
        <f t="shared" si="3"/>
        <v>-1.0878692910152239</v>
      </c>
      <c r="R116" s="2">
        <f t="shared" si="4"/>
        <v>-0.38374554860622889</v>
      </c>
    </row>
    <row r="117" spans="1:18" s="4" customFormat="1" x14ac:dyDescent="0.3">
      <c r="A117" s="4" t="s">
        <v>14</v>
      </c>
      <c r="B117" s="5">
        <v>43544</v>
      </c>
      <c r="C117" s="5">
        <v>43580</v>
      </c>
      <c r="D117" s="4">
        <v>92.35</v>
      </c>
      <c r="E117" s="4">
        <v>92.55</v>
      </c>
      <c r="F117" s="4">
        <v>90.85</v>
      </c>
      <c r="G117" s="4">
        <v>91.6</v>
      </c>
      <c r="H117" s="4">
        <v>91.7</v>
      </c>
      <c r="I117" s="4">
        <v>91.6</v>
      </c>
      <c r="J117" s="4">
        <v>557</v>
      </c>
      <c r="K117" s="4">
        <v>2039.57</v>
      </c>
      <c r="L117" s="4">
        <v>5948000</v>
      </c>
      <c r="M117" s="4">
        <v>456000</v>
      </c>
      <c r="N117" s="4">
        <v>90.85</v>
      </c>
      <c r="O117" s="2">
        <v>1.7178082191780821E-2</v>
      </c>
      <c r="P117" s="2">
        <f t="shared" si="5"/>
        <v>-0.86580086580087801</v>
      </c>
      <c r="Q117" s="2">
        <f t="shared" si="3"/>
        <v>-0.88297894799265886</v>
      </c>
      <c r="R117" s="2">
        <f t="shared" si="4"/>
        <v>-0.31147054485652537</v>
      </c>
    </row>
    <row r="118" spans="1:18" s="4" customFormat="1" x14ac:dyDescent="0.3">
      <c r="A118" s="4" t="s">
        <v>14</v>
      </c>
      <c r="B118" s="5">
        <v>43546</v>
      </c>
      <c r="C118" s="5">
        <v>43580</v>
      </c>
      <c r="D118" s="4">
        <v>91.9</v>
      </c>
      <c r="E118" s="4">
        <v>92.85</v>
      </c>
      <c r="F118" s="4">
        <v>89.8</v>
      </c>
      <c r="G118" s="4">
        <v>90.15</v>
      </c>
      <c r="H118" s="4">
        <v>90.5</v>
      </c>
      <c r="I118" s="4">
        <v>90.15</v>
      </c>
      <c r="J118" s="4">
        <v>1343</v>
      </c>
      <c r="K118" s="4">
        <v>4889.0600000000004</v>
      </c>
      <c r="L118" s="4">
        <v>8328000</v>
      </c>
      <c r="M118" s="4">
        <v>2380000</v>
      </c>
      <c r="N118" s="4">
        <v>89.6</v>
      </c>
      <c r="O118" s="2">
        <v>1.7232876712328767E-2</v>
      </c>
      <c r="P118" s="2">
        <f t="shared" si="5"/>
        <v>-1.5829694323143981</v>
      </c>
      <c r="Q118" s="2">
        <f t="shared" si="3"/>
        <v>-1.600202309026727</v>
      </c>
      <c r="R118" s="2">
        <f t="shared" si="4"/>
        <v>-0.56447085879715497</v>
      </c>
    </row>
    <row r="119" spans="1:18" s="4" customFormat="1" x14ac:dyDescent="0.3">
      <c r="A119" s="4" t="s">
        <v>14</v>
      </c>
      <c r="B119" s="5">
        <v>43549</v>
      </c>
      <c r="C119" s="5">
        <v>43580</v>
      </c>
      <c r="D119" s="4">
        <v>89.8</v>
      </c>
      <c r="E119" s="4">
        <v>89.8</v>
      </c>
      <c r="F119" s="4">
        <v>87.85</v>
      </c>
      <c r="G119" s="4">
        <v>88.2</v>
      </c>
      <c r="H119" s="4">
        <v>88.35</v>
      </c>
      <c r="I119" s="4">
        <v>88.2</v>
      </c>
      <c r="J119" s="4">
        <v>4715</v>
      </c>
      <c r="K119" s="4">
        <v>16690.060000000001</v>
      </c>
      <c r="L119" s="4">
        <v>17100000</v>
      </c>
      <c r="M119" s="4">
        <v>8772000</v>
      </c>
      <c r="N119" s="4">
        <v>87.5</v>
      </c>
      <c r="O119" s="2">
        <v>1.7232876712328767E-2</v>
      </c>
      <c r="P119" s="2">
        <f t="shared" si="5"/>
        <v>-2.1630615640599031</v>
      </c>
      <c r="Q119" s="2">
        <f t="shared" si="3"/>
        <v>-2.180294440772232</v>
      </c>
      <c r="R119" s="2">
        <f t="shared" si="4"/>
        <v>-0.76909817494383392</v>
      </c>
    </row>
    <row r="120" spans="1:18" s="4" customFormat="1" x14ac:dyDescent="0.3">
      <c r="A120" s="4" t="s">
        <v>14</v>
      </c>
      <c r="B120" s="5">
        <v>43550</v>
      </c>
      <c r="C120" s="5">
        <v>43580</v>
      </c>
      <c r="D120" s="4">
        <v>88.55</v>
      </c>
      <c r="E120" s="4">
        <v>88.9</v>
      </c>
      <c r="F120" s="4">
        <v>86</v>
      </c>
      <c r="G120" s="4">
        <v>87.1</v>
      </c>
      <c r="H120" s="4">
        <v>87.5</v>
      </c>
      <c r="I120" s="4">
        <v>87.1</v>
      </c>
      <c r="J120" s="4">
        <v>8068</v>
      </c>
      <c r="K120" s="4">
        <v>28093.02</v>
      </c>
      <c r="L120" s="4">
        <v>33668000</v>
      </c>
      <c r="M120" s="4">
        <v>16568000</v>
      </c>
      <c r="N120" s="4">
        <v>86.3</v>
      </c>
      <c r="O120" s="2">
        <v>1.7041095890410959E-2</v>
      </c>
      <c r="P120" s="2">
        <f t="shared" si="5"/>
        <v>-1.2471655328798281</v>
      </c>
      <c r="Q120" s="2">
        <f t="shared" si="3"/>
        <v>-1.2642066287702391</v>
      </c>
      <c r="R120" s="2">
        <f t="shared" si="4"/>
        <v>-0.44594848877141208</v>
      </c>
    </row>
    <row r="121" spans="1:18" s="4" customFormat="1" x14ac:dyDescent="0.3">
      <c r="A121" s="4" t="s">
        <v>14</v>
      </c>
      <c r="B121" s="5">
        <v>43551</v>
      </c>
      <c r="C121" s="5">
        <v>43580</v>
      </c>
      <c r="D121" s="4">
        <v>87.3</v>
      </c>
      <c r="E121" s="4">
        <v>88.45</v>
      </c>
      <c r="F121" s="4">
        <v>85.75</v>
      </c>
      <c r="G121" s="4">
        <v>86.2</v>
      </c>
      <c r="H121" s="4">
        <v>86.25</v>
      </c>
      <c r="I121" s="4">
        <v>86.2</v>
      </c>
      <c r="J121" s="4">
        <v>7421</v>
      </c>
      <c r="K121" s="4">
        <v>25749.93</v>
      </c>
      <c r="L121" s="4">
        <v>50340000</v>
      </c>
      <c r="M121" s="4">
        <v>16672000</v>
      </c>
      <c r="N121" s="4">
        <v>85.45</v>
      </c>
      <c r="O121" s="2">
        <v>1.6767123287671232E-2</v>
      </c>
      <c r="P121" s="2">
        <f t="shared" si="5"/>
        <v>-1.0332950631457998</v>
      </c>
      <c r="Q121" s="2">
        <f t="shared" si="3"/>
        <v>-1.0500621864334709</v>
      </c>
      <c r="R121" s="2">
        <f t="shared" si="4"/>
        <v>-0.37040910441319685</v>
      </c>
    </row>
    <row r="122" spans="1:18" s="4" customFormat="1" x14ac:dyDescent="0.3">
      <c r="A122" s="4" t="s">
        <v>14</v>
      </c>
      <c r="B122" s="5">
        <v>43552</v>
      </c>
      <c r="C122" s="5">
        <v>43580</v>
      </c>
      <c r="D122" s="4">
        <v>86.55</v>
      </c>
      <c r="E122" s="4">
        <v>89.9</v>
      </c>
      <c r="F122" s="4">
        <v>85.9</v>
      </c>
      <c r="G122" s="4">
        <v>89.35</v>
      </c>
      <c r="H122" s="4">
        <v>89.75</v>
      </c>
      <c r="I122" s="4">
        <v>89.35</v>
      </c>
      <c r="J122" s="4">
        <v>10422</v>
      </c>
      <c r="K122" s="4">
        <v>36744.47</v>
      </c>
      <c r="L122" s="4">
        <v>60264000</v>
      </c>
      <c r="M122" s="4">
        <v>9924000</v>
      </c>
      <c r="N122" s="4">
        <v>88.6</v>
      </c>
      <c r="O122" s="2">
        <v>1.6931506849315069E-2</v>
      </c>
      <c r="P122" s="2">
        <f t="shared" si="5"/>
        <v>3.654292343387461</v>
      </c>
      <c r="Q122" s="2">
        <f t="shared" si="3"/>
        <v>3.637360836538146</v>
      </c>
      <c r="R122" s="2">
        <f t="shared" si="4"/>
        <v>1.2830778855734875</v>
      </c>
    </row>
    <row r="123" spans="1:18" s="4" customFormat="1" x14ac:dyDescent="0.3">
      <c r="A123" s="4" t="s">
        <v>14</v>
      </c>
      <c r="B123" s="5">
        <v>43553</v>
      </c>
      <c r="C123" s="5">
        <v>43615</v>
      </c>
      <c r="D123" s="4">
        <v>90.9</v>
      </c>
      <c r="E123" s="4">
        <v>93.55</v>
      </c>
      <c r="F123" s="4">
        <v>89.95</v>
      </c>
      <c r="G123" s="4">
        <v>92.55</v>
      </c>
      <c r="H123" s="4">
        <v>92.65</v>
      </c>
      <c r="I123" s="4">
        <v>92.55</v>
      </c>
      <c r="J123" s="4">
        <v>169</v>
      </c>
      <c r="K123" s="4">
        <v>621.54999999999995</v>
      </c>
      <c r="L123" s="4">
        <v>3260000</v>
      </c>
      <c r="M123" s="4">
        <v>104000</v>
      </c>
      <c r="N123" s="4">
        <v>91.3</v>
      </c>
      <c r="O123" s="2">
        <v>1.7041095890410959E-2</v>
      </c>
      <c r="P123" s="2">
        <f t="shared" si="5"/>
        <v>3.5814213766088452</v>
      </c>
      <c r="Q123" s="2">
        <f t="shared" si="3"/>
        <v>3.5643802807184342</v>
      </c>
      <c r="R123" s="2">
        <f t="shared" si="4"/>
        <v>1.2573340175721333</v>
      </c>
    </row>
    <row r="124" spans="1:18" s="4" customFormat="1" x14ac:dyDescent="0.3">
      <c r="A124" s="4" t="s">
        <v>14</v>
      </c>
      <c r="B124" s="5">
        <v>43556</v>
      </c>
      <c r="C124" s="5">
        <v>43615</v>
      </c>
      <c r="D124" s="4">
        <v>93</v>
      </c>
      <c r="E124" s="4">
        <v>93.85</v>
      </c>
      <c r="F124" s="4">
        <v>91.35</v>
      </c>
      <c r="G124" s="4">
        <v>91.7</v>
      </c>
      <c r="H124" s="4">
        <v>91.95</v>
      </c>
      <c r="I124" s="4">
        <v>91.7</v>
      </c>
      <c r="J124" s="4">
        <v>321</v>
      </c>
      <c r="K124" s="4">
        <v>1186.8499999999999</v>
      </c>
      <c r="L124" s="4">
        <v>3392000</v>
      </c>
      <c r="M124" s="4">
        <v>132000</v>
      </c>
      <c r="N124" s="4">
        <v>90.35</v>
      </c>
      <c r="O124" s="2">
        <v>1.7041095890410959E-2</v>
      </c>
      <c r="P124" s="2">
        <f t="shared" si="5"/>
        <v>-0.91842247433818947</v>
      </c>
      <c r="Q124" s="2">
        <f t="shared" si="3"/>
        <v>-0.93546357022860038</v>
      </c>
      <c r="R124" s="2">
        <f t="shared" si="4"/>
        <v>-0.3299844787635357</v>
      </c>
    </row>
    <row r="125" spans="1:18" s="4" customFormat="1" x14ac:dyDescent="0.3">
      <c r="A125" s="4" t="s">
        <v>14</v>
      </c>
      <c r="B125" s="5">
        <v>43557</v>
      </c>
      <c r="C125" s="5">
        <v>43615</v>
      </c>
      <c r="D125" s="4">
        <v>92.05</v>
      </c>
      <c r="E125" s="4">
        <v>92.05</v>
      </c>
      <c r="F125" s="4">
        <v>89.65</v>
      </c>
      <c r="G125" s="4">
        <v>90.9</v>
      </c>
      <c r="H125" s="4">
        <v>91.05</v>
      </c>
      <c r="I125" s="4">
        <v>90.9</v>
      </c>
      <c r="J125" s="4">
        <v>150</v>
      </c>
      <c r="K125" s="4">
        <v>543.89</v>
      </c>
      <c r="L125" s="4">
        <v>3508000</v>
      </c>
      <c r="M125" s="4">
        <v>116000</v>
      </c>
      <c r="N125" s="4">
        <v>89.55</v>
      </c>
      <c r="O125" s="2">
        <v>1.7013698630136985E-2</v>
      </c>
      <c r="P125" s="2">
        <f t="shared" si="5"/>
        <v>-0.8724100327153731</v>
      </c>
      <c r="Q125" s="2">
        <f t="shared" si="3"/>
        <v>-0.88942373134551012</v>
      </c>
      <c r="R125" s="2">
        <f t="shared" si="4"/>
        <v>-0.3137439401474984</v>
      </c>
    </row>
    <row r="126" spans="1:18" s="4" customFormat="1" x14ac:dyDescent="0.3">
      <c r="A126" s="4" t="s">
        <v>14</v>
      </c>
      <c r="B126" s="5">
        <v>43558</v>
      </c>
      <c r="C126" s="5">
        <v>43615</v>
      </c>
      <c r="D126" s="4">
        <v>91.15</v>
      </c>
      <c r="E126" s="4">
        <v>91.75</v>
      </c>
      <c r="F126" s="4">
        <v>88.85</v>
      </c>
      <c r="G126" s="4">
        <v>89</v>
      </c>
      <c r="H126" s="4">
        <v>89.05</v>
      </c>
      <c r="I126" s="4">
        <v>89</v>
      </c>
      <c r="J126" s="4">
        <v>302</v>
      </c>
      <c r="K126" s="4">
        <v>1084.4000000000001</v>
      </c>
      <c r="L126" s="4">
        <v>3228000</v>
      </c>
      <c r="M126" s="4">
        <v>-280000</v>
      </c>
      <c r="N126" s="4">
        <v>87.8</v>
      </c>
      <c r="O126" s="2">
        <v>1.6986301369863014E-2</v>
      </c>
      <c r="P126" s="2">
        <f t="shared" si="5"/>
        <v>-2.0902090209020963</v>
      </c>
      <c r="Q126" s="2">
        <f t="shared" si="3"/>
        <v>-2.1071953222719593</v>
      </c>
      <c r="R126" s="2">
        <f t="shared" si="4"/>
        <v>-0.7433124839943811</v>
      </c>
    </row>
    <row r="127" spans="1:18" s="4" customFormat="1" x14ac:dyDescent="0.3">
      <c r="A127" s="4" t="s">
        <v>14</v>
      </c>
      <c r="B127" s="5">
        <v>43559</v>
      </c>
      <c r="C127" s="5">
        <v>43615</v>
      </c>
      <c r="D127" s="4">
        <v>89.3</v>
      </c>
      <c r="E127" s="4">
        <v>89.85</v>
      </c>
      <c r="F127" s="4">
        <v>88.3</v>
      </c>
      <c r="G127" s="4">
        <v>88.9</v>
      </c>
      <c r="H127" s="4">
        <v>88.8</v>
      </c>
      <c r="I127" s="4">
        <v>88.9</v>
      </c>
      <c r="J127" s="4">
        <v>168</v>
      </c>
      <c r="K127" s="4">
        <v>596.57000000000005</v>
      </c>
      <c r="L127" s="4">
        <v>3368000</v>
      </c>
      <c r="M127" s="4">
        <v>140000</v>
      </c>
      <c r="N127" s="4">
        <v>87.45</v>
      </c>
      <c r="O127" s="2">
        <v>1.6986301369863014E-2</v>
      </c>
      <c r="P127" s="2">
        <f t="shared" si="5"/>
        <v>-0.11235955056179137</v>
      </c>
      <c r="Q127" s="2">
        <f t="shared" si="3"/>
        <v>-0.12934585193165438</v>
      </c>
      <c r="R127" s="2">
        <f t="shared" si="4"/>
        <v>-4.5626708391714448E-2</v>
      </c>
    </row>
    <row r="128" spans="1:18" s="4" customFormat="1" x14ac:dyDescent="0.3">
      <c r="A128" s="4" t="s">
        <v>14</v>
      </c>
      <c r="B128" s="5">
        <v>43560</v>
      </c>
      <c r="C128" s="5">
        <v>43615</v>
      </c>
      <c r="D128" s="4">
        <v>89</v>
      </c>
      <c r="E128" s="4">
        <v>89.6</v>
      </c>
      <c r="F128" s="4">
        <v>88.15</v>
      </c>
      <c r="G128" s="4">
        <v>89</v>
      </c>
      <c r="H128" s="4">
        <v>89.15</v>
      </c>
      <c r="I128" s="4">
        <v>89</v>
      </c>
      <c r="J128" s="4">
        <v>668</v>
      </c>
      <c r="K128" s="4">
        <v>2372.48</v>
      </c>
      <c r="L128" s="4">
        <v>2048000</v>
      </c>
      <c r="M128" s="4">
        <v>-1320000</v>
      </c>
      <c r="N128" s="4">
        <v>87.75</v>
      </c>
      <c r="O128" s="2">
        <v>1.7041095890410959E-2</v>
      </c>
      <c r="P128" s="2">
        <f t="shared" si="5"/>
        <v>0.1124859392575864</v>
      </c>
      <c r="Q128" s="2">
        <f t="shared" si="3"/>
        <v>9.5444843367175444E-2</v>
      </c>
      <c r="R128" s="2">
        <f t="shared" si="4"/>
        <v>3.3668138334332083E-2</v>
      </c>
    </row>
    <row r="129" spans="1:18" s="4" customFormat="1" x14ac:dyDescent="0.3">
      <c r="A129" s="4" t="s">
        <v>14</v>
      </c>
      <c r="B129" s="5">
        <v>43563</v>
      </c>
      <c r="C129" s="5">
        <v>43615</v>
      </c>
      <c r="D129" s="4">
        <v>89.55</v>
      </c>
      <c r="E129" s="4">
        <v>90.45</v>
      </c>
      <c r="F129" s="4">
        <v>88</v>
      </c>
      <c r="G129" s="4">
        <v>88.5</v>
      </c>
      <c r="H129" s="4">
        <v>88.6</v>
      </c>
      <c r="I129" s="4">
        <v>88.5</v>
      </c>
      <c r="J129" s="4">
        <v>237</v>
      </c>
      <c r="K129" s="4">
        <v>843.38</v>
      </c>
      <c r="L129" s="4">
        <v>2436000</v>
      </c>
      <c r="M129" s="4">
        <v>388000</v>
      </c>
      <c r="N129" s="4">
        <v>87.25</v>
      </c>
      <c r="O129" s="2">
        <v>1.7315068493150686E-2</v>
      </c>
      <c r="P129" s="2">
        <f t="shared" si="5"/>
        <v>-0.5617977528089888</v>
      </c>
      <c r="Q129" s="2">
        <f t="shared" si="3"/>
        <v>-0.57911282130213948</v>
      </c>
      <c r="R129" s="2">
        <f t="shared" si="4"/>
        <v>-0.20428186469727322</v>
      </c>
    </row>
    <row r="130" spans="1:18" s="4" customFormat="1" x14ac:dyDescent="0.3">
      <c r="A130" s="4" t="s">
        <v>14</v>
      </c>
      <c r="B130" s="5">
        <v>43564</v>
      </c>
      <c r="C130" s="5">
        <v>43615</v>
      </c>
      <c r="D130" s="4">
        <v>88.5</v>
      </c>
      <c r="E130" s="4">
        <v>93</v>
      </c>
      <c r="F130" s="4">
        <v>87.5</v>
      </c>
      <c r="G130" s="4">
        <v>92.65</v>
      </c>
      <c r="H130" s="4">
        <v>92.85</v>
      </c>
      <c r="I130" s="4">
        <v>92.65</v>
      </c>
      <c r="J130" s="4">
        <v>372</v>
      </c>
      <c r="K130" s="4">
        <v>1346.25</v>
      </c>
      <c r="L130" s="4">
        <v>2324000</v>
      </c>
      <c r="M130" s="4">
        <v>-112000</v>
      </c>
      <c r="N130" s="4">
        <v>91.7</v>
      </c>
      <c r="O130" s="2">
        <v>1.7287671232876712E-2</v>
      </c>
      <c r="P130" s="2">
        <f t="shared" si="5"/>
        <v>4.6892655367231706</v>
      </c>
      <c r="Q130" s="2">
        <f t="shared" si="3"/>
        <v>4.6719778654902937</v>
      </c>
      <c r="R130" s="2">
        <f t="shared" si="4"/>
        <v>1.6480387155662817</v>
      </c>
    </row>
    <row r="131" spans="1:18" s="4" customFormat="1" x14ac:dyDescent="0.3">
      <c r="A131" s="4" t="s">
        <v>14</v>
      </c>
      <c r="B131" s="5">
        <v>43565</v>
      </c>
      <c r="C131" s="5">
        <v>43615</v>
      </c>
      <c r="D131" s="4">
        <v>92.3</v>
      </c>
      <c r="E131" s="4">
        <v>93.6</v>
      </c>
      <c r="F131" s="4">
        <v>91.5</v>
      </c>
      <c r="G131" s="4">
        <v>92.55</v>
      </c>
      <c r="H131" s="4">
        <v>92.55</v>
      </c>
      <c r="I131" s="4">
        <v>92.55</v>
      </c>
      <c r="J131" s="4">
        <v>221</v>
      </c>
      <c r="K131" s="4">
        <v>816.53</v>
      </c>
      <c r="L131" s="4">
        <v>2456000</v>
      </c>
      <c r="M131" s="4">
        <v>132000</v>
      </c>
      <c r="N131" s="4">
        <v>91.55</v>
      </c>
      <c r="O131" s="2">
        <v>1.7287671232876712E-2</v>
      </c>
      <c r="P131" s="2">
        <f t="shared" si="5"/>
        <v>-0.10793308148948572</v>
      </c>
      <c r="Q131" s="2">
        <f t="shared" ref="Q131:Q194" si="6">(P131-O131)</f>
        <v>-0.12522075272236244</v>
      </c>
      <c r="R131" s="2">
        <f t="shared" ref="R131:R194" si="7">Q131/$T$9</f>
        <v>-4.4171580949292043E-2</v>
      </c>
    </row>
    <row r="132" spans="1:18" s="4" customFormat="1" x14ac:dyDescent="0.3">
      <c r="A132" s="4" t="s">
        <v>14</v>
      </c>
      <c r="B132" s="5">
        <v>43566</v>
      </c>
      <c r="C132" s="5">
        <v>43615</v>
      </c>
      <c r="D132" s="4">
        <v>92.6</v>
      </c>
      <c r="E132" s="4">
        <v>95.75</v>
      </c>
      <c r="F132" s="4">
        <v>92.45</v>
      </c>
      <c r="G132" s="4">
        <v>95.6</v>
      </c>
      <c r="H132" s="4">
        <v>95.7</v>
      </c>
      <c r="I132" s="4">
        <v>95.6</v>
      </c>
      <c r="J132" s="4">
        <v>326</v>
      </c>
      <c r="K132" s="4">
        <v>1229.8900000000001</v>
      </c>
      <c r="L132" s="4">
        <v>2464000</v>
      </c>
      <c r="M132" s="4">
        <v>8000</v>
      </c>
      <c r="N132" s="4">
        <v>94.5</v>
      </c>
      <c r="O132" s="2">
        <v>1.7369863013698628E-2</v>
      </c>
      <c r="P132" s="2">
        <f t="shared" ref="P132:P195" si="8">(G132-G131)*100/G131</f>
        <v>3.2955159373311695</v>
      </c>
      <c r="Q132" s="2">
        <f t="shared" si="6"/>
        <v>3.2781460743174708</v>
      </c>
      <c r="R132" s="2">
        <f t="shared" si="7"/>
        <v>1.1563649917228054</v>
      </c>
    </row>
    <row r="133" spans="1:18" s="4" customFormat="1" x14ac:dyDescent="0.3">
      <c r="A133" s="4" t="s">
        <v>14</v>
      </c>
      <c r="B133" s="5">
        <v>43567</v>
      </c>
      <c r="C133" s="5">
        <v>43615</v>
      </c>
      <c r="D133" s="4">
        <v>95.45</v>
      </c>
      <c r="E133" s="4">
        <v>97.45</v>
      </c>
      <c r="F133" s="4">
        <v>94.6</v>
      </c>
      <c r="G133" s="4">
        <v>96.95</v>
      </c>
      <c r="H133" s="4">
        <v>97.35</v>
      </c>
      <c r="I133" s="4">
        <v>96.95</v>
      </c>
      <c r="J133" s="4">
        <v>344</v>
      </c>
      <c r="K133" s="4">
        <v>1319.14</v>
      </c>
      <c r="L133" s="4">
        <v>2688000</v>
      </c>
      <c r="M133" s="4">
        <v>224000</v>
      </c>
      <c r="N133" s="4">
        <v>95.65</v>
      </c>
      <c r="O133" s="2">
        <v>1.7369863013698628E-2</v>
      </c>
      <c r="P133" s="2">
        <f t="shared" si="8"/>
        <v>1.4121338912133981</v>
      </c>
      <c r="Q133" s="2">
        <f t="shared" si="6"/>
        <v>1.3947640281996994</v>
      </c>
      <c r="R133" s="2">
        <f t="shared" si="7"/>
        <v>0.49200257016009208</v>
      </c>
    </row>
    <row r="134" spans="1:18" s="4" customFormat="1" x14ac:dyDescent="0.3">
      <c r="A134" s="4" t="s">
        <v>14</v>
      </c>
      <c r="B134" s="5">
        <v>43570</v>
      </c>
      <c r="C134" s="5">
        <v>43615</v>
      </c>
      <c r="D134" s="4">
        <v>98.1</v>
      </c>
      <c r="E134" s="4">
        <v>98.1</v>
      </c>
      <c r="F134" s="4">
        <v>96.15</v>
      </c>
      <c r="G134" s="4">
        <v>96.8</v>
      </c>
      <c r="H134" s="4">
        <v>97.1</v>
      </c>
      <c r="I134" s="4">
        <v>96.8</v>
      </c>
      <c r="J134" s="4">
        <v>608</v>
      </c>
      <c r="K134" s="4">
        <v>2360.54</v>
      </c>
      <c r="L134" s="4">
        <v>3852000</v>
      </c>
      <c r="M134" s="4">
        <v>1164000</v>
      </c>
      <c r="N134" s="4">
        <v>95.75</v>
      </c>
      <c r="O134" s="2">
        <v>1.7397260273972603E-2</v>
      </c>
      <c r="P134" s="2">
        <f t="shared" si="8"/>
        <v>-0.15471892728211004</v>
      </c>
      <c r="Q134" s="2">
        <f t="shared" si="6"/>
        <v>-0.17211618755608263</v>
      </c>
      <c r="R134" s="2">
        <f t="shared" si="7"/>
        <v>-6.0713930766520013E-2</v>
      </c>
    </row>
    <row r="135" spans="1:18" s="4" customFormat="1" x14ac:dyDescent="0.3">
      <c r="A135" s="4" t="s">
        <v>14</v>
      </c>
      <c r="B135" s="5">
        <v>43571</v>
      </c>
      <c r="C135" s="5">
        <v>43615</v>
      </c>
      <c r="D135" s="4">
        <v>97.15</v>
      </c>
      <c r="E135" s="4">
        <v>98.8</v>
      </c>
      <c r="F135" s="4">
        <v>96.8</v>
      </c>
      <c r="G135" s="4">
        <v>97.55</v>
      </c>
      <c r="H135" s="4">
        <v>97.6</v>
      </c>
      <c r="I135" s="4">
        <v>97.55</v>
      </c>
      <c r="J135" s="4">
        <v>910</v>
      </c>
      <c r="K135" s="4">
        <v>3566.6</v>
      </c>
      <c r="L135" s="4">
        <v>4424000</v>
      </c>
      <c r="M135" s="4">
        <v>572000</v>
      </c>
      <c r="N135" s="4">
        <v>96.35</v>
      </c>
      <c r="O135" s="2">
        <v>1.7397260273972603E-2</v>
      </c>
      <c r="P135" s="2">
        <f t="shared" si="8"/>
        <v>0.77479338842975209</v>
      </c>
      <c r="Q135" s="2">
        <f t="shared" si="6"/>
        <v>0.7573961281557795</v>
      </c>
      <c r="R135" s="2">
        <f t="shared" si="7"/>
        <v>0.26717124484701155</v>
      </c>
    </row>
    <row r="136" spans="1:18" s="4" customFormat="1" x14ac:dyDescent="0.3">
      <c r="A136" s="4" t="s">
        <v>14</v>
      </c>
      <c r="B136" s="5">
        <v>43573</v>
      </c>
      <c r="C136" s="5">
        <v>43615</v>
      </c>
      <c r="D136" s="4">
        <v>97.65</v>
      </c>
      <c r="E136" s="4">
        <v>97.9</v>
      </c>
      <c r="F136" s="4">
        <v>95.1</v>
      </c>
      <c r="G136" s="4">
        <v>96.65</v>
      </c>
      <c r="H136" s="4">
        <v>96.7</v>
      </c>
      <c r="I136" s="4">
        <v>96.65</v>
      </c>
      <c r="J136" s="4">
        <v>1206</v>
      </c>
      <c r="K136" s="4">
        <v>4646.74</v>
      </c>
      <c r="L136" s="4">
        <v>6212000</v>
      </c>
      <c r="M136" s="4">
        <v>1788000</v>
      </c>
      <c r="N136" s="4">
        <v>95.75</v>
      </c>
      <c r="O136" s="2">
        <v>1.7424657534246577E-2</v>
      </c>
      <c r="P136" s="2">
        <f t="shared" si="8"/>
        <v>-0.92260379292669559</v>
      </c>
      <c r="Q136" s="2">
        <f t="shared" si="6"/>
        <v>-0.94002845046094219</v>
      </c>
      <c r="R136" s="2">
        <f t="shared" si="7"/>
        <v>-0.3315947388228549</v>
      </c>
    </row>
    <row r="137" spans="1:18" s="4" customFormat="1" x14ac:dyDescent="0.3">
      <c r="A137" s="4" t="s">
        <v>14</v>
      </c>
      <c r="B137" s="5">
        <v>43577</v>
      </c>
      <c r="C137" s="5">
        <v>43615</v>
      </c>
      <c r="D137" s="4">
        <v>96.5</v>
      </c>
      <c r="E137" s="4">
        <v>96.5</v>
      </c>
      <c r="F137" s="4">
        <v>92.55</v>
      </c>
      <c r="G137" s="4">
        <v>92.95</v>
      </c>
      <c r="H137" s="4">
        <v>93.15</v>
      </c>
      <c r="I137" s="4">
        <v>92.95</v>
      </c>
      <c r="J137" s="4">
        <v>3627</v>
      </c>
      <c r="K137" s="4">
        <v>13627.51</v>
      </c>
      <c r="L137" s="4">
        <v>13220000</v>
      </c>
      <c r="M137" s="4">
        <v>7008000</v>
      </c>
      <c r="N137" s="4">
        <v>92.15</v>
      </c>
      <c r="O137" s="2">
        <v>1.7506849315068494E-2</v>
      </c>
      <c r="P137" s="2">
        <f t="shared" si="8"/>
        <v>-3.8282462493533393</v>
      </c>
      <c r="Q137" s="2">
        <f t="shared" si="6"/>
        <v>-3.8457530986684079</v>
      </c>
      <c r="R137" s="2">
        <f t="shared" si="7"/>
        <v>-1.3565881901817194</v>
      </c>
    </row>
    <row r="138" spans="1:18" s="4" customFormat="1" x14ac:dyDescent="0.3">
      <c r="A138" s="4" t="s">
        <v>14</v>
      </c>
      <c r="B138" s="5">
        <v>43578</v>
      </c>
      <c r="C138" s="5">
        <v>43615</v>
      </c>
      <c r="D138" s="4">
        <v>92.95</v>
      </c>
      <c r="E138" s="4">
        <v>94.15</v>
      </c>
      <c r="F138" s="4">
        <v>92</v>
      </c>
      <c r="G138" s="4">
        <v>92.4</v>
      </c>
      <c r="H138" s="4">
        <v>92.5</v>
      </c>
      <c r="I138" s="4">
        <v>92.4</v>
      </c>
      <c r="J138" s="4">
        <v>5329</v>
      </c>
      <c r="K138" s="4">
        <v>19859.91</v>
      </c>
      <c r="L138" s="4">
        <v>23304000</v>
      </c>
      <c r="M138" s="4">
        <v>10084000</v>
      </c>
      <c r="N138" s="4">
        <v>91.55</v>
      </c>
      <c r="O138" s="2">
        <v>1.7506849315068494E-2</v>
      </c>
      <c r="P138" s="2">
        <f t="shared" si="8"/>
        <v>-0.59171597633135786</v>
      </c>
      <c r="Q138" s="2">
        <f t="shared" si="6"/>
        <v>-0.60922282564642638</v>
      </c>
      <c r="R138" s="2">
        <f t="shared" si="7"/>
        <v>-0.21490315921405412</v>
      </c>
    </row>
    <row r="139" spans="1:18" s="4" customFormat="1" x14ac:dyDescent="0.3">
      <c r="A139" s="4" t="s">
        <v>14</v>
      </c>
      <c r="B139" s="5">
        <v>43579</v>
      </c>
      <c r="C139" s="5">
        <v>43615</v>
      </c>
      <c r="D139" s="4">
        <v>92.85</v>
      </c>
      <c r="E139" s="4">
        <v>93</v>
      </c>
      <c r="F139" s="4">
        <v>91.3</v>
      </c>
      <c r="G139" s="4">
        <v>92.2</v>
      </c>
      <c r="H139" s="4">
        <v>92.4</v>
      </c>
      <c r="I139" s="4">
        <v>92.2</v>
      </c>
      <c r="J139" s="4">
        <v>7507</v>
      </c>
      <c r="K139" s="4">
        <v>27575.23</v>
      </c>
      <c r="L139" s="4">
        <v>40636000</v>
      </c>
      <c r="M139" s="4">
        <v>17332000</v>
      </c>
      <c r="N139" s="4">
        <v>91.25</v>
      </c>
      <c r="O139" s="2">
        <v>1.7534246575342468E-2</v>
      </c>
      <c r="P139" s="2">
        <f t="shared" si="8"/>
        <v>-0.2164502164502195</v>
      </c>
      <c r="Q139" s="2">
        <f t="shared" si="6"/>
        <v>-0.23398446302556197</v>
      </c>
      <c r="R139" s="2">
        <f t="shared" si="7"/>
        <v>-8.2537945386144382E-2</v>
      </c>
    </row>
    <row r="140" spans="1:18" s="4" customFormat="1" x14ac:dyDescent="0.3">
      <c r="A140" s="4" t="s">
        <v>14</v>
      </c>
      <c r="B140" s="5">
        <v>43580</v>
      </c>
      <c r="C140" s="5">
        <v>43615</v>
      </c>
      <c r="D140" s="4">
        <v>92.15</v>
      </c>
      <c r="E140" s="4">
        <v>93.35</v>
      </c>
      <c r="F140" s="4">
        <v>90.55</v>
      </c>
      <c r="G140" s="4">
        <v>90.75</v>
      </c>
      <c r="H140" s="4">
        <v>90.55</v>
      </c>
      <c r="I140" s="4">
        <v>90.75</v>
      </c>
      <c r="J140" s="4">
        <v>11363</v>
      </c>
      <c r="K140" s="4">
        <v>41757.31</v>
      </c>
      <c r="L140" s="4">
        <v>64072000</v>
      </c>
      <c r="M140" s="4">
        <v>23436000</v>
      </c>
      <c r="N140" s="4">
        <v>89.85</v>
      </c>
      <c r="O140" s="2">
        <v>1.7780821917808221E-2</v>
      </c>
      <c r="P140" s="2">
        <f t="shared" si="8"/>
        <v>-1.5726681127982676</v>
      </c>
      <c r="Q140" s="2">
        <f t="shared" si="6"/>
        <v>-1.5904489347160757</v>
      </c>
      <c r="R140" s="2">
        <f t="shared" si="7"/>
        <v>-0.56103035909143217</v>
      </c>
    </row>
    <row r="141" spans="1:18" s="4" customFormat="1" x14ac:dyDescent="0.3">
      <c r="A141" s="4" t="s">
        <v>14</v>
      </c>
      <c r="B141" s="5">
        <v>43581</v>
      </c>
      <c r="C141" s="5">
        <v>43643</v>
      </c>
      <c r="D141" s="4">
        <v>91.05</v>
      </c>
      <c r="E141" s="4">
        <v>91.4</v>
      </c>
      <c r="F141" s="4">
        <v>89.5</v>
      </c>
      <c r="G141" s="4">
        <v>89.8</v>
      </c>
      <c r="H141" s="4">
        <v>89.5</v>
      </c>
      <c r="I141" s="4">
        <v>89.8</v>
      </c>
      <c r="J141" s="4">
        <v>168</v>
      </c>
      <c r="K141" s="4">
        <v>606.21</v>
      </c>
      <c r="L141" s="4">
        <v>868000</v>
      </c>
      <c r="M141" s="4">
        <v>128000</v>
      </c>
      <c r="N141" s="4">
        <v>88.5</v>
      </c>
      <c r="O141" s="2">
        <v>1.7726027397260272E-2</v>
      </c>
      <c r="P141" s="2">
        <f t="shared" si="8"/>
        <v>-1.046831955922868</v>
      </c>
      <c r="Q141" s="2">
        <f t="shared" si="6"/>
        <v>-1.0645579833201284</v>
      </c>
      <c r="R141" s="2">
        <f t="shared" si="7"/>
        <v>-0.3755224921838578</v>
      </c>
    </row>
    <row r="142" spans="1:18" s="4" customFormat="1" x14ac:dyDescent="0.3">
      <c r="A142" s="4" t="s">
        <v>14</v>
      </c>
      <c r="B142" s="5">
        <v>43585</v>
      </c>
      <c r="C142" s="5">
        <v>43643</v>
      </c>
      <c r="D142" s="4">
        <v>88.55</v>
      </c>
      <c r="E142" s="4">
        <v>88.6</v>
      </c>
      <c r="F142" s="4">
        <v>86.35</v>
      </c>
      <c r="G142" s="4">
        <v>87.5</v>
      </c>
      <c r="H142" s="4">
        <v>88.2</v>
      </c>
      <c r="I142" s="4">
        <v>87.5</v>
      </c>
      <c r="J142" s="4">
        <v>345</v>
      </c>
      <c r="K142" s="4">
        <v>1206.33</v>
      </c>
      <c r="L142" s="4">
        <v>1428000</v>
      </c>
      <c r="M142" s="4">
        <v>560000</v>
      </c>
      <c r="N142" s="4">
        <v>86.95</v>
      </c>
      <c r="O142" s="2">
        <v>1.7698630136986301E-2</v>
      </c>
      <c r="P142" s="2">
        <f t="shared" si="8"/>
        <v>-2.5612472160356319</v>
      </c>
      <c r="Q142" s="2">
        <f t="shared" si="6"/>
        <v>-2.5789458461726182</v>
      </c>
      <c r="R142" s="2">
        <f t="shared" si="7"/>
        <v>-0.9097223322129947</v>
      </c>
    </row>
    <row r="143" spans="1:18" s="4" customFormat="1" x14ac:dyDescent="0.3">
      <c r="A143" s="4" t="s">
        <v>14</v>
      </c>
      <c r="B143" s="5">
        <v>43587</v>
      </c>
      <c r="C143" s="5">
        <v>43643</v>
      </c>
      <c r="D143" s="4">
        <v>87.7</v>
      </c>
      <c r="E143" s="4">
        <v>92.8</v>
      </c>
      <c r="F143" s="4">
        <v>86.85</v>
      </c>
      <c r="G143" s="4">
        <v>90.65</v>
      </c>
      <c r="H143" s="4">
        <v>90.75</v>
      </c>
      <c r="I143" s="4">
        <v>90.65</v>
      </c>
      <c r="J143" s="4">
        <v>241</v>
      </c>
      <c r="K143" s="4">
        <v>872.27</v>
      </c>
      <c r="L143" s="4">
        <v>1384000</v>
      </c>
      <c r="M143" s="4">
        <v>-44000</v>
      </c>
      <c r="N143" s="4">
        <v>89.55</v>
      </c>
      <c r="O143" s="2">
        <v>1.767123287671233E-2</v>
      </c>
      <c r="P143" s="2">
        <f t="shared" si="8"/>
        <v>3.6000000000000063</v>
      </c>
      <c r="Q143" s="2">
        <f t="shared" si="6"/>
        <v>3.5823287671232942</v>
      </c>
      <c r="R143" s="2">
        <f t="shared" si="7"/>
        <v>1.2636653404791864</v>
      </c>
    </row>
    <row r="144" spans="1:18" s="4" customFormat="1" x14ac:dyDescent="0.3">
      <c r="A144" s="4" t="s">
        <v>14</v>
      </c>
      <c r="B144" s="5">
        <v>43588</v>
      </c>
      <c r="C144" s="5">
        <v>43643</v>
      </c>
      <c r="D144" s="4">
        <v>91.5</v>
      </c>
      <c r="E144" s="4">
        <v>91.75</v>
      </c>
      <c r="F144" s="4">
        <v>89.75</v>
      </c>
      <c r="G144" s="4">
        <v>90.6</v>
      </c>
      <c r="H144" s="4">
        <v>91.4</v>
      </c>
      <c r="I144" s="4">
        <v>90.6</v>
      </c>
      <c r="J144" s="4">
        <v>87</v>
      </c>
      <c r="K144" s="4">
        <v>315.37</v>
      </c>
      <c r="L144" s="4">
        <v>1472000</v>
      </c>
      <c r="M144" s="4">
        <v>88000</v>
      </c>
      <c r="N144" s="4">
        <v>89.6</v>
      </c>
      <c r="O144" s="2">
        <v>1.7698630136986301E-2</v>
      </c>
      <c r="P144" s="2">
        <f t="shared" si="8"/>
        <v>-5.5157198014353412E-2</v>
      </c>
      <c r="Q144" s="2">
        <f t="shared" si="6"/>
        <v>-7.2855828151339716E-2</v>
      </c>
      <c r="R144" s="2">
        <f t="shared" si="7"/>
        <v>-2.5699870355753742E-2</v>
      </c>
    </row>
    <row r="145" spans="1:18" s="4" customFormat="1" x14ac:dyDescent="0.3">
      <c r="A145" s="4" t="s">
        <v>14</v>
      </c>
      <c r="B145" s="5">
        <v>43591</v>
      </c>
      <c r="C145" s="5">
        <v>43643</v>
      </c>
      <c r="D145" s="4">
        <v>89.85</v>
      </c>
      <c r="E145" s="4">
        <v>90.4</v>
      </c>
      <c r="F145" s="4">
        <v>89</v>
      </c>
      <c r="G145" s="4">
        <v>89.15</v>
      </c>
      <c r="H145" s="4">
        <v>89.05</v>
      </c>
      <c r="I145" s="4">
        <v>89.15</v>
      </c>
      <c r="J145" s="4">
        <v>88</v>
      </c>
      <c r="K145" s="4">
        <v>315.61</v>
      </c>
      <c r="L145" s="4">
        <v>1544000</v>
      </c>
      <c r="M145" s="4">
        <v>72000</v>
      </c>
      <c r="N145" s="4">
        <v>88.05</v>
      </c>
      <c r="O145" s="2">
        <v>1.767123287671233E-2</v>
      </c>
      <c r="P145" s="2">
        <f t="shared" si="8"/>
        <v>-1.6004415011037403</v>
      </c>
      <c r="Q145" s="2">
        <f t="shared" si="6"/>
        <v>-1.6181127339804526</v>
      </c>
      <c r="R145" s="2">
        <f t="shared" si="7"/>
        <v>-0.57078875553934916</v>
      </c>
    </row>
    <row r="146" spans="1:18" s="4" customFormat="1" x14ac:dyDescent="0.3">
      <c r="A146" s="4" t="s">
        <v>14</v>
      </c>
      <c r="B146" s="5">
        <v>43592</v>
      </c>
      <c r="C146" s="5">
        <v>43643</v>
      </c>
      <c r="D146" s="4">
        <v>89.2</v>
      </c>
      <c r="E146" s="4">
        <v>89.35</v>
      </c>
      <c r="F146" s="4">
        <v>86.55</v>
      </c>
      <c r="G146" s="4">
        <v>86.85</v>
      </c>
      <c r="H146" s="4">
        <v>87.15</v>
      </c>
      <c r="I146" s="4">
        <v>86.85</v>
      </c>
      <c r="J146" s="4">
        <v>154</v>
      </c>
      <c r="K146" s="4">
        <v>541.65</v>
      </c>
      <c r="L146" s="4">
        <v>1668000</v>
      </c>
      <c r="M146" s="4">
        <v>124000</v>
      </c>
      <c r="N146" s="4">
        <v>85.95</v>
      </c>
      <c r="O146" s="2">
        <v>1.767123287671233E-2</v>
      </c>
      <c r="P146" s="2">
        <f t="shared" si="8"/>
        <v>-2.5799214806506017</v>
      </c>
      <c r="Q146" s="2">
        <f t="shared" si="6"/>
        <v>-2.5975927135273138</v>
      </c>
      <c r="R146" s="2">
        <f t="shared" si="7"/>
        <v>-0.9163000087793931</v>
      </c>
    </row>
    <row r="147" spans="1:18" s="4" customFormat="1" x14ac:dyDescent="0.3">
      <c r="A147" s="4" t="s">
        <v>14</v>
      </c>
      <c r="B147" s="5">
        <v>43593</v>
      </c>
      <c r="C147" s="5">
        <v>43643</v>
      </c>
      <c r="D147" s="4">
        <v>86.3</v>
      </c>
      <c r="E147" s="4">
        <v>87.4</v>
      </c>
      <c r="F147" s="4">
        <v>85.85</v>
      </c>
      <c r="G147" s="4">
        <v>86.9</v>
      </c>
      <c r="H147" s="4">
        <v>87</v>
      </c>
      <c r="I147" s="4">
        <v>86.9</v>
      </c>
      <c r="J147" s="4">
        <v>135</v>
      </c>
      <c r="K147" s="4">
        <v>468.31</v>
      </c>
      <c r="L147" s="4">
        <v>1724000</v>
      </c>
      <c r="M147" s="4">
        <v>56000</v>
      </c>
      <c r="N147" s="4">
        <v>85.95</v>
      </c>
      <c r="O147" s="2">
        <v>1.767123287671233E-2</v>
      </c>
      <c r="P147" s="2">
        <f t="shared" si="8"/>
        <v>5.7570523891780509E-2</v>
      </c>
      <c r="Q147" s="2">
        <f t="shared" si="6"/>
        <v>3.9899291015068179E-2</v>
      </c>
      <c r="R147" s="2">
        <f t="shared" si="7"/>
        <v>1.4074462296190186E-2</v>
      </c>
    </row>
    <row r="148" spans="1:18" s="4" customFormat="1" x14ac:dyDescent="0.3">
      <c r="A148" s="4" t="s">
        <v>14</v>
      </c>
      <c r="B148" s="5">
        <v>43594</v>
      </c>
      <c r="C148" s="5">
        <v>43643</v>
      </c>
      <c r="D148" s="4">
        <v>86.95</v>
      </c>
      <c r="E148" s="4">
        <v>86.95</v>
      </c>
      <c r="F148" s="4">
        <v>83.8</v>
      </c>
      <c r="G148" s="4">
        <v>85.7</v>
      </c>
      <c r="H148" s="4">
        <v>85.95</v>
      </c>
      <c r="I148" s="4">
        <v>85.7</v>
      </c>
      <c r="J148" s="4">
        <v>290</v>
      </c>
      <c r="K148" s="4">
        <v>988.99</v>
      </c>
      <c r="L148" s="4">
        <v>1860000</v>
      </c>
      <c r="M148" s="4">
        <v>136000</v>
      </c>
      <c r="N148" s="4">
        <v>84.85</v>
      </c>
      <c r="O148" s="2">
        <v>1.7479452054794519E-2</v>
      </c>
      <c r="P148" s="2">
        <f t="shared" si="8"/>
        <v>-1.3808975834292321</v>
      </c>
      <c r="Q148" s="2">
        <f t="shared" si="6"/>
        <v>-1.3983770354840266</v>
      </c>
      <c r="R148" s="2">
        <f t="shared" si="7"/>
        <v>-0.49327705733781962</v>
      </c>
    </row>
    <row r="149" spans="1:18" s="4" customFormat="1" x14ac:dyDescent="0.3">
      <c r="A149" s="4" t="s">
        <v>14</v>
      </c>
      <c r="B149" s="5">
        <v>43595</v>
      </c>
      <c r="C149" s="5">
        <v>43643</v>
      </c>
      <c r="D149" s="4">
        <v>86.35</v>
      </c>
      <c r="E149" s="4">
        <v>87.25</v>
      </c>
      <c r="F149" s="4">
        <v>85.75</v>
      </c>
      <c r="G149" s="4">
        <v>86.8</v>
      </c>
      <c r="H149" s="4">
        <v>86.6</v>
      </c>
      <c r="I149" s="4">
        <v>86.8</v>
      </c>
      <c r="J149" s="4">
        <v>189</v>
      </c>
      <c r="K149" s="4">
        <v>655.51</v>
      </c>
      <c r="L149" s="4">
        <v>2000000</v>
      </c>
      <c r="M149" s="4">
        <v>140000</v>
      </c>
      <c r="N149" s="4">
        <v>85.9</v>
      </c>
      <c r="O149" s="2">
        <v>1.7506849315068494E-2</v>
      </c>
      <c r="P149" s="2">
        <f t="shared" si="8"/>
        <v>1.2835472578763061</v>
      </c>
      <c r="Q149" s="2">
        <f t="shared" si="6"/>
        <v>1.2660404085612376</v>
      </c>
      <c r="R149" s="2">
        <f t="shared" si="7"/>
        <v>0.4465953540131572</v>
      </c>
    </row>
    <row r="150" spans="1:18" s="4" customFormat="1" x14ac:dyDescent="0.3">
      <c r="A150" s="4" t="s">
        <v>14</v>
      </c>
      <c r="B150" s="5">
        <v>43598</v>
      </c>
      <c r="C150" s="5">
        <v>43643</v>
      </c>
      <c r="D150" s="4">
        <v>86.95</v>
      </c>
      <c r="E150" s="4">
        <v>87</v>
      </c>
      <c r="F150" s="4">
        <v>83.5</v>
      </c>
      <c r="G150" s="4">
        <v>83.8</v>
      </c>
      <c r="H150" s="4">
        <v>83.9</v>
      </c>
      <c r="I150" s="4">
        <v>83.8</v>
      </c>
      <c r="J150" s="4">
        <v>201</v>
      </c>
      <c r="K150" s="4">
        <v>684.05</v>
      </c>
      <c r="L150" s="4">
        <v>1968000</v>
      </c>
      <c r="M150" s="4">
        <v>-32000</v>
      </c>
      <c r="N150" s="4">
        <v>83</v>
      </c>
      <c r="O150" s="2">
        <v>1.7479452054794519E-2</v>
      </c>
      <c r="P150" s="2">
        <f t="shared" si="8"/>
        <v>-3.4562211981566819</v>
      </c>
      <c r="Q150" s="2">
        <f t="shared" si="6"/>
        <v>-3.4737006502114767</v>
      </c>
      <c r="R150" s="2">
        <f t="shared" si="7"/>
        <v>-1.2253468065682926</v>
      </c>
    </row>
    <row r="151" spans="1:18" s="4" customFormat="1" x14ac:dyDescent="0.3">
      <c r="A151" s="4" t="s">
        <v>14</v>
      </c>
      <c r="B151" s="5">
        <v>43599</v>
      </c>
      <c r="C151" s="5">
        <v>43643</v>
      </c>
      <c r="D151" s="4">
        <v>84.25</v>
      </c>
      <c r="E151" s="4">
        <v>86.2</v>
      </c>
      <c r="F151" s="4">
        <v>82.8</v>
      </c>
      <c r="G151" s="4">
        <v>85.35</v>
      </c>
      <c r="H151" s="4">
        <v>85.9</v>
      </c>
      <c r="I151" s="4">
        <v>85.35</v>
      </c>
      <c r="J151" s="4">
        <v>287</v>
      </c>
      <c r="K151" s="4">
        <v>971.66</v>
      </c>
      <c r="L151" s="4">
        <v>2052000</v>
      </c>
      <c r="M151" s="4">
        <v>84000</v>
      </c>
      <c r="N151" s="4">
        <v>84.6</v>
      </c>
      <c r="O151" s="2">
        <v>1.7397260273972603E-2</v>
      </c>
      <c r="P151" s="2">
        <f t="shared" si="8"/>
        <v>1.8496420047732665</v>
      </c>
      <c r="Q151" s="2">
        <f t="shared" si="6"/>
        <v>1.8322447444992938</v>
      </c>
      <c r="R151" s="2">
        <f t="shared" si="7"/>
        <v>0.6463237545777194</v>
      </c>
    </row>
    <row r="152" spans="1:18" s="4" customFormat="1" x14ac:dyDescent="0.3">
      <c r="A152" s="4" t="s">
        <v>14</v>
      </c>
      <c r="B152" s="5">
        <v>43600</v>
      </c>
      <c r="C152" s="5">
        <v>43643</v>
      </c>
      <c r="D152" s="4">
        <v>86.15</v>
      </c>
      <c r="E152" s="4">
        <v>86.5</v>
      </c>
      <c r="F152" s="4">
        <v>82.3</v>
      </c>
      <c r="G152" s="4">
        <v>82.65</v>
      </c>
      <c r="H152" s="4">
        <v>82.6</v>
      </c>
      <c r="I152" s="4">
        <v>82.65</v>
      </c>
      <c r="J152" s="4">
        <v>342</v>
      </c>
      <c r="K152" s="4">
        <v>1150.4100000000001</v>
      </c>
      <c r="L152" s="4">
        <v>2420000</v>
      </c>
      <c r="M152" s="4">
        <v>368000</v>
      </c>
      <c r="N152" s="4">
        <v>81.95</v>
      </c>
      <c r="O152" s="2">
        <v>1.7178082191780821E-2</v>
      </c>
      <c r="P152" s="2">
        <f t="shared" si="8"/>
        <v>-3.1634446397187919</v>
      </c>
      <c r="Q152" s="2">
        <f t="shared" si="6"/>
        <v>-3.1806227219105727</v>
      </c>
      <c r="R152" s="2">
        <f t="shared" si="7"/>
        <v>-1.1219636599815823</v>
      </c>
    </row>
    <row r="153" spans="1:18" s="4" customFormat="1" x14ac:dyDescent="0.3">
      <c r="A153" s="4" t="s">
        <v>14</v>
      </c>
      <c r="B153" s="5">
        <v>43601</v>
      </c>
      <c r="C153" s="5">
        <v>43643</v>
      </c>
      <c r="D153" s="4">
        <v>83.05</v>
      </c>
      <c r="E153" s="4">
        <v>84.1</v>
      </c>
      <c r="F153" s="4">
        <v>82.1</v>
      </c>
      <c r="G153" s="4">
        <v>83.75</v>
      </c>
      <c r="H153" s="4">
        <v>84</v>
      </c>
      <c r="I153" s="4">
        <v>83.75</v>
      </c>
      <c r="J153" s="4">
        <v>309</v>
      </c>
      <c r="K153" s="4">
        <v>1024.74</v>
      </c>
      <c r="L153" s="4">
        <v>2568000</v>
      </c>
      <c r="M153" s="4">
        <v>148000</v>
      </c>
      <c r="N153" s="4">
        <v>82.9</v>
      </c>
      <c r="O153" s="2">
        <v>1.7260273972602738E-2</v>
      </c>
      <c r="P153" s="2">
        <f t="shared" si="8"/>
        <v>1.3309134906231026</v>
      </c>
      <c r="Q153" s="2">
        <f t="shared" si="6"/>
        <v>1.3136532166504999</v>
      </c>
      <c r="R153" s="2">
        <f t="shared" si="7"/>
        <v>0.46339075701956617</v>
      </c>
    </row>
    <row r="154" spans="1:18" s="4" customFormat="1" x14ac:dyDescent="0.3">
      <c r="A154" s="4" t="s">
        <v>14</v>
      </c>
      <c r="B154" s="5">
        <v>43602</v>
      </c>
      <c r="C154" s="5">
        <v>43643</v>
      </c>
      <c r="D154" s="4">
        <v>84.05</v>
      </c>
      <c r="E154" s="4">
        <v>85.5</v>
      </c>
      <c r="F154" s="4">
        <v>83.5</v>
      </c>
      <c r="G154" s="4">
        <v>85.15</v>
      </c>
      <c r="H154" s="4">
        <v>85.2</v>
      </c>
      <c r="I154" s="4">
        <v>85.15</v>
      </c>
      <c r="J154" s="4">
        <v>297</v>
      </c>
      <c r="K154" s="4">
        <v>1003.53</v>
      </c>
      <c r="L154" s="4">
        <v>2608000</v>
      </c>
      <c r="M154" s="4">
        <v>40000</v>
      </c>
      <c r="N154" s="4">
        <v>84.5</v>
      </c>
      <c r="O154" s="2">
        <v>1.7397260273972603E-2</v>
      </c>
      <c r="P154" s="2">
        <f t="shared" si="8"/>
        <v>1.6716417910447829</v>
      </c>
      <c r="Q154" s="2">
        <f t="shared" si="6"/>
        <v>1.6542445307708102</v>
      </c>
      <c r="R154" s="2">
        <f t="shared" si="7"/>
        <v>0.5835342354384141</v>
      </c>
    </row>
    <row r="155" spans="1:18" s="4" customFormat="1" x14ac:dyDescent="0.3">
      <c r="A155" s="4" t="s">
        <v>14</v>
      </c>
      <c r="B155" s="5">
        <v>43605</v>
      </c>
      <c r="C155" s="5">
        <v>43643</v>
      </c>
      <c r="D155" s="4">
        <v>88.2</v>
      </c>
      <c r="E155" s="4">
        <v>89.05</v>
      </c>
      <c r="F155" s="4">
        <v>87.05</v>
      </c>
      <c r="G155" s="4">
        <v>88.45</v>
      </c>
      <c r="H155" s="4">
        <v>88.6</v>
      </c>
      <c r="I155" s="4">
        <v>88.45</v>
      </c>
      <c r="J155" s="4">
        <v>1073</v>
      </c>
      <c r="K155" s="4">
        <v>3787.08</v>
      </c>
      <c r="L155" s="4">
        <v>4204000</v>
      </c>
      <c r="M155" s="4">
        <v>1596000</v>
      </c>
      <c r="N155" s="4">
        <v>87.55</v>
      </c>
      <c r="O155" s="2">
        <v>1.7205479452054796E-2</v>
      </c>
      <c r="P155" s="2">
        <f t="shared" si="8"/>
        <v>3.8755137991779178</v>
      </c>
      <c r="Q155" s="2">
        <f t="shared" si="6"/>
        <v>3.8583083197258632</v>
      </c>
      <c r="R155" s="2">
        <f t="shared" si="7"/>
        <v>1.3610170404419097</v>
      </c>
    </row>
    <row r="156" spans="1:18" s="4" customFormat="1" x14ac:dyDescent="0.3">
      <c r="A156" s="4" t="s">
        <v>14</v>
      </c>
      <c r="B156" s="5">
        <v>43606</v>
      </c>
      <c r="C156" s="5">
        <v>43643</v>
      </c>
      <c r="D156" s="4">
        <v>89.2</v>
      </c>
      <c r="E156" s="4">
        <v>90.5</v>
      </c>
      <c r="F156" s="4">
        <v>88.1</v>
      </c>
      <c r="G156" s="4">
        <v>89.2</v>
      </c>
      <c r="H156" s="4">
        <v>89.05</v>
      </c>
      <c r="I156" s="4">
        <v>89.2</v>
      </c>
      <c r="J156" s="4">
        <v>794</v>
      </c>
      <c r="K156" s="4">
        <v>2830.63</v>
      </c>
      <c r="L156" s="4">
        <v>4508000</v>
      </c>
      <c r="M156" s="4">
        <v>304000</v>
      </c>
      <c r="N156" s="4">
        <v>88.25</v>
      </c>
      <c r="O156" s="2">
        <v>1.7123287671232876E-2</v>
      </c>
      <c r="P156" s="2">
        <f t="shared" si="8"/>
        <v>0.84793668739400785</v>
      </c>
      <c r="Q156" s="2">
        <f t="shared" si="6"/>
        <v>0.83081339972277501</v>
      </c>
      <c r="R156" s="2">
        <f t="shared" si="7"/>
        <v>0.2930691641902049</v>
      </c>
    </row>
    <row r="157" spans="1:18" s="4" customFormat="1" x14ac:dyDescent="0.3">
      <c r="A157" s="4" t="s">
        <v>14</v>
      </c>
      <c r="B157" s="5">
        <v>43607</v>
      </c>
      <c r="C157" s="5">
        <v>43643</v>
      </c>
      <c r="D157" s="4">
        <v>89.1</v>
      </c>
      <c r="E157" s="4">
        <v>89.9</v>
      </c>
      <c r="F157" s="4">
        <v>86.7</v>
      </c>
      <c r="G157" s="4">
        <v>88.85</v>
      </c>
      <c r="H157" s="4">
        <v>89.45</v>
      </c>
      <c r="I157" s="4">
        <v>88.85</v>
      </c>
      <c r="J157" s="4">
        <v>716</v>
      </c>
      <c r="K157" s="4">
        <v>2520.5100000000002</v>
      </c>
      <c r="L157" s="4">
        <v>5000000</v>
      </c>
      <c r="M157" s="4">
        <v>492000</v>
      </c>
      <c r="N157" s="4">
        <v>87.85</v>
      </c>
      <c r="O157" s="2">
        <v>1.6986301369863014E-2</v>
      </c>
      <c r="P157" s="2">
        <f t="shared" si="8"/>
        <v>-0.39237668161435935</v>
      </c>
      <c r="Q157" s="2">
        <f t="shared" si="6"/>
        <v>-0.40936298298422236</v>
      </c>
      <c r="R157" s="2">
        <f t="shared" si="7"/>
        <v>-0.14440266287667861</v>
      </c>
    </row>
    <row r="158" spans="1:18" s="4" customFormat="1" x14ac:dyDescent="0.3">
      <c r="A158" s="4" t="s">
        <v>14</v>
      </c>
      <c r="B158" s="5">
        <v>43608</v>
      </c>
      <c r="C158" s="5">
        <v>43643</v>
      </c>
      <c r="D158" s="4">
        <v>91.2</v>
      </c>
      <c r="E158" s="4">
        <v>92.5</v>
      </c>
      <c r="F158" s="4">
        <v>89.05</v>
      </c>
      <c r="G158" s="4">
        <v>89.5</v>
      </c>
      <c r="H158" s="4">
        <v>89.4</v>
      </c>
      <c r="I158" s="4">
        <v>89.5</v>
      </c>
      <c r="J158" s="4">
        <v>1336</v>
      </c>
      <c r="K158" s="4">
        <v>4841.16</v>
      </c>
      <c r="L158" s="4">
        <v>5348000</v>
      </c>
      <c r="M158" s="4">
        <v>348000</v>
      </c>
      <c r="N158" s="4">
        <v>88.85</v>
      </c>
      <c r="O158" s="2">
        <v>1.7041095890410959E-2</v>
      </c>
      <c r="P158" s="2">
        <f t="shared" si="8"/>
        <v>0.73157006190208862</v>
      </c>
      <c r="Q158" s="2">
        <f t="shared" si="6"/>
        <v>0.7145289660116777</v>
      </c>
      <c r="R158" s="2">
        <f t="shared" si="7"/>
        <v>0.25204986694799125</v>
      </c>
    </row>
    <row r="159" spans="1:18" s="4" customFormat="1" x14ac:dyDescent="0.3">
      <c r="A159" s="4" t="s">
        <v>14</v>
      </c>
      <c r="B159" s="5">
        <v>43609</v>
      </c>
      <c r="C159" s="5">
        <v>43643</v>
      </c>
      <c r="D159" s="4">
        <v>89.85</v>
      </c>
      <c r="E159" s="4">
        <v>95.45</v>
      </c>
      <c r="F159" s="4">
        <v>89.3</v>
      </c>
      <c r="G159" s="4">
        <v>94.35</v>
      </c>
      <c r="H159" s="4">
        <v>94.95</v>
      </c>
      <c r="I159" s="4">
        <v>94.35</v>
      </c>
      <c r="J159" s="4">
        <v>3154</v>
      </c>
      <c r="K159" s="4">
        <v>11711.71</v>
      </c>
      <c r="L159" s="4">
        <v>7256000</v>
      </c>
      <c r="M159" s="4">
        <v>1908000</v>
      </c>
      <c r="N159" s="4">
        <v>93.8</v>
      </c>
      <c r="O159" s="2">
        <v>1.7013698630136985E-2</v>
      </c>
      <c r="P159" s="2">
        <f t="shared" si="8"/>
        <v>5.4189944134078152</v>
      </c>
      <c r="Q159" s="2">
        <f t="shared" si="6"/>
        <v>5.4019807147776779</v>
      </c>
      <c r="R159" s="2">
        <f t="shared" si="7"/>
        <v>1.9055469899495661</v>
      </c>
    </row>
    <row r="160" spans="1:18" s="4" customFormat="1" x14ac:dyDescent="0.3">
      <c r="A160" s="4" t="s">
        <v>14</v>
      </c>
      <c r="B160" s="5">
        <v>43612</v>
      </c>
      <c r="C160" s="5">
        <v>43643</v>
      </c>
      <c r="D160" s="4">
        <v>92.3</v>
      </c>
      <c r="E160" s="4">
        <v>92.3</v>
      </c>
      <c r="F160" s="4">
        <v>90.15</v>
      </c>
      <c r="G160" s="4">
        <v>91.5</v>
      </c>
      <c r="H160" s="4">
        <v>91.4</v>
      </c>
      <c r="I160" s="4">
        <v>91.5</v>
      </c>
      <c r="J160" s="4">
        <v>5475</v>
      </c>
      <c r="K160" s="4">
        <v>19992.05</v>
      </c>
      <c r="L160" s="4">
        <v>15848000</v>
      </c>
      <c r="M160" s="4">
        <v>8592000</v>
      </c>
      <c r="N160" s="4">
        <v>91.15</v>
      </c>
      <c r="O160" s="2">
        <v>1.7041095890410959E-2</v>
      </c>
      <c r="P160" s="2">
        <f t="shared" si="8"/>
        <v>-3.0206677265500734</v>
      </c>
      <c r="Q160" s="2">
        <f t="shared" si="6"/>
        <v>-3.0377088224404845</v>
      </c>
      <c r="R160" s="2">
        <f t="shared" si="7"/>
        <v>-1.0715508271085961</v>
      </c>
    </row>
    <row r="161" spans="1:18" s="4" customFormat="1" x14ac:dyDescent="0.3">
      <c r="A161" s="4" t="s">
        <v>14</v>
      </c>
      <c r="B161" s="5">
        <v>43613</v>
      </c>
      <c r="C161" s="5">
        <v>43643</v>
      </c>
      <c r="D161" s="4">
        <v>92</v>
      </c>
      <c r="E161" s="4">
        <v>94.55</v>
      </c>
      <c r="F161" s="4">
        <v>91.45</v>
      </c>
      <c r="G161" s="4">
        <v>91.95</v>
      </c>
      <c r="H161" s="4">
        <v>92</v>
      </c>
      <c r="I161" s="4">
        <v>91.95</v>
      </c>
      <c r="J161" s="4">
        <v>5109</v>
      </c>
      <c r="K161" s="4">
        <v>18935.63</v>
      </c>
      <c r="L161" s="4">
        <v>24588000</v>
      </c>
      <c r="M161" s="4">
        <v>8740000</v>
      </c>
      <c r="N161" s="4">
        <v>91.2</v>
      </c>
      <c r="O161" s="2">
        <v>1.6767123287671232E-2</v>
      </c>
      <c r="P161" s="2">
        <f t="shared" si="8"/>
        <v>0.49180327868852769</v>
      </c>
      <c r="Q161" s="2">
        <f t="shared" si="6"/>
        <v>0.47503615540085647</v>
      </c>
      <c r="R161" s="2">
        <f t="shared" si="7"/>
        <v>0.16756885369195004</v>
      </c>
    </row>
    <row r="162" spans="1:18" s="4" customFormat="1" x14ac:dyDescent="0.3">
      <c r="A162" s="4" t="s">
        <v>14</v>
      </c>
      <c r="B162" s="5">
        <v>43614</v>
      </c>
      <c r="C162" s="5">
        <v>43643</v>
      </c>
      <c r="D162" s="4">
        <v>91.55</v>
      </c>
      <c r="E162" s="4">
        <v>91.6</v>
      </c>
      <c r="F162" s="4">
        <v>89.35</v>
      </c>
      <c r="G162" s="4">
        <v>90.35</v>
      </c>
      <c r="H162" s="4">
        <v>90.5</v>
      </c>
      <c r="I162" s="4">
        <v>90.35</v>
      </c>
      <c r="J162" s="4">
        <v>7845</v>
      </c>
      <c r="K162" s="4">
        <v>28314.35</v>
      </c>
      <c r="L162" s="4">
        <v>43560000</v>
      </c>
      <c r="M162" s="4">
        <v>18972000</v>
      </c>
      <c r="N162" s="4">
        <v>89.7</v>
      </c>
      <c r="O162" s="2">
        <v>1.6575342465753425E-2</v>
      </c>
      <c r="P162" s="2">
        <f t="shared" si="8"/>
        <v>-1.7400761283306236</v>
      </c>
      <c r="Q162" s="2">
        <f t="shared" si="6"/>
        <v>-1.756651470796377</v>
      </c>
      <c r="R162" s="2">
        <f t="shared" si="7"/>
        <v>-0.61965825116876194</v>
      </c>
    </row>
    <row r="163" spans="1:18" s="4" customFormat="1" x14ac:dyDescent="0.3">
      <c r="A163" s="4" t="s">
        <v>14</v>
      </c>
      <c r="B163" s="5">
        <v>43615</v>
      </c>
      <c r="C163" s="5">
        <v>43643</v>
      </c>
      <c r="D163" s="4">
        <v>90.9</v>
      </c>
      <c r="E163" s="4">
        <v>91.2</v>
      </c>
      <c r="F163" s="4">
        <v>89.7</v>
      </c>
      <c r="G163" s="4">
        <v>90.95</v>
      </c>
      <c r="H163" s="4">
        <v>90.75</v>
      </c>
      <c r="I163" s="4">
        <v>90.95</v>
      </c>
      <c r="J163" s="4">
        <v>8996</v>
      </c>
      <c r="K163" s="4">
        <v>32579.61</v>
      </c>
      <c r="L163" s="4">
        <v>62160000</v>
      </c>
      <c r="M163" s="4">
        <v>18600000</v>
      </c>
      <c r="N163" s="4">
        <v>90.45</v>
      </c>
      <c r="O163" s="2">
        <v>1.6630136986301371E-2</v>
      </c>
      <c r="P163" s="2">
        <f t="shared" si="8"/>
        <v>0.66408411732153683</v>
      </c>
      <c r="Q163" s="2">
        <f t="shared" si="6"/>
        <v>0.64745398033523549</v>
      </c>
      <c r="R163" s="2">
        <f t="shared" si="7"/>
        <v>0.22838918694833762</v>
      </c>
    </row>
    <row r="164" spans="1:18" s="4" customFormat="1" x14ac:dyDescent="0.3">
      <c r="A164" s="4" t="s">
        <v>14</v>
      </c>
      <c r="B164" s="5">
        <v>43616</v>
      </c>
      <c r="C164" s="5">
        <v>43671</v>
      </c>
      <c r="D164" s="4">
        <v>88.25</v>
      </c>
      <c r="E164" s="4">
        <v>88.45</v>
      </c>
      <c r="F164" s="4">
        <v>85.4</v>
      </c>
      <c r="G164" s="4">
        <v>86.55</v>
      </c>
      <c r="H164" s="4">
        <v>86.55</v>
      </c>
      <c r="I164" s="4">
        <v>86.55</v>
      </c>
      <c r="J164" s="4">
        <v>331</v>
      </c>
      <c r="K164" s="4">
        <v>1726.16</v>
      </c>
      <c r="L164" s="4">
        <v>4158000</v>
      </c>
      <c r="M164" s="4">
        <v>594000</v>
      </c>
      <c r="N164" s="4">
        <v>88.85</v>
      </c>
      <c r="O164" s="2">
        <v>1.6109589041095891E-2</v>
      </c>
      <c r="P164" s="2">
        <f t="shared" si="8"/>
        <v>-4.8378229796591592</v>
      </c>
      <c r="Q164" s="2">
        <f t="shared" si="6"/>
        <v>-4.8539325687002552</v>
      </c>
      <c r="R164" s="2">
        <f t="shared" si="7"/>
        <v>-1.7122231796204408</v>
      </c>
    </row>
    <row r="165" spans="1:18" s="4" customFormat="1" x14ac:dyDescent="0.3">
      <c r="A165" s="4" t="s">
        <v>14</v>
      </c>
      <c r="B165" s="5">
        <v>43619</v>
      </c>
      <c r="C165" s="5">
        <v>43671</v>
      </c>
      <c r="D165" s="4">
        <v>86.25</v>
      </c>
      <c r="E165" s="4">
        <v>90.1</v>
      </c>
      <c r="F165" s="4">
        <v>85.6</v>
      </c>
      <c r="G165" s="4">
        <v>89.8</v>
      </c>
      <c r="H165" s="4">
        <v>89.85</v>
      </c>
      <c r="I165" s="4">
        <v>89.8</v>
      </c>
      <c r="J165" s="4">
        <v>330</v>
      </c>
      <c r="K165" s="4">
        <v>1758.16</v>
      </c>
      <c r="L165" s="4">
        <v>3738000</v>
      </c>
      <c r="M165" s="4">
        <v>-420000</v>
      </c>
      <c r="N165" s="4">
        <v>91.85</v>
      </c>
      <c r="O165" s="2">
        <v>1.6219178082191782E-2</v>
      </c>
      <c r="P165" s="2">
        <f t="shared" si="8"/>
        <v>3.755054881571346</v>
      </c>
      <c r="Q165" s="2">
        <f t="shared" si="6"/>
        <v>3.7388357034891544</v>
      </c>
      <c r="R165" s="2">
        <f t="shared" si="7"/>
        <v>1.318873112821348</v>
      </c>
    </row>
    <row r="166" spans="1:18" s="4" customFormat="1" x14ac:dyDescent="0.3">
      <c r="A166" s="4" t="s">
        <v>14</v>
      </c>
      <c r="B166" s="5">
        <v>43620</v>
      </c>
      <c r="C166" s="5">
        <v>43671</v>
      </c>
      <c r="D166" s="4">
        <v>89.8</v>
      </c>
      <c r="E166" s="4">
        <v>91.7</v>
      </c>
      <c r="F166" s="4">
        <v>89.55</v>
      </c>
      <c r="G166" s="4">
        <v>90.7</v>
      </c>
      <c r="H166" s="4">
        <v>90.95</v>
      </c>
      <c r="I166" s="4">
        <v>90.7</v>
      </c>
      <c r="J166" s="4">
        <v>472</v>
      </c>
      <c r="K166" s="4">
        <v>2569.5500000000002</v>
      </c>
      <c r="L166" s="4">
        <v>3936000</v>
      </c>
      <c r="M166" s="4">
        <v>198000</v>
      </c>
      <c r="N166" s="4">
        <v>93.05</v>
      </c>
      <c r="O166" s="2">
        <v>1.6273972602739727E-2</v>
      </c>
      <c r="P166" s="2">
        <f t="shared" si="8"/>
        <v>1.0022271714922113</v>
      </c>
      <c r="Q166" s="2">
        <f t="shared" si="6"/>
        <v>0.98595319888947153</v>
      </c>
      <c r="R166" s="2">
        <f t="shared" si="7"/>
        <v>0.34779467931741787</v>
      </c>
    </row>
    <row r="167" spans="1:18" s="4" customFormat="1" x14ac:dyDescent="0.3">
      <c r="A167" s="4" t="s">
        <v>14</v>
      </c>
      <c r="B167" s="5">
        <v>43622</v>
      </c>
      <c r="C167" s="5">
        <v>43671</v>
      </c>
      <c r="D167" s="4">
        <v>90.85</v>
      </c>
      <c r="E167" s="4">
        <v>91</v>
      </c>
      <c r="F167" s="4">
        <v>88.2</v>
      </c>
      <c r="G167" s="4">
        <v>88.95</v>
      </c>
      <c r="H167" s="4">
        <v>88.8</v>
      </c>
      <c r="I167" s="4">
        <v>88.95</v>
      </c>
      <c r="J167" s="4">
        <v>358</v>
      </c>
      <c r="K167" s="4">
        <v>1928.51</v>
      </c>
      <c r="L167" s="4">
        <v>4392000</v>
      </c>
      <c r="M167" s="4">
        <v>456000</v>
      </c>
      <c r="N167" s="4">
        <v>91.3</v>
      </c>
      <c r="O167" s="2">
        <v>1.6356164383561644E-2</v>
      </c>
      <c r="P167" s="2">
        <f t="shared" si="8"/>
        <v>-1.9294377067254684</v>
      </c>
      <c r="Q167" s="2">
        <f t="shared" si="6"/>
        <v>-1.9457938711090301</v>
      </c>
      <c r="R167" s="2">
        <f t="shared" si="7"/>
        <v>-0.68637817310436722</v>
      </c>
    </row>
    <row r="168" spans="1:18" s="4" customFormat="1" x14ac:dyDescent="0.3">
      <c r="A168" s="4" t="s">
        <v>14</v>
      </c>
      <c r="B168" s="5">
        <v>43623</v>
      </c>
      <c r="C168" s="5">
        <v>43671</v>
      </c>
      <c r="D168" s="4">
        <v>89.45</v>
      </c>
      <c r="E168" s="4">
        <v>89.5</v>
      </c>
      <c r="F168" s="4">
        <v>86.8</v>
      </c>
      <c r="G168" s="4">
        <v>87.65</v>
      </c>
      <c r="H168" s="4">
        <v>87.5</v>
      </c>
      <c r="I168" s="4">
        <v>87.65</v>
      </c>
      <c r="J168" s="4">
        <v>274</v>
      </c>
      <c r="K168" s="4">
        <v>1449.83</v>
      </c>
      <c r="L168" s="4">
        <v>4464000</v>
      </c>
      <c r="M168" s="4">
        <v>72000</v>
      </c>
      <c r="N168" s="4">
        <v>90</v>
      </c>
      <c r="O168" s="2">
        <v>1.6356164383561644E-2</v>
      </c>
      <c r="P168" s="2">
        <f t="shared" si="8"/>
        <v>-1.4614952220348478</v>
      </c>
      <c r="Q168" s="2">
        <f t="shared" si="6"/>
        <v>-1.4778513864184095</v>
      </c>
      <c r="R168" s="2">
        <f t="shared" si="7"/>
        <v>-0.52131160951363975</v>
      </c>
    </row>
    <row r="169" spans="1:18" s="4" customFormat="1" x14ac:dyDescent="0.3">
      <c r="A169" s="4" t="s">
        <v>14</v>
      </c>
      <c r="B169" s="5">
        <v>43626</v>
      </c>
      <c r="C169" s="5">
        <v>43671</v>
      </c>
      <c r="D169" s="4">
        <v>89.05</v>
      </c>
      <c r="E169" s="4">
        <v>89.05</v>
      </c>
      <c r="F169" s="4">
        <v>86.9</v>
      </c>
      <c r="G169" s="4">
        <v>88.35</v>
      </c>
      <c r="H169" s="4">
        <v>88.5</v>
      </c>
      <c r="I169" s="4">
        <v>88.35</v>
      </c>
      <c r="J169" s="4">
        <v>370</v>
      </c>
      <c r="K169" s="4">
        <v>1951.81</v>
      </c>
      <c r="L169" s="4">
        <v>4602000</v>
      </c>
      <c r="M169" s="4">
        <v>138000</v>
      </c>
      <c r="N169" s="4">
        <v>90.7</v>
      </c>
      <c r="O169" s="2">
        <v>1.6301369863013698E-2</v>
      </c>
      <c r="P169" s="2">
        <f t="shared" si="8"/>
        <v>0.79863091842554312</v>
      </c>
      <c r="Q169" s="2">
        <f t="shared" si="6"/>
        <v>0.78232954856252945</v>
      </c>
      <c r="R169" s="2">
        <f t="shared" si="7"/>
        <v>0.27596650101578241</v>
      </c>
    </row>
    <row r="170" spans="1:18" s="4" customFormat="1" x14ac:dyDescent="0.3">
      <c r="A170" s="4" t="s">
        <v>14</v>
      </c>
      <c r="B170" s="5">
        <v>43627</v>
      </c>
      <c r="C170" s="5">
        <v>43671</v>
      </c>
      <c r="D170" s="4">
        <v>88.8</v>
      </c>
      <c r="E170" s="4">
        <v>89.5</v>
      </c>
      <c r="F170" s="4">
        <v>87.5</v>
      </c>
      <c r="G170" s="4">
        <v>89.05</v>
      </c>
      <c r="H170" s="4">
        <v>89.05</v>
      </c>
      <c r="I170" s="4">
        <v>89.05</v>
      </c>
      <c r="J170" s="4">
        <v>592</v>
      </c>
      <c r="K170" s="4">
        <v>3147.4</v>
      </c>
      <c r="L170" s="4">
        <v>5310000</v>
      </c>
      <c r="M170" s="4">
        <v>708000</v>
      </c>
      <c r="N170" s="4">
        <v>91.2</v>
      </c>
      <c r="O170" s="2">
        <v>1.6383561643835618E-2</v>
      </c>
      <c r="P170" s="2">
        <f t="shared" si="8"/>
        <v>0.79230333899264616</v>
      </c>
      <c r="Q170" s="2">
        <f t="shared" si="6"/>
        <v>0.77591977734881057</v>
      </c>
      <c r="R170" s="2">
        <f t="shared" si="7"/>
        <v>0.27370545624582338</v>
      </c>
    </row>
    <row r="171" spans="1:18" s="4" customFormat="1" x14ac:dyDescent="0.3">
      <c r="A171" s="4" t="s">
        <v>14</v>
      </c>
      <c r="B171" s="5">
        <v>43628</v>
      </c>
      <c r="C171" s="5">
        <v>43671</v>
      </c>
      <c r="D171" s="4">
        <v>88.15</v>
      </c>
      <c r="E171" s="4">
        <v>89.05</v>
      </c>
      <c r="F171" s="4">
        <v>86.5</v>
      </c>
      <c r="G171" s="4">
        <v>86.95</v>
      </c>
      <c r="H171" s="4">
        <v>86.95</v>
      </c>
      <c r="I171" s="4">
        <v>86.95</v>
      </c>
      <c r="J171" s="4">
        <v>603</v>
      </c>
      <c r="K171" s="4">
        <v>3174.98</v>
      </c>
      <c r="L171" s="4">
        <v>6354000</v>
      </c>
      <c r="M171" s="4">
        <v>1044000</v>
      </c>
      <c r="N171" s="4">
        <v>89.25</v>
      </c>
      <c r="O171" s="2">
        <v>1.6383561643835618E-2</v>
      </c>
      <c r="P171" s="2">
        <f t="shared" si="8"/>
        <v>-2.3582257158899433</v>
      </c>
      <c r="Q171" s="2">
        <f t="shared" si="6"/>
        <v>-2.374609277533779</v>
      </c>
      <c r="R171" s="2">
        <f t="shared" si="7"/>
        <v>-0.83764267220214117</v>
      </c>
    </row>
    <row r="172" spans="1:18" s="4" customFormat="1" x14ac:dyDescent="0.3">
      <c r="A172" s="4" t="s">
        <v>14</v>
      </c>
      <c r="B172" s="5">
        <v>43629</v>
      </c>
      <c r="C172" s="5">
        <v>43671</v>
      </c>
      <c r="D172" s="4">
        <v>86.5</v>
      </c>
      <c r="E172" s="4">
        <v>86.5</v>
      </c>
      <c r="F172" s="4">
        <v>84.6</v>
      </c>
      <c r="G172" s="4">
        <v>85.8</v>
      </c>
      <c r="H172" s="4">
        <v>85.8</v>
      </c>
      <c r="I172" s="4">
        <v>85.8</v>
      </c>
      <c r="J172" s="4">
        <v>443</v>
      </c>
      <c r="K172" s="4">
        <v>2268.65</v>
      </c>
      <c r="L172" s="4">
        <v>7314000</v>
      </c>
      <c r="M172" s="4">
        <v>960000</v>
      </c>
      <c r="N172" s="4">
        <v>88.1</v>
      </c>
      <c r="O172" s="2">
        <v>1.6383561643835618E-2</v>
      </c>
      <c r="P172" s="2">
        <f t="shared" si="8"/>
        <v>-1.322599194939627</v>
      </c>
      <c r="Q172" s="2">
        <f t="shared" si="6"/>
        <v>-1.3389827565834627</v>
      </c>
      <c r="R172" s="2">
        <f t="shared" si="7"/>
        <v>-0.47232574422602291</v>
      </c>
    </row>
    <row r="173" spans="1:18" s="4" customFormat="1" x14ac:dyDescent="0.3">
      <c r="A173" s="4" t="s">
        <v>14</v>
      </c>
      <c r="B173" s="5">
        <v>43630</v>
      </c>
      <c r="C173" s="5">
        <v>43671</v>
      </c>
      <c r="D173" s="4">
        <v>85.85</v>
      </c>
      <c r="E173" s="4">
        <v>86.4</v>
      </c>
      <c r="F173" s="4">
        <v>84.8</v>
      </c>
      <c r="G173" s="4">
        <v>85.15</v>
      </c>
      <c r="H173" s="4">
        <v>84.95</v>
      </c>
      <c r="I173" s="4">
        <v>85.15</v>
      </c>
      <c r="J173" s="4">
        <v>468</v>
      </c>
      <c r="K173" s="4">
        <v>2401.54</v>
      </c>
      <c r="L173" s="4">
        <v>7872000</v>
      </c>
      <c r="M173" s="4">
        <v>558000</v>
      </c>
      <c r="N173" s="4">
        <v>87.65</v>
      </c>
      <c r="O173" s="2">
        <v>1.6383561643835618E-2</v>
      </c>
      <c r="P173" s="2">
        <f t="shared" si="8"/>
        <v>-0.75757575757574769</v>
      </c>
      <c r="Q173" s="2">
        <f t="shared" si="6"/>
        <v>-0.77395931921958327</v>
      </c>
      <c r="R173" s="2">
        <f t="shared" si="7"/>
        <v>-0.27301390526030217</v>
      </c>
    </row>
    <row r="174" spans="1:18" s="4" customFormat="1" x14ac:dyDescent="0.3">
      <c r="A174" s="4" t="s">
        <v>14</v>
      </c>
      <c r="B174" s="5">
        <v>43633</v>
      </c>
      <c r="C174" s="5">
        <v>43671</v>
      </c>
      <c r="D174" s="4">
        <v>84.95</v>
      </c>
      <c r="E174" s="4">
        <v>84.95</v>
      </c>
      <c r="F174" s="4">
        <v>80.900000000000006</v>
      </c>
      <c r="G174" s="4">
        <v>81.25</v>
      </c>
      <c r="H174" s="4">
        <v>81.150000000000006</v>
      </c>
      <c r="I174" s="4">
        <v>81.25</v>
      </c>
      <c r="J174" s="4">
        <v>1072</v>
      </c>
      <c r="K174" s="4">
        <v>5307.46</v>
      </c>
      <c r="L174" s="4">
        <v>9816000</v>
      </c>
      <c r="M174" s="4">
        <v>1944000</v>
      </c>
      <c r="N174" s="4">
        <v>83.65</v>
      </c>
      <c r="O174" s="2">
        <v>1.6301369863013698E-2</v>
      </c>
      <c r="P174" s="2">
        <f t="shared" si="8"/>
        <v>-4.5801526717557319</v>
      </c>
      <c r="Q174" s="2">
        <f t="shared" si="6"/>
        <v>-4.5964540416187454</v>
      </c>
      <c r="R174" s="2">
        <f t="shared" si="7"/>
        <v>-1.6213977105633912</v>
      </c>
    </row>
    <row r="175" spans="1:18" s="4" customFormat="1" x14ac:dyDescent="0.3">
      <c r="A175" s="4" t="s">
        <v>14</v>
      </c>
      <c r="B175" s="5">
        <v>43634</v>
      </c>
      <c r="C175" s="5">
        <v>43671</v>
      </c>
      <c r="D175" s="4">
        <v>80.7</v>
      </c>
      <c r="E175" s="4">
        <v>82.2</v>
      </c>
      <c r="F175" s="4">
        <v>80.05</v>
      </c>
      <c r="G175" s="4">
        <v>81.05</v>
      </c>
      <c r="H175" s="4">
        <v>81.5</v>
      </c>
      <c r="I175" s="4">
        <v>81.05</v>
      </c>
      <c r="J175" s="4">
        <v>1000</v>
      </c>
      <c r="K175" s="4">
        <v>4883.08</v>
      </c>
      <c r="L175" s="4">
        <v>11196000</v>
      </c>
      <c r="M175" s="4">
        <v>1380000</v>
      </c>
      <c r="N175" s="4">
        <v>83.65</v>
      </c>
      <c r="O175" s="2">
        <v>1.6356164383561644E-2</v>
      </c>
      <c r="P175" s="2">
        <f t="shared" si="8"/>
        <v>-0.24615384615384966</v>
      </c>
      <c r="Q175" s="2">
        <f t="shared" si="6"/>
        <v>-0.2625100105374113</v>
      </c>
      <c r="R175" s="2">
        <f t="shared" si="7"/>
        <v>-9.2600323256018899E-2</v>
      </c>
    </row>
    <row r="176" spans="1:18" s="4" customFormat="1" x14ac:dyDescent="0.3">
      <c r="A176" s="4" t="s">
        <v>14</v>
      </c>
      <c r="B176" s="5">
        <v>43635</v>
      </c>
      <c r="C176" s="5">
        <v>43671</v>
      </c>
      <c r="D176" s="4">
        <v>82</v>
      </c>
      <c r="E176" s="4">
        <v>82.2</v>
      </c>
      <c r="F176" s="4">
        <v>79.099999999999994</v>
      </c>
      <c r="G176" s="4">
        <v>80.5</v>
      </c>
      <c r="H176" s="4">
        <v>80.3</v>
      </c>
      <c r="I176" s="4">
        <v>80.5</v>
      </c>
      <c r="J176" s="4">
        <v>982</v>
      </c>
      <c r="K176" s="4">
        <v>4758.08</v>
      </c>
      <c r="L176" s="4">
        <v>12900000</v>
      </c>
      <c r="M176" s="4">
        <v>1704000</v>
      </c>
      <c r="N176" s="4">
        <v>82.9</v>
      </c>
      <c r="O176" s="2">
        <v>1.6301369863013698E-2</v>
      </c>
      <c r="P176" s="2">
        <f t="shared" si="8"/>
        <v>-0.67859346082664673</v>
      </c>
      <c r="Q176" s="2">
        <f t="shared" si="6"/>
        <v>-0.6948948306896604</v>
      </c>
      <c r="R176" s="2">
        <f t="shared" si="7"/>
        <v>-0.24512393191812648</v>
      </c>
    </row>
    <row r="177" spans="1:18" s="4" customFormat="1" x14ac:dyDescent="0.3">
      <c r="A177" s="4" t="s">
        <v>14</v>
      </c>
      <c r="B177" s="5">
        <v>43636</v>
      </c>
      <c r="C177" s="5">
        <v>43671</v>
      </c>
      <c r="D177" s="4">
        <v>79.3</v>
      </c>
      <c r="E177" s="4">
        <v>85.55</v>
      </c>
      <c r="F177" s="4">
        <v>78.099999999999994</v>
      </c>
      <c r="G177" s="4">
        <v>85.05</v>
      </c>
      <c r="H177" s="4">
        <v>85</v>
      </c>
      <c r="I177" s="4">
        <v>85.05</v>
      </c>
      <c r="J177" s="4">
        <v>3063</v>
      </c>
      <c r="K177" s="4">
        <v>15125.75</v>
      </c>
      <c r="L177" s="4">
        <v>16056000</v>
      </c>
      <c r="M177" s="4">
        <v>3156000</v>
      </c>
      <c r="N177" s="4">
        <v>87.8</v>
      </c>
      <c r="O177" s="2">
        <v>1.6328767123287673E-2</v>
      </c>
      <c r="P177" s="2">
        <f t="shared" si="8"/>
        <v>5.6521739130434749</v>
      </c>
      <c r="Q177" s="2">
        <f t="shared" si="6"/>
        <v>5.6358451459201877</v>
      </c>
      <c r="R177" s="2">
        <f t="shared" si="7"/>
        <v>1.9880425941268975</v>
      </c>
    </row>
    <row r="178" spans="1:18" s="4" customFormat="1" x14ac:dyDescent="0.3">
      <c r="A178" s="4" t="s">
        <v>14</v>
      </c>
      <c r="B178" s="5">
        <v>43637</v>
      </c>
      <c r="C178" s="5">
        <v>43671</v>
      </c>
      <c r="D178" s="4">
        <v>84.05</v>
      </c>
      <c r="E178" s="4">
        <v>85.15</v>
      </c>
      <c r="F178" s="4">
        <v>83.4</v>
      </c>
      <c r="G178" s="4">
        <v>84.15</v>
      </c>
      <c r="H178" s="4">
        <v>84.15</v>
      </c>
      <c r="I178" s="4">
        <v>84.15</v>
      </c>
      <c r="J178" s="4">
        <v>1783</v>
      </c>
      <c r="K178" s="4">
        <v>8999.06</v>
      </c>
      <c r="L178" s="4">
        <v>19620000</v>
      </c>
      <c r="M178" s="4">
        <v>3564000</v>
      </c>
      <c r="N178" s="4">
        <v>86.5</v>
      </c>
      <c r="O178" s="2">
        <v>1.6383561643835618E-2</v>
      </c>
      <c r="P178" s="2">
        <f t="shared" si="8"/>
        <v>-1.0582010582010482</v>
      </c>
      <c r="Q178" s="2">
        <f t="shared" si="6"/>
        <v>-1.0745846198448838</v>
      </c>
      <c r="R178" s="2">
        <f t="shared" si="7"/>
        <v>-0.3790593850492468</v>
      </c>
    </row>
    <row r="179" spans="1:18" s="4" customFormat="1" x14ac:dyDescent="0.3">
      <c r="A179" s="4" t="s">
        <v>14</v>
      </c>
      <c r="B179" s="5">
        <v>43640</v>
      </c>
      <c r="C179" s="5">
        <v>43671</v>
      </c>
      <c r="D179" s="4">
        <v>84.4</v>
      </c>
      <c r="E179" s="4">
        <v>84.75</v>
      </c>
      <c r="F179" s="4">
        <v>82.6</v>
      </c>
      <c r="G179" s="4">
        <v>83.35</v>
      </c>
      <c r="H179" s="4">
        <v>83.25</v>
      </c>
      <c r="I179" s="4">
        <v>83.35</v>
      </c>
      <c r="J179" s="4">
        <v>2418</v>
      </c>
      <c r="K179" s="4">
        <v>12106.6</v>
      </c>
      <c r="L179" s="4">
        <v>26616000</v>
      </c>
      <c r="M179" s="4">
        <v>6996000</v>
      </c>
      <c r="N179" s="4">
        <v>85.8</v>
      </c>
      <c r="O179" s="2">
        <v>1.6410958904109589E-2</v>
      </c>
      <c r="P179" s="2">
        <f t="shared" si="8"/>
        <v>-0.95068330362449349</v>
      </c>
      <c r="Q179" s="2">
        <f t="shared" si="6"/>
        <v>-0.96709426252860309</v>
      </c>
      <c r="R179" s="2">
        <f t="shared" si="7"/>
        <v>-0.34114219547611224</v>
      </c>
    </row>
    <row r="180" spans="1:18" s="4" customFormat="1" x14ac:dyDescent="0.3">
      <c r="A180" s="4" t="s">
        <v>14</v>
      </c>
      <c r="B180" s="5">
        <v>43641</v>
      </c>
      <c r="C180" s="5">
        <v>43671</v>
      </c>
      <c r="D180" s="4">
        <v>83</v>
      </c>
      <c r="E180" s="4">
        <v>87.5</v>
      </c>
      <c r="F180" s="4">
        <v>82.55</v>
      </c>
      <c r="G180" s="4">
        <v>83.05</v>
      </c>
      <c r="H180" s="4">
        <v>83.3</v>
      </c>
      <c r="I180" s="4">
        <v>83.05</v>
      </c>
      <c r="J180" s="4">
        <v>4875</v>
      </c>
      <c r="K180" s="4">
        <v>24385.65</v>
      </c>
      <c r="L180" s="4">
        <v>43026000</v>
      </c>
      <c r="M180" s="4">
        <v>16410000</v>
      </c>
      <c r="N180" s="4">
        <v>85.7</v>
      </c>
      <c r="O180" s="2">
        <v>1.6465753424657534E-2</v>
      </c>
      <c r="P180" s="2">
        <f t="shared" si="8"/>
        <v>-0.35992801439711719</v>
      </c>
      <c r="Q180" s="2">
        <f t="shared" si="6"/>
        <v>-0.37639376782177475</v>
      </c>
      <c r="R180" s="2">
        <f t="shared" si="7"/>
        <v>-0.13277278264738809</v>
      </c>
    </row>
    <row r="181" spans="1:18" s="4" customFormat="1" x14ac:dyDescent="0.3">
      <c r="A181" s="4" t="s">
        <v>14</v>
      </c>
      <c r="B181" s="5">
        <v>43642</v>
      </c>
      <c r="C181" s="5">
        <v>43671</v>
      </c>
      <c r="D181" s="4">
        <v>83</v>
      </c>
      <c r="E181" s="4">
        <v>83.95</v>
      </c>
      <c r="F181" s="4">
        <v>82.2</v>
      </c>
      <c r="G181" s="4">
        <v>83.35</v>
      </c>
      <c r="H181" s="4">
        <v>83.35</v>
      </c>
      <c r="I181" s="4">
        <v>83.35</v>
      </c>
      <c r="J181" s="4">
        <v>5605</v>
      </c>
      <c r="K181" s="4">
        <v>27948.959999999999</v>
      </c>
      <c r="L181" s="4">
        <v>59454000</v>
      </c>
      <c r="M181" s="4">
        <v>16428000</v>
      </c>
      <c r="N181" s="4">
        <v>85.7</v>
      </c>
      <c r="O181" s="2">
        <v>1.6383561643835618E-2</v>
      </c>
      <c r="P181" s="2">
        <f t="shared" si="8"/>
        <v>0.36122817579770883</v>
      </c>
      <c r="Q181" s="2">
        <f t="shared" si="6"/>
        <v>0.34484461415387319</v>
      </c>
      <c r="R181" s="2">
        <f t="shared" si="7"/>
        <v>0.12164382866151656</v>
      </c>
    </row>
    <row r="182" spans="1:18" s="4" customFormat="1" x14ac:dyDescent="0.3">
      <c r="A182" s="4" t="s">
        <v>14</v>
      </c>
      <c r="B182" s="5">
        <v>43643</v>
      </c>
      <c r="C182" s="5">
        <v>43671</v>
      </c>
      <c r="D182" s="4">
        <v>86.15</v>
      </c>
      <c r="E182" s="4">
        <v>86.15</v>
      </c>
      <c r="F182" s="4">
        <v>83.5</v>
      </c>
      <c r="G182" s="4">
        <v>85.55</v>
      </c>
      <c r="H182" s="4">
        <v>85.6</v>
      </c>
      <c r="I182" s="4">
        <v>85.55</v>
      </c>
      <c r="J182" s="4">
        <v>6361</v>
      </c>
      <c r="K182" s="4">
        <v>32391.119999999999</v>
      </c>
      <c r="L182" s="4">
        <v>68550000</v>
      </c>
      <c r="M182" s="4">
        <v>9096000</v>
      </c>
      <c r="N182" s="4">
        <v>88</v>
      </c>
      <c r="O182" s="2">
        <v>1.6328767123287673E-2</v>
      </c>
      <c r="P182" s="2">
        <f t="shared" si="8"/>
        <v>2.6394721055788879</v>
      </c>
      <c r="Q182" s="2">
        <f t="shared" si="6"/>
        <v>2.6231433384556002</v>
      </c>
      <c r="R182" s="2">
        <f t="shared" si="7"/>
        <v>0.92531298364808079</v>
      </c>
    </row>
    <row r="183" spans="1:18" s="4" customFormat="1" x14ac:dyDescent="0.3">
      <c r="A183" s="4" t="s">
        <v>14</v>
      </c>
      <c r="B183" s="5">
        <v>43644</v>
      </c>
      <c r="C183" s="5">
        <v>43706</v>
      </c>
      <c r="D183" s="4">
        <v>86.45</v>
      </c>
      <c r="E183" s="4">
        <v>86.45</v>
      </c>
      <c r="F183" s="4">
        <v>84.15</v>
      </c>
      <c r="G183" s="4">
        <v>85.05</v>
      </c>
      <c r="H183" s="4">
        <v>85.2</v>
      </c>
      <c r="I183" s="4">
        <v>85.05</v>
      </c>
      <c r="J183" s="4">
        <v>93</v>
      </c>
      <c r="K183" s="4">
        <v>474.11</v>
      </c>
      <c r="L183" s="4">
        <v>1224000</v>
      </c>
      <c r="M183" s="4">
        <v>168000</v>
      </c>
      <c r="N183" s="4">
        <v>87.25</v>
      </c>
      <c r="O183" s="2">
        <v>1.6328767123287673E-2</v>
      </c>
      <c r="P183" s="2">
        <f t="shared" si="8"/>
        <v>-0.58445353594389249</v>
      </c>
      <c r="Q183" s="2">
        <f t="shared" si="6"/>
        <v>-0.60078230306718017</v>
      </c>
      <c r="R183" s="2">
        <f t="shared" si="7"/>
        <v>-0.21192576754168382</v>
      </c>
    </row>
    <row r="184" spans="1:18" s="4" customFormat="1" x14ac:dyDescent="0.3">
      <c r="A184" s="4" t="s">
        <v>14</v>
      </c>
      <c r="B184" s="5">
        <v>43647</v>
      </c>
      <c r="C184" s="5">
        <v>43706</v>
      </c>
      <c r="D184" s="4">
        <v>87.5</v>
      </c>
      <c r="E184" s="4">
        <v>87.5</v>
      </c>
      <c r="F184" s="4">
        <v>84.35</v>
      </c>
      <c r="G184" s="4">
        <v>85.05</v>
      </c>
      <c r="H184" s="4">
        <v>85.15</v>
      </c>
      <c r="I184" s="4">
        <v>85.05</v>
      </c>
      <c r="J184" s="4">
        <v>91</v>
      </c>
      <c r="K184" s="4">
        <v>464.79</v>
      </c>
      <c r="L184" s="4">
        <v>1302000</v>
      </c>
      <c r="M184" s="4">
        <v>78000</v>
      </c>
      <c r="N184" s="4">
        <v>87.1</v>
      </c>
      <c r="O184" s="2">
        <v>1.6383561643835618E-2</v>
      </c>
      <c r="P184" s="2">
        <f t="shared" si="8"/>
        <v>0</v>
      </c>
      <c r="Q184" s="2">
        <f t="shared" si="6"/>
        <v>-1.6383561643835618E-2</v>
      </c>
      <c r="R184" s="2">
        <f t="shared" si="7"/>
        <v>-5.7792961921651351E-3</v>
      </c>
    </row>
    <row r="185" spans="1:18" s="4" customFormat="1" x14ac:dyDescent="0.3">
      <c r="A185" s="4" t="s">
        <v>14</v>
      </c>
      <c r="B185" s="5">
        <v>43648</v>
      </c>
      <c r="C185" s="5">
        <v>43706</v>
      </c>
      <c r="D185" s="4">
        <v>84.85</v>
      </c>
      <c r="E185" s="4">
        <v>86.05</v>
      </c>
      <c r="F185" s="4">
        <v>84.2</v>
      </c>
      <c r="G185" s="4">
        <v>85.9</v>
      </c>
      <c r="H185" s="4">
        <v>86</v>
      </c>
      <c r="I185" s="4">
        <v>85.9</v>
      </c>
      <c r="J185" s="4">
        <v>75</v>
      </c>
      <c r="K185" s="4">
        <v>383.49</v>
      </c>
      <c r="L185" s="4">
        <v>1182000</v>
      </c>
      <c r="M185" s="4">
        <v>-120000</v>
      </c>
      <c r="N185" s="4">
        <v>87.85</v>
      </c>
      <c r="O185" s="2">
        <v>1.6136986301369862E-2</v>
      </c>
      <c r="P185" s="2">
        <f t="shared" si="8"/>
        <v>0.99941211052323164</v>
      </c>
      <c r="Q185" s="2">
        <f t="shared" si="6"/>
        <v>0.98327512422186181</v>
      </c>
      <c r="R185" s="2">
        <f t="shared" si="7"/>
        <v>0.34684998932477062</v>
      </c>
    </row>
    <row r="186" spans="1:18" s="4" customFormat="1" x14ac:dyDescent="0.3">
      <c r="A186" s="4" t="s">
        <v>14</v>
      </c>
      <c r="B186" s="5">
        <v>43649</v>
      </c>
      <c r="C186" s="5">
        <v>43706</v>
      </c>
      <c r="D186" s="4">
        <v>85.9</v>
      </c>
      <c r="E186" s="4">
        <v>89</v>
      </c>
      <c r="F186" s="4">
        <v>85.9</v>
      </c>
      <c r="G186" s="4">
        <v>88.25</v>
      </c>
      <c r="H186" s="4">
        <v>87.9</v>
      </c>
      <c r="I186" s="4">
        <v>88.25</v>
      </c>
      <c r="J186" s="4">
        <v>284</v>
      </c>
      <c r="K186" s="4">
        <v>1498.11</v>
      </c>
      <c r="L186" s="4">
        <v>1728000</v>
      </c>
      <c r="M186" s="4">
        <v>546000</v>
      </c>
      <c r="N186" s="4">
        <v>90.3</v>
      </c>
      <c r="O186" s="2">
        <v>1.6109589041095891E-2</v>
      </c>
      <c r="P186" s="2">
        <f t="shared" si="8"/>
        <v>2.7357392316647196</v>
      </c>
      <c r="Q186" s="2">
        <f t="shared" si="6"/>
        <v>2.7196296426236235</v>
      </c>
      <c r="R186" s="2">
        <f t="shared" si="7"/>
        <v>0.95934849695077895</v>
      </c>
    </row>
    <row r="187" spans="1:18" s="4" customFormat="1" x14ac:dyDescent="0.3">
      <c r="A187" s="4" t="s">
        <v>14</v>
      </c>
      <c r="B187" s="5">
        <v>43650</v>
      </c>
      <c r="C187" s="5">
        <v>43706</v>
      </c>
      <c r="D187" s="4">
        <v>88.15</v>
      </c>
      <c r="E187" s="4">
        <v>88.3</v>
      </c>
      <c r="F187" s="4">
        <v>86.8</v>
      </c>
      <c r="G187" s="4">
        <v>87.95</v>
      </c>
      <c r="H187" s="4">
        <v>87.9</v>
      </c>
      <c r="I187" s="4">
        <v>87.95</v>
      </c>
      <c r="J187" s="4">
        <v>118</v>
      </c>
      <c r="K187" s="4">
        <v>620.09</v>
      </c>
      <c r="L187" s="4">
        <v>1800000</v>
      </c>
      <c r="M187" s="4">
        <v>72000</v>
      </c>
      <c r="N187" s="4">
        <v>89.95</v>
      </c>
      <c r="O187" s="2">
        <v>1.6164383561643837E-2</v>
      </c>
      <c r="P187" s="2">
        <f t="shared" si="8"/>
        <v>-0.33994334277620075</v>
      </c>
      <c r="Q187" s="2">
        <f t="shared" si="6"/>
        <v>-0.3561077263378446</v>
      </c>
      <c r="R187" s="2">
        <f t="shared" si="7"/>
        <v>-0.1256168879249305</v>
      </c>
    </row>
    <row r="188" spans="1:18" s="4" customFormat="1" x14ac:dyDescent="0.3">
      <c r="A188" s="4" t="s">
        <v>14</v>
      </c>
      <c r="B188" s="5">
        <v>43651</v>
      </c>
      <c r="C188" s="5">
        <v>43706</v>
      </c>
      <c r="D188" s="4">
        <v>87.95</v>
      </c>
      <c r="E188" s="4">
        <v>88.1</v>
      </c>
      <c r="F188" s="4">
        <v>84.4</v>
      </c>
      <c r="G188" s="4">
        <v>84.8</v>
      </c>
      <c r="H188" s="4">
        <v>84.5</v>
      </c>
      <c r="I188" s="4">
        <v>84.8</v>
      </c>
      <c r="J188" s="4">
        <v>180</v>
      </c>
      <c r="K188" s="4">
        <v>928.01</v>
      </c>
      <c r="L188" s="4">
        <v>1998000</v>
      </c>
      <c r="M188" s="4">
        <v>198000</v>
      </c>
      <c r="N188" s="4">
        <v>87.05</v>
      </c>
      <c r="O188" s="2">
        <v>1.6109589041095891E-2</v>
      </c>
      <c r="P188" s="2">
        <f t="shared" si="8"/>
        <v>-3.5815804434337757</v>
      </c>
      <c r="Q188" s="2">
        <f t="shared" si="6"/>
        <v>-3.5976900324748717</v>
      </c>
      <c r="R188" s="2">
        <f t="shared" si="7"/>
        <v>-1.2690840219773338</v>
      </c>
    </row>
    <row r="189" spans="1:18" s="4" customFormat="1" x14ac:dyDescent="0.3">
      <c r="A189" s="4" t="s">
        <v>14</v>
      </c>
      <c r="B189" s="5">
        <v>43654</v>
      </c>
      <c r="C189" s="5">
        <v>43706</v>
      </c>
      <c r="D189" s="4">
        <v>83.7</v>
      </c>
      <c r="E189" s="4">
        <v>83.75</v>
      </c>
      <c r="F189" s="4">
        <v>81.349999999999994</v>
      </c>
      <c r="G189" s="4">
        <v>82.8</v>
      </c>
      <c r="H189" s="4">
        <v>83.25</v>
      </c>
      <c r="I189" s="4">
        <v>82.8</v>
      </c>
      <c r="J189" s="4">
        <v>205</v>
      </c>
      <c r="K189" s="4">
        <v>1013.15</v>
      </c>
      <c r="L189" s="4">
        <v>2322000</v>
      </c>
      <c r="M189" s="4">
        <v>324000</v>
      </c>
      <c r="N189" s="4">
        <v>84.8</v>
      </c>
      <c r="O189" s="2">
        <v>1.6027397260273971E-2</v>
      </c>
      <c r="P189" s="2">
        <f t="shared" si="8"/>
        <v>-2.358490566037736</v>
      </c>
      <c r="Q189" s="2">
        <f t="shared" si="6"/>
        <v>-2.3745179632980098</v>
      </c>
      <c r="R189" s="2">
        <f t="shared" si="7"/>
        <v>-0.83761046113433157</v>
      </c>
    </row>
    <row r="190" spans="1:18" s="4" customFormat="1" x14ac:dyDescent="0.3">
      <c r="A190" s="4" t="s">
        <v>14</v>
      </c>
      <c r="B190" s="5">
        <v>43655</v>
      </c>
      <c r="C190" s="5">
        <v>43706</v>
      </c>
      <c r="D190" s="4">
        <v>82.85</v>
      </c>
      <c r="E190" s="4">
        <v>83.8</v>
      </c>
      <c r="F190" s="4">
        <v>80.599999999999994</v>
      </c>
      <c r="G190" s="4">
        <v>81.5</v>
      </c>
      <c r="H190" s="4">
        <v>81.650000000000006</v>
      </c>
      <c r="I190" s="4">
        <v>81.5</v>
      </c>
      <c r="J190" s="4">
        <v>240</v>
      </c>
      <c r="K190" s="4">
        <v>1179.28</v>
      </c>
      <c r="L190" s="4">
        <v>2706000</v>
      </c>
      <c r="M190" s="4">
        <v>384000</v>
      </c>
      <c r="N190" s="4">
        <v>83.8</v>
      </c>
      <c r="O190" s="2">
        <v>1.6027397260273971E-2</v>
      </c>
      <c r="P190" s="2">
        <f t="shared" si="8"/>
        <v>-1.5700483091787405</v>
      </c>
      <c r="Q190" s="2">
        <f t="shared" si="6"/>
        <v>-1.5860757064390145</v>
      </c>
      <c r="R190" s="2">
        <f t="shared" si="7"/>
        <v>-0.55948770419877036</v>
      </c>
    </row>
    <row r="191" spans="1:18" s="4" customFormat="1" x14ac:dyDescent="0.3">
      <c r="A191" s="4" t="s">
        <v>14</v>
      </c>
      <c r="B191" s="5">
        <v>43656</v>
      </c>
      <c r="C191" s="5">
        <v>43706</v>
      </c>
      <c r="D191" s="4">
        <v>81.95</v>
      </c>
      <c r="E191" s="4">
        <v>83</v>
      </c>
      <c r="F191" s="4">
        <v>81.2</v>
      </c>
      <c r="G191" s="4">
        <v>82.25</v>
      </c>
      <c r="H191" s="4">
        <v>82.15</v>
      </c>
      <c r="I191" s="4">
        <v>82.25</v>
      </c>
      <c r="J191" s="4">
        <v>132</v>
      </c>
      <c r="K191" s="4">
        <v>647.59</v>
      </c>
      <c r="L191" s="4">
        <v>2658000</v>
      </c>
      <c r="M191" s="4">
        <v>-48000</v>
      </c>
      <c r="N191" s="4">
        <v>84.8</v>
      </c>
      <c r="O191" s="2">
        <v>1.5945205479452055E-2</v>
      </c>
      <c r="P191" s="2">
        <f t="shared" si="8"/>
        <v>0.92024539877300615</v>
      </c>
      <c r="Q191" s="2">
        <f t="shared" si="6"/>
        <v>0.90430019329355404</v>
      </c>
      <c r="R191" s="2">
        <f t="shared" si="7"/>
        <v>0.31899160739826182</v>
      </c>
    </row>
    <row r="192" spans="1:18" s="4" customFormat="1" x14ac:dyDescent="0.3">
      <c r="A192" s="4" t="s">
        <v>14</v>
      </c>
      <c r="B192" s="5">
        <v>43657</v>
      </c>
      <c r="C192" s="5">
        <v>43706</v>
      </c>
      <c r="D192" s="4">
        <v>82.6</v>
      </c>
      <c r="E192" s="4">
        <v>83.1</v>
      </c>
      <c r="F192" s="4">
        <v>81</v>
      </c>
      <c r="G192" s="4">
        <v>82.95</v>
      </c>
      <c r="H192" s="4">
        <v>82.9</v>
      </c>
      <c r="I192" s="4">
        <v>82.95</v>
      </c>
      <c r="J192" s="4">
        <v>184</v>
      </c>
      <c r="K192" s="4">
        <v>905.27</v>
      </c>
      <c r="L192" s="4">
        <v>2742000</v>
      </c>
      <c r="M192" s="4">
        <v>84000</v>
      </c>
      <c r="N192" s="4">
        <v>85.15</v>
      </c>
      <c r="O192" s="2">
        <v>1.6E-2</v>
      </c>
      <c r="P192" s="2">
        <f t="shared" si="8"/>
        <v>0.85106382978723749</v>
      </c>
      <c r="Q192" s="2">
        <f t="shared" si="6"/>
        <v>0.83506382978723748</v>
      </c>
      <c r="R192" s="2">
        <f t="shared" si="7"/>
        <v>0.29456850205218038</v>
      </c>
    </row>
    <row r="193" spans="1:18" s="4" customFormat="1" x14ac:dyDescent="0.3">
      <c r="A193" s="4" t="s">
        <v>14</v>
      </c>
      <c r="B193" s="5">
        <v>43658</v>
      </c>
      <c r="C193" s="5">
        <v>43706</v>
      </c>
      <c r="D193" s="4">
        <v>82.1</v>
      </c>
      <c r="E193" s="4">
        <v>83.2</v>
      </c>
      <c r="F193" s="4">
        <v>81.400000000000006</v>
      </c>
      <c r="G193" s="4">
        <v>82.8</v>
      </c>
      <c r="H193" s="4">
        <v>83</v>
      </c>
      <c r="I193" s="4">
        <v>82.8</v>
      </c>
      <c r="J193" s="4">
        <v>177</v>
      </c>
      <c r="K193" s="4">
        <v>873.76</v>
      </c>
      <c r="L193" s="4">
        <v>2760000</v>
      </c>
      <c r="M193" s="4">
        <v>18000</v>
      </c>
      <c r="N193" s="4">
        <v>84.9</v>
      </c>
      <c r="O193" s="2">
        <v>1.589041095890411E-2</v>
      </c>
      <c r="P193" s="2">
        <f t="shared" si="8"/>
        <v>-0.18083182640145351</v>
      </c>
      <c r="Q193" s="2">
        <f t="shared" si="6"/>
        <v>-0.19672223736035763</v>
      </c>
      <c r="R193" s="2">
        <f t="shared" si="7"/>
        <v>-6.9393707058726758E-2</v>
      </c>
    </row>
    <row r="194" spans="1:18" s="4" customFormat="1" x14ac:dyDescent="0.3">
      <c r="A194" s="4" t="s">
        <v>14</v>
      </c>
      <c r="B194" s="5">
        <v>43661</v>
      </c>
      <c r="C194" s="5">
        <v>43706</v>
      </c>
      <c r="D194" s="4">
        <v>83.1</v>
      </c>
      <c r="E194" s="4">
        <v>83.5</v>
      </c>
      <c r="F194" s="4">
        <v>82.5</v>
      </c>
      <c r="G194" s="4">
        <v>83.1</v>
      </c>
      <c r="H194" s="4">
        <v>83.1</v>
      </c>
      <c r="I194" s="4">
        <v>83.1</v>
      </c>
      <c r="J194" s="4">
        <v>98</v>
      </c>
      <c r="K194" s="4">
        <v>488.17</v>
      </c>
      <c r="L194" s="4">
        <v>2814000</v>
      </c>
      <c r="M194" s="4">
        <v>54000</v>
      </c>
      <c r="N194" s="4">
        <v>85.45</v>
      </c>
      <c r="O194" s="2">
        <v>1.5616438356164384E-2</v>
      </c>
      <c r="P194" s="2">
        <f t="shared" si="8"/>
        <v>0.3623188405797067</v>
      </c>
      <c r="Q194" s="2">
        <f t="shared" si="6"/>
        <v>0.34670240222354232</v>
      </c>
      <c r="R194" s="2">
        <f t="shared" si="7"/>
        <v>0.12229916281597548</v>
      </c>
    </row>
    <row r="195" spans="1:18" s="4" customFormat="1" x14ac:dyDescent="0.3">
      <c r="A195" s="4" t="s">
        <v>14</v>
      </c>
      <c r="B195" s="5">
        <v>43662</v>
      </c>
      <c r="C195" s="5">
        <v>43706</v>
      </c>
      <c r="D195" s="4">
        <v>80.650000000000006</v>
      </c>
      <c r="E195" s="4">
        <v>84.2</v>
      </c>
      <c r="F195" s="4">
        <v>80</v>
      </c>
      <c r="G195" s="4">
        <v>83.8</v>
      </c>
      <c r="H195" s="4">
        <v>83.75</v>
      </c>
      <c r="I195" s="4">
        <v>83.8</v>
      </c>
      <c r="J195" s="4">
        <v>499</v>
      </c>
      <c r="K195" s="4">
        <v>2465.4</v>
      </c>
      <c r="L195" s="4">
        <v>3294000</v>
      </c>
      <c r="M195" s="4">
        <v>480000</v>
      </c>
      <c r="N195" s="4">
        <v>86.35</v>
      </c>
      <c r="O195" s="2">
        <v>1.5698630136986302E-2</v>
      </c>
      <c r="P195" s="2">
        <f t="shared" si="8"/>
        <v>0.84235860409145957</v>
      </c>
      <c r="Q195" s="2">
        <f t="shared" ref="Q195:Q245" si="9">(P195-O195)</f>
        <v>0.82665997395447333</v>
      </c>
      <c r="R195" s="2">
        <f t="shared" ref="R195:R245" si="10">Q195/$T$9</f>
        <v>0.29160404456304384</v>
      </c>
    </row>
    <row r="196" spans="1:18" s="4" customFormat="1" x14ac:dyDescent="0.3">
      <c r="A196" s="4" t="s">
        <v>14</v>
      </c>
      <c r="B196" s="5">
        <v>43663</v>
      </c>
      <c r="C196" s="5">
        <v>43706</v>
      </c>
      <c r="D196" s="4">
        <v>83.05</v>
      </c>
      <c r="E196" s="4">
        <v>84.15</v>
      </c>
      <c r="F196" s="4">
        <v>82.45</v>
      </c>
      <c r="G196" s="4">
        <v>82.75</v>
      </c>
      <c r="H196" s="4">
        <v>82.6</v>
      </c>
      <c r="I196" s="4">
        <v>82.75</v>
      </c>
      <c r="J196" s="4">
        <v>305</v>
      </c>
      <c r="K196" s="4">
        <v>1524.79</v>
      </c>
      <c r="L196" s="4">
        <v>3840000</v>
      </c>
      <c r="M196" s="4">
        <v>546000</v>
      </c>
      <c r="N196" s="4">
        <v>85.45</v>
      </c>
      <c r="O196" s="2">
        <v>1.580821917808219E-2</v>
      </c>
      <c r="P196" s="2">
        <f t="shared" ref="P196:P245" si="11">(G196-G195)*100/G195</f>
        <v>-1.2529832935560825</v>
      </c>
      <c r="Q196" s="2">
        <f t="shared" si="9"/>
        <v>-1.2687915127341647</v>
      </c>
      <c r="R196" s="2">
        <f t="shared" si="10"/>
        <v>-0.44756580514072564</v>
      </c>
    </row>
    <row r="197" spans="1:18" s="4" customFormat="1" x14ac:dyDescent="0.3">
      <c r="A197" s="4" t="s">
        <v>14</v>
      </c>
      <c r="B197" s="5">
        <v>43664</v>
      </c>
      <c r="C197" s="5">
        <v>43706</v>
      </c>
      <c r="D197" s="4">
        <v>82.4</v>
      </c>
      <c r="E197" s="4">
        <v>82.6</v>
      </c>
      <c r="F197" s="4">
        <v>78.25</v>
      </c>
      <c r="G197" s="4">
        <v>78.900000000000006</v>
      </c>
      <c r="H197" s="4">
        <v>79</v>
      </c>
      <c r="I197" s="4">
        <v>78.900000000000006</v>
      </c>
      <c r="J197" s="4">
        <v>1621</v>
      </c>
      <c r="K197" s="4">
        <v>7772</v>
      </c>
      <c r="L197" s="4">
        <v>8376000</v>
      </c>
      <c r="M197" s="4">
        <v>4536000</v>
      </c>
      <c r="N197" s="4">
        <v>81.45</v>
      </c>
      <c r="O197" s="2">
        <v>1.5780821917808219E-2</v>
      </c>
      <c r="P197" s="2">
        <f t="shared" si="11"/>
        <v>-4.6525679758308085</v>
      </c>
      <c r="Q197" s="2">
        <f t="shared" si="9"/>
        <v>-4.6683487977486164</v>
      </c>
      <c r="R197" s="2">
        <f t="shared" si="10"/>
        <v>-1.6467585630672994</v>
      </c>
    </row>
    <row r="198" spans="1:18" s="4" customFormat="1" x14ac:dyDescent="0.3">
      <c r="A198" s="4" t="s">
        <v>14</v>
      </c>
      <c r="B198" s="5">
        <v>43665</v>
      </c>
      <c r="C198" s="5">
        <v>43706</v>
      </c>
      <c r="D198" s="4">
        <v>79.45</v>
      </c>
      <c r="E198" s="4">
        <v>79.650000000000006</v>
      </c>
      <c r="F198" s="4">
        <v>76.05</v>
      </c>
      <c r="G198" s="4">
        <v>76.5</v>
      </c>
      <c r="H198" s="4">
        <v>76.5</v>
      </c>
      <c r="I198" s="4">
        <v>76.5</v>
      </c>
      <c r="J198" s="4">
        <v>1850</v>
      </c>
      <c r="K198" s="4">
        <v>8564.77</v>
      </c>
      <c r="L198" s="4">
        <v>12564000</v>
      </c>
      <c r="M198" s="4">
        <v>4188000</v>
      </c>
      <c r="N198" s="4">
        <v>79.349999999999994</v>
      </c>
      <c r="O198" s="2">
        <v>1.580821917808219E-2</v>
      </c>
      <c r="P198" s="2">
        <f t="shared" si="11"/>
        <v>-3.0418250950570411</v>
      </c>
      <c r="Q198" s="2">
        <f t="shared" si="9"/>
        <v>-3.0576333142351233</v>
      </c>
      <c r="R198" s="2">
        <f t="shared" si="10"/>
        <v>-1.0785791852924167</v>
      </c>
    </row>
    <row r="199" spans="1:18" s="4" customFormat="1" x14ac:dyDescent="0.3">
      <c r="A199" s="4" t="s">
        <v>14</v>
      </c>
      <c r="B199" s="5">
        <v>43668</v>
      </c>
      <c r="C199" s="5">
        <v>43706</v>
      </c>
      <c r="D199" s="4">
        <v>76.599999999999994</v>
      </c>
      <c r="E199" s="4">
        <v>79.8</v>
      </c>
      <c r="F199" s="4">
        <v>75.400000000000006</v>
      </c>
      <c r="G199" s="4">
        <v>76.8</v>
      </c>
      <c r="H199" s="4">
        <v>76.900000000000006</v>
      </c>
      <c r="I199" s="4">
        <v>76.8</v>
      </c>
      <c r="J199" s="4">
        <v>3286</v>
      </c>
      <c r="K199" s="4">
        <v>15152.84</v>
      </c>
      <c r="L199" s="4">
        <v>22674000</v>
      </c>
      <c r="M199" s="4">
        <v>10110000</v>
      </c>
      <c r="N199" s="4">
        <v>79.349999999999994</v>
      </c>
      <c r="O199" s="2">
        <v>1.5726027397260273E-2</v>
      </c>
      <c r="P199" s="2">
        <f t="shared" si="11"/>
        <v>0.39215686274509431</v>
      </c>
      <c r="Q199" s="2">
        <f t="shared" si="9"/>
        <v>0.37643083534783406</v>
      </c>
      <c r="R199" s="2">
        <f t="shared" si="10"/>
        <v>0.13278585820549105</v>
      </c>
    </row>
    <row r="200" spans="1:18" s="4" customFormat="1" x14ac:dyDescent="0.3">
      <c r="A200" s="4" t="s">
        <v>14</v>
      </c>
      <c r="B200" s="5">
        <v>43669</v>
      </c>
      <c r="C200" s="5">
        <v>43706</v>
      </c>
      <c r="D200" s="4">
        <v>76.8</v>
      </c>
      <c r="E200" s="4">
        <v>78</v>
      </c>
      <c r="F200" s="4">
        <v>75.3</v>
      </c>
      <c r="G200" s="4">
        <v>75.55</v>
      </c>
      <c r="H200" s="4">
        <v>75.45</v>
      </c>
      <c r="I200" s="4">
        <v>75.55</v>
      </c>
      <c r="J200" s="4">
        <v>6314</v>
      </c>
      <c r="K200" s="4">
        <v>28949.84</v>
      </c>
      <c r="L200" s="4">
        <v>44310000</v>
      </c>
      <c r="M200" s="4">
        <v>21636000</v>
      </c>
      <c r="N200" s="4">
        <v>75</v>
      </c>
      <c r="O200" s="2">
        <v>1.5726027397260273E-2</v>
      </c>
      <c r="P200" s="2">
        <f t="shared" si="11"/>
        <v>-1.6276041666666667</v>
      </c>
      <c r="Q200" s="2">
        <f t="shared" si="9"/>
        <v>-1.6433301940639271</v>
      </c>
      <c r="R200" s="2">
        <f t="shared" si="10"/>
        <v>-0.57968420661431952</v>
      </c>
    </row>
    <row r="201" spans="1:18" s="4" customFormat="1" x14ac:dyDescent="0.3">
      <c r="A201" s="4" t="s">
        <v>14</v>
      </c>
      <c r="B201" s="5">
        <v>43670</v>
      </c>
      <c r="C201" s="5">
        <v>43706</v>
      </c>
      <c r="D201" s="4">
        <v>75.2</v>
      </c>
      <c r="E201" s="4">
        <v>77.05</v>
      </c>
      <c r="F201" s="4">
        <v>72.150000000000006</v>
      </c>
      <c r="G201" s="4">
        <v>72.7</v>
      </c>
      <c r="H201" s="4">
        <v>72.55</v>
      </c>
      <c r="I201" s="4">
        <v>72.7</v>
      </c>
      <c r="J201" s="4">
        <v>9029</v>
      </c>
      <c r="K201" s="4">
        <v>39432.01</v>
      </c>
      <c r="L201" s="4">
        <v>67098000</v>
      </c>
      <c r="M201" s="4">
        <v>22788000</v>
      </c>
      <c r="N201" s="4">
        <v>72.55</v>
      </c>
      <c r="O201" s="2">
        <v>1.5753424657534248E-2</v>
      </c>
      <c r="P201" s="2">
        <f t="shared" si="11"/>
        <v>-3.7723362011912567</v>
      </c>
      <c r="Q201" s="2">
        <f t="shared" si="9"/>
        <v>-3.7880896258487908</v>
      </c>
      <c r="R201" s="2">
        <f t="shared" si="10"/>
        <v>-1.33624741836799</v>
      </c>
    </row>
    <row r="202" spans="1:18" s="4" customFormat="1" x14ac:dyDescent="0.3">
      <c r="A202" s="4" t="s">
        <v>14</v>
      </c>
      <c r="B202" s="5">
        <v>43671</v>
      </c>
      <c r="C202" s="5">
        <v>43706</v>
      </c>
      <c r="D202" s="4">
        <v>72.8</v>
      </c>
      <c r="E202" s="4">
        <v>73.5</v>
      </c>
      <c r="F202" s="4">
        <v>71.900000000000006</v>
      </c>
      <c r="G202" s="4">
        <v>72.599999999999994</v>
      </c>
      <c r="H202" s="4">
        <v>72.849999999999994</v>
      </c>
      <c r="I202" s="4">
        <v>72.599999999999994</v>
      </c>
      <c r="J202" s="4">
        <v>6225</v>
      </c>
      <c r="K202" s="4">
        <v>27136.75</v>
      </c>
      <c r="L202" s="4">
        <v>77676000</v>
      </c>
      <c r="M202" s="4">
        <v>10578000</v>
      </c>
      <c r="N202" s="4">
        <v>72.3</v>
      </c>
      <c r="O202" s="2">
        <v>1.5726027397260273E-2</v>
      </c>
      <c r="P202" s="2">
        <f t="shared" si="11"/>
        <v>-0.13755158184320293</v>
      </c>
      <c r="Q202" s="2">
        <f t="shared" si="9"/>
        <v>-0.15327760924046321</v>
      </c>
      <c r="R202" s="2">
        <f t="shared" si="10"/>
        <v>-5.4068628219242194E-2</v>
      </c>
    </row>
    <row r="203" spans="1:18" s="4" customFormat="1" x14ac:dyDescent="0.3">
      <c r="A203" s="4" t="s">
        <v>14</v>
      </c>
      <c r="B203" s="5">
        <v>43672</v>
      </c>
      <c r="C203" s="5">
        <v>43734</v>
      </c>
      <c r="D203" s="4">
        <v>73.5</v>
      </c>
      <c r="E203" s="4">
        <v>75.599999999999994</v>
      </c>
      <c r="F203" s="4">
        <v>73</v>
      </c>
      <c r="G203" s="4">
        <v>75</v>
      </c>
      <c r="H203" s="4">
        <v>74.849999999999994</v>
      </c>
      <c r="I203" s="4">
        <v>75</v>
      </c>
      <c r="J203" s="4">
        <v>101</v>
      </c>
      <c r="K203" s="4">
        <v>451.62</v>
      </c>
      <c r="L203" s="4">
        <v>1344000</v>
      </c>
      <c r="M203" s="4">
        <v>18000</v>
      </c>
      <c r="N203" s="4">
        <v>74.2</v>
      </c>
      <c r="O203" s="2">
        <v>1.5698630136986302E-2</v>
      </c>
      <c r="P203" s="2">
        <f t="shared" si="11"/>
        <v>3.3057851239669502</v>
      </c>
      <c r="Q203" s="2">
        <f t="shared" si="9"/>
        <v>3.2900864938299641</v>
      </c>
      <c r="R203" s="2">
        <f t="shared" si="10"/>
        <v>1.1605769709323059</v>
      </c>
    </row>
    <row r="204" spans="1:18" s="4" customFormat="1" x14ac:dyDescent="0.3">
      <c r="A204" s="4" t="s">
        <v>14</v>
      </c>
      <c r="B204" s="5">
        <v>43675</v>
      </c>
      <c r="C204" s="5">
        <v>43734</v>
      </c>
      <c r="D204" s="4">
        <v>74.150000000000006</v>
      </c>
      <c r="E204" s="4">
        <v>74.3</v>
      </c>
      <c r="F204" s="4">
        <v>71.349999999999994</v>
      </c>
      <c r="G204" s="4">
        <v>72.2</v>
      </c>
      <c r="H204" s="4">
        <v>72.099999999999994</v>
      </c>
      <c r="I204" s="4">
        <v>72.2</v>
      </c>
      <c r="J204" s="4">
        <v>152</v>
      </c>
      <c r="K204" s="4">
        <v>659.96</v>
      </c>
      <c r="L204" s="4">
        <v>1464000</v>
      </c>
      <c r="M204" s="4">
        <v>120000</v>
      </c>
      <c r="N204" s="4">
        <v>71.650000000000006</v>
      </c>
      <c r="O204" s="2">
        <v>1.5506849315068493E-2</v>
      </c>
      <c r="P204" s="2">
        <f t="shared" si="11"/>
        <v>-3.7333333333333294</v>
      </c>
      <c r="Q204" s="2">
        <f t="shared" si="9"/>
        <v>-3.7488401826483977</v>
      </c>
      <c r="R204" s="2">
        <f t="shared" si="10"/>
        <v>-1.3224021896830551</v>
      </c>
    </row>
    <row r="205" spans="1:18" s="4" customFormat="1" x14ac:dyDescent="0.3">
      <c r="A205" s="4" t="s">
        <v>14</v>
      </c>
      <c r="B205" s="5">
        <v>43676</v>
      </c>
      <c r="C205" s="5">
        <v>43734</v>
      </c>
      <c r="D205" s="4">
        <v>71.849999999999994</v>
      </c>
      <c r="E205" s="4">
        <v>73</v>
      </c>
      <c r="F205" s="4">
        <v>68.8</v>
      </c>
      <c r="G205" s="4">
        <v>69.05</v>
      </c>
      <c r="H205" s="4">
        <v>68.8</v>
      </c>
      <c r="I205" s="4">
        <v>69.05</v>
      </c>
      <c r="J205" s="4">
        <v>213</v>
      </c>
      <c r="K205" s="4">
        <v>900.68</v>
      </c>
      <c r="L205" s="4">
        <v>1710000</v>
      </c>
      <c r="M205" s="4">
        <v>246000</v>
      </c>
      <c r="N205" s="4">
        <v>68.55</v>
      </c>
      <c r="O205" s="2">
        <v>1.5479452054794521E-2</v>
      </c>
      <c r="P205" s="2">
        <f t="shared" si="11"/>
        <v>-4.3628808864266002</v>
      </c>
      <c r="Q205" s="2">
        <f t="shared" si="9"/>
        <v>-4.3783603384813947</v>
      </c>
      <c r="R205" s="2">
        <f t="shared" si="10"/>
        <v>-1.5444652257058555</v>
      </c>
    </row>
    <row r="206" spans="1:18" s="4" customFormat="1" x14ac:dyDescent="0.3">
      <c r="A206" s="4" t="s">
        <v>14</v>
      </c>
      <c r="B206" s="5">
        <v>43677</v>
      </c>
      <c r="C206" s="5">
        <v>43734</v>
      </c>
      <c r="D206" s="4">
        <v>69</v>
      </c>
      <c r="E206" s="4">
        <v>71.3</v>
      </c>
      <c r="F206" s="4">
        <v>68.5</v>
      </c>
      <c r="G206" s="4">
        <v>70.400000000000006</v>
      </c>
      <c r="H206" s="4">
        <v>70.349999999999994</v>
      </c>
      <c r="I206" s="4">
        <v>70.400000000000006</v>
      </c>
      <c r="J206" s="4">
        <v>224</v>
      </c>
      <c r="K206" s="4">
        <v>941.66</v>
      </c>
      <c r="L206" s="4">
        <v>1650000</v>
      </c>
      <c r="M206" s="4">
        <v>-60000</v>
      </c>
      <c r="N206" s="4">
        <v>69.849999999999994</v>
      </c>
      <c r="O206" s="2">
        <v>1.5287671232876712E-2</v>
      </c>
      <c r="P206" s="2">
        <f t="shared" si="11"/>
        <v>1.9551049963794476</v>
      </c>
      <c r="Q206" s="2">
        <f t="shared" si="9"/>
        <v>1.9398173251465709</v>
      </c>
      <c r="R206" s="2">
        <f t="shared" si="10"/>
        <v>0.68426994840487787</v>
      </c>
    </row>
    <row r="207" spans="1:18" s="4" customFormat="1" x14ac:dyDescent="0.3">
      <c r="A207" s="4" t="s">
        <v>14</v>
      </c>
      <c r="B207" s="5">
        <v>43678</v>
      </c>
      <c r="C207" s="5">
        <v>43734</v>
      </c>
      <c r="D207" s="4">
        <v>70.5</v>
      </c>
      <c r="E207" s="4">
        <v>73.55</v>
      </c>
      <c r="F207" s="4">
        <v>67.599999999999994</v>
      </c>
      <c r="G207" s="4">
        <v>69.45</v>
      </c>
      <c r="H207" s="4">
        <v>69.900000000000006</v>
      </c>
      <c r="I207" s="4">
        <v>69.45</v>
      </c>
      <c r="J207" s="4">
        <v>502</v>
      </c>
      <c r="K207" s="4">
        <v>2118.52</v>
      </c>
      <c r="L207" s="4">
        <v>1788000</v>
      </c>
      <c r="M207" s="4">
        <v>138000</v>
      </c>
      <c r="N207" s="4">
        <v>68.849999999999994</v>
      </c>
      <c r="O207" s="2">
        <v>1.5424657534246575E-2</v>
      </c>
      <c r="P207" s="2">
        <f t="shared" si="11"/>
        <v>-1.3494318181818221</v>
      </c>
      <c r="Q207" s="2">
        <f t="shared" si="9"/>
        <v>-1.3648564757160686</v>
      </c>
      <c r="R207" s="2">
        <f t="shared" si="10"/>
        <v>-0.48145269047317679</v>
      </c>
    </row>
    <row r="208" spans="1:18" s="4" customFormat="1" x14ac:dyDescent="0.3">
      <c r="A208" s="4" t="s">
        <v>14</v>
      </c>
      <c r="B208" s="5">
        <v>43679</v>
      </c>
      <c r="C208" s="5">
        <v>43734</v>
      </c>
      <c r="D208" s="4">
        <v>67.8</v>
      </c>
      <c r="E208" s="4">
        <v>68.3</v>
      </c>
      <c r="F208" s="4">
        <v>61.8</v>
      </c>
      <c r="G208" s="4">
        <v>65.150000000000006</v>
      </c>
      <c r="H208" s="4">
        <v>65.25</v>
      </c>
      <c r="I208" s="4">
        <v>65.150000000000006</v>
      </c>
      <c r="J208" s="4">
        <v>681</v>
      </c>
      <c r="K208" s="4">
        <v>2639.47</v>
      </c>
      <c r="L208" s="4">
        <v>2310000</v>
      </c>
      <c r="M208" s="4">
        <v>522000</v>
      </c>
      <c r="N208" s="4">
        <v>64.400000000000006</v>
      </c>
      <c r="O208" s="2">
        <v>1.5205479452054794E-2</v>
      </c>
      <c r="P208" s="2">
        <f t="shared" si="11"/>
        <v>-6.1915046796256252</v>
      </c>
      <c r="Q208" s="2">
        <f t="shared" si="9"/>
        <v>-6.2067101590776801</v>
      </c>
      <c r="R208" s="2">
        <f t="shared" si="10"/>
        <v>-2.1894150471077016</v>
      </c>
    </row>
    <row r="209" spans="1:18" s="4" customFormat="1" x14ac:dyDescent="0.3">
      <c r="A209" s="4" t="s">
        <v>14</v>
      </c>
      <c r="B209" s="5">
        <v>43682</v>
      </c>
      <c r="C209" s="5">
        <v>43734</v>
      </c>
      <c r="D209" s="4">
        <v>62.55</v>
      </c>
      <c r="E209" s="4">
        <v>64.849999999999994</v>
      </c>
      <c r="F209" s="4">
        <v>62.35</v>
      </c>
      <c r="G209" s="4">
        <v>64.650000000000006</v>
      </c>
      <c r="H209" s="4">
        <v>64.45</v>
      </c>
      <c r="I209" s="4">
        <v>64.650000000000006</v>
      </c>
      <c r="J209" s="4">
        <v>239</v>
      </c>
      <c r="K209" s="4">
        <v>913.52</v>
      </c>
      <c r="L209" s="4">
        <v>2448000</v>
      </c>
      <c r="M209" s="4">
        <v>138000</v>
      </c>
      <c r="N209" s="4">
        <v>63.95</v>
      </c>
      <c r="O209" s="2">
        <v>1.4876712328767123E-2</v>
      </c>
      <c r="P209" s="2">
        <f t="shared" si="11"/>
        <v>-0.76745970836531074</v>
      </c>
      <c r="Q209" s="2">
        <f t="shared" si="9"/>
        <v>-0.78233642069407783</v>
      </c>
      <c r="R209" s="2">
        <f t="shared" si="10"/>
        <v>-0.2759689251580143</v>
      </c>
    </row>
    <row r="210" spans="1:18" s="4" customFormat="1" x14ac:dyDescent="0.3">
      <c r="A210" s="4" t="s">
        <v>14</v>
      </c>
      <c r="B210" s="5">
        <v>43683</v>
      </c>
      <c r="C210" s="5">
        <v>43734</v>
      </c>
      <c r="D210" s="4">
        <v>64.25</v>
      </c>
      <c r="E210" s="4">
        <v>65.599999999999994</v>
      </c>
      <c r="F210" s="4">
        <v>63.45</v>
      </c>
      <c r="G210" s="4">
        <v>64.25</v>
      </c>
      <c r="H210" s="4">
        <v>64.25</v>
      </c>
      <c r="I210" s="4">
        <v>64.25</v>
      </c>
      <c r="J210" s="4">
        <v>167</v>
      </c>
      <c r="K210" s="4">
        <v>646.25</v>
      </c>
      <c r="L210" s="4">
        <v>2484000</v>
      </c>
      <c r="M210" s="4">
        <v>36000</v>
      </c>
      <c r="N210" s="4">
        <v>63.45</v>
      </c>
      <c r="O210" s="2">
        <v>1.484931506849315E-2</v>
      </c>
      <c r="P210" s="2">
        <f t="shared" si="11"/>
        <v>-0.61871616395979223</v>
      </c>
      <c r="Q210" s="2">
        <f t="shared" si="9"/>
        <v>-0.63356547902828542</v>
      </c>
      <c r="R210" s="2">
        <f t="shared" si="10"/>
        <v>-0.2234900225014948</v>
      </c>
    </row>
    <row r="211" spans="1:18" s="4" customFormat="1" x14ac:dyDescent="0.3">
      <c r="A211" s="4" t="s">
        <v>14</v>
      </c>
      <c r="B211" s="5">
        <v>43684</v>
      </c>
      <c r="C211" s="5">
        <v>43734</v>
      </c>
      <c r="D211" s="4">
        <v>64.599999999999994</v>
      </c>
      <c r="E211" s="4">
        <v>65.099999999999994</v>
      </c>
      <c r="F211" s="4">
        <v>61.35</v>
      </c>
      <c r="G211" s="4">
        <v>61.8</v>
      </c>
      <c r="H211" s="4">
        <v>62.2</v>
      </c>
      <c r="I211" s="4">
        <v>61.8</v>
      </c>
      <c r="J211" s="4">
        <v>167</v>
      </c>
      <c r="K211" s="4">
        <v>631.70000000000005</v>
      </c>
      <c r="L211" s="4">
        <v>2556000</v>
      </c>
      <c r="M211" s="4">
        <v>72000</v>
      </c>
      <c r="N211" s="4">
        <v>61.15</v>
      </c>
      <c r="O211" s="2">
        <v>1.4876712328767123E-2</v>
      </c>
      <c r="P211" s="2">
        <f t="shared" si="11"/>
        <v>-3.81322957198444</v>
      </c>
      <c r="Q211" s="2">
        <f t="shared" si="9"/>
        <v>-3.8281062843132072</v>
      </c>
      <c r="R211" s="2">
        <f t="shared" si="10"/>
        <v>-1.3503632819948461</v>
      </c>
    </row>
    <row r="212" spans="1:18" s="4" customFormat="1" x14ac:dyDescent="0.3">
      <c r="A212" s="4" t="s">
        <v>14</v>
      </c>
      <c r="B212" s="5">
        <v>43685</v>
      </c>
      <c r="C212" s="5">
        <v>43734</v>
      </c>
      <c r="D212" s="4">
        <v>62.4</v>
      </c>
      <c r="E212" s="4">
        <v>64.5</v>
      </c>
      <c r="F212" s="4">
        <v>61.4</v>
      </c>
      <c r="G212" s="4">
        <v>64.150000000000006</v>
      </c>
      <c r="H212" s="4">
        <v>64.150000000000006</v>
      </c>
      <c r="I212" s="4">
        <v>64.150000000000006</v>
      </c>
      <c r="J212" s="4">
        <v>327</v>
      </c>
      <c r="K212" s="4">
        <v>1233.72</v>
      </c>
      <c r="L212" s="4">
        <v>2922000</v>
      </c>
      <c r="M212" s="4">
        <v>366000</v>
      </c>
      <c r="N212" s="4">
        <v>63.55</v>
      </c>
      <c r="O212" s="2">
        <v>1.5013698630136987E-2</v>
      </c>
      <c r="P212" s="2">
        <f t="shared" si="11"/>
        <v>3.802588996763768</v>
      </c>
      <c r="Q212" s="2">
        <f t="shared" si="9"/>
        <v>3.787575298133631</v>
      </c>
      <c r="R212" s="2">
        <f t="shared" si="10"/>
        <v>1.3360659894290103</v>
      </c>
    </row>
    <row r="213" spans="1:18" s="4" customFormat="1" x14ac:dyDescent="0.3">
      <c r="A213" s="4" t="s">
        <v>14</v>
      </c>
      <c r="B213" s="5">
        <v>43686</v>
      </c>
      <c r="C213" s="5">
        <v>43734</v>
      </c>
      <c r="D213" s="4">
        <v>65.05</v>
      </c>
      <c r="E213" s="4">
        <v>66.3</v>
      </c>
      <c r="F213" s="4">
        <v>63.7</v>
      </c>
      <c r="G213" s="4">
        <v>64.95</v>
      </c>
      <c r="H213" s="4">
        <v>65.349999999999994</v>
      </c>
      <c r="I213" s="4">
        <v>64.95</v>
      </c>
      <c r="J213" s="4">
        <v>691</v>
      </c>
      <c r="K213" s="4">
        <v>2711.22</v>
      </c>
      <c r="L213" s="4">
        <v>4938000</v>
      </c>
      <c r="M213" s="4">
        <v>2016000</v>
      </c>
      <c r="N213" s="4">
        <v>64.3</v>
      </c>
      <c r="O213" s="2">
        <v>1.5013698630136987E-2</v>
      </c>
      <c r="P213" s="2">
        <f t="shared" si="11"/>
        <v>1.2470771628994499</v>
      </c>
      <c r="Q213" s="2">
        <f t="shared" si="9"/>
        <v>1.2320634642693129</v>
      </c>
      <c r="R213" s="2">
        <f t="shared" si="10"/>
        <v>0.43460999765191638</v>
      </c>
    </row>
    <row r="214" spans="1:18" s="4" customFormat="1" x14ac:dyDescent="0.3">
      <c r="A214" s="4" t="s">
        <v>14</v>
      </c>
      <c r="B214" s="5">
        <v>43690</v>
      </c>
      <c r="C214" s="5">
        <v>43734</v>
      </c>
      <c r="D214" s="4">
        <v>64.95</v>
      </c>
      <c r="E214" s="4">
        <v>65.099999999999994</v>
      </c>
      <c r="F214" s="4">
        <v>61.65</v>
      </c>
      <c r="G214" s="4">
        <v>61.9</v>
      </c>
      <c r="H214" s="4">
        <v>62.15</v>
      </c>
      <c r="I214" s="4">
        <v>61.9</v>
      </c>
      <c r="J214" s="4">
        <v>267</v>
      </c>
      <c r="K214" s="4">
        <v>1010.93</v>
      </c>
      <c r="L214" s="4">
        <v>5178000</v>
      </c>
      <c r="M214" s="4">
        <v>240000</v>
      </c>
      <c r="N214" s="4">
        <v>61.55</v>
      </c>
      <c r="O214" s="2">
        <v>1.4986301369863012E-2</v>
      </c>
      <c r="P214" s="2">
        <f t="shared" si="11"/>
        <v>-4.6959199384141712</v>
      </c>
      <c r="Q214" s="2">
        <f t="shared" si="9"/>
        <v>-4.710906239784034</v>
      </c>
      <c r="R214" s="2">
        <f t="shared" si="10"/>
        <v>-1.6617706872958622</v>
      </c>
    </row>
    <row r="215" spans="1:18" s="4" customFormat="1" x14ac:dyDescent="0.3">
      <c r="A215" s="4" t="s">
        <v>14</v>
      </c>
      <c r="B215" s="5">
        <v>43691</v>
      </c>
      <c r="C215" s="5">
        <v>43734</v>
      </c>
      <c r="D215" s="4">
        <v>62.75</v>
      </c>
      <c r="E215" s="4">
        <v>63.95</v>
      </c>
      <c r="F215" s="4">
        <v>60.8</v>
      </c>
      <c r="G215" s="4">
        <v>62.85</v>
      </c>
      <c r="H215" s="4">
        <v>62.8</v>
      </c>
      <c r="I215" s="4">
        <v>62.85</v>
      </c>
      <c r="J215" s="4">
        <v>657</v>
      </c>
      <c r="K215" s="4">
        <v>2479.0500000000002</v>
      </c>
      <c r="L215" s="4">
        <v>6234000</v>
      </c>
      <c r="M215" s="4">
        <v>1056000</v>
      </c>
      <c r="N215" s="4">
        <v>62.55</v>
      </c>
      <c r="O215" s="2">
        <v>1.4931506849315069E-2</v>
      </c>
      <c r="P215" s="2">
        <f t="shared" si="11"/>
        <v>1.5347334410339304</v>
      </c>
      <c r="Q215" s="2">
        <f t="shared" si="9"/>
        <v>1.5198019341846154</v>
      </c>
      <c r="R215" s="2">
        <f t="shared" si="10"/>
        <v>0.53610965198053495</v>
      </c>
    </row>
    <row r="216" spans="1:18" s="4" customFormat="1" x14ac:dyDescent="0.3">
      <c r="A216" s="4" t="s">
        <v>14</v>
      </c>
      <c r="B216" s="5">
        <v>43693</v>
      </c>
      <c r="C216" s="5">
        <v>43734</v>
      </c>
      <c r="D216" s="4">
        <v>62</v>
      </c>
      <c r="E216" s="4">
        <v>64.900000000000006</v>
      </c>
      <c r="F216" s="4">
        <v>61.85</v>
      </c>
      <c r="G216" s="4">
        <v>64.099999999999994</v>
      </c>
      <c r="H216" s="4">
        <v>64.3</v>
      </c>
      <c r="I216" s="4">
        <v>64.099999999999994</v>
      </c>
      <c r="J216" s="4">
        <v>542</v>
      </c>
      <c r="K216" s="4">
        <v>2075.9</v>
      </c>
      <c r="L216" s="4">
        <v>7422000</v>
      </c>
      <c r="M216" s="4">
        <v>1188000</v>
      </c>
      <c r="N216" s="4">
        <v>63.65</v>
      </c>
      <c r="O216" s="2">
        <v>1.4931506849315069E-2</v>
      </c>
      <c r="P216" s="2">
        <f t="shared" si="11"/>
        <v>1.9888623707239346</v>
      </c>
      <c r="Q216" s="2">
        <f t="shared" si="9"/>
        <v>1.9739308638746196</v>
      </c>
      <c r="R216" s="2">
        <f t="shared" si="10"/>
        <v>0.69630348841029355</v>
      </c>
    </row>
    <row r="217" spans="1:18" s="4" customFormat="1" x14ac:dyDescent="0.3">
      <c r="A217" s="4" t="s">
        <v>14</v>
      </c>
      <c r="B217" s="5">
        <v>43696</v>
      </c>
      <c r="C217" s="5">
        <v>43734</v>
      </c>
      <c r="D217" s="4">
        <v>64.349999999999994</v>
      </c>
      <c r="E217" s="4">
        <v>65.5</v>
      </c>
      <c r="F217" s="4">
        <v>63.75</v>
      </c>
      <c r="G217" s="4">
        <v>64.599999999999994</v>
      </c>
      <c r="H217" s="4">
        <v>64.900000000000006</v>
      </c>
      <c r="I217" s="4">
        <v>64.599999999999994</v>
      </c>
      <c r="J217" s="4">
        <v>345</v>
      </c>
      <c r="K217" s="4">
        <v>1341.8</v>
      </c>
      <c r="L217" s="4">
        <v>7512000</v>
      </c>
      <c r="M217" s="4">
        <v>90000</v>
      </c>
      <c r="N217" s="4">
        <v>64.5</v>
      </c>
      <c r="O217" s="2">
        <v>1.484931506849315E-2</v>
      </c>
      <c r="P217" s="2">
        <f t="shared" si="11"/>
        <v>0.78003120124805003</v>
      </c>
      <c r="Q217" s="2">
        <f t="shared" si="9"/>
        <v>0.76518188617955685</v>
      </c>
      <c r="R217" s="2">
        <f t="shared" si="10"/>
        <v>0.2699176685293655</v>
      </c>
    </row>
    <row r="218" spans="1:18" s="4" customFormat="1" x14ac:dyDescent="0.3">
      <c r="A218" s="4" t="s">
        <v>14</v>
      </c>
      <c r="B218" s="5">
        <v>43697</v>
      </c>
      <c r="C218" s="5">
        <v>43734</v>
      </c>
      <c r="D218" s="4">
        <v>64.45</v>
      </c>
      <c r="E218" s="4">
        <v>64.849999999999994</v>
      </c>
      <c r="F218" s="4">
        <v>63.15</v>
      </c>
      <c r="G218" s="4">
        <v>64.3</v>
      </c>
      <c r="H218" s="4">
        <v>64.55</v>
      </c>
      <c r="I218" s="4">
        <v>64.3</v>
      </c>
      <c r="J218" s="4">
        <v>398</v>
      </c>
      <c r="K218" s="4">
        <v>1529.47</v>
      </c>
      <c r="L218" s="4">
        <v>7872000</v>
      </c>
      <c r="M218" s="4">
        <v>360000</v>
      </c>
      <c r="N218" s="4">
        <v>63.85</v>
      </c>
      <c r="O218" s="2">
        <v>1.4821917808219178E-2</v>
      </c>
      <c r="P218" s="2">
        <f t="shared" si="11"/>
        <v>-0.46439628482971701</v>
      </c>
      <c r="Q218" s="2">
        <f t="shared" si="9"/>
        <v>-0.47921820263793619</v>
      </c>
      <c r="R218" s="2">
        <f t="shared" si="10"/>
        <v>-0.1690440695331773</v>
      </c>
    </row>
    <row r="219" spans="1:18" s="4" customFormat="1" x14ac:dyDescent="0.3">
      <c r="A219" s="4" t="s">
        <v>14</v>
      </c>
      <c r="B219" s="5">
        <v>43698</v>
      </c>
      <c r="C219" s="5">
        <v>43734</v>
      </c>
      <c r="D219" s="4">
        <v>63.95</v>
      </c>
      <c r="E219" s="4">
        <v>64.150000000000006</v>
      </c>
      <c r="F219" s="4">
        <v>61.65</v>
      </c>
      <c r="G219" s="4">
        <v>62.25</v>
      </c>
      <c r="H219" s="4">
        <v>62.85</v>
      </c>
      <c r="I219" s="4">
        <v>62.25</v>
      </c>
      <c r="J219" s="4">
        <v>953</v>
      </c>
      <c r="K219" s="4">
        <v>3594.27</v>
      </c>
      <c r="L219" s="4">
        <v>9954000</v>
      </c>
      <c r="M219" s="4">
        <v>2082000</v>
      </c>
      <c r="N219" s="4">
        <v>61.9</v>
      </c>
      <c r="O219" s="2">
        <v>1.4958904109589041E-2</v>
      </c>
      <c r="P219" s="2">
        <f t="shared" si="11"/>
        <v>-3.1881804043545836</v>
      </c>
      <c r="Q219" s="2">
        <f t="shared" si="9"/>
        <v>-3.2031393084641726</v>
      </c>
      <c r="R219" s="2">
        <f t="shared" si="10"/>
        <v>-1.1299063787724466</v>
      </c>
    </row>
    <row r="220" spans="1:18" s="4" customFormat="1" x14ac:dyDescent="0.3">
      <c r="A220" s="4" t="s">
        <v>14</v>
      </c>
      <c r="B220" s="5">
        <v>43699</v>
      </c>
      <c r="C220" s="5">
        <v>43734</v>
      </c>
      <c r="D220" s="4">
        <v>62.55</v>
      </c>
      <c r="E220" s="4">
        <v>62.8</v>
      </c>
      <c r="F220" s="4">
        <v>57.75</v>
      </c>
      <c r="G220" s="4">
        <v>58.25</v>
      </c>
      <c r="H220" s="4">
        <v>58.1</v>
      </c>
      <c r="I220" s="4">
        <v>58.25</v>
      </c>
      <c r="J220" s="4">
        <v>2100</v>
      </c>
      <c r="K220" s="4">
        <v>7509.65</v>
      </c>
      <c r="L220" s="4">
        <v>14706000</v>
      </c>
      <c r="M220" s="4">
        <v>4752000</v>
      </c>
      <c r="N220" s="4">
        <v>57.9</v>
      </c>
      <c r="O220" s="2">
        <v>1.4876712328767123E-2</v>
      </c>
      <c r="P220" s="2">
        <f t="shared" si="11"/>
        <v>-6.4257028112449799</v>
      </c>
      <c r="Q220" s="2">
        <f t="shared" si="9"/>
        <v>-6.4405795235737466</v>
      </c>
      <c r="R220" s="2">
        <f t="shared" si="10"/>
        <v>-2.2719123915239412</v>
      </c>
    </row>
    <row r="221" spans="1:18" s="4" customFormat="1" x14ac:dyDescent="0.3">
      <c r="A221" s="4" t="s">
        <v>14</v>
      </c>
      <c r="B221" s="5">
        <v>43700</v>
      </c>
      <c r="C221" s="5">
        <v>43734</v>
      </c>
      <c r="D221" s="4">
        <v>57.55</v>
      </c>
      <c r="E221" s="4">
        <v>61.1</v>
      </c>
      <c r="F221" s="4">
        <v>57.3</v>
      </c>
      <c r="G221" s="4">
        <v>60.55</v>
      </c>
      <c r="H221" s="4">
        <v>60.55</v>
      </c>
      <c r="I221" s="4">
        <v>60.55</v>
      </c>
      <c r="J221" s="4">
        <v>3231</v>
      </c>
      <c r="K221" s="4">
        <v>11469.68</v>
      </c>
      <c r="L221" s="4">
        <v>20190000</v>
      </c>
      <c r="M221" s="4">
        <v>5484000</v>
      </c>
      <c r="N221" s="4">
        <v>60.25</v>
      </c>
      <c r="O221" s="2">
        <v>1.4876712328767123E-2</v>
      </c>
      <c r="P221" s="2">
        <f t="shared" si="11"/>
        <v>3.9484978540772482</v>
      </c>
      <c r="Q221" s="2">
        <f t="shared" si="9"/>
        <v>3.933621141748481</v>
      </c>
      <c r="R221" s="2">
        <f t="shared" si="10"/>
        <v>1.3875836146092728</v>
      </c>
    </row>
    <row r="222" spans="1:18" s="4" customFormat="1" x14ac:dyDescent="0.3">
      <c r="A222" s="4" t="s">
        <v>14</v>
      </c>
      <c r="B222" s="5">
        <v>43703</v>
      </c>
      <c r="C222" s="5">
        <v>43734</v>
      </c>
      <c r="D222" s="4">
        <v>65.3</v>
      </c>
      <c r="E222" s="4">
        <v>66</v>
      </c>
      <c r="F222" s="4">
        <v>59.8</v>
      </c>
      <c r="G222" s="4">
        <v>63.55</v>
      </c>
      <c r="H222" s="4">
        <v>63.6</v>
      </c>
      <c r="I222" s="4">
        <v>63.55</v>
      </c>
      <c r="J222" s="4">
        <v>7551</v>
      </c>
      <c r="K222" s="4">
        <v>28596.53</v>
      </c>
      <c r="L222" s="4">
        <v>32760000</v>
      </c>
      <c r="M222" s="4">
        <v>12570000</v>
      </c>
      <c r="N222" s="4">
        <v>63.15</v>
      </c>
      <c r="O222" s="2">
        <v>1.4821917808219178E-2</v>
      </c>
      <c r="P222" s="2">
        <f t="shared" si="11"/>
        <v>4.9545829892650701</v>
      </c>
      <c r="Q222" s="2">
        <f t="shared" si="9"/>
        <v>4.9397610714568509</v>
      </c>
      <c r="R222" s="2">
        <f t="shared" si="10"/>
        <v>1.7424991568434436</v>
      </c>
    </row>
    <row r="223" spans="1:18" s="4" customFormat="1" x14ac:dyDescent="0.3">
      <c r="A223" s="4" t="s">
        <v>14</v>
      </c>
      <c r="B223" s="5">
        <v>43704</v>
      </c>
      <c r="C223" s="5">
        <v>43734</v>
      </c>
      <c r="D223" s="4">
        <v>63.85</v>
      </c>
      <c r="E223" s="4">
        <v>68.349999999999994</v>
      </c>
      <c r="F223" s="4">
        <v>63.75</v>
      </c>
      <c r="G223" s="4">
        <v>66.849999999999994</v>
      </c>
      <c r="H223" s="4">
        <v>67.400000000000006</v>
      </c>
      <c r="I223" s="4">
        <v>66.849999999999994</v>
      </c>
      <c r="J223" s="4">
        <v>8658</v>
      </c>
      <c r="K223" s="4">
        <v>34713.35</v>
      </c>
      <c r="L223" s="4">
        <v>50838000</v>
      </c>
      <c r="M223" s="4">
        <v>18078000</v>
      </c>
      <c r="N223" s="4" t="s">
        <v>15</v>
      </c>
      <c r="O223" s="2">
        <v>1.484931506849315E-2</v>
      </c>
      <c r="P223" s="2">
        <f t="shared" si="11"/>
        <v>5.1927616050354013</v>
      </c>
      <c r="Q223" s="2">
        <f t="shared" si="9"/>
        <v>5.1779122899669083</v>
      </c>
      <c r="R223" s="2">
        <f t="shared" si="10"/>
        <v>1.8265069239099236</v>
      </c>
    </row>
    <row r="224" spans="1:18" s="4" customFormat="1" x14ac:dyDescent="0.3">
      <c r="A224" s="4" t="s">
        <v>14</v>
      </c>
      <c r="B224" s="5">
        <v>43705</v>
      </c>
      <c r="C224" s="5">
        <v>43734</v>
      </c>
      <c r="D224" s="4">
        <v>67.5</v>
      </c>
      <c r="E224" s="4">
        <v>67.7</v>
      </c>
      <c r="F224" s="4">
        <v>65.7</v>
      </c>
      <c r="G224" s="4">
        <v>66.7</v>
      </c>
      <c r="H224" s="4">
        <v>66.55</v>
      </c>
      <c r="I224" s="4">
        <v>66.7</v>
      </c>
      <c r="J224" s="4">
        <v>8322</v>
      </c>
      <c r="K224" s="4">
        <v>33231.35</v>
      </c>
      <c r="L224" s="4">
        <v>68742000</v>
      </c>
      <c r="M224" s="4">
        <v>17904000</v>
      </c>
      <c r="N224" s="4">
        <v>66.75</v>
      </c>
      <c r="O224" s="2">
        <v>1.484931506849315E-2</v>
      </c>
      <c r="P224" s="2">
        <f t="shared" si="11"/>
        <v>-0.22438294689602317</v>
      </c>
      <c r="Q224" s="2">
        <f t="shared" si="9"/>
        <v>-0.23923226196451633</v>
      </c>
      <c r="R224" s="2">
        <f t="shared" si="10"/>
        <v>-8.438910480339834E-2</v>
      </c>
    </row>
    <row r="225" spans="1:18" s="4" customFormat="1" x14ac:dyDescent="0.3">
      <c r="A225" s="4" t="s">
        <v>14</v>
      </c>
      <c r="B225" s="5">
        <v>43706</v>
      </c>
      <c r="C225" s="5">
        <v>43734</v>
      </c>
      <c r="D225" s="4">
        <v>66</v>
      </c>
      <c r="E225" s="4">
        <v>66.5</v>
      </c>
      <c r="F225" s="4">
        <v>64.3</v>
      </c>
      <c r="G225" s="4">
        <v>65.95</v>
      </c>
      <c r="H225" s="4">
        <v>65.900000000000006</v>
      </c>
      <c r="I225" s="4">
        <v>65.95</v>
      </c>
      <c r="J225" s="4">
        <v>8933</v>
      </c>
      <c r="K225" s="4">
        <v>35032.94</v>
      </c>
      <c r="L225" s="4">
        <v>84450000</v>
      </c>
      <c r="M225" s="4">
        <v>15756000</v>
      </c>
      <c r="N225" s="4">
        <v>65.75</v>
      </c>
      <c r="O225" s="2">
        <v>1.4821917808219178E-2</v>
      </c>
      <c r="P225" s="2">
        <f t="shared" si="11"/>
        <v>-1.1244377811094453</v>
      </c>
      <c r="Q225" s="2">
        <f t="shared" si="9"/>
        <v>-1.1392596989176644</v>
      </c>
      <c r="R225" s="2">
        <f t="shared" si="10"/>
        <v>-0.4018734987529014</v>
      </c>
    </row>
    <row r="226" spans="1:18" s="4" customFormat="1" x14ac:dyDescent="0.3">
      <c r="A226" s="4" t="s">
        <v>14</v>
      </c>
      <c r="B226" s="5">
        <v>43707</v>
      </c>
      <c r="C226" s="5">
        <v>43769</v>
      </c>
      <c r="D226" s="4">
        <v>66.2</v>
      </c>
      <c r="E226" s="4">
        <v>66.2</v>
      </c>
      <c r="F226" s="4">
        <v>63.5</v>
      </c>
      <c r="G226" s="4">
        <v>65.150000000000006</v>
      </c>
      <c r="H226" s="4">
        <v>65.2</v>
      </c>
      <c r="I226" s="4">
        <v>65.150000000000006</v>
      </c>
      <c r="J226" s="4">
        <v>107</v>
      </c>
      <c r="K226" s="4">
        <v>415.55</v>
      </c>
      <c r="L226" s="4">
        <v>1404000</v>
      </c>
      <c r="M226" s="4">
        <v>108000</v>
      </c>
      <c r="N226" s="4">
        <v>64.45</v>
      </c>
      <c r="O226" s="2">
        <v>1.473972602739726E-2</v>
      </c>
      <c r="P226" s="2">
        <f t="shared" si="11"/>
        <v>-1.213040181956023</v>
      </c>
      <c r="Q226" s="2">
        <f t="shared" si="9"/>
        <v>-1.2277799079834204</v>
      </c>
      <c r="R226" s="2">
        <f t="shared" si="10"/>
        <v>-0.43309897452580032</v>
      </c>
    </row>
    <row r="227" spans="1:18" s="4" customFormat="1" x14ac:dyDescent="0.3">
      <c r="A227" s="4" t="s">
        <v>14</v>
      </c>
      <c r="B227" s="5">
        <v>43711</v>
      </c>
      <c r="C227" s="5">
        <v>43769</v>
      </c>
      <c r="D227" s="4">
        <v>63.25</v>
      </c>
      <c r="E227" s="4">
        <v>66.7</v>
      </c>
      <c r="F227" s="4">
        <v>62.45</v>
      </c>
      <c r="G227" s="4">
        <v>65.5</v>
      </c>
      <c r="H227" s="4">
        <v>65.2</v>
      </c>
      <c r="I227" s="4">
        <v>65.5</v>
      </c>
      <c r="J227" s="4">
        <v>205</v>
      </c>
      <c r="K227" s="4">
        <v>792.12</v>
      </c>
      <c r="L227" s="4">
        <v>1656000</v>
      </c>
      <c r="M227" s="4">
        <v>252000</v>
      </c>
      <c r="N227" s="4">
        <v>65.349999999999994</v>
      </c>
      <c r="O227" s="2">
        <v>1.4575342465753425E-2</v>
      </c>
      <c r="P227" s="2">
        <f t="shared" si="11"/>
        <v>0.53722179585570884</v>
      </c>
      <c r="Q227" s="2">
        <f t="shared" si="9"/>
        <v>0.52264645338995541</v>
      </c>
      <c r="R227" s="2">
        <f t="shared" si="10"/>
        <v>0.18436337126131963</v>
      </c>
    </row>
    <row r="228" spans="1:18" s="4" customFormat="1" x14ac:dyDescent="0.3">
      <c r="A228" s="4" t="s">
        <v>14</v>
      </c>
      <c r="B228" s="5">
        <v>43712</v>
      </c>
      <c r="C228" s="5">
        <v>43769</v>
      </c>
      <c r="D228" s="4">
        <v>64.849999999999994</v>
      </c>
      <c r="E228" s="4">
        <v>64.849999999999994</v>
      </c>
      <c r="F228" s="4">
        <v>61.5</v>
      </c>
      <c r="G228" s="4">
        <v>63.15</v>
      </c>
      <c r="H228" s="4">
        <v>63.3</v>
      </c>
      <c r="I228" s="4">
        <v>63.15</v>
      </c>
      <c r="J228" s="4">
        <v>172</v>
      </c>
      <c r="K228" s="4">
        <v>647.6</v>
      </c>
      <c r="L228" s="4">
        <v>1812000</v>
      </c>
      <c r="M228" s="4">
        <v>156000</v>
      </c>
      <c r="N228" s="4">
        <v>62.6</v>
      </c>
      <c r="O228" s="2">
        <v>1.4657534246575342E-2</v>
      </c>
      <c r="P228" s="2">
        <f t="shared" si="11"/>
        <v>-3.5877862595419869</v>
      </c>
      <c r="Q228" s="2">
        <f t="shared" si="9"/>
        <v>-3.6024437937885621</v>
      </c>
      <c r="R228" s="2">
        <f t="shared" si="10"/>
        <v>-1.2707609097784067</v>
      </c>
    </row>
    <row r="229" spans="1:18" s="4" customFormat="1" x14ac:dyDescent="0.3">
      <c r="A229" s="4" t="s">
        <v>14</v>
      </c>
      <c r="B229" s="5">
        <v>43713</v>
      </c>
      <c r="C229" s="5">
        <v>43769</v>
      </c>
      <c r="D229" s="4">
        <v>63.3</v>
      </c>
      <c r="E229" s="4">
        <v>64.099999999999994</v>
      </c>
      <c r="F229" s="4">
        <v>62.9</v>
      </c>
      <c r="G229" s="4">
        <v>63.5</v>
      </c>
      <c r="H229" s="4">
        <v>63.4</v>
      </c>
      <c r="I229" s="4">
        <v>63.5</v>
      </c>
      <c r="J229" s="4">
        <v>54</v>
      </c>
      <c r="K229" s="4">
        <v>205.67</v>
      </c>
      <c r="L229" s="4">
        <v>1824000</v>
      </c>
      <c r="M229" s="4">
        <v>12000</v>
      </c>
      <c r="N229" s="4">
        <v>63.05</v>
      </c>
      <c r="O229" s="2">
        <v>1.473972602739726E-2</v>
      </c>
      <c r="P229" s="2">
        <f t="shared" si="11"/>
        <v>0.55423594615993887</v>
      </c>
      <c r="Q229" s="2">
        <f t="shared" si="9"/>
        <v>0.53949622013254162</v>
      </c>
      <c r="R229" s="2">
        <f t="shared" si="10"/>
        <v>0.19030712115473419</v>
      </c>
    </row>
    <row r="230" spans="1:18" s="4" customFormat="1" x14ac:dyDescent="0.3">
      <c r="A230" s="4" t="s">
        <v>14</v>
      </c>
      <c r="B230" s="5">
        <v>43714</v>
      </c>
      <c r="C230" s="5">
        <v>43769</v>
      </c>
      <c r="D230" s="4">
        <v>63</v>
      </c>
      <c r="E230" s="4">
        <v>65</v>
      </c>
      <c r="F230" s="4">
        <v>62.9</v>
      </c>
      <c r="G230" s="4">
        <v>64.45</v>
      </c>
      <c r="H230" s="4">
        <v>64.45</v>
      </c>
      <c r="I230" s="4">
        <v>64.45</v>
      </c>
      <c r="J230" s="4">
        <v>95</v>
      </c>
      <c r="K230" s="4">
        <v>364.77</v>
      </c>
      <c r="L230" s="4">
        <v>1998000</v>
      </c>
      <c r="M230" s="4">
        <v>174000</v>
      </c>
      <c r="N230" s="4">
        <v>63.9</v>
      </c>
      <c r="O230" s="2">
        <v>1.452054794520548E-2</v>
      </c>
      <c r="P230" s="2">
        <f t="shared" si="11"/>
        <v>1.4960629921259887</v>
      </c>
      <c r="Q230" s="2">
        <f t="shared" si="9"/>
        <v>1.4815424441807832</v>
      </c>
      <c r="R230" s="2">
        <f t="shared" si="10"/>
        <v>0.52261362897283192</v>
      </c>
    </row>
    <row r="231" spans="1:18" s="4" customFormat="1" x14ac:dyDescent="0.3">
      <c r="A231" s="4" t="s">
        <v>14</v>
      </c>
      <c r="B231" s="5">
        <v>43717</v>
      </c>
      <c r="C231" s="5">
        <v>43769</v>
      </c>
      <c r="D231" s="4">
        <v>63.1</v>
      </c>
      <c r="E231" s="4">
        <v>63.9</v>
      </c>
      <c r="F231" s="4">
        <v>62.6</v>
      </c>
      <c r="G231" s="4">
        <v>63.4</v>
      </c>
      <c r="H231" s="4">
        <v>63.3</v>
      </c>
      <c r="I231" s="4">
        <v>63.4</v>
      </c>
      <c r="J231" s="4">
        <v>134</v>
      </c>
      <c r="K231" s="4">
        <v>509</v>
      </c>
      <c r="L231" s="4">
        <v>2070000</v>
      </c>
      <c r="M231" s="4">
        <v>72000</v>
      </c>
      <c r="N231" s="4">
        <v>62.9</v>
      </c>
      <c r="O231" s="2">
        <v>1.4602739726027398E-2</v>
      </c>
      <c r="P231" s="2">
        <f t="shared" si="11"/>
        <v>-1.6291698991466319</v>
      </c>
      <c r="Q231" s="2">
        <f t="shared" si="9"/>
        <v>-1.6437726388726592</v>
      </c>
      <c r="R231" s="2">
        <f t="shared" si="10"/>
        <v>-0.57984027888077383</v>
      </c>
    </row>
    <row r="232" spans="1:18" s="4" customFormat="1" x14ac:dyDescent="0.3">
      <c r="A232" s="4" t="s">
        <v>14</v>
      </c>
      <c r="B232" s="5">
        <v>43719</v>
      </c>
      <c r="C232" s="5">
        <v>43769</v>
      </c>
      <c r="D232" s="4">
        <v>62</v>
      </c>
      <c r="E232" s="4">
        <v>65.2</v>
      </c>
      <c r="F232" s="4">
        <v>60.55</v>
      </c>
      <c r="G232" s="4">
        <v>64.3</v>
      </c>
      <c r="H232" s="4">
        <v>64.3</v>
      </c>
      <c r="I232" s="4">
        <v>64.3</v>
      </c>
      <c r="J232" s="4">
        <v>327</v>
      </c>
      <c r="K232" s="4">
        <v>1249.21</v>
      </c>
      <c r="L232" s="4">
        <v>2388000</v>
      </c>
      <c r="M232" s="4">
        <v>318000</v>
      </c>
      <c r="N232" s="4">
        <v>63.7</v>
      </c>
      <c r="O232" s="2">
        <v>1.4602739726027398E-2</v>
      </c>
      <c r="P232" s="2">
        <f t="shared" si="11"/>
        <v>1.4195583596214489</v>
      </c>
      <c r="Q232" s="2">
        <f t="shared" si="9"/>
        <v>1.4049556198954216</v>
      </c>
      <c r="R232" s="2">
        <f t="shared" si="10"/>
        <v>0.49559765090990882</v>
      </c>
    </row>
    <row r="233" spans="1:18" s="4" customFormat="1" x14ac:dyDescent="0.3">
      <c r="A233" s="4" t="s">
        <v>14</v>
      </c>
      <c r="B233" s="5">
        <v>43720</v>
      </c>
      <c r="C233" s="5">
        <v>43769</v>
      </c>
      <c r="D233" s="4">
        <v>64.3</v>
      </c>
      <c r="E233" s="4">
        <v>65.05</v>
      </c>
      <c r="F233" s="4">
        <v>62.6</v>
      </c>
      <c r="G233" s="4">
        <v>62.9</v>
      </c>
      <c r="H233" s="4">
        <v>63</v>
      </c>
      <c r="I233" s="4">
        <v>62.9</v>
      </c>
      <c r="J233" s="4">
        <v>245</v>
      </c>
      <c r="K233" s="4">
        <v>935.99</v>
      </c>
      <c r="L233" s="4">
        <v>2826000</v>
      </c>
      <c r="M233" s="4">
        <v>438000</v>
      </c>
      <c r="N233" s="4">
        <v>62.5</v>
      </c>
      <c r="O233" s="2">
        <v>1.4602739726027398E-2</v>
      </c>
      <c r="P233" s="2">
        <f t="shared" si="11"/>
        <v>-2.1772939346811797</v>
      </c>
      <c r="Q233" s="2">
        <f t="shared" si="9"/>
        <v>-2.1918966744072073</v>
      </c>
      <c r="R233" s="2">
        <f t="shared" si="10"/>
        <v>-0.77319085919191688</v>
      </c>
    </row>
    <row r="234" spans="1:18" s="4" customFormat="1" x14ac:dyDescent="0.3">
      <c r="A234" s="4" t="s">
        <v>14</v>
      </c>
      <c r="B234" s="5">
        <v>43721</v>
      </c>
      <c r="C234" s="5">
        <v>43769</v>
      </c>
      <c r="D234" s="4">
        <v>63.1</v>
      </c>
      <c r="E234" s="4">
        <v>64.599999999999994</v>
      </c>
      <c r="F234" s="4">
        <v>62.5</v>
      </c>
      <c r="G234" s="4">
        <v>63.9</v>
      </c>
      <c r="H234" s="4">
        <v>63.75</v>
      </c>
      <c r="I234" s="4">
        <v>63.9</v>
      </c>
      <c r="J234" s="4">
        <v>259</v>
      </c>
      <c r="K234" s="4">
        <v>987.1</v>
      </c>
      <c r="L234" s="4">
        <v>2976000</v>
      </c>
      <c r="M234" s="4">
        <v>150000</v>
      </c>
      <c r="N234" s="4">
        <v>63.45</v>
      </c>
      <c r="O234" s="2">
        <v>1.4547945205479451E-2</v>
      </c>
      <c r="P234" s="2">
        <f t="shared" si="11"/>
        <v>1.589825119236884</v>
      </c>
      <c r="Q234" s="2">
        <f t="shared" si="9"/>
        <v>1.5752771740314044</v>
      </c>
      <c r="R234" s="2">
        <f t="shared" si="10"/>
        <v>0.55567852530464679</v>
      </c>
    </row>
    <row r="235" spans="1:18" s="4" customFormat="1" x14ac:dyDescent="0.3">
      <c r="A235" s="4" t="s">
        <v>14</v>
      </c>
      <c r="B235" s="5">
        <v>43724</v>
      </c>
      <c r="C235" s="5">
        <v>43769</v>
      </c>
      <c r="D235" s="4">
        <v>62.85</v>
      </c>
      <c r="E235" s="4">
        <v>63.85</v>
      </c>
      <c r="F235" s="4">
        <v>62.65</v>
      </c>
      <c r="G235" s="4">
        <v>62.9</v>
      </c>
      <c r="H235" s="4">
        <v>62.9</v>
      </c>
      <c r="I235" s="4">
        <v>62.9</v>
      </c>
      <c r="J235" s="4">
        <v>213</v>
      </c>
      <c r="K235" s="4">
        <v>807.12</v>
      </c>
      <c r="L235" s="4">
        <v>3258000</v>
      </c>
      <c r="M235" s="4">
        <v>282000</v>
      </c>
      <c r="N235" s="4">
        <v>62.45</v>
      </c>
      <c r="O235" s="2">
        <v>1.4547945205479451E-2</v>
      </c>
      <c r="P235" s="2">
        <f t="shared" si="11"/>
        <v>-1.5649452269170578</v>
      </c>
      <c r="Q235" s="2">
        <f t="shared" si="9"/>
        <v>-1.5794931721225374</v>
      </c>
      <c r="R235" s="2">
        <f t="shared" si="10"/>
        <v>-0.55716571729891173</v>
      </c>
    </row>
    <row r="236" spans="1:18" s="4" customFormat="1" x14ac:dyDescent="0.3">
      <c r="A236" s="4" t="s">
        <v>14</v>
      </c>
      <c r="B236" s="5">
        <v>43725</v>
      </c>
      <c r="C236" s="5">
        <v>43769</v>
      </c>
      <c r="D236" s="4">
        <v>63.5</v>
      </c>
      <c r="E236" s="4">
        <v>63.5</v>
      </c>
      <c r="F236" s="4">
        <v>60</v>
      </c>
      <c r="G236" s="4">
        <v>60.2</v>
      </c>
      <c r="H236" s="4">
        <v>60.1</v>
      </c>
      <c r="I236" s="4">
        <v>60.2</v>
      </c>
      <c r="J236" s="4">
        <v>553</v>
      </c>
      <c r="K236" s="4">
        <v>2042.17</v>
      </c>
      <c r="L236" s="4">
        <v>4506000</v>
      </c>
      <c r="M236" s="4">
        <v>1248000</v>
      </c>
      <c r="N236" s="4">
        <v>59.95</v>
      </c>
      <c r="O236" s="2">
        <v>1.4575342465753425E-2</v>
      </c>
      <c r="P236" s="2">
        <f t="shared" si="11"/>
        <v>-4.2925278219395793</v>
      </c>
      <c r="Q236" s="2">
        <f t="shared" si="9"/>
        <v>-4.3071031644053326</v>
      </c>
      <c r="R236" s="2">
        <f t="shared" si="10"/>
        <v>-1.5193292800699332</v>
      </c>
    </row>
    <row r="237" spans="1:18" s="4" customFormat="1" x14ac:dyDescent="0.3">
      <c r="A237" s="4" t="s">
        <v>14</v>
      </c>
      <c r="B237" s="5">
        <v>43726</v>
      </c>
      <c r="C237" s="5">
        <v>43769</v>
      </c>
      <c r="D237" s="4">
        <v>60.2</v>
      </c>
      <c r="E237" s="4">
        <v>61.05</v>
      </c>
      <c r="F237" s="4">
        <v>57.75</v>
      </c>
      <c r="G237" s="4">
        <v>60</v>
      </c>
      <c r="H237" s="4">
        <v>60.1</v>
      </c>
      <c r="I237" s="4">
        <v>60</v>
      </c>
      <c r="J237" s="4">
        <v>924</v>
      </c>
      <c r="K237" s="4">
        <v>3278.88</v>
      </c>
      <c r="L237" s="4">
        <v>5598000</v>
      </c>
      <c r="M237" s="4">
        <v>1092000</v>
      </c>
      <c r="N237" s="4">
        <v>59.65</v>
      </c>
      <c r="O237" s="2">
        <v>1.4630136986301369E-2</v>
      </c>
      <c r="P237" s="2">
        <f t="shared" si="11"/>
        <v>-0.33222591362126719</v>
      </c>
      <c r="Q237" s="2">
        <f t="shared" si="9"/>
        <v>-0.34685605060756858</v>
      </c>
      <c r="R237" s="2">
        <f t="shared" si="10"/>
        <v>-0.12235336223488323</v>
      </c>
    </row>
    <row r="238" spans="1:18" s="4" customFormat="1" x14ac:dyDescent="0.3">
      <c r="A238" s="4" t="s">
        <v>14</v>
      </c>
      <c r="B238" s="5">
        <v>43727</v>
      </c>
      <c r="C238" s="5">
        <v>43769</v>
      </c>
      <c r="D238" s="4">
        <v>59.75</v>
      </c>
      <c r="E238" s="4">
        <v>60</v>
      </c>
      <c r="F238" s="4">
        <v>58.25</v>
      </c>
      <c r="G238" s="4">
        <v>58.75</v>
      </c>
      <c r="H238" s="4">
        <v>58.9</v>
      </c>
      <c r="I238" s="4">
        <v>58.75</v>
      </c>
      <c r="J238" s="4">
        <v>769</v>
      </c>
      <c r="K238" s="4">
        <v>2722.46</v>
      </c>
      <c r="L238" s="4">
        <v>7632000</v>
      </c>
      <c r="M238" s="4">
        <v>2034000</v>
      </c>
      <c r="N238" s="4">
        <v>58.4</v>
      </c>
      <c r="O238" s="2">
        <v>1.4821917808219178E-2</v>
      </c>
      <c r="P238" s="2">
        <f t="shared" si="11"/>
        <v>-2.0833333333333335</v>
      </c>
      <c r="Q238" s="2">
        <f t="shared" si="9"/>
        <v>-2.0981552511415527</v>
      </c>
      <c r="R238" s="2">
        <f t="shared" si="10"/>
        <v>-0.74012360176006431</v>
      </c>
    </row>
    <row r="239" spans="1:18" s="4" customFormat="1" x14ac:dyDescent="0.3">
      <c r="A239" s="4" t="s">
        <v>14</v>
      </c>
      <c r="B239" s="5">
        <v>43728</v>
      </c>
      <c r="C239" s="5">
        <v>43769</v>
      </c>
      <c r="D239" s="4">
        <v>59.15</v>
      </c>
      <c r="E239" s="4">
        <v>70.3</v>
      </c>
      <c r="F239" s="4">
        <v>57.95</v>
      </c>
      <c r="G239" s="4">
        <v>69.599999999999994</v>
      </c>
      <c r="H239" s="4">
        <v>69.849999999999994</v>
      </c>
      <c r="I239" s="4">
        <v>69.599999999999994</v>
      </c>
      <c r="J239" s="4">
        <v>5467</v>
      </c>
      <c r="K239" s="4">
        <v>21469.83</v>
      </c>
      <c r="L239" s="4">
        <v>10338000</v>
      </c>
      <c r="M239" s="4">
        <v>2706000</v>
      </c>
      <c r="N239" s="4">
        <v>69.2</v>
      </c>
      <c r="O239" s="2">
        <v>1.484931506849315E-2</v>
      </c>
      <c r="P239" s="2">
        <f t="shared" si="11"/>
        <v>18.468085106382972</v>
      </c>
      <c r="Q239" s="2">
        <f t="shared" si="9"/>
        <v>18.45323579131448</v>
      </c>
      <c r="R239" s="2">
        <f t="shared" si="10"/>
        <v>6.5093730936090699</v>
      </c>
    </row>
    <row r="240" spans="1:18" s="4" customFormat="1" x14ac:dyDescent="0.3">
      <c r="A240" s="4" t="s">
        <v>14</v>
      </c>
      <c r="B240" s="5">
        <v>43731</v>
      </c>
      <c r="C240" s="5">
        <v>43769</v>
      </c>
      <c r="D240" s="4">
        <v>72.849999999999994</v>
      </c>
      <c r="E240" s="4">
        <v>80.650000000000006</v>
      </c>
      <c r="F240" s="4">
        <v>71.75</v>
      </c>
      <c r="G240" s="4">
        <v>74.5</v>
      </c>
      <c r="H240" s="4">
        <v>76.099999999999994</v>
      </c>
      <c r="I240" s="4">
        <v>74.5</v>
      </c>
      <c r="J240" s="4">
        <v>6396</v>
      </c>
      <c r="K240" s="4">
        <v>28708.16</v>
      </c>
      <c r="L240" s="4">
        <v>19050000</v>
      </c>
      <c r="M240" s="4">
        <v>8712000</v>
      </c>
      <c r="N240" s="4">
        <v>74.650000000000006</v>
      </c>
      <c r="O240" s="2">
        <v>1.4821917808219178E-2</v>
      </c>
      <c r="P240" s="2">
        <f t="shared" si="11"/>
        <v>7.0402298850574798</v>
      </c>
      <c r="Q240" s="2">
        <f t="shared" si="9"/>
        <v>7.0254079672492606</v>
      </c>
      <c r="R240" s="2">
        <f t="shared" si="10"/>
        <v>2.4782104402071137</v>
      </c>
    </row>
    <row r="241" spans="1:18" s="4" customFormat="1" x14ac:dyDescent="0.3">
      <c r="A241" s="4" t="s">
        <v>14</v>
      </c>
      <c r="B241" s="5">
        <v>43732</v>
      </c>
      <c r="C241" s="5">
        <v>43769</v>
      </c>
      <c r="D241" s="4">
        <v>76.349999999999994</v>
      </c>
      <c r="E241" s="4">
        <v>77.849999999999994</v>
      </c>
      <c r="F241" s="4">
        <v>73.900000000000006</v>
      </c>
      <c r="G241" s="4">
        <v>75.8</v>
      </c>
      <c r="H241" s="4">
        <v>76.150000000000006</v>
      </c>
      <c r="I241" s="4">
        <v>75.8</v>
      </c>
      <c r="J241" s="4">
        <v>7161</v>
      </c>
      <c r="K241" s="4">
        <v>32525.95</v>
      </c>
      <c r="L241" s="4">
        <v>35922000</v>
      </c>
      <c r="M241" s="4">
        <v>16872000</v>
      </c>
      <c r="N241" s="4">
        <v>75.150000000000006</v>
      </c>
      <c r="O241" s="2">
        <v>1.4821917808219178E-2</v>
      </c>
      <c r="P241" s="2">
        <f t="shared" si="11"/>
        <v>1.7449664429530163</v>
      </c>
      <c r="Q241" s="2">
        <f t="shared" si="9"/>
        <v>1.7301445251447971</v>
      </c>
      <c r="R241" s="2">
        <f t="shared" si="10"/>
        <v>0.61030793446715859</v>
      </c>
    </row>
    <row r="242" spans="1:18" s="4" customFormat="1" x14ac:dyDescent="0.3">
      <c r="A242" s="4" t="s">
        <v>14</v>
      </c>
      <c r="B242" s="5">
        <v>43733</v>
      </c>
      <c r="C242" s="5">
        <v>43769</v>
      </c>
      <c r="D242" s="4">
        <v>75.2</v>
      </c>
      <c r="E242" s="4">
        <v>75.7</v>
      </c>
      <c r="F242" s="4">
        <v>70.400000000000006</v>
      </c>
      <c r="G242" s="4">
        <v>70.95</v>
      </c>
      <c r="H242" s="4">
        <v>70.95</v>
      </c>
      <c r="I242" s="4">
        <v>70.95</v>
      </c>
      <c r="J242" s="4">
        <v>11018</v>
      </c>
      <c r="K242" s="4">
        <v>47620.97</v>
      </c>
      <c r="L242" s="4">
        <v>63588000</v>
      </c>
      <c r="M242" s="4">
        <v>27666000</v>
      </c>
      <c r="N242" s="4">
        <v>70.75</v>
      </c>
      <c r="O242" s="2">
        <v>1.4630136986301369E-2</v>
      </c>
      <c r="P242" s="2">
        <f t="shared" si="11"/>
        <v>-6.3984168865435285</v>
      </c>
      <c r="Q242" s="2">
        <f t="shared" si="9"/>
        <v>-6.4130470235298302</v>
      </c>
      <c r="R242" s="2">
        <f t="shared" si="10"/>
        <v>-2.262200310834547</v>
      </c>
    </row>
    <row r="243" spans="1:18" s="4" customFormat="1" x14ac:dyDescent="0.3">
      <c r="A243" s="4" t="s">
        <v>14</v>
      </c>
      <c r="B243" s="5">
        <v>43734</v>
      </c>
      <c r="C243" s="5">
        <v>43769</v>
      </c>
      <c r="D243" s="4">
        <v>71.3</v>
      </c>
      <c r="E243" s="4">
        <v>74.3</v>
      </c>
      <c r="F243" s="4">
        <v>70.2</v>
      </c>
      <c r="G243" s="4">
        <v>74</v>
      </c>
      <c r="H243" s="4">
        <v>73.599999999999994</v>
      </c>
      <c r="I243" s="4">
        <v>74</v>
      </c>
      <c r="J243" s="4">
        <v>9884</v>
      </c>
      <c r="K243" s="4">
        <v>43219.27</v>
      </c>
      <c r="L243" s="4">
        <v>70116000</v>
      </c>
      <c r="M243" s="4">
        <v>6528000</v>
      </c>
      <c r="N243" s="4">
        <v>73.5</v>
      </c>
      <c r="O243" s="2">
        <v>1.4630136986301369E-2</v>
      </c>
      <c r="P243" s="2">
        <f t="shared" si="11"/>
        <v>4.2988019732205736</v>
      </c>
      <c r="Q243" s="2">
        <f t="shared" si="9"/>
        <v>4.2841718362342718</v>
      </c>
      <c r="R243" s="2">
        <f t="shared" si="10"/>
        <v>1.5112402613045803</v>
      </c>
    </row>
    <row r="244" spans="1:18" s="4" customFormat="1" x14ac:dyDescent="0.3">
      <c r="A244" s="4" t="s">
        <v>14</v>
      </c>
      <c r="B244" s="5">
        <v>43735</v>
      </c>
      <c r="C244" s="5">
        <v>43797</v>
      </c>
      <c r="D244" s="4">
        <v>72.8</v>
      </c>
      <c r="E244" s="4">
        <v>73.599999999999994</v>
      </c>
      <c r="F244" s="4">
        <v>71.95</v>
      </c>
      <c r="G244" s="4">
        <v>72.75</v>
      </c>
      <c r="H244" s="4">
        <v>72.900000000000006</v>
      </c>
      <c r="I244" s="4">
        <v>72.75</v>
      </c>
      <c r="J244" s="4">
        <v>82</v>
      </c>
      <c r="K244" s="4">
        <v>357.93</v>
      </c>
      <c r="L244" s="4">
        <v>1374000</v>
      </c>
      <c r="M244" s="4">
        <v>138000</v>
      </c>
      <c r="N244" s="4">
        <v>71.900000000000006</v>
      </c>
      <c r="O244" s="2">
        <v>1.4630136986301369E-2</v>
      </c>
      <c r="P244" s="2">
        <f t="shared" si="11"/>
        <v>-1.6891891891891893</v>
      </c>
      <c r="Q244" s="2">
        <f t="shared" si="9"/>
        <v>-1.7038193261754906</v>
      </c>
      <c r="R244" s="2">
        <f t="shared" si="10"/>
        <v>-0.60102172885028982</v>
      </c>
    </row>
    <row r="245" spans="1:18" s="4" customFormat="1" x14ac:dyDescent="0.3">
      <c r="A245" s="4" t="s">
        <v>14</v>
      </c>
      <c r="B245" s="5">
        <v>43738</v>
      </c>
      <c r="C245" s="5">
        <v>43797</v>
      </c>
      <c r="D245" s="4">
        <v>72.400000000000006</v>
      </c>
      <c r="E245" s="4">
        <v>72.400000000000006</v>
      </c>
      <c r="F245" s="4">
        <v>66.900000000000006</v>
      </c>
      <c r="G245" s="4">
        <v>69</v>
      </c>
      <c r="H245" s="4">
        <v>68.45</v>
      </c>
      <c r="I245" s="4">
        <v>69</v>
      </c>
      <c r="J245" s="4">
        <v>167</v>
      </c>
      <c r="K245" s="4">
        <v>690.85</v>
      </c>
      <c r="L245" s="4">
        <v>1458000</v>
      </c>
      <c r="M245" s="4">
        <v>84000</v>
      </c>
      <c r="N245" s="4">
        <v>68.7</v>
      </c>
      <c r="O245" s="2">
        <v>1.4630136986301369E-2</v>
      </c>
      <c r="P245" s="2">
        <f t="shared" si="11"/>
        <v>-5.1546391752577323</v>
      </c>
      <c r="Q245" s="2">
        <f t="shared" si="9"/>
        <v>-5.1692693122440341</v>
      </c>
      <c r="R245" s="2">
        <f t="shared" si="10"/>
        <v>-1.8234581162496204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5"/>
  <sheetViews>
    <sheetView topLeftCell="L1" workbookViewId="0">
      <selection activeCell="T1" sqref="T1:XFD1048576"/>
    </sheetView>
  </sheetViews>
  <sheetFormatPr defaultRowHeight="14.4" x14ac:dyDescent="0.3"/>
  <cols>
    <col min="2" max="2" width="14.6640625" customWidth="1"/>
    <col min="3" max="3" width="13.44140625" customWidth="1"/>
    <col min="14" max="14" width="17" customWidth="1"/>
    <col min="15" max="15" width="13.44140625" style="2" customWidth="1"/>
    <col min="16" max="16" width="12.88671875" customWidth="1"/>
    <col min="17" max="17" width="19.109375" customWidth="1"/>
    <col min="18" max="18" width="12.33203125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19</v>
      </c>
      <c r="P1" s="4" t="s">
        <v>17</v>
      </c>
      <c r="Q1" s="4" t="s">
        <v>22</v>
      </c>
      <c r="R1" s="4" t="s">
        <v>21</v>
      </c>
    </row>
    <row r="2" spans="1:19" s="4" customFormat="1" x14ac:dyDescent="0.3">
      <c r="A2" s="4" t="s">
        <v>14</v>
      </c>
      <c r="B2" s="5">
        <v>43374</v>
      </c>
      <c r="C2" s="5">
        <v>43461</v>
      </c>
      <c r="D2" s="4">
        <v>120.55</v>
      </c>
      <c r="E2" s="4">
        <v>120.55</v>
      </c>
      <c r="F2" s="4">
        <v>120.55</v>
      </c>
      <c r="G2" s="4">
        <v>120.55</v>
      </c>
      <c r="H2" s="4">
        <v>120.55</v>
      </c>
      <c r="I2" s="4">
        <v>122.35</v>
      </c>
      <c r="J2" s="4">
        <v>2</v>
      </c>
      <c r="K2" s="4">
        <v>9.64</v>
      </c>
      <c r="L2" s="4">
        <v>8000</v>
      </c>
      <c r="M2" s="4">
        <v>8000</v>
      </c>
      <c r="N2" s="4">
        <v>120.15</v>
      </c>
      <c r="O2" s="2">
        <v>1.9260273972602739E-2</v>
      </c>
      <c r="P2" s="4">
        <v>0</v>
      </c>
      <c r="Q2" s="4">
        <f>P2-O2</f>
        <v>-1.9260273972602739E-2</v>
      </c>
      <c r="R2" s="4">
        <f>Q2/$S$7</f>
        <v>-6.7878663150517642E-3</v>
      </c>
    </row>
    <row r="3" spans="1:19" s="4" customFormat="1" x14ac:dyDescent="0.3">
      <c r="A3" s="4" t="s">
        <v>14</v>
      </c>
      <c r="B3" s="5">
        <v>43376</v>
      </c>
      <c r="C3" s="5">
        <v>43461</v>
      </c>
      <c r="D3" s="4">
        <v>122.75</v>
      </c>
      <c r="E3" s="4">
        <v>122.75</v>
      </c>
      <c r="F3" s="4">
        <v>122.75</v>
      </c>
      <c r="G3" s="4">
        <v>122.75</v>
      </c>
      <c r="H3" s="4">
        <v>122.75</v>
      </c>
      <c r="I3" s="4">
        <v>121.3</v>
      </c>
      <c r="J3" s="4">
        <v>1</v>
      </c>
      <c r="K3" s="4">
        <v>4.91</v>
      </c>
      <c r="L3" s="4">
        <v>12000</v>
      </c>
      <c r="M3" s="4">
        <v>4000</v>
      </c>
      <c r="N3" s="4">
        <v>119.15</v>
      </c>
      <c r="O3" s="2">
        <v>1.9232876712328765E-2</v>
      </c>
      <c r="P3" s="4">
        <f>(G3-G2)*100/G2</f>
        <v>1.8249688925756971</v>
      </c>
      <c r="Q3" s="2">
        <f t="shared" ref="Q3:Q66" si="0">P3-O3</f>
        <v>1.8057360158633682</v>
      </c>
      <c r="R3" s="2">
        <f t="shared" ref="R3:R66" si="1">Q3/$S$7</f>
        <v>0.63639254007446355</v>
      </c>
    </row>
    <row r="4" spans="1:19" s="4" customFormat="1" x14ac:dyDescent="0.3">
      <c r="A4" s="4" t="s">
        <v>14</v>
      </c>
      <c r="B4" s="5">
        <v>43377</v>
      </c>
      <c r="C4" s="5">
        <v>43461</v>
      </c>
      <c r="D4" s="4">
        <v>119.2</v>
      </c>
      <c r="E4" s="4">
        <v>119.7</v>
      </c>
      <c r="F4" s="4">
        <v>119.2</v>
      </c>
      <c r="G4" s="4">
        <v>119.7</v>
      </c>
      <c r="H4" s="4">
        <v>119.7</v>
      </c>
      <c r="I4" s="4">
        <v>120.15</v>
      </c>
      <c r="J4" s="4">
        <v>3</v>
      </c>
      <c r="K4" s="4">
        <v>14.32</v>
      </c>
      <c r="L4" s="4">
        <v>16000</v>
      </c>
      <c r="M4" s="4">
        <v>4000</v>
      </c>
      <c r="N4" s="4">
        <v>118.05</v>
      </c>
      <c r="O4" s="2">
        <v>1.9506849315068492E-2</v>
      </c>
      <c r="P4" s="2">
        <f t="shared" ref="P4:P67" si="2">(G4-G3)*100/G3</f>
        <v>-2.4847250509164946</v>
      </c>
      <c r="Q4" s="2">
        <f t="shared" si="0"/>
        <v>-2.5042319002315629</v>
      </c>
      <c r="R4" s="2">
        <f t="shared" si="1"/>
        <v>-0.88256228259471725</v>
      </c>
    </row>
    <row r="5" spans="1:19" s="4" customFormat="1" x14ac:dyDescent="0.3">
      <c r="A5" s="4" t="s">
        <v>14</v>
      </c>
      <c r="B5" s="5">
        <v>43378</v>
      </c>
      <c r="C5" s="5">
        <v>43461</v>
      </c>
      <c r="D5" s="4">
        <v>116.1</v>
      </c>
      <c r="E5" s="4">
        <v>116.1</v>
      </c>
      <c r="F5" s="4">
        <v>108.95</v>
      </c>
      <c r="G5" s="4">
        <v>109.3</v>
      </c>
      <c r="H5" s="4">
        <v>108.95</v>
      </c>
      <c r="I5" s="4">
        <v>109.3</v>
      </c>
      <c r="J5" s="4">
        <v>5</v>
      </c>
      <c r="K5" s="4">
        <v>22.24</v>
      </c>
      <c r="L5" s="4">
        <v>24000</v>
      </c>
      <c r="M5" s="4">
        <v>8000</v>
      </c>
      <c r="N5" s="4">
        <v>107.75</v>
      </c>
      <c r="O5" s="2">
        <v>1.8986301369863012E-2</v>
      </c>
      <c r="P5" s="2">
        <f t="shared" si="2"/>
        <v>-8.6883876357560599</v>
      </c>
      <c r="Q5" s="2">
        <f t="shared" si="0"/>
        <v>-8.7073739371259222</v>
      </c>
      <c r="R5" s="2">
        <f t="shared" si="1"/>
        <v>-3.0687253112002133</v>
      </c>
    </row>
    <row r="6" spans="1:19" s="4" customFormat="1" x14ac:dyDescent="0.3">
      <c r="A6" s="4" t="s">
        <v>14</v>
      </c>
      <c r="B6" s="5">
        <v>43381</v>
      </c>
      <c r="C6" s="5">
        <v>43461</v>
      </c>
      <c r="D6" s="4">
        <v>106.1</v>
      </c>
      <c r="E6" s="4">
        <v>112.65</v>
      </c>
      <c r="F6" s="4">
        <v>106.1</v>
      </c>
      <c r="G6" s="4">
        <v>111.2</v>
      </c>
      <c r="H6" s="4">
        <v>111.2</v>
      </c>
      <c r="I6" s="4">
        <v>111.2</v>
      </c>
      <c r="J6" s="4">
        <v>16</v>
      </c>
      <c r="K6" s="4">
        <v>70.87</v>
      </c>
      <c r="L6" s="4">
        <v>20000</v>
      </c>
      <c r="M6" s="4">
        <v>-4000</v>
      </c>
      <c r="N6" s="4">
        <v>109.15</v>
      </c>
      <c r="O6" s="2">
        <v>1.893150684931507E-2</v>
      </c>
      <c r="P6" s="2">
        <f t="shared" si="2"/>
        <v>1.7383348581884774</v>
      </c>
      <c r="Q6" s="2">
        <f t="shared" si="0"/>
        <v>1.7194033513391624</v>
      </c>
      <c r="R6" s="2">
        <f t="shared" si="1"/>
        <v>0.60596646273796706</v>
      </c>
      <c r="S6" s="4" t="s">
        <v>20</v>
      </c>
    </row>
    <row r="7" spans="1:19" s="4" customFormat="1" x14ac:dyDescent="0.3">
      <c r="A7" s="4" t="s">
        <v>14</v>
      </c>
      <c r="B7" s="5">
        <v>43382</v>
      </c>
      <c r="C7" s="5">
        <v>43461</v>
      </c>
      <c r="D7" s="4">
        <v>112.1</v>
      </c>
      <c r="E7" s="4">
        <v>112.65</v>
      </c>
      <c r="F7" s="4">
        <v>112.1</v>
      </c>
      <c r="G7" s="4">
        <v>112.65</v>
      </c>
      <c r="H7" s="4">
        <v>112.65</v>
      </c>
      <c r="I7" s="4">
        <v>112.7</v>
      </c>
      <c r="J7" s="4">
        <v>4</v>
      </c>
      <c r="K7" s="4">
        <v>17.98</v>
      </c>
      <c r="L7" s="4">
        <v>32000</v>
      </c>
      <c r="M7" s="4">
        <v>12000</v>
      </c>
      <c r="N7" s="4">
        <v>110.85</v>
      </c>
      <c r="O7" s="2">
        <v>1.882191780821918E-2</v>
      </c>
      <c r="P7" s="2">
        <f t="shared" si="2"/>
        <v>1.3039568345323767</v>
      </c>
      <c r="Q7" s="2">
        <f t="shared" si="0"/>
        <v>1.2851349167241575</v>
      </c>
      <c r="R7" s="2">
        <f t="shared" si="1"/>
        <v>0.45291796076927432</v>
      </c>
      <c r="S7" s="4">
        <f>_xlfn.STDEV.P(P$2:P$1048576)</f>
        <v>2.83745629018857</v>
      </c>
    </row>
    <row r="8" spans="1:19" s="4" customFormat="1" x14ac:dyDescent="0.3">
      <c r="A8" s="4" t="s">
        <v>14</v>
      </c>
      <c r="B8" s="5">
        <v>43383</v>
      </c>
      <c r="C8" s="5">
        <v>43461</v>
      </c>
      <c r="D8" s="4">
        <v>115</v>
      </c>
      <c r="E8" s="4">
        <v>116.25</v>
      </c>
      <c r="F8" s="4">
        <v>115</v>
      </c>
      <c r="G8" s="4">
        <v>116.4</v>
      </c>
      <c r="H8" s="4">
        <v>116.25</v>
      </c>
      <c r="I8" s="4">
        <v>116.4</v>
      </c>
      <c r="J8" s="4">
        <v>16</v>
      </c>
      <c r="K8" s="4">
        <v>74.36</v>
      </c>
      <c r="L8" s="4">
        <v>80000</v>
      </c>
      <c r="M8" s="4">
        <v>48000</v>
      </c>
      <c r="N8" s="4">
        <v>114.55</v>
      </c>
      <c r="O8" s="2">
        <v>1.8958904109589041E-2</v>
      </c>
      <c r="P8" s="2">
        <f t="shared" si="2"/>
        <v>3.3288948069241009</v>
      </c>
      <c r="Q8" s="2">
        <f t="shared" si="0"/>
        <v>3.3099359028145119</v>
      </c>
      <c r="R8" s="2">
        <f t="shared" si="1"/>
        <v>1.1665152038675253</v>
      </c>
    </row>
    <row r="9" spans="1:19" s="4" customFormat="1" x14ac:dyDescent="0.3">
      <c r="A9" s="4" t="s">
        <v>14</v>
      </c>
      <c r="B9" s="5">
        <v>43384</v>
      </c>
      <c r="C9" s="5">
        <v>43461</v>
      </c>
      <c r="D9" s="4">
        <v>113</v>
      </c>
      <c r="E9" s="4">
        <v>115</v>
      </c>
      <c r="F9" s="4">
        <v>112.9</v>
      </c>
      <c r="G9" s="4">
        <v>113</v>
      </c>
      <c r="H9" s="4">
        <v>113</v>
      </c>
      <c r="I9" s="4">
        <v>113.6</v>
      </c>
      <c r="J9" s="4">
        <v>4</v>
      </c>
      <c r="K9" s="4">
        <v>18.16</v>
      </c>
      <c r="L9" s="4">
        <v>84000</v>
      </c>
      <c r="M9" s="4">
        <v>4000</v>
      </c>
      <c r="N9" s="4">
        <v>111.8</v>
      </c>
      <c r="O9" s="2">
        <v>1.9013698630136987E-2</v>
      </c>
      <c r="P9" s="2">
        <f t="shared" si="2"/>
        <v>-2.9209621993127195</v>
      </c>
      <c r="Q9" s="2">
        <f t="shared" si="0"/>
        <v>-2.9399758979428565</v>
      </c>
      <c r="R9" s="2">
        <f t="shared" si="1"/>
        <v>-1.0361308148107096</v>
      </c>
    </row>
    <row r="10" spans="1:19" s="4" customFormat="1" x14ac:dyDescent="0.3">
      <c r="A10" s="4" t="s">
        <v>14</v>
      </c>
      <c r="B10" s="5">
        <v>43385</v>
      </c>
      <c r="C10" s="5">
        <v>43461</v>
      </c>
      <c r="D10" s="4">
        <v>116</v>
      </c>
      <c r="E10" s="4">
        <v>118.9</v>
      </c>
      <c r="F10" s="4">
        <v>116</v>
      </c>
      <c r="G10" s="4">
        <v>117</v>
      </c>
      <c r="H10" s="4">
        <v>117</v>
      </c>
      <c r="I10" s="4">
        <v>117</v>
      </c>
      <c r="J10" s="4">
        <v>10</v>
      </c>
      <c r="K10" s="4">
        <v>46.8</v>
      </c>
      <c r="L10" s="4">
        <v>84000</v>
      </c>
      <c r="M10" s="4">
        <v>0</v>
      </c>
      <c r="N10" s="4">
        <v>115.8</v>
      </c>
      <c r="O10" s="2">
        <v>1.8876712328767122E-2</v>
      </c>
      <c r="P10" s="2">
        <f t="shared" si="2"/>
        <v>3.5398230088495577</v>
      </c>
      <c r="Q10" s="2">
        <f t="shared" si="0"/>
        <v>3.5209462965207905</v>
      </c>
      <c r="R10" s="2">
        <f t="shared" si="1"/>
        <v>1.2408812458875966</v>
      </c>
    </row>
    <row r="11" spans="1:19" s="4" customFormat="1" x14ac:dyDescent="0.3">
      <c r="A11" s="4" t="s">
        <v>14</v>
      </c>
      <c r="B11" s="5">
        <v>43388</v>
      </c>
      <c r="C11" s="5">
        <v>43461</v>
      </c>
      <c r="D11" s="4">
        <v>118</v>
      </c>
      <c r="E11" s="4">
        <v>118</v>
      </c>
      <c r="F11" s="4">
        <v>117</v>
      </c>
      <c r="G11" s="4">
        <v>117.55</v>
      </c>
      <c r="H11" s="4">
        <v>117.55</v>
      </c>
      <c r="I11" s="4">
        <v>118.8</v>
      </c>
      <c r="J11" s="4">
        <v>4</v>
      </c>
      <c r="K11" s="4">
        <v>18.82</v>
      </c>
      <c r="L11" s="4">
        <v>100000</v>
      </c>
      <c r="M11" s="4">
        <v>16000</v>
      </c>
      <c r="N11" s="4">
        <v>117.05</v>
      </c>
      <c r="O11" s="2">
        <v>1.893150684931507E-2</v>
      </c>
      <c r="P11" s="2">
        <f t="shared" si="2"/>
        <v>0.47008547008546764</v>
      </c>
      <c r="Q11" s="2">
        <f t="shared" si="0"/>
        <v>0.45115396323615259</v>
      </c>
      <c r="R11" s="2">
        <f t="shared" si="1"/>
        <v>0.15899944073012312</v>
      </c>
    </row>
    <row r="12" spans="1:19" s="4" customFormat="1" x14ac:dyDescent="0.3">
      <c r="A12" s="4" t="s">
        <v>14</v>
      </c>
      <c r="B12" s="5">
        <v>43389</v>
      </c>
      <c r="C12" s="5">
        <v>43461</v>
      </c>
      <c r="D12" s="4">
        <v>118.05</v>
      </c>
      <c r="E12" s="4">
        <v>122.6</v>
      </c>
      <c r="F12" s="4">
        <v>118.05</v>
      </c>
      <c r="G12" s="4">
        <v>121.35</v>
      </c>
      <c r="H12" s="4">
        <v>121.35</v>
      </c>
      <c r="I12" s="4">
        <v>122.35</v>
      </c>
      <c r="J12" s="4">
        <v>13</v>
      </c>
      <c r="K12" s="4">
        <v>63.02</v>
      </c>
      <c r="L12" s="4">
        <v>104000</v>
      </c>
      <c r="M12" s="4">
        <v>4000</v>
      </c>
      <c r="N12" s="4">
        <v>120.55</v>
      </c>
      <c r="O12" s="2">
        <v>1.8986301369863012E-2</v>
      </c>
      <c r="P12" s="2">
        <f t="shared" si="2"/>
        <v>3.2326669502339405</v>
      </c>
      <c r="Q12" s="2">
        <f t="shared" si="0"/>
        <v>3.2136806488640772</v>
      </c>
      <c r="R12" s="2">
        <f t="shared" si="1"/>
        <v>1.1325921248466189</v>
      </c>
    </row>
    <row r="13" spans="1:19" s="4" customFormat="1" x14ac:dyDescent="0.3">
      <c r="A13" s="4" t="s">
        <v>14</v>
      </c>
      <c r="B13" s="5">
        <v>43390</v>
      </c>
      <c r="C13" s="5">
        <v>43461</v>
      </c>
      <c r="D13" s="4">
        <v>121.35</v>
      </c>
      <c r="E13" s="4">
        <v>121.35</v>
      </c>
      <c r="F13" s="4">
        <v>115.45</v>
      </c>
      <c r="G13" s="4">
        <v>116.3</v>
      </c>
      <c r="H13" s="4">
        <v>116.3</v>
      </c>
      <c r="I13" s="4">
        <v>116.3</v>
      </c>
      <c r="J13" s="4">
        <v>15</v>
      </c>
      <c r="K13" s="4">
        <v>71.41</v>
      </c>
      <c r="L13" s="4">
        <v>136000</v>
      </c>
      <c r="M13" s="4">
        <v>32000</v>
      </c>
      <c r="N13" s="4">
        <v>114.3</v>
      </c>
      <c r="O13" s="2">
        <v>1.8958904109589041E-2</v>
      </c>
      <c r="P13" s="2">
        <f t="shared" si="2"/>
        <v>-4.1615162752369157</v>
      </c>
      <c r="Q13" s="2">
        <f t="shared" si="0"/>
        <v>-4.1804751793465051</v>
      </c>
      <c r="R13" s="2">
        <f t="shared" si="1"/>
        <v>-1.4733179128791731</v>
      </c>
    </row>
    <row r="14" spans="1:19" s="4" customFormat="1" x14ac:dyDescent="0.3">
      <c r="A14" s="4" t="s">
        <v>14</v>
      </c>
      <c r="B14" s="5">
        <v>43392</v>
      </c>
      <c r="C14" s="5">
        <v>43461</v>
      </c>
      <c r="D14" s="4">
        <v>116.05</v>
      </c>
      <c r="E14" s="4">
        <v>116.05</v>
      </c>
      <c r="F14" s="4">
        <v>113.9</v>
      </c>
      <c r="G14" s="4">
        <v>113.9</v>
      </c>
      <c r="H14" s="4">
        <v>113.9</v>
      </c>
      <c r="I14" s="4">
        <v>114.1</v>
      </c>
      <c r="J14" s="4">
        <v>8</v>
      </c>
      <c r="K14" s="4">
        <v>36.71</v>
      </c>
      <c r="L14" s="4">
        <v>140000</v>
      </c>
      <c r="M14" s="4">
        <v>4000</v>
      </c>
      <c r="N14" s="4">
        <v>112.5</v>
      </c>
      <c r="O14" s="2">
        <v>1.9041095890410958E-2</v>
      </c>
      <c r="P14" s="2">
        <f t="shared" si="2"/>
        <v>-2.0636285468615578</v>
      </c>
      <c r="Q14" s="2">
        <f t="shared" si="0"/>
        <v>-2.0826696427519686</v>
      </c>
      <c r="R14" s="2">
        <f t="shared" si="1"/>
        <v>-0.73399179749604526</v>
      </c>
    </row>
    <row r="15" spans="1:19" s="4" customFormat="1" x14ac:dyDescent="0.3">
      <c r="A15" s="4" t="s">
        <v>14</v>
      </c>
      <c r="B15" s="5">
        <v>43395</v>
      </c>
      <c r="C15" s="5">
        <v>43461</v>
      </c>
      <c r="D15" s="4">
        <v>114.2</v>
      </c>
      <c r="E15" s="4">
        <v>116.35</v>
      </c>
      <c r="F15" s="4">
        <v>113.45</v>
      </c>
      <c r="G15" s="4">
        <v>114.15</v>
      </c>
      <c r="H15" s="4">
        <v>114.15</v>
      </c>
      <c r="I15" s="4">
        <v>114.15</v>
      </c>
      <c r="J15" s="4">
        <v>11</v>
      </c>
      <c r="K15" s="4">
        <v>50.48</v>
      </c>
      <c r="L15" s="4">
        <v>156000</v>
      </c>
      <c r="M15" s="4">
        <v>16000</v>
      </c>
      <c r="N15" s="4">
        <v>112.8</v>
      </c>
      <c r="O15" s="2">
        <v>1.9041095890410958E-2</v>
      </c>
      <c r="P15" s="2">
        <f t="shared" si="2"/>
        <v>0.21949078138718173</v>
      </c>
      <c r="Q15" s="2">
        <f t="shared" si="0"/>
        <v>0.20044968549677078</v>
      </c>
      <c r="R15" s="2">
        <f t="shared" si="1"/>
        <v>7.0644149194435485E-2</v>
      </c>
    </row>
    <row r="16" spans="1:19" s="4" customFormat="1" x14ac:dyDescent="0.3">
      <c r="A16" s="4" t="s">
        <v>14</v>
      </c>
      <c r="B16" s="5">
        <v>43396</v>
      </c>
      <c r="C16" s="5">
        <v>43461</v>
      </c>
      <c r="D16" s="4">
        <v>113.8</v>
      </c>
      <c r="E16" s="4">
        <v>114.1</v>
      </c>
      <c r="F16" s="4">
        <v>111.2</v>
      </c>
      <c r="G16" s="4">
        <v>112.6</v>
      </c>
      <c r="H16" s="4">
        <v>112.95</v>
      </c>
      <c r="I16" s="4">
        <v>112.6</v>
      </c>
      <c r="J16" s="4">
        <v>19</v>
      </c>
      <c r="K16" s="4">
        <v>85.48</v>
      </c>
      <c r="L16" s="4">
        <v>168000</v>
      </c>
      <c r="M16" s="4">
        <v>12000</v>
      </c>
      <c r="N16" s="4">
        <v>111.45</v>
      </c>
      <c r="O16" s="2">
        <v>1.9068493150684932E-2</v>
      </c>
      <c r="P16" s="2">
        <f t="shared" si="2"/>
        <v>-1.3578624616732469</v>
      </c>
      <c r="Q16" s="2">
        <f t="shared" si="0"/>
        <v>-1.3769309548239319</v>
      </c>
      <c r="R16" s="2">
        <f t="shared" si="1"/>
        <v>-0.48526948576621937</v>
      </c>
    </row>
    <row r="17" spans="1:18" s="4" customFormat="1" x14ac:dyDescent="0.3">
      <c r="A17" s="4" t="s">
        <v>14</v>
      </c>
      <c r="B17" s="5">
        <v>43397</v>
      </c>
      <c r="C17" s="5">
        <v>43461</v>
      </c>
      <c r="D17" s="4">
        <v>114.05</v>
      </c>
      <c r="E17" s="4">
        <v>119.9</v>
      </c>
      <c r="F17" s="4">
        <v>113.2</v>
      </c>
      <c r="G17" s="4">
        <v>118.5</v>
      </c>
      <c r="H17" s="4">
        <v>118.1</v>
      </c>
      <c r="I17" s="4">
        <v>118.5</v>
      </c>
      <c r="J17" s="4">
        <v>76</v>
      </c>
      <c r="K17" s="4">
        <v>354.58</v>
      </c>
      <c r="L17" s="4">
        <v>292000</v>
      </c>
      <c r="M17" s="4">
        <v>124000</v>
      </c>
      <c r="N17" s="4">
        <v>116.8</v>
      </c>
      <c r="O17" s="2">
        <v>1.9041095890410958E-2</v>
      </c>
      <c r="P17" s="2">
        <f t="shared" si="2"/>
        <v>5.2397868561278917</v>
      </c>
      <c r="Q17" s="2">
        <f t="shared" si="0"/>
        <v>5.2207457602374809</v>
      </c>
      <c r="R17" s="2">
        <f t="shared" si="1"/>
        <v>1.8399387431235192</v>
      </c>
    </row>
    <row r="18" spans="1:18" s="4" customFormat="1" x14ac:dyDescent="0.3">
      <c r="A18" s="4" t="s">
        <v>14</v>
      </c>
      <c r="B18" s="5">
        <v>43398</v>
      </c>
      <c r="C18" s="5">
        <v>43461</v>
      </c>
      <c r="D18" s="4">
        <v>116</v>
      </c>
      <c r="E18" s="4">
        <v>116.2</v>
      </c>
      <c r="F18" s="4">
        <v>112.5</v>
      </c>
      <c r="G18" s="4">
        <v>113.55</v>
      </c>
      <c r="H18" s="4">
        <v>113.6</v>
      </c>
      <c r="I18" s="4">
        <v>113.55</v>
      </c>
      <c r="J18" s="4">
        <v>102</v>
      </c>
      <c r="K18" s="4">
        <v>465.58</v>
      </c>
      <c r="L18" s="4">
        <v>456000</v>
      </c>
      <c r="M18" s="4">
        <v>164000</v>
      </c>
      <c r="N18" s="4">
        <v>112.85</v>
      </c>
      <c r="O18" s="2">
        <v>1.9068493150684932E-2</v>
      </c>
      <c r="P18" s="2">
        <f t="shared" si="2"/>
        <v>-4.1772151898734204</v>
      </c>
      <c r="Q18" s="2">
        <f t="shared" si="0"/>
        <v>-4.196283683024105</v>
      </c>
      <c r="R18" s="2">
        <f t="shared" si="1"/>
        <v>-1.4788892775314719</v>
      </c>
    </row>
    <row r="19" spans="1:18" s="4" customFormat="1" x14ac:dyDescent="0.3">
      <c r="A19" s="4" t="s">
        <v>14</v>
      </c>
      <c r="B19" s="5">
        <v>43399</v>
      </c>
      <c r="C19" s="5">
        <v>43496</v>
      </c>
      <c r="D19" s="4">
        <v>0</v>
      </c>
      <c r="E19" s="4">
        <v>0</v>
      </c>
      <c r="F19" s="4">
        <v>0</v>
      </c>
      <c r="G19" s="4">
        <v>115.15</v>
      </c>
      <c r="H19" s="4">
        <v>0</v>
      </c>
      <c r="I19" s="4">
        <v>115.45</v>
      </c>
      <c r="J19" s="4">
        <v>0</v>
      </c>
      <c r="K19" s="4">
        <v>0</v>
      </c>
      <c r="L19" s="4">
        <v>0</v>
      </c>
      <c r="M19" s="4">
        <v>0</v>
      </c>
      <c r="N19" s="4">
        <v>113.15</v>
      </c>
      <c r="O19" s="2">
        <v>1.9041095890410958E-2</v>
      </c>
      <c r="P19" s="2">
        <f t="shared" si="2"/>
        <v>1.4090708938793559</v>
      </c>
      <c r="Q19" s="2">
        <f t="shared" si="0"/>
        <v>1.3900297979889449</v>
      </c>
      <c r="R19" s="2">
        <f t="shared" si="1"/>
        <v>0.48988588927181925</v>
      </c>
    </row>
    <row r="20" spans="1:18" s="4" customFormat="1" x14ac:dyDescent="0.3">
      <c r="A20" s="4" t="s">
        <v>14</v>
      </c>
      <c r="B20" s="5">
        <v>43402</v>
      </c>
      <c r="C20" s="5">
        <v>43496</v>
      </c>
      <c r="D20" s="4">
        <v>113.5</v>
      </c>
      <c r="E20" s="4">
        <v>113.5</v>
      </c>
      <c r="F20" s="4">
        <v>113.5</v>
      </c>
      <c r="G20" s="4">
        <v>113.5</v>
      </c>
      <c r="H20" s="4">
        <v>113.5</v>
      </c>
      <c r="I20" s="4">
        <v>117.5</v>
      </c>
      <c r="J20" s="4">
        <v>1</v>
      </c>
      <c r="K20" s="4">
        <v>4.54</v>
      </c>
      <c r="L20" s="4">
        <v>4000</v>
      </c>
      <c r="M20" s="4">
        <v>4000</v>
      </c>
      <c r="N20" s="4">
        <v>115.25</v>
      </c>
      <c r="O20" s="2">
        <v>1.9041095890410958E-2</v>
      </c>
      <c r="P20" s="2">
        <f t="shared" si="2"/>
        <v>-1.4329135909683071</v>
      </c>
      <c r="Q20" s="2">
        <f t="shared" si="0"/>
        <v>-1.4519546868587181</v>
      </c>
      <c r="R20" s="2">
        <f t="shared" si="1"/>
        <v>-0.51170997483884584</v>
      </c>
    </row>
    <row r="21" spans="1:18" s="4" customFormat="1" x14ac:dyDescent="0.3">
      <c r="A21" s="4" t="s">
        <v>14</v>
      </c>
      <c r="B21" s="5">
        <v>43403</v>
      </c>
      <c r="C21" s="5">
        <v>43496</v>
      </c>
      <c r="D21" s="4">
        <v>0</v>
      </c>
      <c r="E21" s="4">
        <v>0</v>
      </c>
      <c r="F21" s="4">
        <v>0</v>
      </c>
      <c r="G21" s="4">
        <v>113.5</v>
      </c>
      <c r="H21" s="4">
        <v>113.5</v>
      </c>
      <c r="I21" s="4">
        <v>117.25</v>
      </c>
      <c r="J21" s="4">
        <v>0</v>
      </c>
      <c r="K21" s="4">
        <v>0</v>
      </c>
      <c r="L21" s="4">
        <v>4000</v>
      </c>
      <c r="M21" s="4">
        <v>0</v>
      </c>
      <c r="N21" s="4">
        <v>115</v>
      </c>
      <c r="O21" s="2">
        <v>1.9068493150684932E-2</v>
      </c>
      <c r="P21" s="2">
        <f t="shared" si="2"/>
        <v>0</v>
      </c>
      <c r="Q21" s="2">
        <f t="shared" si="0"/>
        <v>-1.9068493150684932E-2</v>
      </c>
      <c r="R21" s="2">
        <f t="shared" si="1"/>
        <v>-6.7202773190270671E-3</v>
      </c>
    </row>
    <row r="22" spans="1:18" s="4" customFormat="1" x14ac:dyDescent="0.3">
      <c r="A22" s="4" t="s">
        <v>14</v>
      </c>
      <c r="B22" s="5">
        <v>43404</v>
      </c>
      <c r="C22" s="5">
        <v>43496</v>
      </c>
      <c r="D22" s="4">
        <v>115.15</v>
      </c>
      <c r="E22" s="4">
        <v>116.2</v>
      </c>
      <c r="F22" s="4">
        <v>115.15</v>
      </c>
      <c r="G22" s="4">
        <v>116.2</v>
      </c>
      <c r="H22" s="4">
        <v>116.2</v>
      </c>
      <c r="I22" s="4">
        <v>116.2</v>
      </c>
      <c r="J22" s="4">
        <v>2</v>
      </c>
      <c r="K22" s="4">
        <v>9.25</v>
      </c>
      <c r="L22" s="4">
        <v>12000</v>
      </c>
      <c r="M22" s="4">
        <v>8000</v>
      </c>
      <c r="N22" s="4">
        <v>114.7</v>
      </c>
      <c r="O22" s="2">
        <v>1.9041095890410958E-2</v>
      </c>
      <c r="P22" s="2">
        <f t="shared" si="2"/>
        <v>2.3788546255506633</v>
      </c>
      <c r="Q22" s="2">
        <f t="shared" si="0"/>
        <v>2.3598135296602525</v>
      </c>
      <c r="R22" s="2">
        <f t="shared" si="1"/>
        <v>0.83166515650657846</v>
      </c>
    </row>
    <row r="23" spans="1:18" s="4" customFormat="1" x14ac:dyDescent="0.3">
      <c r="A23" s="4" t="s">
        <v>14</v>
      </c>
      <c r="B23" s="5">
        <v>43405</v>
      </c>
      <c r="C23" s="5">
        <v>43496</v>
      </c>
      <c r="D23" s="4">
        <v>118</v>
      </c>
      <c r="E23" s="4">
        <v>118</v>
      </c>
      <c r="F23" s="4">
        <v>118</v>
      </c>
      <c r="G23" s="4">
        <v>118</v>
      </c>
      <c r="H23" s="4">
        <v>118</v>
      </c>
      <c r="I23" s="4">
        <v>115.5</v>
      </c>
      <c r="J23" s="4">
        <v>1</v>
      </c>
      <c r="K23" s="4">
        <v>4.72</v>
      </c>
      <c r="L23" s="4">
        <v>8000</v>
      </c>
      <c r="M23" s="4">
        <v>-4000</v>
      </c>
      <c r="N23" s="4">
        <v>113.35</v>
      </c>
      <c r="O23" s="2">
        <v>1.8986301369863012E-2</v>
      </c>
      <c r="P23" s="2">
        <f t="shared" si="2"/>
        <v>1.5490533562822695</v>
      </c>
      <c r="Q23" s="2">
        <f t="shared" si="0"/>
        <v>1.5300670549124065</v>
      </c>
      <c r="R23" s="2">
        <f t="shared" si="1"/>
        <v>0.53923898676540394</v>
      </c>
    </row>
    <row r="24" spans="1:18" s="4" customFormat="1" x14ac:dyDescent="0.3">
      <c r="A24" s="4" t="s">
        <v>14</v>
      </c>
      <c r="B24" s="5">
        <v>43406</v>
      </c>
      <c r="C24" s="5">
        <v>43496</v>
      </c>
      <c r="D24" s="4">
        <v>0</v>
      </c>
      <c r="E24" s="4">
        <v>0</v>
      </c>
      <c r="F24" s="4">
        <v>0</v>
      </c>
      <c r="G24" s="4">
        <v>118</v>
      </c>
      <c r="H24" s="4">
        <v>118</v>
      </c>
      <c r="I24" s="4">
        <v>119.95</v>
      </c>
      <c r="J24" s="4">
        <v>0</v>
      </c>
      <c r="K24" s="4">
        <v>0</v>
      </c>
      <c r="L24" s="4">
        <v>8000</v>
      </c>
      <c r="M24" s="4">
        <v>0</v>
      </c>
      <c r="N24" s="4">
        <v>117.7</v>
      </c>
      <c r="O24" s="2">
        <v>1.9068493150684932E-2</v>
      </c>
      <c r="P24" s="2">
        <f t="shared" si="2"/>
        <v>0</v>
      </c>
      <c r="Q24" s="2">
        <f t="shared" si="0"/>
        <v>-1.9068493150684932E-2</v>
      </c>
      <c r="R24" s="2">
        <f t="shared" si="1"/>
        <v>-6.7202773190270671E-3</v>
      </c>
    </row>
    <row r="25" spans="1:18" s="4" customFormat="1" x14ac:dyDescent="0.3">
      <c r="A25" s="4" t="s">
        <v>14</v>
      </c>
      <c r="B25" s="5">
        <v>43409</v>
      </c>
      <c r="C25" s="5">
        <v>43496</v>
      </c>
      <c r="D25" s="4">
        <v>121.75</v>
      </c>
      <c r="E25" s="4">
        <v>122.9</v>
      </c>
      <c r="F25" s="4">
        <v>121.5</v>
      </c>
      <c r="G25" s="4">
        <v>121.5</v>
      </c>
      <c r="H25" s="4">
        <v>121.5</v>
      </c>
      <c r="I25" s="4">
        <v>122.9</v>
      </c>
      <c r="J25" s="4">
        <v>8</v>
      </c>
      <c r="K25" s="4">
        <v>39.18</v>
      </c>
      <c r="L25" s="4">
        <v>40000</v>
      </c>
      <c r="M25" s="4">
        <v>32000</v>
      </c>
      <c r="N25" s="4">
        <v>120.7</v>
      </c>
      <c r="O25" s="2">
        <v>1.8958904109589041E-2</v>
      </c>
      <c r="P25" s="2">
        <f t="shared" si="2"/>
        <v>2.9661016949152543</v>
      </c>
      <c r="Q25" s="2">
        <f t="shared" si="0"/>
        <v>2.9471427908056653</v>
      </c>
      <c r="R25" s="2">
        <f t="shared" si="1"/>
        <v>1.0386566309396104</v>
      </c>
    </row>
    <row r="26" spans="1:18" s="4" customFormat="1" x14ac:dyDescent="0.3">
      <c r="A26" s="4" t="s">
        <v>14</v>
      </c>
      <c r="B26" s="5">
        <v>43410</v>
      </c>
      <c r="C26" s="5">
        <v>43496</v>
      </c>
      <c r="D26" s="4">
        <v>121</v>
      </c>
      <c r="E26" s="4">
        <v>121</v>
      </c>
      <c r="F26" s="4">
        <v>121</v>
      </c>
      <c r="G26" s="4">
        <v>121</v>
      </c>
      <c r="H26" s="4">
        <v>121</v>
      </c>
      <c r="I26" s="4">
        <v>123.1</v>
      </c>
      <c r="J26" s="4">
        <v>14</v>
      </c>
      <c r="K26" s="4">
        <v>68.540000000000006</v>
      </c>
      <c r="L26" s="4">
        <v>92000</v>
      </c>
      <c r="M26" s="4">
        <v>52000</v>
      </c>
      <c r="N26" s="4">
        <v>120.9</v>
      </c>
      <c r="O26" s="2">
        <v>1.9013698630136987E-2</v>
      </c>
      <c r="P26" s="2">
        <f t="shared" si="2"/>
        <v>-0.41152263374485598</v>
      </c>
      <c r="Q26" s="2">
        <f t="shared" si="0"/>
        <v>-0.43053633237499295</v>
      </c>
      <c r="R26" s="2">
        <f t="shared" si="1"/>
        <v>-0.1517332033849165</v>
      </c>
    </row>
    <row r="27" spans="1:18" s="4" customFormat="1" x14ac:dyDescent="0.3">
      <c r="A27" s="4" t="s">
        <v>14</v>
      </c>
      <c r="B27" s="5">
        <v>43411</v>
      </c>
      <c r="C27" s="5">
        <v>43496</v>
      </c>
      <c r="D27" s="4">
        <v>123.45</v>
      </c>
      <c r="E27" s="4">
        <v>123.45</v>
      </c>
      <c r="F27" s="4">
        <v>123</v>
      </c>
      <c r="G27" s="4">
        <v>123.25</v>
      </c>
      <c r="H27" s="4">
        <v>123.45</v>
      </c>
      <c r="I27" s="4">
        <v>123.25</v>
      </c>
      <c r="J27" s="4">
        <v>5</v>
      </c>
      <c r="K27" s="4">
        <v>24.66</v>
      </c>
      <c r="L27" s="4">
        <v>84000</v>
      </c>
      <c r="M27" s="4">
        <v>-8000</v>
      </c>
      <c r="N27" s="4">
        <v>121.85</v>
      </c>
      <c r="O27" s="2">
        <v>1.9041095890410958E-2</v>
      </c>
      <c r="P27" s="2">
        <f t="shared" si="2"/>
        <v>1.859504132231405</v>
      </c>
      <c r="Q27" s="2">
        <f t="shared" si="0"/>
        <v>1.840463036340994</v>
      </c>
      <c r="R27" s="2">
        <f t="shared" si="1"/>
        <v>0.64863132613002528</v>
      </c>
    </row>
    <row r="28" spans="1:18" s="4" customFormat="1" x14ac:dyDescent="0.3">
      <c r="A28" s="4" t="s">
        <v>14</v>
      </c>
      <c r="B28" s="5">
        <v>43413</v>
      </c>
      <c r="C28" s="5">
        <v>43496</v>
      </c>
      <c r="D28" s="4">
        <v>123.45</v>
      </c>
      <c r="E28" s="4">
        <v>123.45</v>
      </c>
      <c r="F28" s="4">
        <v>120.1</v>
      </c>
      <c r="G28" s="4">
        <v>120.15</v>
      </c>
      <c r="H28" s="4">
        <v>120.1</v>
      </c>
      <c r="I28" s="4">
        <v>120.15</v>
      </c>
      <c r="J28" s="4">
        <v>11</v>
      </c>
      <c r="K28" s="4">
        <v>53.42</v>
      </c>
      <c r="L28" s="4">
        <v>120000</v>
      </c>
      <c r="M28" s="4">
        <v>36000</v>
      </c>
      <c r="N28" s="4">
        <v>118.25</v>
      </c>
      <c r="O28" s="2">
        <v>1.8958904109589041E-2</v>
      </c>
      <c r="P28" s="2">
        <f t="shared" si="2"/>
        <v>-2.5152129817444173</v>
      </c>
      <c r="Q28" s="2">
        <f t="shared" si="0"/>
        <v>-2.5341718858540063</v>
      </c>
      <c r="R28" s="2">
        <f t="shared" si="1"/>
        <v>-0.89311398191990887</v>
      </c>
    </row>
    <row r="29" spans="1:18" s="4" customFormat="1" x14ac:dyDescent="0.3">
      <c r="A29" s="4" t="s">
        <v>14</v>
      </c>
      <c r="B29" s="5">
        <v>43416</v>
      </c>
      <c r="C29" s="5">
        <v>43496</v>
      </c>
      <c r="D29" s="4">
        <v>120.7</v>
      </c>
      <c r="E29" s="4">
        <v>120.7</v>
      </c>
      <c r="F29" s="4">
        <v>118</v>
      </c>
      <c r="G29" s="4">
        <v>120</v>
      </c>
      <c r="H29" s="4">
        <v>120</v>
      </c>
      <c r="I29" s="4">
        <v>120</v>
      </c>
      <c r="J29" s="4">
        <v>29</v>
      </c>
      <c r="K29" s="4">
        <v>138.52000000000001</v>
      </c>
      <c r="L29" s="4">
        <v>160000</v>
      </c>
      <c r="M29" s="4">
        <v>40000</v>
      </c>
      <c r="N29" s="4">
        <v>118.3</v>
      </c>
      <c r="O29" s="2">
        <v>1.8986301369863012E-2</v>
      </c>
      <c r="P29" s="2">
        <f t="shared" si="2"/>
        <v>-0.1248439450686689</v>
      </c>
      <c r="Q29" s="2">
        <f t="shared" si="0"/>
        <v>-0.14383024643853193</v>
      </c>
      <c r="R29" s="2">
        <f t="shared" si="1"/>
        <v>-5.0689854478418533E-2</v>
      </c>
    </row>
    <row r="30" spans="1:18" s="4" customFormat="1" x14ac:dyDescent="0.3">
      <c r="A30" s="4" t="s">
        <v>14</v>
      </c>
      <c r="B30" s="5">
        <v>43417</v>
      </c>
      <c r="C30" s="5">
        <v>43496</v>
      </c>
      <c r="D30" s="4">
        <v>119.3</v>
      </c>
      <c r="E30" s="4">
        <v>121</v>
      </c>
      <c r="F30" s="4">
        <v>118.85</v>
      </c>
      <c r="G30" s="4">
        <v>120.95</v>
      </c>
      <c r="H30" s="4">
        <v>120.9</v>
      </c>
      <c r="I30" s="4">
        <v>120.95</v>
      </c>
      <c r="J30" s="4">
        <v>11</v>
      </c>
      <c r="K30" s="4">
        <v>52.67</v>
      </c>
      <c r="L30" s="4">
        <v>176000</v>
      </c>
      <c r="M30" s="4">
        <v>16000</v>
      </c>
      <c r="N30" s="4">
        <v>119</v>
      </c>
      <c r="O30" s="2">
        <v>1.893150684931507E-2</v>
      </c>
      <c r="P30" s="2">
        <f t="shared" si="2"/>
        <v>0.79166666666666907</v>
      </c>
      <c r="Q30" s="2">
        <f t="shared" si="0"/>
        <v>0.77273515981735397</v>
      </c>
      <c r="R30" s="2">
        <f t="shared" si="1"/>
        <v>0.27233376686341837</v>
      </c>
    </row>
    <row r="31" spans="1:18" s="4" customFormat="1" x14ac:dyDescent="0.3">
      <c r="A31" s="4" t="s">
        <v>14</v>
      </c>
      <c r="B31" s="5">
        <v>43418</v>
      </c>
      <c r="C31" s="5">
        <v>43496</v>
      </c>
      <c r="D31" s="4">
        <v>113.6</v>
      </c>
      <c r="E31" s="4">
        <v>113.6</v>
      </c>
      <c r="F31" s="4">
        <v>107.6</v>
      </c>
      <c r="G31" s="4">
        <v>107.7</v>
      </c>
      <c r="H31" s="4">
        <v>108</v>
      </c>
      <c r="I31" s="4">
        <v>107.7</v>
      </c>
      <c r="J31" s="4">
        <v>119</v>
      </c>
      <c r="K31" s="4">
        <v>522.14</v>
      </c>
      <c r="L31" s="4">
        <v>480000</v>
      </c>
      <c r="M31" s="4">
        <v>304000</v>
      </c>
      <c r="N31" s="4">
        <v>106.5</v>
      </c>
      <c r="O31" s="2">
        <v>1.873972602739726E-2</v>
      </c>
      <c r="P31" s="2">
        <f t="shared" si="2"/>
        <v>-10.954940057875154</v>
      </c>
      <c r="Q31" s="2">
        <f t="shared" si="0"/>
        <v>-10.973679783902551</v>
      </c>
      <c r="R31" s="2">
        <f t="shared" si="1"/>
        <v>-3.8674357105861419</v>
      </c>
    </row>
    <row r="32" spans="1:18" s="4" customFormat="1" x14ac:dyDescent="0.3">
      <c r="A32" s="4" t="s">
        <v>14</v>
      </c>
      <c r="B32" s="5">
        <v>43419</v>
      </c>
      <c r="C32" s="5">
        <v>43496</v>
      </c>
      <c r="D32" s="4">
        <v>108.35</v>
      </c>
      <c r="E32" s="4">
        <v>109.15</v>
      </c>
      <c r="F32" s="4">
        <v>107</v>
      </c>
      <c r="G32" s="4">
        <v>107.7</v>
      </c>
      <c r="H32" s="4">
        <v>107.5</v>
      </c>
      <c r="I32" s="4">
        <v>107.7</v>
      </c>
      <c r="J32" s="4">
        <v>42</v>
      </c>
      <c r="K32" s="4">
        <v>181.32</v>
      </c>
      <c r="L32" s="4">
        <v>568000</v>
      </c>
      <c r="M32" s="4">
        <v>88000</v>
      </c>
      <c r="N32" s="4">
        <v>106.1</v>
      </c>
      <c r="O32" s="2">
        <v>1.8684931506849314E-2</v>
      </c>
      <c r="P32" s="2">
        <f t="shared" si="2"/>
        <v>0</v>
      </c>
      <c r="Q32" s="2">
        <f t="shared" si="0"/>
        <v>-1.8684931506849314E-2</v>
      </c>
      <c r="R32" s="2">
        <f t="shared" si="1"/>
        <v>-6.585099326977672E-3</v>
      </c>
    </row>
    <row r="33" spans="1:18" s="4" customFormat="1" x14ac:dyDescent="0.3">
      <c r="A33" s="4" t="s">
        <v>14</v>
      </c>
      <c r="B33" s="5">
        <v>43420</v>
      </c>
      <c r="C33" s="5">
        <v>43496</v>
      </c>
      <c r="D33" s="4">
        <v>108.05</v>
      </c>
      <c r="E33" s="4">
        <v>108.5</v>
      </c>
      <c r="F33" s="4">
        <v>106.7</v>
      </c>
      <c r="G33" s="4">
        <v>107.05</v>
      </c>
      <c r="H33" s="4">
        <v>107</v>
      </c>
      <c r="I33" s="4">
        <v>107.05</v>
      </c>
      <c r="J33" s="4">
        <v>26</v>
      </c>
      <c r="K33" s="4">
        <v>111.74</v>
      </c>
      <c r="L33" s="4">
        <v>640000</v>
      </c>
      <c r="M33" s="4">
        <v>72000</v>
      </c>
      <c r="N33" s="4">
        <v>105.55</v>
      </c>
      <c r="O33" s="2">
        <v>1.8767123287671231E-2</v>
      </c>
      <c r="P33" s="2">
        <f t="shared" si="2"/>
        <v>-0.60352831940576201</v>
      </c>
      <c r="Q33" s="2">
        <f t="shared" si="0"/>
        <v>-0.62229544269343329</v>
      </c>
      <c r="R33" s="2">
        <f t="shared" si="1"/>
        <v>-0.21931454762676789</v>
      </c>
    </row>
    <row r="34" spans="1:18" s="4" customFormat="1" x14ac:dyDescent="0.3">
      <c r="A34" s="4" t="s">
        <v>14</v>
      </c>
      <c r="B34" s="5">
        <v>43423</v>
      </c>
      <c r="C34" s="5">
        <v>43496</v>
      </c>
      <c r="D34" s="4">
        <v>107.05</v>
      </c>
      <c r="E34" s="4">
        <v>110.65</v>
      </c>
      <c r="F34" s="4">
        <v>106.45</v>
      </c>
      <c r="G34" s="4">
        <v>110.2</v>
      </c>
      <c r="H34" s="4">
        <v>110.3</v>
      </c>
      <c r="I34" s="4">
        <v>110.2</v>
      </c>
      <c r="J34" s="4">
        <v>49</v>
      </c>
      <c r="K34" s="4">
        <v>213.39</v>
      </c>
      <c r="L34" s="4">
        <v>576000</v>
      </c>
      <c r="M34" s="4">
        <v>-64000</v>
      </c>
      <c r="N34" s="4">
        <v>108.8</v>
      </c>
      <c r="O34" s="2">
        <v>1.8712328767123289E-2</v>
      </c>
      <c r="P34" s="2">
        <f t="shared" si="2"/>
        <v>2.9425502101821635</v>
      </c>
      <c r="Q34" s="2">
        <f t="shared" si="0"/>
        <v>2.9238378814150403</v>
      </c>
      <c r="R34" s="2">
        <f t="shared" si="1"/>
        <v>1.0304433204927819</v>
      </c>
    </row>
    <row r="35" spans="1:18" s="4" customFormat="1" x14ac:dyDescent="0.3">
      <c r="A35" s="4" t="s">
        <v>14</v>
      </c>
      <c r="B35" s="5">
        <v>43424</v>
      </c>
      <c r="C35" s="5">
        <v>43496</v>
      </c>
      <c r="D35" s="4">
        <v>110.25</v>
      </c>
      <c r="E35" s="4">
        <v>110.95</v>
      </c>
      <c r="F35" s="4">
        <v>108.15</v>
      </c>
      <c r="G35" s="4">
        <v>108.75</v>
      </c>
      <c r="H35" s="4">
        <v>108.8</v>
      </c>
      <c r="I35" s="4">
        <v>108.75</v>
      </c>
      <c r="J35" s="4">
        <v>42</v>
      </c>
      <c r="K35" s="4">
        <v>184.15</v>
      </c>
      <c r="L35" s="4">
        <v>656000</v>
      </c>
      <c r="M35" s="4">
        <v>80000</v>
      </c>
      <c r="N35" s="4">
        <v>107.65</v>
      </c>
      <c r="O35" s="2">
        <v>1.8575342465753427E-2</v>
      </c>
      <c r="P35" s="2">
        <f t="shared" si="2"/>
        <v>-1.3157894736842131</v>
      </c>
      <c r="Q35" s="2">
        <f t="shared" si="0"/>
        <v>-1.3343648161499664</v>
      </c>
      <c r="R35" s="2">
        <f t="shared" si="1"/>
        <v>-0.47026797232576506</v>
      </c>
    </row>
    <row r="36" spans="1:18" s="4" customFormat="1" x14ac:dyDescent="0.3">
      <c r="A36" s="4" t="s">
        <v>14</v>
      </c>
      <c r="B36" s="5">
        <v>43425</v>
      </c>
      <c r="C36" s="5">
        <v>43496</v>
      </c>
      <c r="D36" s="4">
        <v>109.35</v>
      </c>
      <c r="E36" s="4">
        <v>111.8</v>
      </c>
      <c r="F36" s="4">
        <v>108.5</v>
      </c>
      <c r="G36" s="4">
        <v>111.6</v>
      </c>
      <c r="H36" s="4">
        <v>111.5</v>
      </c>
      <c r="I36" s="4">
        <v>111.6</v>
      </c>
      <c r="J36" s="4">
        <v>46</v>
      </c>
      <c r="K36" s="4">
        <v>202.36</v>
      </c>
      <c r="L36" s="4">
        <v>652000</v>
      </c>
      <c r="M36" s="4">
        <v>-4000</v>
      </c>
      <c r="N36" s="4">
        <v>110.3</v>
      </c>
      <c r="O36" s="2">
        <v>1.865753424657534E-2</v>
      </c>
      <c r="P36" s="2">
        <f t="shared" si="2"/>
        <v>2.6206896551724084</v>
      </c>
      <c r="Q36" s="2">
        <f t="shared" si="0"/>
        <v>2.6020321209258332</v>
      </c>
      <c r="R36" s="2">
        <f t="shared" si="1"/>
        <v>0.91702985167496942</v>
      </c>
    </row>
    <row r="37" spans="1:18" s="4" customFormat="1" x14ac:dyDescent="0.3">
      <c r="A37" s="4" t="s">
        <v>14</v>
      </c>
      <c r="B37" s="5">
        <v>43426</v>
      </c>
      <c r="C37" s="5">
        <v>43496</v>
      </c>
      <c r="D37" s="4">
        <v>111.8</v>
      </c>
      <c r="E37" s="4">
        <v>112</v>
      </c>
      <c r="F37" s="4">
        <v>110</v>
      </c>
      <c r="G37" s="4">
        <v>110.05</v>
      </c>
      <c r="H37" s="4">
        <v>110.1</v>
      </c>
      <c r="I37" s="4">
        <v>110.05</v>
      </c>
      <c r="J37" s="4">
        <v>45</v>
      </c>
      <c r="K37" s="4">
        <v>199.75</v>
      </c>
      <c r="L37" s="4">
        <v>688000</v>
      </c>
      <c r="M37" s="4">
        <v>36000</v>
      </c>
      <c r="N37" s="4">
        <v>109.3</v>
      </c>
      <c r="O37" s="2">
        <v>1.8547945205479453E-2</v>
      </c>
      <c r="P37" s="2">
        <f t="shared" si="2"/>
        <v>-1.3888888888888864</v>
      </c>
      <c r="Q37" s="2">
        <f t="shared" si="0"/>
        <v>-1.4074368340943659</v>
      </c>
      <c r="R37" s="2">
        <f t="shared" si="1"/>
        <v>-0.49602062204835984</v>
      </c>
    </row>
    <row r="38" spans="1:18" s="4" customFormat="1" x14ac:dyDescent="0.3">
      <c r="A38" s="4" t="s">
        <v>14</v>
      </c>
      <c r="B38" s="5">
        <v>43430</v>
      </c>
      <c r="C38" s="5">
        <v>43496</v>
      </c>
      <c r="D38" s="4">
        <v>110.75</v>
      </c>
      <c r="E38" s="4">
        <v>110.8</v>
      </c>
      <c r="F38" s="4">
        <v>108</v>
      </c>
      <c r="G38" s="4">
        <v>110.1</v>
      </c>
      <c r="H38" s="4">
        <v>110.15</v>
      </c>
      <c r="I38" s="4">
        <v>110.1</v>
      </c>
      <c r="J38" s="4">
        <v>70</v>
      </c>
      <c r="K38" s="4">
        <v>306.51</v>
      </c>
      <c r="L38" s="4">
        <v>768000</v>
      </c>
      <c r="M38" s="4">
        <v>80000</v>
      </c>
      <c r="N38" s="4">
        <v>108.9</v>
      </c>
      <c r="O38" s="2">
        <v>1.8493150684931507E-2</v>
      </c>
      <c r="P38" s="2">
        <f t="shared" si="2"/>
        <v>4.54338936846862E-2</v>
      </c>
      <c r="Q38" s="2">
        <f t="shared" si="0"/>
        <v>2.6940742999754692E-2</v>
      </c>
      <c r="R38" s="2">
        <f t="shared" si="1"/>
        <v>9.4946812371739762E-3</v>
      </c>
    </row>
    <row r="39" spans="1:18" s="4" customFormat="1" x14ac:dyDescent="0.3">
      <c r="A39" s="4" t="s">
        <v>14</v>
      </c>
      <c r="B39" s="5">
        <v>43431</v>
      </c>
      <c r="C39" s="5">
        <v>43496</v>
      </c>
      <c r="D39" s="4">
        <v>110.45</v>
      </c>
      <c r="E39" s="4">
        <v>111.25</v>
      </c>
      <c r="F39" s="4">
        <v>110.3</v>
      </c>
      <c r="G39" s="4">
        <v>111</v>
      </c>
      <c r="H39" s="4">
        <v>110.85</v>
      </c>
      <c r="I39" s="4">
        <v>111</v>
      </c>
      <c r="J39" s="4">
        <v>35</v>
      </c>
      <c r="K39" s="4">
        <v>155.03</v>
      </c>
      <c r="L39" s="4">
        <v>764000</v>
      </c>
      <c r="M39" s="4">
        <v>-4000</v>
      </c>
      <c r="N39" s="4">
        <v>110.3</v>
      </c>
      <c r="O39" s="2">
        <v>1.8520547945205478E-2</v>
      </c>
      <c r="P39" s="2">
        <f t="shared" si="2"/>
        <v>0.81743869209809783</v>
      </c>
      <c r="Q39" s="2">
        <f t="shared" si="0"/>
        <v>0.79891814415289231</v>
      </c>
      <c r="R39" s="2">
        <f t="shared" si="1"/>
        <v>0.28156139247515888</v>
      </c>
    </row>
    <row r="40" spans="1:18" s="4" customFormat="1" x14ac:dyDescent="0.3">
      <c r="A40" s="4" t="s">
        <v>14</v>
      </c>
      <c r="B40" s="5">
        <v>43432</v>
      </c>
      <c r="C40" s="5">
        <v>43496</v>
      </c>
      <c r="D40" s="4">
        <v>111.25</v>
      </c>
      <c r="E40" s="4">
        <v>111.85</v>
      </c>
      <c r="F40" s="4">
        <v>108.8</v>
      </c>
      <c r="G40" s="4">
        <v>109</v>
      </c>
      <c r="H40" s="4">
        <v>108.8</v>
      </c>
      <c r="I40" s="4">
        <v>109</v>
      </c>
      <c r="J40" s="4">
        <v>71</v>
      </c>
      <c r="K40" s="4">
        <v>313.10000000000002</v>
      </c>
      <c r="L40" s="4">
        <v>872000</v>
      </c>
      <c r="M40" s="4">
        <v>108000</v>
      </c>
      <c r="N40" s="4">
        <v>108.35</v>
      </c>
      <c r="O40" s="2">
        <v>1.8493150684931507E-2</v>
      </c>
      <c r="P40" s="2">
        <f t="shared" si="2"/>
        <v>-1.8018018018018018</v>
      </c>
      <c r="Q40" s="2">
        <f t="shared" si="0"/>
        <v>-1.8202949524867333</v>
      </c>
      <c r="R40" s="2">
        <f t="shared" si="1"/>
        <v>-0.64152352188860018</v>
      </c>
    </row>
    <row r="41" spans="1:18" s="4" customFormat="1" x14ac:dyDescent="0.3">
      <c r="A41" s="4" t="s">
        <v>14</v>
      </c>
      <c r="B41" s="5">
        <v>43433</v>
      </c>
      <c r="C41" s="5">
        <v>43496</v>
      </c>
      <c r="D41" s="4">
        <v>110</v>
      </c>
      <c r="E41" s="4">
        <v>111.35</v>
      </c>
      <c r="F41" s="4">
        <v>109.5</v>
      </c>
      <c r="G41" s="4">
        <v>111</v>
      </c>
      <c r="H41" s="4">
        <v>111</v>
      </c>
      <c r="I41" s="4">
        <v>111</v>
      </c>
      <c r="J41" s="4">
        <v>119</v>
      </c>
      <c r="K41" s="4">
        <v>525.36</v>
      </c>
      <c r="L41" s="4">
        <v>1008000</v>
      </c>
      <c r="M41" s="4">
        <v>136000</v>
      </c>
      <c r="N41" s="4">
        <v>110.15</v>
      </c>
      <c r="O41" s="2">
        <v>1.8547945205479453E-2</v>
      </c>
      <c r="P41" s="2">
        <f t="shared" si="2"/>
        <v>1.834862385321101</v>
      </c>
      <c r="Q41" s="2">
        <f t="shared" si="0"/>
        <v>1.8163144401156215</v>
      </c>
      <c r="R41" s="2">
        <f t="shared" si="1"/>
        <v>0.64012067653557192</v>
      </c>
    </row>
    <row r="42" spans="1:18" s="4" customFormat="1" x14ac:dyDescent="0.3">
      <c r="A42" s="4" t="s">
        <v>14</v>
      </c>
      <c r="B42" s="5">
        <v>43434</v>
      </c>
      <c r="C42" s="5">
        <v>43524</v>
      </c>
      <c r="D42" s="4">
        <v>112.5</v>
      </c>
      <c r="E42" s="4">
        <v>112.85</v>
      </c>
      <c r="F42" s="4">
        <v>112.5</v>
      </c>
      <c r="G42" s="4">
        <v>112.85</v>
      </c>
      <c r="H42" s="4">
        <v>112.85</v>
      </c>
      <c r="I42" s="4">
        <v>114.45</v>
      </c>
      <c r="J42" s="4">
        <v>13</v>
      </c>
      <c r="K42" s="4">
        <v>58.63</v>
      </c>
      <c r="L42" s="4">
        <v>52000</v>
      </c>
      <c r="M42" s="4">
        <v>52000</v>
      </c>
      <c r="N42" s="4">
        <v>112.35</v>
      </c>
      <c r="O42" s="2">
        <v>1.8520547945205478E-2</v>
      </c>
      <c r="P42" s="2">
        <f t="shared" si="2"/>
        <v>1.6666666666666616</v>
      </c>
      <c r="Q42" s="2">
        <f t="shared" si="0"/>
        <v>1.6481461187214561</v>
      </c>
      <c r="R42" s="2">
        <f t="shared" si="1"/>
        <v>0.58085339478900821</v>
      </c>
    </row>
    <row r="43" spans="1:18" s="4" customFormat="1" x14ac:dyDescent="0.3">
      <c r="A43" s="4" t="s">
        <v>14</v>
      </c>
      <c r="B43" s="5">
        <v>43437</v>
      </c>
      <c r="C43" s="5">
        <v>43524</v>
      </c>
      <c r="D43" s="4">
        <v>111</v>
      </c>
      <c r="E43" s="4">
        <v>111</v>
      </c>
      <c r="F43" s="4">
        <v>107.2</v>
      </c>
      <c r="G43" s="4">
        <v>107.45</v>
      </c>
      <c r="H43" s="4">
        <v>107.45</v>
      </c>
      <c r="I43" s="4">
        <v>109.1</v>
      </c>
      <c r="J43" s="4">
        <v>32</v>
      </c>
      <c r="K43" s="4">
        <v>138.77000000000001</v>
      </c>
      <c r="L43" s="4">
        <v>128000</v>
      </c>
      <c r="M43" s="4">
        <v>76000</v>
      </c>
      <c r="N43" s="4">
        <v>107.15</v>
      </c>
      <c r="O43" s="2">
        <v>1.8410958904109587E-2</v>
      </c>
      <c r="P43" s="2">
        <f t="shared" si="2"/>
        <v>-4.7851129818342857</v>
      </c>
      <c r="Q43" s="2">
        <f t="shared" si="0"/>
        <v>-4.8035239407383949</v>
      </c>
      <c r="R43" s="2">
        <f t="shared" si="1"/>
        <v>-1.6928979513616278</v>
      </c>
    </row>
    <row r="44" spans="1:18" s="4" customFormat="1" x14ac:dyDescent="0.3">
      <c r="A44" s="4" t="s">
        <v>14</v>
      </c>
      <c r="B44" s="5">
        <v>43438</v>
      </c>
      <c r="C44" s="5">
        <v>43524</v>
      </c>
      <c r="D44" s="4">
        <v>108.1</v>
      </c>
      <c r="E44" s="4">
        <v>109.5</v>
      </c>
      <c r="F44" s="4">
        <v>108.05</v>
      </c>
      <c r="G44" s="4">
        <v>108.8</v>
      </c>
      <c r="H44" s="4">
        <v>108.7</v>
      </c>
      <c r="I44" s="4">
        <v>108.8</v>
      </c>
      <c r="J44" s="4">
        <v>14</v>
      </c>
      <c r="K44" s="4">
        <v>60.87</v>
      </c>
      <c r="L44" s="4">
        <v>164000</v>
      </c>
      <c r="M44" s="4">
        <v>36000</v>
      </c>
      <c r="N44" s="4">
        <v>107.3</v>
      </c>
      <c r="O44" s="2">
        <v>1.8383561643835616E-2</v>
      </c>
      <c r="P44" s="2">
        <f t="shared" si="2"/>
        <v>1.2563983248022284</v>
      </c>
      <c r="Q44" s="2">
        <f t="shared" si="0"/>
        <v>1.2380147631583927</v>
      </c>
      <c r="R44" s="2">
        <f t="shared" si="1"/>
        <v>0.43631148343649634</v>
      </c>
    </row>
    <row r="45" spans="1:18" s="4" customFormat="1" x14ac:dyDescent="0.3">
      <c r="A45" s="4" t="s">
        <v>14</v>
      </c>
      <c r="B45" s="5">
        <v>43439</v>
      </c>
      <c r="C45" s="5">
        <v>43524</v>
      </c>
      <c r="D45" s="4">
        <v>106.8</v>
      </c>
      <c r="E45" s="4">
        <v>106.8</v>
      </c>
      <c r="F45" s="4">
        <v>103.8</v>
      </c>
      <c r="G45" s="4">
        <v>104.85</v>
      </c>
      <c r="H45" s="4">
        <v>104.7</v>
      </c>
      <c r="I45" s="4">
        <v>104.85</v>
      </c>
      <c r="J45" s="4">
        <v>43</v>
      </c>
      <c r="K45" s="4">
        <v>180.63</v>
      </c>
      <c r="L45" s="4">
        <v>248000</v>
      </c>
      <c r="M45" s="4">
        <v>84000</v>
      </c>
      <c r="N45" s="4">
        <v>103.6</v>
      </c>
      <c r="O45" s="2">
        <v>1.8328767123287671E-2</v>
      </c>
      <c r="P45" s="2">
        <f t="shared" si="2"/>
        <v>-3.6305147058823555</v>
      </c>
      <c r="Q45" s="2">
        <f t="shared" si="0"/>
        <v>-3.6488434730056429</v>
      </c>
      <c r="R45" s="2">
        <f t="shared" si="1"/>
        <v>-1.285955835028264</v>
      </c>
    </row>
    <row r="46" spans="1:18" s="4" customFormat="1" x14ac:dyDescent="0.3">
      <c r="A46" s="4" t="s">
        <v>14</v>
      </c>
      <c r="B46" s="5">
        <v>43440</v>
      </c>
      <c r="C46" s="5">
        <v>43524</v>
      </c>
      <c r="D46" s="4">
        <v>103</v>
      </c>
      <c r="E46" s="4">
        <v>103.65</v>
      </c>
      <c r="F46" s="4">
        <v>102.45</v>
      </c>
      <c r="G46" s="4">
        <v>103.1</v>
      </c>
      <c r="H46" s="4">
        <v>103</v>
      </c>
      <c r="I46" s="4">
        <v>103.1</v>
      </c>
      <c r="J46" s="4">
        <v>53</v>
      </c>
      <c r="K46" s="4">
        <v>218.2</v>
      </c>
      <c r="L46" s="4">
        <v>380000</v>
      </c>
      <c r="M46" s="4">
        <v>132000</v>
      </c>
      <c r="N46" s="4">
        <v>102.1</v>
      </c>
      <c r="O46" s="2">
        <v>1.8383561643835616E-2</v>
      </c>
      <c r="P46" s="2">
        <f t="shared" si="2"/>
        <v>-1.6690510252742012</v>
      </c>
      <c r="Q46" s="2">
        <f t="shared" si="0"/>
        <v>-1.6874345869180369</v>
      </c>
      <c r="R46" s="2">
        <f t="shared" si="1"/>
        <v>-0.59469976427580296</v>
      </c>
    </row>
    <row r="47" spans="1:18" s="4" customFormat="1" x14ac:dyDescent="0.3">
      <c r="A47" s="4" t="s">
        <v>14</v>
      </c>
      <c r="B47" s="5">
        <v>43441</v>
      </c>
      <c r="C47" s="5">
        <v>43524</v>
      </c>
      <c r="D47" s="4">
        <v>104</v>
      </c>
      <c r="E47" s="4">
        <v>104.05</v>
      </c>
      <c r="F47" s="4">
        <v>102.5</v>
      </c>
      <c r="G47" s="4">
        <v>103.85</v>
      </c>
      <c r="H47" s="4">
        <v>104.05</v>
      </c>
      <c r="I47" s="4">
        <v>103.85</v>
      </c>
      <c r="J47" s="4">
        <v>9</v>
      </c>
      <c r="K47" s="4">
        <v>37.36</v>
      </c>
      <c r="L47" s="4">
        <v>388000</v>
      </c>
      <c r="M47" s="4">
        <v>8000</v>
      </c>
      <c r="N47" s="4">
        <v>102.9</v>
      </c>
      <c r="O47" s="2">
        <v>1.8383561643835616E-2</v>
      </c>
      <c r="P47" s="2">
        <f t="shared" si="2"/>
        <v>0.72744907856450047</v>
      </c>
      <c r="Q47" s="2">
        <f t="shared" si="0"/>
        <v>0.70906551692066488</v>
      </c>
      <c r="R47" s="2">
        <f t="shared" si="1"/>
        <v>0.2498947805372333</v>
      </c>
    </row>
    <row r="48" spans="1:18" s="4" customFormat="1" x14ac:dyDescent="0.3">
      <c r="A48" s="4" t="s">
        <v>14</v>
      </c>
      <c r="B48" s="5">
        <v>43444</v>
      </c>
      <c r="C48" s="5">
        <v>43524</v>
      </c>
      <c r="D48" s="4">
        <v>101.4</v>
      </c>
      <c r="E48" s="4">
        <v>102.1</v>
      </c>
      <c r="F48" s="4">
        <v>100</v>
      </c>
      <c r="G48" s="4">
        <v>101.4</v>
      </c>
      <c r="H48" s="4">
        <v>101.1</v>
      </c>
      <c r="I48" s="4">
        <v>101.4</v>
      </c>
      <c r="J48" s="4">
        <v>17</v>
      </c>
      <c r="K48" s="4">
        <v>68.73</v>
      </c>
      <c r="L48" s="4">
        <v>384000</v>
      </c>
      <c r="M48" s="4">
        <v>-4000</v>
      </c>
      <c r="N48" s="4">
        <v>100.45</v>
      </c>
      <c r="O48" s="2">
        <v>1.8356164383561645E-2</v>
      </c>
      <c r="P48" s="2">
        <f t="shared" si="2"/>
        <v>-2.3591718825228587</v>
      </c>
      <c r="Q48" s="2">
        <f t="shared" si="0"/>
        <v>-2.3775280469064204</v>
      </c>
      <c r="R48" s="2">
        <f t="shared" si="1"/>
        <v>-0.83790825435003125</v>
      </c>
    </row>
    <row r="49" spans="1:18" s="4" customFormat="1" x14ac:dyDescent="0.3">
      <c r="A49" s="4" t="s">
        <v>14</v>
      </c>
      <c r="B49" s="5">
        <v>43445</v>
      </c>
      <c r="C49" s="5">
        <v>43524</v>
      </c>
      <c r="D49" s="4">
        <v>101</v>
      </c>
      <c r="E49" s="4">
        <v>105.1</v>
      </c>
      <c r="F49" s="4">
        <v>101</v>
      </c>
      <c r="G49" s="4">
        <v>104.95</v>
      </c>
      <c r="H49" s="4">
        <v>105.1</v>
      </c>
      <c r="I49" s="4">
        <v>104.95</v>
      </c>
      <c r="J49" s="4">
        <v>50</v>
      </c>
      <c r="K49" s="4">
        <v>206.91</v>
      </c>
      <c r="L49" s="4">
        <v>484000</v>
      </c>
      <c r="M49" s="4">
        <v>100000</v>
      </c>
      <c r="N49" s="4">
        <v>103.2</v>
      </c>
      <c r="O49" s="2">
        <v>1.8356164383561645E-2</v>
      </c>
      <c r="P49" s="2">
        <f t="shared" si="2"/>
        <v>3.5009861932938824</v>
      </c>
      <c r="Q49" s="2">
        <f t="shared" si="0"/>
        <v>3.4826300289103207</v>
      </c>
      <c r="R49" s="2">
        <f t="shared" si="1"/>
        <v>1.227377507436026</v>
      </c>
    </row>
    <row r="50" spans="1:18" s="4" customFormat="1" x14ac:dyDescent="0.3">
      <c r="A50" s="4" t="s">
        <v>14</v>
      </c>
      <c r="B50" s="5">
        <v>43446</v>
      </c>
      <c r="C50" s="5">
        <v>43524</v>
      </c>
      <c r="D50" s="4">
        <v>105.55</v>
      </c>
      <c r="E50" s="4">
        <v>108</v>
      </c>
      <c r="F50" s="4">
        <v>105.5</v>
      </c>
      <c r="G50" s="4">
        <v>105.5</v>
      </c>
      <c r="H50" s="4">
        <v>105.5</v>
      </c>
      <c r="I50" s="4">
        <v>106.85</v>
      </c>
      <c r="J50" s="4">
        <v>24</v>
      </c>
      <c r="K50" s="4">
        <v>102.6</v>
      </c>
      <c r="L50" s="4">
        <v>472000</v>
      </c>
      <c r="M50" s="4">
        <v>-12000</v>
      </c>
      <c r="N50" s="4">
        <v>105.15</v>
      </c>
      <c r="O50" s="2">
        <v>1.8301369863013697E-2</v>
      </c>
      <c r="P50" s="2">
        <f t="shared" si="2"/>
        <v>0.5240590757503546</v>
      </c>
      <c r="Q50" s="2">
        <f t="shared" si="0"/>
        <v>0.50575770588734092</v>
      </c>
      <c r="R50" s="2">
        <f t="shared" si="1"/>
        <v>0.1782433469146866</v>
      </c>
    </row>
    <row r="51" spans="1:18" s="4" customFormat="1" x14ac:dyDescent="0.3">
      <c r="A51" s="4" t="s">
        <v>14</v>
      </c>
      <c r="B51" s="5">
        <v>43447</v>
      </c>
      <c r="C51" s="5">
        <v>43524</v>
      </c>
      <c r="D51" s="4">
        <v>107.15</v>
      </c>
      <c r="E51" s="4">
        <v>107.15</v>
      </c>
      <c r="F51" s="4">
        <v>105</v>
      </c>
      <c r="G51" s="4">
        <v>105</v>
      </c>
      <c r="H51" s="4">
        <v>105</v>
      </c>
      <c r="I51" s="4">
        <v>105</v>
      </c>
      <c r="J51" s="4">
        <v>29</v>
      </c>
      <c r="K51" s="4">
        <v>123.52</v>
      </c>
      <c r="L51" s="4">
        <v>520000</v>
      </c>
      <c r="M51" s="4">
        <v>48000</v>
      </c>
      <c r="N51" s="4">
        <v>104.4</v>
      </c>
      <c r="O51" s="2">
        <v>1.8383561643835616E-2</v>
      </c>
      <c r="P51" s="2">
        <f t="shared" si="2"/>
        <v>-0.47393364928909953</v>
      </c>
      <c r="Q51" s="2">
        <f t="shared" si="0"/>
        <v>-0.49231721093293512</v>
      </c>
      <c r="R51" s="2">
        <f t="shared" si="1"/>
        <v>-0.17350653563731797</v>
      </c>
    </row>
    <row r="52" spans="1:18" s="4" customFormat="1" x14ac:dyDescent="0.3">
      <c r="A52" s="4" t="s">
        <v>14</v>
      </c>
      <c r="B52" s="5">
        <v>43448</v>
      </c>
      <c r="C52" s="5">
        <v>43524</v>
      </c>
      <c r="D52" s="4">
        <v>106</v>
      </c>
      <c r="E52" s="4">
        <v>106.05</v>
      </c>
      <c r="F52" s="4">
        <v>104.5</v>
      </c>
      <c r="G52" s="4">
        <v>105.7</v>
      </c>
      <c r="H52" s="4">
        <v>105.7</v>
      </c>
      <c r="I52" s="4">
        <v>105.7</v>
      </c>
      <c r="J52" s="4">
        <v>18</v>
      </c>
      <c r="K52" s="4">
        <v>75.739999999999995</v>
      </c>
      <c r="L52" s="4">
        <v>552000</v>
      </c>
      <c r="M52" s="4">
        <v>32000</v>
      </c>
      <c r="N52" s="4">
        <v>104.05</v>
      </c>
      <c r="O52" s="2">
        <v>1.8356164383561645E-2</v>
      </c>
      <c r="P52" s="2">
        <f t="shared" si="2"/>
        <v>0.66666666666666941</v>
      </c>
      <c r="Q52" s="2">
        <f t="shared" si="0"/>
        <v>0.64831050228310771</v>
      </c>
      <c r="R52" s="2">
        <f t="shared" si="1"/>
        <v>0.22848299179968079</v>
      </c>
    </row>
    <row r="53" spans="1:18" s="4" customFormat="1" x14ac:dyDescent="0.3">
      <c r="A53" s="4" t="s">
        <v>14</v>
      </c>
      <c r="B53" s="5">
        <v>43451</v>
      </c>
      <c r="C53" s="5">
        <v>43524</v>
      </c>
      <c r="D53" s="4">
        <v>105.9</v>
      </c>
      <c r="E53" s="4">
        <v>107.5</v>
      </c>
      <c r="F53" s="4">
        <v>105.85</v>
      </c>
      <c r="G53" s="4">
        <v>107.35</v>
      </c>
      <c r="H53" s="4">
        <v>107.25</v>
      </c>
      <c r="I53" s="4">
        <v>107.35</v>
      </c>
      <c r="J53" s="4">
        <v>22</v>
      </c>
      <c r="K53" s="4">
        <v>93.83</v>
      </c>
      <c r="L53" s="4">
        <v>512000</v>
      </c>
      <c r="M53" s="4">
        <v>-40000</v>
      </c>
      <c r="N53" s="4">
        <v>106</v>
      </c>
      <c r="O53" s="2">
        <v>1.821917808219178E-2</v>
      </c>
      <c r="P53" s="2">
        <f t="shared" si="2"/>
        <v>1.5610217596972482</v>
      </c>
      <c r="Q53" s="2">
        <f t="shared" si="0"/>
        <v>1.5428025816150563</v>
      </c>
      <c r="R53" s="2">
        <f t="shared" si="1"/>
        <v>0.54372734725458116</v>
      </c>
    </row>
    <row r="54" spans="1:18" s="4" customFormat="1" x14ac:dyDescent="0.3">
      <c r="A54" s="4" t="s">
        <v>14</v>
      </c>
      <c r="B54" s="5">
        <v>43452</v>
      </c>
      <c r="C54" s="5">
        <v>43524</v>
      </c>
      <c r="D54" s="4">
        <v>107</v>
      </c>
      <c r="E54" s="4">
        <v>107</v>
      </c>
      <c r="F54" s="4">
        <v>105.4</v>
      </c>
      <c r="G54" s="4">
        <v>105.9</v>
      </c>
      <c r="H54" s="4">
        <v>105.9</v>
      </c>
      <c r="I54" s="4">
        <v>106.35</v>
      </c>
      <c r="J54" s="4">
        <v>13</v>
      </c>
      <c r="K54" s="4">
        <v>55.17</v>
      </c>
      <c r="L54" s="4">
        <v>520000</v>
      </c>
      <c r="M54" s="4">
        <v>8000</v>
      </c>
      <c r="N54" s="4">
        <v>104.8</v>
      </c>
      <c r="O54" s="2">
        <v>1.8164383561643835E-2</v>
      </c>
      <c r="P54" s="2">
        <f t="shared" si="2"/>
        <v>-1.3507219375873207</v>
      </c>
      <c r="Q54" s="2">
        <f t="shared" si="0"/>
        <v>-1.3688863211489646</v>
      </c>
      <c r="R54" s="2">
        <f t="shared" si="1"/>
        <v>-0.48243432890308663</v>
      </c>
    </row>
    <row r="55" spans="1:18" s="4" customFormat="1" x14ac:dyDescent="0.3">
      <c r="A55" s="4" t="s">
        <v>14</v>
      </c>
      <c r="B55" s="5">
        <v>43453</v>
      </c>
      <c r="C55" s="5">
        <v>43524</v>
      </c>
      <c r="D55" s="4">
        <v>107.45</v>
      </c>
      <c r="E55" s="4">
        <v>109.05</v>
      </c>
      <c r="F55" s="4">
        <v>107.45</v>
      </c>
      <c r="G55" s="4">
        <v>108.95</v>
      </c>
      <c r="H55" s="4">
        <v>109.05</v>
      </c>
      <c r="I55" s="4">
        <v>108.95</v>
      </c>
      <c r="J55" s="4">
        <v>14</v>
      </c>
      <c r="K55" s="4">
        <v>60.62</v>
      </c>
      <c r="L55" s="4">
        <v>512000</v>
      </c>
      <c r="M55" s="4">
        <v>-8000</v>
      </c>
      <c r="N55" s="4">
        <v>107.7</v>
      </c>
      <c r="O55" s="2">
        <v>1.8164383561643835E-2</v>
      </c>
      <c r="P55" s="2">
        <f t="shared" si="2"/>
        <v>2.8800755429650584</v>
      </c>
      <c r="Q55" s="2">
        <f t="shared" si="0"/>
        <v>2.8619111594034146</v>
      </c>
      <c r="R55" s="2">
        <f t="shared" si="1"/>
        <v>1.0086185888746217</v>
      </c>
    </row>
    <row r="56" spans="1:18" s="4" customFormat="1" x14ac:dyDescent="0.3">
      <c r="A56" s="4" t="s">
        <v>14</v>
      </c>
      <c r="B56" s="5">
        <v>43454</v>
      </c>
      <c r="C56" s="5">
        <v>43524</v>
      </c>
      <c r="D56" s="4">
        <v>109.3</v>
      </c>
      <c r="E56" s="4">
        <v>109.95</v>
      </c>
      <c r="F56" s="4">
        <v>107.35</v>
      </c>
      <c r="G56" s="4">
        <v>107.4</v>
      </c>
      <c r="H56" s="4">
        <v>107.4</v>
      </c>
      <c r="I56" s="4">
        <v>107.4</v>
      </c>
      <c r="J56" s="4">
        <v>24</v>
      </c>
      <c r="K56" s="4">
        <v>104.09</v>
      </c>
      <c r="L56" s="4">
        <v>536000</v>
      </c>
      <c r="M56" s="4">
        <v>24000</v>
      </c>
      <c r="N56" s="4">
        <v>106.15</v>
      </c>
      <c r="O56" s="2">
        <v>1.8246575342465755E-2</v>
      </c>
      <c r="P56" s="2">
        <f t="shared" si="2"/>
        <v>-1.4226709499770511</v>
      </c>
      <c r="Q56" s="2">
        <f t="shared" si="0"/>
        <v>-1.4409175253195168</v>
      </c>
      <c r="R56" s="2">
        <f t="shared" si="1"/>
        <v>-0.50782016635884708</v>
      </c>
    </row>
    <row r="57" spans="1:18" s="4" customFormat="1" x14ac:dyDescent="0.3">
      <c r="A57" s="4" t="s">
        <v>14</v>
      </c>
      <c r="B57" s="5">
        <v>43455</v>
      </c>
      <c r="C57" s="5">
        <v>43524</v>
      </c>
      <c r="D57" s="4">
        <v>107.6</v>
      </c>
      <c r="E57" s="4">
        <v>107.6</v>
      </c>
      <c r="F57" s="4">
        <v>104.6</v>
      </c>
      <c r="G57" s="4">
        <v>106.05</v>
      </c>
      <c r="H57" s="4">
        <v>106.65</v>
      </c>
      <c r="I57" s="4">
        <v>106.05</v>
      </c>
      <c r="J57" s="4">
        <v>37</v>
      </c>
      <c r="K57" s="4">
        <v>155.99</v>
      </c>
      <c r="L57" s="4">
        <v>656000</v>
      </c>
      <c r="M57" s="4">
        <v>120000</v>
      </c>
      <c r="N57" s="4">
        <v>105.35</v>
      </c>
      <c r="O57" s="2">
        <v>1.8246575342465755E-2</v>
      </c>
      <c r="P57" s="2">
        <f t="shared" si="2"/>
        <v>-1.2569832402234715</v>
      </c>
      <c r="Q57" s="2">
        <f t="shared" si="0"/>
        <v>-1.2752298155659372</v>
      </c>
      <c r="R57" s="2">
        <f t="shared" si="1"/>
        <v>-0.44942712244606547</v>
      </c>
    </row>
    <row r="58" spans="1:18" s="4" customFormat="1" x14ac:dyDescent="0.3">
      <c r="A58" s="4" t="s">
        <v>14</v>
      </c>
      <c r="B58" s="5">
        <v>43458</v>
      </c>
      <c r="C58" s="5">
        <v>43524</v>
      </c>
      <c r="D58" s="4">
        <v>105.5</v>
      </c>
      <c r="E58" s="4">
        <v>106</v>
      </c>
      <c r="F58" s="4">
        <v>104.8</v>
      </c>
      <c r="G58" s="4">
        <v>105.55</v>
      </c>
      <c r="H58" s="4">
        <v>105.7</v>
      </c>
      <c r="I58" s="4">
        <v>105.55</v>
      </c>
      <c r="J58" s="4">
        <v>37</v>
      </c>
      <c r="K58" s="4">
        <v>155.79</v>
      </c>
      <c r="L58" s="4">
        <v>748000</v>
      </c>
      <c r="M58" s="4">
        <v>92000</v>
      </c>
      <c r="N58" s="4">
        <v>104.6</v>
      </c>
      <c r="O58" s="2">
        <v>1.8273972602739726E-2</v>
      </c>
      <c r="P58" s="2">
        <f t="shared" si="2"/>
        <v>-0.47147571900047147</v>
      </c>
      <c r="Q58" s="2">
        <f t="shared" si="0"/>
        <v>-0.48974969160321119</v>
      </c>
      <c r="R58" s="2">
        <f t="shared" si="1"/>
        <v>-0.17260166907123128</v>
      </c>
    </row>
    <row r="59" spans="1:18" s="4" customFormat="1" x14ac:dyDescent="0.3">
      <c r="A59" s="4" t="s">
        <v>14</v>
      </c>
      <c r="B59" s="5">
        <v>43460</v>
      </c>
      <c r="C59" s="5">
        <v>43524</v>
      </c>
      <c r="D59" s="4">
        <v>105</v>
      </c>
      <c r="E59" s="4">
        <v>105.3</v>
      </c>
      <c r="F59" s="4">
        <v>103</v>
      </c>
      <c r="G59" s="4">
        <v>105.05</v>
      </c>
      <c r="H59" s="4">
        <v>105.15</v>
      </c>
      <c r="I59" s="4">
        <v>105.05</v>
      </c>
      <c r="J59" s="4">
        <v>101</v>
      </c>
      <c r="K59" s="4">
        <v>419.6</v>
      </c>
      <c r="L59" s="4">
        <v>908000</v>
      </c>
      <c r="M59" s="4">
        <v>160000</v>
      </c>
      <c r="N59" s="4">
        <v>103.9</v>
      </c>
      <c r="O59" s="2">
        <v>1.8273972602739726E-2</v>
      </c>
      <c r="P59" s="2">
        <f t="shared" si="2"/>
        <v>-0.47370914258645191</v>
      </c>
      <c r="Q59" s="2">
        <f t="shared" si="0"/>
        <v>-0.49198311518919163</v>
      </c>
      <c r="R59" s="2">
        <f t="shared" si="1"/>
        <v>-0.17338879083014727</v>
      </c>
    </row>
    <row r="60" spans="1:18" s="4" customFormat="1" x14ac:dyDescent="0.3">
      <c r="A60" s="4" t="s">
        <v>14</v>
      </c>
      <c r="B60" s="5">
        <v>43461</v>
      </c>
      <c r="C60" s="5">
        <v>43524</v>
      </c>
      <c r="D60" s="4">
        <v>105.9</v>
      </c>
      <c r="E60" s="4">
        <v>105.9</v>
      </c>
      <c r="F60" s="4">
        <v>104</v>
      </c>
      <c r="G60" s="4">
        <v>104.6</v>
      </c>
      <c r="H60" s="4">
        <v>104.05</v>
      </c>
      <c r="I60" s="4">
        <v>104.6</v>
      </c>
      <c r="J60" s="4">
        <v>137</v>
      </c>
      <c r="K60" s="4">
        <v>576</v>
      </c>
      <c r="L60" s="4">
        <v>1120000</v>
      </c>
      <c r="M60" s="4">
        <v>212000</v>
      </c>
      <c r="N60" s="4">
        <v>103</v>
      </c>
      <c r="O60" s="2">
        <v>1.8273972602739726E-2</v>
      </c>
      <c r="P60" s="2">
        <f t="shared" si="2"/>
        <v>-0.42836744407425309</v>
      </c>
      <c r="Q60" s="2">
        <f t="shared" si="0"/>
        <v>-0.44664141667699281</v>
      </c>
      <c r="R60" s="2">
        <f t="shared" si="1"/>
        <v>-0.15740909145328549</v>
      </c>
    </row>
    <row r="61" spans="1:18" s="4" customFormat="1" x14ac:dyDescent="0.3">
      <c r="A61" s="4" t="s">
        <v>14</v>
      </c>
      <c r="B61" s="5">
        <v>43462</v>
      </c>
      <c r="C61" s="5">
        <v>43552</v>
      </c>
      <c r="D61" s="4">
        <v>104.3</v>
      </c>
      <c r="E61" s="4">
        <v>104.3</v>
      </c>
      <c r="F61" s="4">
        <v>104.3</v>
      </c>
      <c r="G61" s="4">
        <v>104.3</v>
      </c>
      <c r="H61" s="4">
        <v>104.3</v>
      </c>
      <c r="I61" s="4">
        <v>104.7</v>
      </c>
      <c r="J61" s="4">
        <v>2</v>
      </c>
      <c r="K61" s="4">
        <v>8.34</v>
      </c>
      <c r="L61" s="4">
        <v>8000</v>
      </c>
      <c r="M61" s="4">
        <v>8000</v>
      </c>
      <c r="N61" s="4">
        <v>102.75</v>
      </c>
      <c r="O61" s="2">
        <v>1.8273972602739726E-2</v>
      </c>
      <c r="P61" s="2">
        <f t="shared" si="2"/>
        <v>-0.28680688336519805</v>
      </c>
      <c r="Q61" s="2">
        <f t="shared" si="0"/>
        <v>-0.30508085596793777</v>
      </c>
      <c r="R61" s="2">
        <f t="shared" si="1"/>
        <v>-0.10751913854069022</v>
      </c>
    </row>
    <row r="62" spans="1:18" s="4" customFormat="1" x14ac:dyDescent="0.3">
      <c r="A62" s="4" t="s">
        <v>14</v>
      </c>
      <c r="B62" s="5">
        <v>43466</v>
      </c>
      <c r="C62" s="5">
        <v>43552</v>
      </c>
      <c r="D62" s="4">
        <v>102.9</v>
      </c>
      <c r="E62" s="4">
        <v>104</v>
      </c>
      <c r="F62" s="4">
        <v>102.9</v>
      </c>
      <c r="G62" s="4">
        <v>103.8</v>
      </c>
      <c r="H62" s="4">
        <v>103.8</v>
      </c>
      <c r="I62" s="4">
        <v>103.8</v>
      </c>
      <c r="J62" s="4">
        <v>14</v>
      </c>
      <c r="K62" s="4">
        <v>57.83</v>
      </c>
      <c r="L62" s="4">
        <v>56000</v>
      </c>
      <c r="M62" s="4">
        <v>32000</v>
      </c>
      <c r="N62" s="4">
        <v>102.5</v>
      </c>
      <c r="O62" s="2">
        <v>1.8027397260273973E-2</v>
      </c>
      <c r="P62" s="2">
        <f t="shared" si="2"/>
        <v>-0.4793863854266539</v>
      </c>
      <c r="Q62" s="2">
        <f t="shared" si="0"/>
        <v>-0.49741378268692787</v>
      </c>
      <c r="R62" s="2">
        <f t="shared" si="1"/>
        <v>-0.17530271194199473</v>
      </c>
    </row>
    <row r="63" spans="1:18" s="4" customFormat="1" x14ac:dyDescent="0.3">
      <c r="A63" s="4" t="s">
        <v>14</v>
      </c>
      <c r="B63" s="5">
        <v>43467</v>
      </c>
      <c r="C63" s="5">
        <v>43552</v>
      </c>
      <c r="D63" s="4">
        <v>103</v>
      </c>
      <c r="E63" s="4">
        <v>103</v>
      </c>
      <c r="F63" s="4">
        <v>100.3</v>
      </c>
      <c r="G63" s="4">
        <v>101.35</v>
      </c>
      <c r="H63" s="4">
        <v>101.5</v>
      </c>
      <c r="I63" s="4">
        <v>101.35</v>
      </c>
      <c r="J63" s="4">
        <v>40</v>
      </c>
      <c r="K63" s="4">
        <v>162.76</v>
      </c>
      <c r="L63" s="4">
        <v>152000</v>
      </c>
      <c r="M63" s="4">
        <v>96000</v>
      </c>
      <c r="N63" s="4">
        <v>99.95</v>
      </c>
      <c r="O63" s="2">
        <v>1.8164383561643835E-2</v>
      </c>
      <c r="P63" s="2">
        <f t="shared" si="2"/>
        <v>-2.3603082851637791</v>
      </c>
      <c r="Q63" s="2">
        <f t="shared" si="0"/>
        <v>-2.378472668725423</v>
      </c>
      <c r="R63" s="2">
        <f t="shared" si="1"/>
        <v>-0.8382411658462432</v>
      </c>
    </row>
    <row r="64" spans="1:18" s="4" customFormat="1" x14ac:dyDescent="0.3">
      <c r="A64" s="4" t="s">
        <v>14</v>
      </c>
      <c r="B64" s="5">
        <v>43468</v>
      </c>
      <c r="C64" s="5">
        <v>43552</v>
      </c>
      <c r="D64" s="4">
        <v>101</v>
      </c>
      <c r="E64" s="4">
        <v>101</v>
      </c>
      <c r="F64" s="4">
        <v>99.5</v>
      </c>
      <c r="G64" s="4">
        <v>99.65</v>
      </c>
      <c r="H64" s="4">
        <v>99.65</v>
      </c>
      <c r="I64" s="4">
        <v>99.65</v>
      </c>
      <c r="J64" s="4">
        <v>11</v>
      </c>
      <c r="K64" s="4">
        <v>44.04</v>
      </c>
      <c r="L64" s="4">
        <v>184000</v>
      </c>
      <c r="M64" s="4">
        <v>32000</v>
      </c>
      <c r="N64" s="4">
        <v>98.15</v>
      </c>
      <c r="O64" s="2">
        <v>1.8109589041095893E-2</v>
      </c>
      <c r="P64" s="2">
        <f t="shared" si="2"/>
        <v>-1.6773556980759632</v>
      </c>
      <c r="Q64" s="2">
        <f t="shared" si="0"/>
        <v>-1.695465287117059</v>
      </c>
      <c r="R64" s="2">
        <f t="shared" si="1"/>
        <v>-0.5975300105871878</v>
      </c>
    </row>
    <row r="65" spans="1:18" s="4" customFormat="1" x14ac:dyDescent="0.3">
      <c r="A65" s="4" t="s">
        <v>14</v>
      </c>
      <c r="B65" s="5">
        <v>43469</v>
      </c>
      <c r="C65" s="5">
        <v>43552</v>
      </c>
      <c r="D65" s="4">
        <v>98</v>
      </c>
      <c r="E65" s="4">
        <v>98.4</v>
      </c>
      <c r="F65" s="4">
        <v>97.4</v>
      </c>
      <c r="G65" s="4">
        <v>98.4</v>
      </c>
      <c r="H65" s="4">
        <v>98.4</v>
      </c>
      <c r="I65" s="4">
        <v>98.4</v>
      </c>
      <c r="J65" s="4">
        <v>15</v>
      </c>
      <c r="K65" s="4">
        <v>58.73</v>
      </c>
      <c r="L65" s="4">
        <v>208000</v>
      </c>
      <c r="M65" s="4">
        <v>24000</v>
      </c>
      <c r="N65" s="4">
        <v>96.8</v>
      </c>
      <c r="O65" s="2">
        <v>1.8136986301369864E-2</v>
      </c>
      <c r="P65" s="2">
        <f t="shared" si="2"/>
        <v>-1.2543903662819869</v>
      </c>
      <c r="Q65" s="2">
        <f t="shared" si="0"/>
        <v>-1.2725273525833567</v>
      </c>
      <c r="R65" s="2">
        <f t="shared" si="1"/>
        <v>-0.44847469791289291</v>
      </c>
    </row>
    <row r="66" spans="1:18" s="4" customFormat="1" x14ac:dyDescent="0.3">
      <c r="A66" s="4" t="s">
        <v>14</v>
      </c>
      <c r="B66" s="5">
        <v>43472</v>
      </c>
      <c r="C66" s="5">
        <v>43552</v>
      </c>
      <c r="D66" s="4">
        <v>98.8</v>
      </c>
      <c r="E66" s="4">
        <v>98.8</v>
      </c>
      <c r="F66" s="4">
        <v>94.5</v>
      </c>
      <c r="G66" s="4">
        <v>94.75</v>
      </c>
      <c r="H66" s="4">
        <v>94.65</v>
      </c>
      <c r="I66" s="4">
        <v>94.75</v>
      </c>
      <c r="J66" s="4">
        <v>34</v>
      </c>
      <c r="K66" s="4">
        <v>130.16</v>
      </c>
      <c r="L66" s="4">
        <v>308000</v>
      </c>
      <c r="M66" s="4">
        <v>100000</v>
      </c>
      <c r="N66" s="4">
        <v>93.45</v>
      </c>
      <c r="O66" s="2">
        <v>1.8164383561643835E-2</v>
      </c>
      <c r="P66" s="2">
        <f t="shared" si="2"/>
        <v>-3.7093495934959404</v>
      </c>
      <c r="Q66" s="2">
        <f t="shared" si="0"/>
        <v>-3.7275139770575842</v>
      </c>
      <c r="R66" s="2">
        <f t="shared" si="1"/>
        <v>-1.3136815498961794</v>
      </c>
    </row>
    <row r="67" spans="1:18" s="4" customFormat="1" x14ac:dyDescent="0.3">
      <c r="A67" s="4" t="s">
        <v>14</v>
      </c>
      <c r="B67" s="5">
        <v>43473</v>
      </c>
      <c r="C67" s="5">
        <v>43552</v>
      </c>
      <c r="D67" s="4">
        <v>94.2</v>
      </c>
      <c r="E67" s="4">
        <v>95.15</v>
      </c>
      <c r="F67" s="4">
        <v>94.2</v>
      </c>
      <c r="G67" s="4">
        <v>94.6</v>
      </c>
      <c r="H67" s="4">
        <v>94.6</v>
      </c>
      <c r="I67" s="4">
        <v>94.6</v>
      </c>
      <c r="J67" s="4">
        <v>26</v>
      </c>
      <c r="K67" s="4">
        <v>98.56</v>
      </c>
      <c r="L67" s="4">
        <v>340000</v>
      </c>
      <c r="M67" s="4">
        <v>32000</v>
      </c>
      <c r="N67" s="4">
        <v>93.05</v>
      </c>
      <c r="O67" s="2">
        <v>1.8136986301369864E-2</v>
      </c>
      <c r="P67" s="2">
        <f t="shared" si="2"/>
        <v>-0.158311345646444</v>
      </c>
      <c r="Q67" s="2">
        <f t="shared" ref="Q67:Q130" si="3">P67-O67</f>
        <v>-0.17644833194781387</v>
      </c>
      <c r="R67" s="2">
        <f t="shared" ref="R67:R130" si="4">Q67/$S$7</f>
        <v>-6.2185392091480489E-2</v>
      </c>
    </row>
    <row r="68" spans="1:18" s="4" customFormat="1" x14ac:dyDescent="0.3">
      <c r="A68" s="4" t="s">
        <v>14</v>
      </c>
      <c r="B68" s="5">
        <v>43474</v>
      </c>
      <c r="C68" s="5">
        <v>43552</v>
      </c>
      <c r="D68" s="4">
        <v>95</v>
      </c>
      <c r="E68" s="4">
        <v>96.95</v>
      </c>
      <c r="F68" s="4">
        <v>95</v>
      </c>
      <c r="G68" s="4">
        <v>95.5</v>
      </c>
      <c r="H68" s="4">
        <v>95.5</v>
      </c>
      <c r="I68" s="4">
        <v>96</v>
      </c>
      <c r="J68" s="4">
        <v>19</v>
      </c>
      <c r="K68" s="4">
        <v>72.760000000000005</v>
      </c>
      <c r="L68" s="4">
        <v>344000</v>
      </c>
      <c r="M68" s="4">
        <v>4000</v>
      </c>
      <c r="N68" s="4">
        <v>94.45</v>
      </c>
      <c r="O68" s="2">
        <v>1.8191780821917806E-2</v>
      </c>
      <c r="P68" s="2">
        <f t="shared" ref="P68:P131" si="5">(G68-G67)*100/G67</f>
        <v>0.95137420718816679</v>
      </c>
      <c r="Q68" s="2">
        <f t="shared" si="3"/>
        <v>0.93318242636624893</v>
      </c>
      <c r="R68" s="2">
        <f t="shared" si="4"/>
        <v>0.32887993009549832</v>
      </c>
    </row>
    <row r="69" spans="1:18" s="4" customFormat="1" x14ac:dyDescent="0.3">
      <c r="A69" s="4" t="s">
        <v>14</v>
      </c>
      <c r="B69" s="5">
        <v>43475</v>
      </c>
      <c r="C69" s="5">
        <v>43552</v>
      </c>
      <c r="D69" s="4">
        <v>97.2</v>
      </c>
      <c r="E69" s="4">
        <v>97.25</v>
      </c>
      <c r="F69" s="4">
        <v>96.5</v>
      </c>
      <c r="G69" s="4">
        <v>96.5</v>
      </c>
      <c r="H69" s="4">
        <v>96.5</v>
      </c>
      <c r="I69" s="4">
        <v>96.55</v>
      </c>
      <c r="J69" s="4">
        <v>30</v>
      </c>
      <c r="K69" s="4">
        <v>116.21</v>
      </c>
      <c r="L69" s="4">
        <v>384000</v>
      </c>
      <c r="M69" s="4">
        <v>40000</v>
      </c>
      <c r="N69" s="4">
        <v>95</v>
      </c>
      <c r="O69" s="2">
        <v>1.8164383561643835E-2</v>
      </c>
      <c r="P69" s="2">
        <f t="shared" si="5"/>
        <v>1.0471204188481675</v>
      </c>
      <c r="Q69" s="2">
        <f t="shared" si="3"/>
        <v>1.0289560352865237</v>
      </c>
      <c r="R69" s="2">
        <f t="shared" si="4"/>
        <v>0.36263326375968313</v>
      </c>
    </row>
    <row r="70" spans="1:18" s="4" customFormat="1" x14ac:dyDescent="0.3">
      <c r="A70" s="4" t="s">
        <v>14</v>
      </c>
      <c r="B70" s="5">
        <v>43476</v>
      </c>
      <c r="C70" s="5">
        <v>43552</v>
      </c>
      <c r="D70" s="4">
        <v>95.9</v>
      </c>
      <c r="E70" s="4">
        <v>95.9</v>
      </c>
      <c r="F70" s="4">
        <v>95</v>
      </c>
      <c r="G70" s="4">
        <v>95.55</v>
      </c>
      <c r="H70" s="4">
        <v>95.6</v>
      </c>
      <c r="I70" s="4">
        <v>95.55</v>
      </c>
      <c r="J70" s="4">
        <v>19</v>
      </c>
      <c r="K70" s="4">
        <v>72.430000000000007</v>
      </c>
      <c r="L70" s="4">
        <v>420000</v>
      </c>
      <c r="M70" s="4">
        <v>36000</v>
      </c>
      <c r="N70" s="4">
        <v>94.3</v>
      </c>
      <c r="O70" s="2">
        <v>1.8191780821917806E-2</v>
      </c>
      <c r="P70" s="2">
        <f t="shared" si="5"/>
        <v>-0.98445595854922574</v>
      </c>
      <c r="Q70" s="2">
        <f t="shared" si="3"/>
        <v>-1.0026477393711435</v>
      </c>
      <c r="R70" s="2">
        <f t="shared" si="4"/>
        <v>-0.35336147479632546</v>
      </c>
    </row>
    <row r="71" spans="1:18" s="4" customFormat="1" x14ac:dyDescent="0.3">
      <c r="A71" s="4" t="s">
        <v>14</v>
      </c>
      <c r="B71" s="5">
        <v>43479</v>
      </c>
      <c r="C71" s="5">
        <v>43552</v>
      </c>
      <c r="D71" s="4">
        <v>94.65</v>
      </c>
      <c r="E71" s="4">
        <v>95</v>
      </c>
      <c r="F71" s="4">
        <v>93.95</v>
      </c>
      <c r="G71" s="4">
        <v>94.95</v>
      </c>
      <c r="H71" s="4">
        <v>94.85</v>
      </c>
      <c r="I71" s="4">
        <v>94.95</v>
      </c>
      <c r="J71" s="4">
        <v>21</v>
      </c>
      <c r="K71" s="4">
        <v>79.319999999999993</v>
      </c>
      <c r="L71" s="4">
        <v>448000</v>
      </c>
      <c r="M71" s="4">
        <v>28000</v>
      </c>
      <c r="N71" s="4">
        <v>93.5</v>
      </c>
      <c r="O71" s="2">
        <v>1.8164383561643835E-2</v>
      </c>
      <c r="P71" s="2">
        <f t="shared" si="5"/>
        <v>-0.62794348508633635</v>
      </c>
      <c r="Q71" s="2">
        <f t="shared" si="3"/>
        <v>-0.6461078686479802</v>
      </c>
      <c r="R71" s="2">
        <f t="shared" si="4"/>
        <v>-0.22770672129192218</v>
      </c>
    </row>
    <row r="72" spans="1:18" s="4" customFormat="1" x14ac:dyDescent="0.3">
      <c r="A72" s="4" t="s">
        <v>14</v>
      </c>
      <c r="B72" s="5">
        <v>43480</v>
      </c>
      <c r="C72" s="5">
        <v>43552</v>
      </c>
      <c r="D72" s="4">
        <v>95.55</v>
      </c>
      <c r="E72" s="4">
        <v>95.55</v>
      </c>
      <c r="F72" s="4">
        <v>94.7</v>
      </c>
      <c r="G72" s="4">
        <v>95</v>
      </c>
      <c r="H72" s="4">
        <v>95</v>
      </c>
      <c r="I72" s="4">
        <v>95</v>
      </c>
      <c r="J72" s="4">
        <v>15</v>
      </c>
      <c r="K72" s="4">
        <v>57.01</v>
      </c>
      <c r="L72" s="4">
        <v>452000</v>
      </c>
      <c r="M72" s="4">
        <v>4000</v>
      </c>
      <c r="N72" s="4">
        <v>93.6</v>
      </c>
      <c r="O72" s="2">
        <v>1.8246575342465755E-2</v>
      </c>
      <c r="P72" s="2">
        <f t="shared" si="5"/>
        <v>5.2659294365452511E-2</v>
      </c>
      <c r="Q72" s="2">
        <f t="shared" si="3"/>
        <v>3.441271902298676E-2</v>
      </c>
      <c r="R72" s="2">
        <f t="shared" si="4"/>
        <v>1.2128017316770641E-2</v>
      </c>
    </row>
    <row r="73" spans="1:18" s="4" customFormat="1" x14ac:dyDescent="0.3">
      <c r="A73" s="4" t="s">
        <v>14</v>
      </c>
      <c r="B73" s="5">
        <v>43481</v>
      </c>
      <c r="C73" s="5">
        <v>43552</v>
      </c>
      <c r="D73" s="4">
        <v>95.1</v>
      </c>
      <c r="E73" s="4">
        <v>95.15</v>
      </c>
      <c r="F73" s="4">
        <v>95.1</v>
      </c>
      <c r="G73" s="4">
        <v>95.15</v>
      </c>
      <c r="H73" s="4">
        <v>95.15</v>
      </c>
      <c r="I73" s="4">
        <v>95.15</v>
      </c>
      <c r="J73" s="4">
        <v>4</v>
      </c>
      <c r="K73" s="4">
        <v>15.22</v>
      </c>
      <c r="L73" s="4">
        <v>456000</v>
      </c>
      <c r="M73" s="4">
        <v>4000</v>
      </c>
      <c r="N73" s="4">
        <v>93.95</v>
      </c>
      <c r="O73" s="2">
        <v>1.8191780821917806E-2</v>
      </c>
      <c r="P73" s="2">
        <f t="shared" si="5"/>
        <v>0.15789473684211125</v>
      </c>
      <c r="Q73" s="2">
        <f t="shared" si="3"/>
        <v>0.13970295602019345</v>
      </c>
      <c r="R73" s="2">
        <f t="shared" si="4"/>
        <v>4.923528038238402E-2</v>
      </c>
    </row>
    <row r="74" spans="1:18" s="4" customFormat="1" x14ac:dyDescent="0.3">
      <c r="A74" s="4" t="s">
        <v>14</v>
      </c>
      <c r="B74" s="5">
        <v>43482</v>
      </c>
      <c r="C74" s="5">
        <v>43552</v>
      </c>
      <c r="D74" s="4">
        <v>95.2</v>
      </c>
      <c r="E74" s="4">
        <v>95.2</v>
      </c>
      <c r="F74" s="4">
        <v>94.25</v>
      </c>
      <c r="G74" s="4">
        <v>94.3</v>
      </c>
      <c r="H74" s="4">
        <v>94.3</v>
      </c>
      <c r="I74" s="4">
        <v>94.65</v>
      </c>
      <c r="J74" s="4">
        <v>12</v>
      </c>
      <c r="K74" s="4">
        <v>45.39</v>
      </c>
      <c r="L74" s="4">
        <v>480000</v>
      </c>
      <c r="M74" s="4">
        <v>24000</v>
      </c>
      <c r="N74" s="4" t="s">
        <v>15</v>
      </c>
      <c r="O74" s="2">
        <v>1.8082191780821918E-2</v>
      </c>
      <c r="P74" s="2">
        <f t="shared" si="5"/>
        <v>-0.89332632685234736</v>
      </c>
      <c r="Q74" s="2">
        <f t="shared" si="3"/>
        <v>-0.9114085186331693</v>
      </c>
      <c r="R74" s="2">
        <f t="shared" si="4"/>
        <v>-0.32120618801588641</v>
      </c>
    </row>
    <row r="75" spans="1:18" s="4" customFormat="1" x14ac:dyDescent="0.3">
      <c r="A75" s="4" t="s">
        <v>14</v>
      </c>
      <c r="B75" s="5">
        <v>43483</v>
      </c>
      <c r="C75" s="5">
        <v>43552</v>
      </c>
      <c r="D75" s="4">
        <v>93.8</v>
      </c>
      <c r="E75" s="4">
        <v>93.9</v>
      </c>
      <c r="F75" s="4">
        <v>93.3</v>
      </c>
      <c r="G75" s="4">
        <v>93.65</v>
      </c>
      <c r="H75" s="4">
        <v>93.75</v>
      </c>
      <c r="I75" s="4">
        <v>93.65</v>
      </c>
      <c r="J75" s="4">
        <v>23</v>
      </c>
      <c r="K75" s="4">
        <v>86.11</v>
      </c>
      <c r="L75" s="4">
        <v>532000</v>
      </c>
      <c r="M75" s="4">
        <v>52000</v>
      </c>
      <c r="N75" s="4">
        <v>92.3</v>
      </c>
      <c r="O75" s="2">
        <v>1.7972602739726028E-2</v>
      </c>
      <c r="P75" s="2">
        <f t="shared" si="5"/>
        <v>-0.68928950159065905</v>
      </c>
      <c r="Q75" s="2">
        <f t="shared" si="3"/>
        <v>-0.70726210433038506</v>
      </c>
      <c r="R75" s="2">
        <f t="shared" si="4"/>
        <v>-0.24925920683817204</v>
      </c>
    </row>
    <row r="76" spans="1:18" s="4" customFormat="1" x14ac:dyDescent="0.3">
      <c r="A76" s="4" t="s">
        <v>14</v>
      </c>
      <c r="B76" s="5">
        <v>43486</v>
      </c>
      <c r="C76" s="5">
        <v>43552</v>
      </c>
      <c r="D76" s="4">
        <v>93.3</v>
      </c>
      <c r="E76" s="4">
        <v>93.9</v>
      </c>
      <c r="F76" s="4">
        <v>91.5</v>
      </c>
      <c r="G76" s="4">
        <v>91.85</v>
      </c>
      <c r="H76" s="4">
        <v>91.55</v>
      </c>
      <c r="I76" s="4">
        <v>91.85</v>
      </c>
      <c r="J76" s="4">
        <v>40</v>
      </c>
      <c r="K76" s="4">
        <v>148.36000000000001</v>
      </c>
      <c r="L76" s="4">
        <v>588000</v>
      </c>
      <c r="M76" s="4">
        <v>56000</v>
      </c>
      <c r="N76" s="4">
        <v>90.6</v>
      </c>
      <c r="O76" s="2">
        <v>1.7972602739726028E-2</v>
      </c>
      <c r="P76" s="2">
        <f t="shared" si="5"/>
        <v>-1.9220501868660025</v>
      </c>
      <c r="Q76" s="2">
        <f t="shared" si="3"/>
        <v>-1.9400227896057285</v>
      </c>
      <c r="R76" s="2">
        <f t="shared" si="4"/>
        <v>-0.68371900434695321</v>
      </c>
    </row>
    <row r="77" spans="1:18" s="4" customFormat="1" x14ac:dyDescent="0.3">
      <c r="A77" s="4" t="s">
        <v>14</v>
      </c>
      <c r="B77" s="5">
        <v>43487</v>
      </c>
      <c r="C77" s="5">
        <v>43552</v>
      </c>
      <c r="D77" s="4">
        <v>89.95</v>
      </c>
      <c r="E77" s="4">
        <v>89.95</v>
      </c>
      <c r="F77" s="4">
        <v>87.5</v>
      </c>
      <c r="G77" s="4">
        <v>89.05</v>
      </c>
      <c r="H77" s="4">
        <v>89.05</v>
      </c>
      <c r="I77" s="4">
        <v>89.05</v>
      </c>
      <c r="J77" s="4">
        <v>59</v>
      </c>
      <c r="K77" s="4">
        <v>209.29</v>
      </c>
      <c r="L77" s="4">
        <v>616000</v>
      </c>
      <c r="M77" s="4">
        <v>28000</v>
      </c>
      <c r="N77" s="4">
        <v>87.95</v>
      </c>
      <c r="O77" s="2">
        <v>1.8027397260273973E-2</v>
      </c>
      <c r="P77" s="2">
        <f t="shared" si="5"/>
        <v>-3.0484485574305906</v>
      </c>
      <c r="Q77" s="2">
        <f t="shared" si="3"/>
        <v>-3.0664759546908646</v>
      </c>
      <c r="R77" s="2">
        <f t="shared" si="4"/>
        <v>-1.0807130193667494</v>
      </c>
    </row>
    <row r="78" spans="1:18" s="4" customFormat="1" x14ac:dyDescent="0.3">
      <c r="A78" s="4" t="s">
        <v>14</v>
      </c>
      <c r="B78" s="5">
        <v>43488</v>
      </c>
      <c r="C78" s="5">
        <v>43552</v>
      </c>
      <c r="D78" s="4">
        <v>88.85</v>
      </c>
      <c r="E78" s="4">
        <v>90.45</v>
      </c>
      <c r="F78" s="4">
        <v>88.85</v>
      </c>
      <c r="G78" s="4">
        <v>90.25</v>
      </c>
      <c r="H78" s="4">
        <v>89.9</v>
      </c>
      <c r="I78" s="4">
        <v>90.25</v>
      </c>
      <c r="J78" s="4">
        <v>50</v>
      </c>
      <c r="K78" s="4">
        <v>179.85</v>
      </c>
      <c r="L78" s="4">
        <v>624000</v>
      </c>
      <c r="M78" s="4">
        <v>8000</v>
      </c>
      <c r="N78" s="4">
        <v>89.15</v>
      </c>
      <c r="O78" s="2">
        <v>1.8000000000000002E-2</v>
      </c>
      <c r="P78" s="2">
        <f t="shared" si="5"/>
        <v>1.3475575519371172</v>
      </c>
      <c r="Q78" s="2">
        <f t="shared" si="3"/>
        <v>1.3295575519371172</v>
      </c>
      <c r="R78" s="2">
        <f t="shared" si="4"/>
        <v>0.46857375619652569</v>
      </c>
    </row>
    <row r="79" spans="1:18" s="4" customFormat="1" x14ac:dyDescent="0.3">
      <c r="A79" s="4" t="s">
        <v>14</v>
      </c>
      <c r="B79" s="5">
        <v>43489</v>
      </c>
      <c r="C79" s="5">
        <v>43552</v>
      </c>
      <c r="D79" s="4">
        <v>90.05</v>
      </c>
      <c r="E79" s="4">
        <v>90.05</v>
      </c>
      <c r="F79" s="4">
        <v>85.8</v>
      </c>
      <c r="G79" s="4">
        <v>86</v>
      </c>
      <c r="H79" s="4">
        <v>86</v>
      </c>
      <c r="I79" s="4">
        <v>86</v>
      </c>
      <c r="J79" s="4">
        <v>63</v>
      </c>
      <c r="K79" s="4">
        <v>219.62</v>
      </c>
      <c r="L79" s="4">
        <v>712000</v>
      </c>
      <c r="M79" s="4">
        <v>88000</v>
      </c>
      <c r="N79" s="4">
        <v>84.8</v>
      </c>
      <c r="O79" s="2">
        <v>1.8027397260273973E-2</v>
      </c>
      <c r="P79" s="2">
        <f t="shared" si="5"/>
        <v>-4.7091412742382275</v>
      </c>
      <c r="Q79" s="2">
        <f t="shared" si="3"/>
        <v>-4.7271686714985011</v>
      </c>
      <c r="R79" s="2">
        <f t="shared" si="4"/>
        <v>-1.6659881908469314</v>
      </c>
    </row>
    <row r="80" spans="1:18" s="4" customFormat="1" x14ac:dyDescent="0.3">
      <c r="A80" s="4" t="s">
        <v>14</v>
      </c>
      <c r="B80" s="5">
        <v>43490</v>
      </c>
      <c r="C80" s="5">
        <v>43552</v>
      </c>
      <c r="D80" s="4">
        <v>86.2</v>
      </c>
      <c r="E80" s="4">
        <v>86.85</v>
      </c>
      <c r="F80" s="4">
        <v>83.4</v>
      </c>
      <c r="G80" s="4">
        <v>83.65</v>
      </c>
      <c r="H80" s="4">
        <v>83.55</v>
      </c>
      <c r="I80" s="4">
        <v>83.65</v>
      </c>
      <c r="J80" s="4">
        <v>49</v>
      </c>
      <c r="K80" s="4">
        <v>166.41</v>
      </c>
      <c r="L80" s="4">
        <v>792000</v>
      </c>
      <c r="M80" s="4">
        <v>80000</v>
      </c>
      <c r="N80" s="4">
        <v>82.6</v>
      </c>
      <c r="O80" s="2">
        <v>1.8000000000000002E-2</v>
      </c>
      <c r="P80" s="2">
        <f t="shared" si="5"/>
        <v>-2.732558139534877</v>
      </c>
      <c r="Q80" s="2">
        <f t="shared" si="3"/>
        <v>-2.7505581395348768</v>
      </c>
      <c r="R80" s="2">
        <f t="shared" si="4"/>
        <v>-0.96937462932762286</v>
      </c>
    </row>
    <row r="81" spans="1:18" s="4" customFormat="1" x14ac:dyDescent="0.3">
      <c r="A81" s="4" t="s">
        <v>14</v>
      </c>
      <c r="B81" s="5">
        <v>43493</v>
      </c>
      <c r="C81" s="5">
        <v>43552</v>
      </c>
      <c r="D81" s="4">
        <v>83.6</v>
      </c>
      <c r="E81" s="4">
        <v>84.35</v>
      </c>
      <c r="F81" s="4">
        <v>82</v>
      </c>
      <c r="G81" s="4">
        <v>84.1</v>
      </c>
      <c r="H81" s="4">
        <v>84.35</v>
      </c>
      <c r="I81" s="4">
        <v>84.1</v>
      </c>
      <c r="J81" s="4">
        <v>80</v>
      </c>
      <c r="K81" s="4">
        <v>267.02</v>
      </c>
      <c r="L81" s="4">
        <v>948000</v>
      </c>
      <c r="M81" s="4">
        <v>156000</v>
      </c>
      <c r="N81" s="4">
        <v>83</v>
      </c>
      <c r="O81" s="2">
        <v>1.7972602739726028E-2</v>
      </c>
      <c r="P81" s="2">
        <f t="shared" si="5"/>
        <v>0.53795576808127743</v>
      </c>
      <c r="Q81" s="2">
        <f t="shared" si="3"/>
        <v>0.51998316534155142</v>
      </c>
      <c r="R81" s="2">
        <f t="shared" si="4"/>
        <v>0.18325680192486585</v>
      </c>
    </row>
    <row r="82" spans="1:18" s="4" customFormat="1" x14ac:dyDescent="0.3">
      <c r="A82" s="4" t="s">
        <v>14</v>
      </c>
      <c r="B82" s="5">
        <v>43494</v>
      </c>
      <c r="C82" s="5">
        <v>43552</v>
      </c>
      <c r="D82" s="4">
        <v>84</v>
      </c>
      <c r="E82" s="4">
        <v>84.5</v>
      </c>
      <c r="F82" s="4">
        <v>82.75</v>
      </c>
      <c r="G82" s="4">
        <v>83.5</v>
      </c>
      <c r="H82" s="4">
        <v>83.6</v>
      </c>
      <c r="I82" s="4">
        <v>83.5</v>
      </c>
      <c r="J82" s="4">
        <v>64</v>
      </c>
      <c r="K82" s="4">
        <v>213.48</v>
      </c>
      <c r="L82" s="4">
        <v>1028000</v>
      </c>
      <c r="M82" s="4">
        <v>80000</v>
      </c>
      <c r="N82" s="4">
        <v>82.3</v>
      </c>
      <c r="O82" s="2">
        <v>1.8000000000000002E-2</v>
      </c>
      <c r="P82" s="2">
        <f t="shared" si="5"/>
        <v>-0.71343638525564135</v>
      </c>
      <c r="Q82" s="2">
        <f t="shared" si="3"/>
        <v>-0.73143638525564136</v>
      </c>
      <c r="R82" s="2">
        <f t="shared" si="4"/>
        <v>-0.25777890844867674</v>
      </c>
    </row>
    <row r="83" spans="1:18" s="4" customFormat="1" x14ac:dyDescent="0.3">
      <c r="A83" s="4" t="s">
        <v>14</v>
      </c>
      <c r="B83" s="5">
        <v>43495</v>
      </c>
      <c r="C83" s="5">
        <v>43552</v>
      </c>
      <c r="D83" s="4">
        <v>82.85</v>
      </c>
      <c r="E83" s="4">
        <v>83.5</v>
      </c>
      <c r="F83" s="4">
        <v>81.55</v>
      </c>
      <c r="G83" s="4">
        <v>81.8</v>
      </c>
      <c r="H83" s="4">
        <v>81.55</v>
      </c>
      <c r="I83" s="4">
        <v>81.8</v>
      </c>
      <c r="J83" s="4">
        <v>90</v>
      </c>
      <c r="K83" s="4">
        <v>296.52</v>
      </c>
      <c r="L83" s="4">
        <v>1228000</v>
      </c>
      <c r="M83" s="4">
        <v>200000</v>
      </c>
      <c r="N83" s="4">
        <v>80.95</v>
      </c>
      <c r="O83" s="2">
        <v>1.8027397260273973E-2</v>
      </c>
      <c r="P83" s="2">
        <f t="shared" si="5"/>
        <v>-2.0359281437125785</v>
      </c>
      <c r="Q83" s="2">
        <f t="shared" si="3"/>
        <v>-2.0539555409728525</v>
      </c>
      <c r="R83" s="2">
        <f t="shared" si="4"/>
        <v>-0.7238721343743949</v>
      </c>
    </row>
    <row r="84" spans="1:18" s="4" customFormat="1" x14ac:dyDescent="0.3">
      <c r="A84" s="4" t="s">
        <v>14</v>
      </c>
      <c r="B84" s="5">
        <v>43496</v>
      </c>
      <c r="C84" s="5">
        <v>43552</v>
      </c>
      <c r="D84" s="4">
        <v>82.15</v>
      </c>
      <c r="E84" s="4">
        <v>83.1</v>
      </c>
      <c r="F84" s="4">
        <v>80.45</v>
      </c>
      <c r="G84" s="4">
        <v>82.25</v>
      </c>
      <c r="H84" s="4">
        <v>82.4</v>
      </c>
      <c r="I84" s="4">
        <v>82.25</v>
      </c>
      <c r="J84" s="4">
        <v>246</v>
      </c>
      <c r="K84" s="4">
        <v>805.51</v>
      </c>
      <c r="L84" s="4">
        <v>1744000</v>
      </c>
      <c r="M84" s="4">
        <v>516000</v>
      </c>
      <c r="N84" s="4">
        <v>81.3</v>
      </c>
      <c r="O84" s="2">
        <v>1.7945205479452053E-2</v>
      </c>
      <c r="P84" s="2">
        <f t="shared" si="5"/>
        <v>0.55012224938875653</v>
      </c>
      <c r="Q84" s="2">
        <f t="shared" si="3"/>
        <v>0.53217704390930454</v>
      </c>
      <c r="R84" s="2">
        <f t="shared" si="4"/>
        <v>0.18755427026293942</v>
      </c>
    </row>
    <row r="85" spans="1:18" s="4" customFormat="1" x14ac:dyDescent="0.3">
      <c r="A85" s="4" t="s">
        <v>14</v>
      </c>
      <c r="B85" s="5">
        <v>43497</v>
      </c>
      <c r="C85" s="5">
        <v>43580</v>
      </c>
      <c r="D85" s="4">
        <v>85.9</v>
      </c>
      <c r="E85" s="4">
        <v>88.05</v>
      </c>
      <c r="F85" s="4">
        <v>84.75</v>
      </c>
      <c r="G85" s="4">
        <v>84.75</v>
      </c>
      <c r="H85" s="4">
        <v>84.75</v>
      </c>
      <c r="I85" s="4">
        <v>85</v>
      </c>
      <c r="J85" s="4">
        <v>11</v>
      </c>
      <c r="K85" s="4">
        <v>37.81</v>
      </c>
      <c r="L85" s="4">
        <v>28000</v>
      </c>
      <c r="M85" s="4">
        <v>28000</v>
      </c>
      <c r="N85" s="4">
        <v>83.55</v>
      </c>
      <c r="O85" s="2">
        <v>1.8027397260273973E-2</v>
      </c>
      <c r="P85" s="2">
        <f t="shared" si="5"/>
        <v>3.0395136778115504</v>
      </c>
      <c r="Q85" s="2">
        <f t="shared" si="3"/>
        <v>3.0214862805512763</v>
      </c>
      <c r="R85" s="2">
        <f t="shared" si="4"/>
        <v>1.0648573833539039</v>
      </c>
    </row>
    <row r="86" spans="1:18" s="4" customFormat="1" x14ac:dyDescent="0.3">
      <c r="A86" s="4" t="s">
        <v>14</v>
      </c>
      <c r="B86" s="5">
        <v>43500</v>
      </c>
      <c r="C86" s="5">
        <v>43580</v>
      </c>
      <c r="D86" s="4">
        <v>83.6</v>
      </c>
      <c r="E86" s="4">
        <v>83.6</v>
      </c>
      <c r="F86" s="4">
        <v>82.9</v>
      </c>
      <c r="G86" s="4">
        <v>83.3</v>
      </c>
      <c r="H86" s="4">
        <v>83.3</v>
      </c>
      <c r="I86" s="4">
        <v>83.3</v>
      </c>
      <c r="J86" s="4">
        <v>7</v>
      </c>
      <c r="K86" s="4">
        <v>23.31</v>
      </c>
      <c r="L86" s="4">
        <v>44000</v>
      </c>
      <c r="M86" s="4">
        <v>16000</v>
      </c>
      <c r="N86" s="4">
        <v>82.3</v>
      </c>
      <c r="O86" s="2">
        <v>1.8000000000000002E-2</v>
      </c>
      <c r="P86" s="2">
        <f t="shared" si="5"/>
        <v>-1.7109144542772894</v>
      </c>
      <c r="Q86" s="2">
        <f t="shared" si="3"/>
        <v>-1.7289144542772894</v>
      </c>
      <c r="R86" s="2">
        <f t="shared" si="4"/>
        <v>-0.60931844492391818</v>
      </c>
    </row>
    <row r="87" spans="1:18" s="4" customFormat="1" x14ac:dyDescent="0.3">
      <c r="A87" s="4" t="s">
        <v>14</v>
      </c>
      <c r="B87" s="5">
        <v>43501</v>
      </c>
      <c r="C87" s="5">
        <v>43580</v>
      </c>
      <c r="D87" s="4">
        <v>82.45</v>
      </c>
      <c r="E87" s="4">
        <v>82.45</v>
      </c>
      <c r="F87" s="4">
        <v>82.45</v>
      </c>
      <c r="G87" s="4">
        <v>82.45</v>
      </c>
      <c r="H87" s="4">
        <v>82.45</v>
      </c>
      <c r="I87" s="4">
        <v>83.55</v>
      </c>
      <c r="J87" s="4">
        <v>2</v>
      </c>
      <c r="K87" s="4">
        <v>6.6</v>
      </c>
      <c r="L87" s="4">
        <v>44000</v>
      </c>
      <c r="M87" s="4">
        <v>0</v>
      </c>
      <c r="N87" s="4">
        <v>82.15</v>
      </c>
      <c r="O87" s="2">
        <v>1.7917808219178082E-2</v>
      </c>
      <c r="P87" s="2">
        <f t="shared" si="5"/>
        <v>-1.0204081632652993</v>
      </c>
      <c r="Q87" s="2">
        <f t="shared" si="3"/>
        <v>-1.0383259714844773</v>
      </c>
      <c r="R87" s="2">
        <f t="shared" si="4"/>
        <v>-0.36593549478623782</v>
      </c>
    </row>
    <row r="88" spans="1:18" s="4" customFormat="1" x14ac:dyDescent="0.3">
      <c r="A88" s="4" t="s">
        <v>14</v>
      </c>
      <c r="B88" s="5">
        <v>43502</v>
      </c>
      <c r="C88" s="5">
        <v>43580</v>
      </c>
      <c r="D88" s="4">
        <v>83.35</v>
      </c>
      <c r="E88" s="4">
        <v>83.35</v>
      </c>
      <c r="F88" s="4">
        <v>82.35</v>
      </c>
      <c r="G88" s="4">
        <v>83.1</v>
      </c>
      <c r="H88" s="4">
        <v>83.1</v>
      </c>
      <c r="I88" s="4">
        <v>83.9</v>
      </c>
      <c r="J88" s="4">
        <v>10</v>
      </c>
      <c r="K88" s="4">
        <v>33.22</v>
      </c>
      <c r="L88" s="4">
        <v>68000</v>
      </c>
      <c r="M88" s="4">
        <v>24000</v>
      </c>
      <c r="N88" s="4">
        <v>82.55</v>
      </c>
      <c r="O88" s="2">
        <v>1.7726027397260272E-2</v>
      </c>
      <c r="P88" s="2">
        <f t="shared" si="5"/>
        <v>0.78835657974528983</v>
      </c>
      <c r="Q88" s="2">
        <f t="shared" si="3"/>
        <v>0.77063055234802957</v>
      </c>
      <c r="R88" s="2">
        <f t="shared" si="4"/>
        <v>0.27159204355419886</v>
      </c>
    </row>
    <row r="89" spans="1:18" s="4" customFormat="1" x14ac:dyDescent="0.3">
      <c r="A89" s="4" t="s">
        <v>14</v>
      </c>
      <c r="B89" s="5">
        <v>43503</v>
      </c>
      <c r="C89" s="5">
        <v>43580</v>
      </c>
      <c r="D89" s="4">
        <v>85.65</v>
      </c>
      <c r="E89" s="4">
        <v>89.2</v>
      </c>
      <c r="F89" s="4">
        <v>85.45</v>
      </c>
      <c r="G89" s="4">
        <v>89.2</v>
      </c>
      <c r="H89" s="4">
        <v>89.2</v>
      </c>
      <c r="I89" s="4">
        <v>89.2</v>
      </c>
      <c r="J89" s="4">
        <v>15</v>
      </c>
      <c r="K89" s="4">
        <v>52.71</v>
      </c>
      <c r="L89" s="4">
        <v>76000</v>
      </c>
      <c r="M89" s="4">
        <v>8000</v>
      </c>
      <c r="N89" s="4">
        <v>87.75</v>
      </c>
      <c r="O89" s="2">
        <v>1.7479452054794519E-2</v>
      </c>
      <c r="P89" s="2">
        <f t="shared" si="5"/>
        <v>7.3405535499398429</v>
      </c>
      <c r="Q89" s="2">
        <f t="shared" si="3"/>
        <v>7.3230740978850486</v>
      </c>
      <c r="R89" s="2">
        <f t="shared" si="4"/>
        <v>2.5808588217577006</v>
      </c>
    </row>
    <row r="90" spans="1:18" s="4" customFormat="1" x14ac:dyDescent="0.3">
      <c r="A90" s="4" t="s">
        <v>14</v>
      </c>
      <c r="B90" s="5">
        <v>43504</v>
      </c>
      <c r="C90" s="5">
        <v>43580</v>
      </c>
      <c r="D90" s="4">
        <v>88</v>
      </c>
      <c r="E90" s="4">
        <v>88</v>
      </c>
      <c r="F90" s="4">
        <v>86.9</v>
      </c>
      <c r="G90" s="4">
        <v>87.6</v>
      </c>
      <c r="H90" s="4">
        <v>87.6</v>
      </c>
      <c r="I90" s="4">
        <v>87.6</v>
      </c>
      <c r="J90" s="4">
        <v>14</v>
      </c>
      <c r="K90" s="4">
        <v>49.02</v>
      </c>
      <c r="L90" s="4">
        <v>92000</v>
      </c>
      <c r="M90" s="4">
        <v>16000</v>
      </c>
      <c r="N90" s="4">
        <v>87.05</v>
      </c>
      <c r="O90" s="2">
        <v>1.7452054794520548E-2</v>
      </c>
      <c r="P90" s="2">
        <f t="shared" si="5"/>
        <v>-1.7937219730941798</v>
      </c>
      <c r="Q90" s="2">
        <f t="shared" si="3"/>
        <v>-1.8111740278887003</v>
      </c>
      <c r="R90" s="2">
        <f t="shared" si="4"/>
        <v>-0.63830904960595336</v>
      </c>
    </row>
    <row r="91" spans="1:18" s="4" customFormat="1" x14ac:dyDescent="0.3">
      <c r="A91" s="4" t="s">
        <v>14</v>
      </c>
      <c r="B91" s="5">
        <v>43507</v>
      </c>
      <c r="C91" s="5">
        <v>43580</v>
      </c>
      <c r="D91" s="4">
        <v>85.6</v>
      </c>
      <c r="E91" s="4">
        <v>85.85</v>
      </c>
      <c r="F91" s="4">
        <v>83.55</v>
      </c>
      <c r="G91" s="4">
        <v>84.35</v>
      </c>
      <c r="H91" s="4">
        <v>84.35</v>
      </c>
      <c r="I91" s="4">
        <v>84.35</v>
      </c>
      <c r="J91" s="4">
        <v>23</v>
      </c>
      <c r="K91" s="4">
        <v>77.89</v>
      </c>
      <c r="L91" s="4">
        <v>120000</v>
      </c>
      <c r="M91" s="4">
        <v>28000</v>
      </c>
      <c r="N91" s="4">
        <v>83.1</v>
      </c>
      <c r="O91" s="2">
        <v>1.7561643835616439E-2</v>
      </c>
      <c r="P91" s="2">
        <f t="shared" si="5"/>
        <v>-3.7100456621004567</v>
      </c>
      <c r="Q91" s="2">
        <f t="shared" si="3"/>
        <v>-3.7276073059360733</v>
      </c>
      <c r="R91" s="2">
        <f t="shared" si="4"/>
        <v>-1.3137144416375648</v>
      </c>
    </row>
    <row r="92" spans="1:18" s="4" customFormat="1" x14ac:dyDescent="0.3">
      <c r="A92" s="4" t="s">
        <v>14</v>
      </c>
      <c r="B92" s="5">
        <v>43508</v>
      </c>
      <c r="C92" s="5">
        <v>43580</v>
      </c>
      <c r="D92" s="4">
        <v>84.25</v>
      </c>
      <c r="E92" s="4">
        <v>84.25</v>
      </c>
      <c r="F92" s="4">
        <v>82.35</v>
      </c>
      <c r="G92" s="4">
        <v>82.35</v>
      </c>
      <c r="H92" s="4">
        <v>82.35</v>
      </c>
      <c r="I92" s="4">
        <v>82.35</v>
      </c>
      <c r="J92" s="4">
        <v>18</v>
      </c>
      <c r="K92" s="4">
        <v>59.65</v>
      </c>
      <c r="L92" s="4">
        <v>172000</v>
      </c>
      <c r="M92" s="4">
        <v>52000</v>
      </c>
      <c r="N92" s="4">
        <v>81.2</v>
      </c>
      <c r="O92" s="2">
        <v>1.7479452054794519E-2</v>
      </c>
      <c r="P92" s="2">
        <f t="shared" si="5"/>
        <v>-2.3710729104919976</v>
      </c>
      <c r="Q92" s="2">
        <f t="shared" si="3"/>
        <v>-2.3885523625467924</v>
      </c>
      <c r="R92" s="2">
        <f t="shared" si="4"/>
        <v>-0.84179353557127579</v>
      </c>
    </row>
    <row r="93" spans="1:18" s="4" customFormat="1" x14ac:dyDescent="0.3">
      <c r="A93" s="4" t="s">
        <v>14</v>
      </c>
      <c r="B93" s="5">
        <v>43509</v>
      </c>
      <c r="C93" s="5">
        <v>43580</v>
      </c>
      <c r="D93" s="4">
        <v>82.5</v>
      </c>
      <c r="E93" s="4">
        <v>82.5</v>
      </c>
      <c r="F93" s="4">
        <v>79.650000000000006</v>
      </c>
      <c r="G93" s="4">
        <v>79.849999999999994</v>
      </c>
      <c r="H93" s="4">
        <v>79.650000000000006</v>
      </c>
      <c r="I93" s="4">
        <v>79.849999999999994</v>
      </c>
      <c r="J93" s="4">
        <v>40</v>
      </c>
      <c r="K93" s="4">
        <v>129.25</v>
      </c>
      <c r="L93" s="4">
        <v>280000</v>
      </c>
      <c r="M93" s="4">
        <v>108000</v>
      </c>
      <c r="N93" s="4">
        <v>78.900000000000006</v>
      </c>
      <c r="O93" s="2">
        <v>1.7534246575342468E-2</v>
      </c>
      <c r="P93" s="2">
        <f t="shared" si="5"/>
        <v>-3.0358227079538556</v>
      </c>
      <c r="Q93" s="2">
        <f t="shared" si="3"/>
        <v>-3.0533569545291979</v>
      </c>
      <c r="R93" s="2">
        <f t="shared" si="4"/>
        <v>-1.0760895119643517</v>
      </c>
    </row>
    <row r="94" spans="1:18" s="4" customFormat="1" x14ac:dyDescent="0.3">
      <c r="A94" s="4" t="s">
        <v>14</v>
      </c>
      <c r="B94" s="5">
        <v>43510</v>
      </c>
      <c r="C94" s="5">
        <v>43580</v>
      </c>
      <c r="D94" s="4">
        <v>79.5</v>
      </c>
      <c r="E94" s="4">
        <v>88.2</v>
      </c>
      <c r="F94" s="4">
        <v>79.5</v>
      </c>
      <c r="G94" s="4">
        <v>85.25</v>
      </c>
      <c r="H94" s="4">
        <v>84.5</v>
      </c>
      <c r="I94" s="4">
        <v>85.25</v>
      </c>
      <c r="J94" s="4">
        <v>70</v>
      </c>
      <c r="K94" s="4">
        <v>231.81</v>
      </c>
      <c r="L94" s="4">
        <v>276000</v>
      </c>
      <c r="M94" s="4">
        <v>-4000</v>
      </c>
      <c r="N94" s="4">
        <v>84.45</v>
      </c>
      <c r="O94" s="2">
        <v>1.7452054794520548E-2</v>
      </c>
      <c r="P94" s="2">
        <f t="shared" si="5"/>
        <v>6.7626800250469703</v>
      </c>
      <c r="Q94" s="2">
        <f t="shared" si="3"/>
        <v>6.7452279702524498</v>
      </c>
      <c r="R94" s="2">
        <f t="shared" si="4"/>
        <v>2.3772094722925861</v>
      </c>
    </row>
    <row r="95" spans="1:18" s="4" customFormat="1" x14ac:dyDescent="0.3">
      <c r="A95" s="4" t="s">
        <v>14</v>
      </c>
      <c r="B95" s="5">
        <v>43511</v>
      </c>
      <c r="C95" s="5">
        <v>43580</v>
      </c>
      <c r="D95" s="4">
        <v>81.75</v>
      </c>
      <c r="E95" s="4">
        <v>82.25</v>
      </c>
      <c r="F95" s="4">
        <v>79</v>
      </c>
      <c r="G95" s="4">
        <v>81.05</v>
      </c>
      <c r="H95" s="4">
        <v>80.8</v>
      </c>
      <c r="I95" s="4">
        <v>81.05</v>
      </c>
      <c r="J95" s="4">
        <v>59</v>
      </c>
      <c r="K95" s="4">
        <v>189.51</v>
      </c>
      <c r="L95" s="4">
        <v>416000</v>
      </c>
      <c r="M95" s="4">
        <v>140000</v>
      </c>
      <c r="N95" s="4">
        <v>79.95</v>
      </c>
      <c r="O95" s="2">
        <v>1.7534246575342468E-2</v>
      </c>
      <c r="P95" s="2">
        <f t="shared" si="5"/>
        <v>-4.9266862170088013</v>
      </c>
      <c r="Q95" s="2">
        <f t="shared" si="3"/>
        <v>-4.944220463584144</v>
      </c>
      <c r="R95" s="2">
        <f t="shared" si="4"/>
        <v>-1.742483392847459</v>
      </c>
    </row>
    <row r="96" spans="1:18" s="4" customFormat="1" x14ac:dyDescent="0.3">
      <c r="A96" s="4" t="s">
        <v>14</v>
      </c>
      <c r="B96" s="5">
        <v>43514</v>
      </c>
      <c r="C96" s="5">
        <v>43580</v>
      </c>
      <c r="D96" s="4">
        <v>79.5</v>
      </c>
      <c r="E96" s="4">
        <v>80.5</v>
      </c>
      <c r="F96" s="4">
        <v>79.2</v>
      </c>
      <c r="G96" s="4">
        <v>80.05</v>
      </c>
      <c r="H96" s="4">
        <v>79.95</v>
      </c>
      <c r="I96" s="4">
        <v>80.05</v>
      </c>
      <c r="J96" s="4">
        <v>19</v>
      </c>
      <c r="K96" s="4">
        <v>60.72</v>
      </c>
      <c r="L96" s="4">
        <v>420000</v>
      </c>
      <c r="M96" s="4">
        <v>4000</v>
      </c>
      <c r="N96" s="4">
        <v>79.2</v>
      </c>
      <c r="O96" s="2">
        <v>1.7561643835616439E-2</v>
      </c>
      <c r="P96" s="2">
        <f t="shared" si="5"/>
        <v>-1.2338062924120914</v>
      </c>
      <c r="Q96" s="2">
        <f t="shared" si="3"/>
        <v>-1.2513679362477079</v>
      </c>
      <c r="R96" s="2">
        <f t="shared" si="4"/>
        <v>-0.44101752001421851</v>
      </c>
    </row>
    <row r="97" spans="1:18" s="4" customFormat="1" x14ac:dyDescent="0.3">
      <c r="A97" s="4" t="s">
        <v>14</v>
      </c>
      <c r="B97" s="5">
        <v>43515</v>
      </c>
      <c r="C97" s="5">
        <v>43580</v>
      </c>
      <c r="D97" s="4">
        <v>79.900000000000006</v>
      </c>
      <c r="E97" s="4">
        <v>81.95</v>
      </c>
      <c r="F97" s="4">
        <v>79.7</v>
      </c>
      <c r="G97" s="4">
        <v>80.900000000000006</v>
      </c>
      <c r="H97" s="4">
        <v>80.900000000000006</v>
      </c>
      <c r="I97" s="4">
        <v>80.25</v>
      </c>
      <c r="J97" s="4">
        <v>29</v>
      </c>
      <c r="K97" s="4">
        <v>93.82</v>
      </c>
      <c r="L97" s="4">
        <v>464000</v>
      </c>
      <c r="M97" s="4">
        <v>44000</v>
      </c>
      <c r="N97" s="4">
        <v>79.2</v>
      </c>
      <c r="O97" s="2">
        <v>1.7616438356164384E-2</v>
      </c>
      <c r="P97" s="2">
        <f t="shared" si="5"/>
        <v>1.0618363522798357</v>
      </c>
      <c r="Q97" s="2">
        <f t="shared" si="3"/>
        <v>1.0442199139236714</v>
      </c>
      <c r="R97" s="2">
        <f t="shared" si="4"/>
        <v>0.36801268711500584</v>
      </c>
    </row>
    <row r="98" spans="1:18" s="4" customFormat="1" x14ac:dyDescent="0.3">
      <c r="A98" s="4" t="s">
        <v>14</v>
      </c>
      <c r="B98" s="5">
        <v>43516</v>
      </c>
      <c r="C98" s="5">
        <v>43580</v>
      </c>
      <c r="D98" s="4">
        <v>81.2</v>
      </c>
      <c r="E98" s="4">
        <v>82.4</v>
      </c>
      <c r="F98" s="4">
        <v>81.099999999999994</v>
      </c>
      <c r="G98" s="4">
        <v>82.15</v>
      </c>
      <c r="H98" s="4">
        <v>82.05</v>
      </c>
      <c r="I98" s="4">
        <v>82.15</v>
      </c>
      <c r="J98" s="4">
        <v>31</v>
      </c>
      <c r="K98" s="4">
        <v>101.52</v>
      </c>
      <c r="L98" s="4">
        <v>480000</v>
      </c>
      <c r="M98" s="4">
        <v>16000</v>
      </c>
      <c r="N98" s="4">
        <v>80.95</v>
      </c>
      <c r="O98" s="2">
        <v>1.7616438356164384E-2</v>
      </c>
      <c r="P98" s="2">
        <f t="shared" si="5"/>
        <v>1.5451174289245981</v>
      </c>
      <c r="Q98" s="2">
        <f t="shared" si="3"/>
        <v>1.5275009905684338</v>
      </c>
      <c r="R98" s="2">
        <f t="shared" si="4"/>
        <v>0.53833463297752515</v>
      </c>
    </row>
    <row r="99" spans="1:18" s="4" customFormat="1" x14ac:dyDescent="0.3">
      <c r="A99" s="4" t="s">
        <v>14</v>
      </c>
      <c r="B99" s="5">
        <v>43517</v>
      </c>
      <c r="C99" s="5">
        <v>43580</v>
      </c>
      <c r="D99" s="4">
        <v>82</v>
      </c>
      <c r="E99" s="4">
        <v>82.35</v>
      </c>
      <c r="F99" s="4">
        <v>81.099999999999994</v>
      </c>
      <c r="G99" s="4">
        <v>81.8</v>
      </c>
      <c r="H99" s="4">
        <v>81.8</v>
      </c>
      <c r="I99" s="4">
        <v>82.2</v>
      </c>
      <c r="J99" s="4">
        <v>16</v>
      </c>
      <c r="K99" s="4">
        <v>52.33</v>
      </c>
      <c r="L99" s="4">
        <v>484000</v>
      </c>
      <c r="M99" s="4">
        <v>4000</v>
      </c>
      <c r="N99" s="4">
        <v>81.150000000000006</v>
      </c>
      <c r="O99" s="2">
        <v>1.7534246575342468E-2</v>
      </c>
      <c r="P99" s="2">
        <f t="shared" si="5"/>
        <v>-0.42604990870360132</v>
      </c>
      <c r="Q99" s="2">
        <f t="shared" si="3"/>
        <v>-0.44358415527894379</v>
      </c>
      <c r="R99" s="2">
        <f t="shared" si="4"/>
        <v>-0.15633162590478683</v>
      </c>
    </row>
    <row r="100" spans="1:18" s="4" customFormat="1" x14ac:dyDescent="0.3">
      <c r="A100" s="4" t="s">
        <v>14</v>
      </c>
      <c r="B100" s="5">
        <v>43518</v>
      </c>
      <c r="C100" s="5">
        <v>43580</v>
      </c>
      <c r="D100" s="4">
        <v>81.95</v>
      </c>
      <c r="E100" s="4">
        <v>83.6</v>
      </c>
      <c r="F100" s="4">
        <v>81.95</v>
      </c>
      <c r="G100" s="4">
        <v>82.95</v>
      </c>
      <c r="H100" s="4">
        <v>83.2</v>
      </c>
      <c r="I100" s="4">
        <v>82.95</v>
      </c>
      <c r="J100" s="4">
        <v>33</v>
      </c>
      <c r="K100" s="4">
        <v>109.71</v>
      </c>
      <c r="L100" s="4">
        <v>476000</v>
      </c>
      <c r="M100" s="4">
        <v>-8000</v>
      </c>
      <c r="N100" s="4">
        <v>81.849999999999994</v>
      </c>
      <c r="O100" s="2">
        <v>1.7534246575342468E-2</v>
      </c>
      <c r="P100" s="2">
        <f t="shared" si="5"/>
        <v>1.4058679706601538</v>
      </c>
      <c r="Q100" s="2">
        <f t="shared" si="3"/>
        <v>1.3883337240848113</v>
      </c>
      <c r="R100" s="2">
        <f t="shared" si="4"/>
        <v>0.48928814476734939</v>
      </c>
    </row>
    <row r="101" spans="1:18" s="4" customFormat="1" x14ac:dyDescent="0.3">
      <c r="A101" s="4" t="s">
        <v>14</v>
      </c>
      <c r="B101" s="5">
        <v>43521</v>
      </c>
      <c r="C101" s="5">
        <v>43580</v>
      </c>
      <c r="D101" s="4">
        <v>83.5</v>
      </c>
      <c r="E101" s="4">
        <v>84.15</v>
      </c>
      <c r="F101" s="4">
        <v>82.9</v>
      </c>
      <c r="G101" s="4">
        <v>84.15</v>
      </c>
      <c r="H101" s="4">
        <v>84.15</v>
      </c>
      <c r="I101" s="4">
        <v>84.15</v>
      </c>
      <c r="J101" s="4">
        <v>16</v>
      </c>
      <c r="K101" s="4">
        <v>53.38</v>
      </c>
      <c r="L101" s="4">
        <v>508000</v>
      </c>
      <c r="M101" s="4">
        <v>32000</v>
      </c>
      <c r="N101" s="4">
        <v>83.25</v>
      </c>
      <c r="O101" s="2">
        <v>1.7506849315068494E-2</v>
      </c>
      <c r="P101" s="2">
        <f t="shared" si="5"/>
        <v>1.4466546112115766</v>
      </c>
      <c r="Q101" s="2">
        <f t="shared" si="3"/>
        <v>1.4291477618965081</v>
      </c>
      <c r="R101" s="2">
        <f t="shared" si="4"/>
        <v>0.50367216821568395</v>
      </c>
    </row>
    <row r="102" spans="1:18" s="4" customFormat="1" x14ac:dyDescent="0.3">
      <c r="A102" s="4" t="s">
        <v>14</v>
      </c>
      <c r="B102" s="5">
        <v>43522</v>
      </c>
      <c r="C102" s="5">
        <v>43580</v>
      </c>
      <c r="D102" s="4">
        <v>83.1</v>
      </c>
      <c r="E102" s="4">
        <v>84.4</v>
      </c>
      <c r="F102" s="4">
        <v>81.3</v>
      </c>
      <c r="G102" s="4">
        <v>83.95</v>
      </c>
      <c r="H102" s="4">
        <v>84</v>
      </c>
      <c r="I102" s="4">
        <v>83.95</v>
      </c>
      <c r="J102" s="4">
        <v>109</v>
      </c>
      <c r="K102" s="4">
        <v>361.72</v>
      </c>
      <c r="L102" s="4">
        <v>672000</v>
      </c>
      <c r="M102" s="4">
        <v>164000</v>
      </c>
      <c r="N102" s="4">
        <v>83.3</v>
      </c>
      <c r="O102" s="2">
        <v>1.758904109589041E-2</v>
      </c>
      <c r="P102" s="2">
        <f t="shared" si="5"/>
        <v>-0.23767082590612337</v>
      </c>
      <c r="Q102" s="2">
        <f t="shared" si="3"/>
        <v>-0.25525986700201381</v>
      </c>
      <c r="R102" s="2">
        <f t="shared" si="4"/>
        <v>-8.996081028090476E-2</v>
      </c>
    </row>
    <row r="103" spans="1:18" s="4" customFormat="1" x14ac:dyDescent="0.3">
      <c r="A103" s="4" t="s">
        <v>14</v>
      </c>
      <c r="B103" s="5">
        <v>43523</v>
      </c>
      <c r="C103" s="5">
        <v>43580</v>
      </c>
      <c r="D103" s="4">
        <v>84.55</v>
      </c>
      <c r="E103" s="4">
        <v>86.6</v>
      </c>
      <c r="F103" s="4">
        <v>83.15</v>
      </c>
      <c r="G103" s="4">
        <v>85.35</v>
      </c>
      <c r="H103" s="4">
        <v>85.05</v>
      </c>
      <c r="I103" s="4">
        <v>85.35</v>
      </c>
      <c r="J103" s="4">
        <v>223</v>
      </c>
      <c r="K103" s="4">
        <v>763.49</v>
      </c>
      <c r="L103" s="4">
        <v>868000</v>
      </c>
      <c r="M103" s="4">
        <v>196000</v>
      </c>
      <c r="N103" s="4">
        <v>84.85</v>
      </c>
      <c r="O103" s="2">
        <v>1.758904109589041E-2</v>
      </c>
      <c r="P103" s="2">
        <f t="shared" si="5"/>
        <v>1.6676593210244091</v>
      </c>
      <c r="Q103" s="2">
        <f t="shared" si="3"/>
        <v>1.6500702799285187</v>
      </c>
      <c r="R103" s="2">
        <f t="shared" si="4"/>
        <v>0.58153152372220662</v>
      </c>
    </row>
    <row r="104" spans="1:18" s="4" customFormat="1" x14ac:dyDescent="0.3">
      <c r="A104" s="4" t="s">
        <v>14</v>
      </c>
      <c r="B104" s="5">
        <v>43524</v>
      </c>
      <c r="C104" s="5">
        <v>43580</v>
      </c>
      <c r="D104" s="4">
        <v>86.5</v>
      </c>
      <c r="E104" s="4">
        <v>87.7</v>
      </c>
      <c r="F104" s="4">
        <v>86.15</v>
      </c>
      <c r="G104" s="4">
        <v>87.35</v>
      </c>
      <c r="H104" s="4">
        <v>87.65</v>
      </c>
      <c r="I104" s="4">
        <v>87.35</v>
      </c>
      <c r="J104" s="4">
        <v>162</v>
      </c>
      <c r="K104" s="4">
        <v>563.63</v>
      </c>
      <c r="L104" s="4">
        <v>1156000</v>
      </c>
      <c r="M104" s="4">
        <v>288000</v>
      </c>
      <c r="N104" s="4">
        <v>86.5</v>
      </c>
      <c r="O104" s="2">
        <v>1.7534246575342468E-2</v>
      </c>
      <c r="P104" s="2">
        <f t="shared" si="5"/>
        <v>2.3432923257176332</v>
      </c>
      <c r="Q104" s="2">
        <f t="shared" si="3"/>
        <v>2.3257580791422909</v>
      </c>
      <c r="R104" s="2">
        <f t="shared" si="4"/>
        <v>0.81966305073468715</v>
      </c>
    </row>
    <row r="105" spans="1:18" s="4" customFormat="1" x14ac:dyDescent="0.3">
      <c r="A105" s="4" t="s">
        <v>14</v>
      </c>
      <c r="B105" s="5">
        <v>43525</v>
      </c>
      <c r="C105" s="5">
        <v>43615</v>
      </c>
      <c r="D105" s="4">
        <v>88.5</v>
      </c>
      <c r="E105" s="4">
        <v>88.6</v>
      </c>
      <c r="F105" s="4">
        <v>86.75</v>
      </c>
      <c r="G105" s="4">
        <v>87.75</v>
      </c>
      <c r="H105" s="4">
        <v>87.75</v>
      </c>
      <c r="I105" s="4">
        <v>87.75</v>
      </c>
      <c r="J105" s="4">
        <v>13</v>
      </c>
      <c r="K105" s="4">
        <v>45.59</v>
      </c>
      <c r="L105" s="4">
        <v>48000</v>
      </c>
      <c r="M105" s="4">
        <v>48000</v>
      </c>
      <c r="N105" s="4">
        <v>86.6</v>
      </c>
      <c r="O105" s="2">
        <v>1.758904109589041E-2</v>
      </c>
      <c r="P105" s="2">
        <f t="shared" si="5"/>
        <v>0.4579278763594799</v>
      </c>
      <c r="Q105" s="2">
        <f t="shared" si="3"/>
        <v>0.44033883526358947</v>
      </c>
      <c r="R105" s="2">
        <f t="shared" si="4"/>
        <v>0.15518788317064283</v>
      </c>
    </row>
    <row r="106" spans="1:18" s="4" customFormat="1" x14ac:dyDescent="0.3">
      <c r="A106" s="4" t="s">
        <v>14</v>
      </c>
      <c r="B106" s="5">
        <v>43529</v>
      </c>
      <c r="C106" s="5">
        <v>43615</v>
      </c>
      <c r="D106" s="4">
        <v>88.15</v>
      </c>
      <c r="E106" s="4">
        <v>91.5</v>
      </c>
      <c r="F106" s="4">
        <v>88.15</v>
      </c>
      <c r="G106" s="4">
        <v>91.25</v>
      </c>
      <c r="H106" s="4">
        <v>91.25</v>
      </c>
      <c r="I106" s="4">
        <v>92.15</v>
      </c>
      <c r="J106" s="4">
        <v>18</v>
      </c>
      <c r="K106" s="4">
        <v>65.22</v>
      </c>
      <c r="L106" s="4">
        <v>64000</v>
      </c>
      <c r="M106" s="4">
        <v>16000</v>
      </c>
      <c r="N106" s="4">
        <v>90.5</v>
      </c>
      <c r="O106" s="2">
        <v>1.758904109589041E-2</v>
      </c>
      <c r="P106" s="2">
        <f t="shared" si="5"/>
        <v>3.9886039886039888</v>
      </c>
      <c r="Q106" s="2">
        <f t="shared" si="3"/>
        <v>3.9710149475080985</v>
      </c>
      <c r="R106" s="2">
        <f t="shared" si="4"/>
        <v>1.399498191827369</v>
      </c>
    </row>
    <row r="107" spans="1:18" s="4" customFormat="1" x14ac:dyDescent="0.3">
      <c r="A107" s="4" t="s">
        <v>14</v>
      </c>
      <c r="B107" s="5">
        <v>43530</v>
      </c>
      <c r="C107" s="5">
        <v>43615</v>
      </c>
      <c r="D107" s="4">
        <v>92.75</v>
      </c>
      <c r="E107" s="4">
        <v>93.5</v>
      </c>
      <c r="F107" s="4">
        <v>91.5</v>
      </c>
      <c r="G107" s="4">
        <v>91.6</v>
      </c>
      <c r="H107" s="4">
        <v>91.7</v>
      </c>
      <c r="I107" s="4">
        <v>91.6</v>
      </c>
      <c r="J107" s="4">
        <v>16</v>
      </c>
      <c r="K107" s="4">
        <v>59.35</v>
      </c>
      <c r="L107" s="4">
        <v>92000</v>
      </c>
      <c r="M107" s="4">
        <v>28000</v>
      </c>
      <c r="N107" s="4">
        <v>90.6</v>
      </c>
      <c r="O107" s="2">
        <v>1.7561643835616439E-2</v>
      </c>
      <c r="P107" s="2">
        <f t="shared" si="5"/>
        <v>0.3835616438356102</v>
      </c>
      <c r="Q107" s="2">
        <f t="shared" si="3"/>
        <v>0.36599999999999377</v>
      </c>
      <c r="R107" s="2">
        <f t="shared" si="4"/>
        <v>0.12898877112770268</v>
      </c>
    </row>
    <row r="108" spans="1:18" s="4" customFormat="1" x14ac:dyDescent="0.3">
      <c r="A108" s="4" t="s">
        <v>14</v>
      </c>
      <c r="B108" s="5">
        <v>43531</v>
      </c>
      <c r="C108" s="5">
        <v>43615</v>
      </c>
      <c r="D108" s="4">
        <v>90.85</v>
      </c>
      <c r="E108" s="4">
        <v>92.8</v>
      </c>
      <c r="F108" s="4">
        <v>90.85</v>
      </c>
      <c r="G108" s="4">
        <v>91.85</v>
      </c>
      <c r="H108" s="4">
        <v>91.85</v>
      </c>
      <c r="I108" s="4">
        <v>91.85</v>
      </c>
      <c r="J108" s="4">
        <v>550</v>
      </c>
      <c r="K108" s="4">
        <v>2041.08</v>
      </c>
      <c r="L108" s="4">
        <v>2280000</v>
      </c>
      <c r="M108" s="4">
        <v>2188000</v>
      </c>
      <c r="N108" s="4">
        <v>90.9</v>
      </c>
      <c r="O108" s="2">
        <v>1.7561643835616439E-2</v>
      </c>
      <c r="P108" s="2">
        <f t="shared" si="5"/>
        <v>0.27292576419213976</v>
      </c>
      <c r="Q108" s="2">
        <f t="shared" si="3"/>
        <v>0.25536412035652334</v>
      </c>
      <c r="R108" s="2">
        <f t="shared" si="4"/>
        <v>8.9997552117200189E-2</v>
      </c>
    </row>
    <row r="109" spans="1:18" s="4" customFormat="1" x14ac:dyDescent="0.3">
      <c r="A109" s="4" t="s">
        <v>14</v>
      </c>
      <c r="B109" s="5">
        <v>43532</v>
      </c>
      <c r="C109" s="5">
        <v>43615</v>
      </c>
      <c r="D109" s="4">
        <v>91.1</v>
      </c>
      <c r="E109" s="4">
        <v>91.1</v>
      </c>
      <c r="F109" s="4">
        <v>90.95</v>
      </c>
      <c r="G109" s="4">
        <v>90.95</v>
      </c>
      <c r="H109" s="4">
        <v>90.95</v>
      </c>
      <c r="I109" s="4">
        <v>91.2</v>
      </c>
      <c r="J109" s="4">
        <v>3</v>
      </c>
      <c r="K109" s="4">
        <v>10.92</v>
      </c>
      <c r="L109" s="4">
        <v>2292000</v>
      </c>
      <c r="M109" s="4">
        <v>12000</v>
      </c>
      <c r="N109" s="4">
        <v>89.65</v>
      </c>
      <c r="O109" s="2">
        <v>1.7561643835616439E-2</v>
      </c>
      <c r="P109" s="2">
        <f t="shared" si="5"/>
        <v>-0.97985846488839579</v>
      </c>
      <c r="Q109" s="2">
        <f t="shared" si="3"/>
        <v>-0.99742010872401221</v>
      </c>
      <c r="R109" s="2">
        <f t="shared" si="4"/>
        <v>-0.35151910962396754</v>
      </c>
    </row>
    <row r="110" spans="1:18" s="4" customFormat="1" x14ac:dyDescent="0.3">
      <c r="A110" s="4" t="s">
        <v>14</v>
      </c>
      <c r="B110" s="5">
        <v>43535</v>
      </c>
      <c r="C110" s="5">
        <v>43615</v>
      </c>
      <c r="D110" s="4">
        <v>92.4</v>
      </c>
      <c r="E110" s="4">
        <v>94.7</v>
      </c>
      <c r="F110" s="4">
        <v>92.4</v>
      </c>
      <c r="G110" s="4">
        <v>94.7</v>
      </c>
      <c r="H110" s="4">
        <v>94.7</v>
      </c>
      <c r="I110" s="4">
        <v>94.7</v>
      </c>
      <c r="J110" s="4">
        <v>10</v>
      </c>
      <c r="K110" s="4">
        <v>37.31</v>
      </c>
      <c r="L110" s="4">
        <v>2300000</v>
      </c>
      <c r="M110" s="4">
        <v>8000</v>
      </c>
      <c r="N110" s="4">
        <v>93.05</v>
      </c>
      <c r="O110" s="2">
        <v>1.7561643835616439E-2</v>
      </c>
      <c r="P110" s="2">
        <f t="shared" si="5"/>
        <v>4.123144584936778</v>
      </c>
      <c r="Q110" s="2">
        <f t="shared" si="3"/>
        <v>4.1055829411011615</v>
      </c>
      <c r="R110" s="2">
        <f t="shared" si="4"/>
        <v>1.4469237659440086</v>
      </c>
    </row>
    <row r="111" spans="1:18" s="4" customFormat="1" x14ac:dyDescent="0.3">
      <c r="A111" s="4" t="s">
        <v>14</v>
      </c>
      <c r="B111" s="5">
        <v>43536</v>
      </c>
      <c r="C111" s="5">
        <v>43615</v>
      </c>
      <c r="D111" s="4">
        <v>96.25</v>
      </c>
      <c r="E111" s="4">
        <v>96.75</v>
      </c>
      <c r="F111" s="4">
        <v>94.2</v>
      </c>
      <c r="G111" s="4">
        <v>94.2</v>
      </c>
      <c r="H111" s="4">
        <v>94.2</v>
      </c>
      <c r="I111" s="4">
        <v>94.2</v>
      </c>
      <c r="J111" s="4">
        <v>22</v>
      </c>
      <c r="K111" s="4">
        <v>83.99</v>
      </c>
      <c r="L111" s="4">
        <v>2348000</v>
      </c>
      <c r="M111" s="4">
        <v>48000</v>
      </c>
      <c r="N111" s="4">
        <v>92.95</v>
      </c>
      <c r="O111" s="2">
        <v>1.7369863013698628E-2</v>
      </c>
      <c r="P111" s="2">
        <f t="shared" si="5"/>
        <v>-0.52798310454065467</v>
      </c>
      <c r="Q111" s="2">
        <f t="shared" si="3"/>
        <v>-0.54535296755435325</v>
      </c>
      <c r="R111" s="2">
        <f t="shared" si="4"/>
        <v>-0.19219783911388835</v>
      </c>
    </row>
    <row r="112" spans="1:18" s="4" customFormat="1" x14ac:dyDescent="0.3">
      <c r="A112" s="4" t="s">
        <v>14</v>
      </c>
      <c r="B112" s="5">
        <v>43537</v>
      </c>
      <c r="C112" s="5">
        <v>43615</v>
      </c>
      <c r="D112" s="4">
        <v>94.1</v>
      </c>
      <c r="E112" s="4">
        <v>95.1</v>
      </c>
      <c r="F112" s="4">
        <v>93.2</v>
      </c>
      <c r="G112" s="4">
        <v>95.05</v>
      </c>
      <c r="H112" s="4">
        <v>95.05</v>
      </c>
      <c r="I112" s="4">
        <v>95.05</v>
      </c>
      <c r="J112" s="4">
        <v>12</v>
      </c>
      <c r="K112" s="4">
        <v>45.23</v>
      </c>
      <c r="L112" s="4">
        <v>2352000</v>
      </c>
      <c r="M112" s="4">
        <v>4000</v>
      </c>
      <c r="N112" s="4">
        <v>93.8</v>
      </c>
      <c r="O112" s="2">
        <v>1.7315068493150686E-2</v>
      </c>
      <c r="P112" s="2">
        <f t="shared" si="5"/>
        <v>0.90233545647557778</v>
      </c>
      <c r="Q112" s="2">
        <f t="shared" si="3"/>
        <v>0.8850203879824271</v>
      </c>
      <c r="R112" s="2">
        <f t="shared" si="4"/>
        <v>0.31190626302955698</v>
      </c>
    </row>
    <row r="113" spans="1:18" s="4" customFormat="1" x14ac:dyDescent="0.3">
      <c r="A113" s="4" t="s">
        <v>14</v>
      </c>
      <c r="B113" s="5">
        <v>43538</v>
      </c>
      <c r="C113" s="5">
        <v>43615</v>
      </c>
      <c r="D113" s="4">
        <v>95.3</v>
      </c>
      <c r="E113" s="4">
        <v>95.3</v>
      </c>
      <c r="F113" s="4">
        <v>94.25</v>
      </c>
      <c r="G113" s="4">
        <v>94.75</v>
      </c>
      <c r="H113" s="4">
        <v>94.75</v>
      </c>
      <c r="I113" s="4">
        <v>95.45</v>
      </c>
      <c r="J113" s="4">
        <v>9</v>
      </c>
      <c r="K113" s="4">
        <v>34.07</v>
      </c>
      <c r="L113" s="4">
        <v>2380000</v>
      </c>
      <c r="M113" s="4">
        <v>28000</v>
      </c>
      <c r="N113" s="4">
        <v>93.95</v>
      </c>
      <c r="O113" s="2">
        <v>1.7342465753424657E-2</v>
      </c>
      <c r="P113" s="2">
        <f t="shared" si="5"/>
        <v>-0.31562335612835052</v>
      </c>
      <c r="Q113" s="2">
        <f t="shared" si="3"/>
        <v>-0.33296582188177515</v>
      </c>
      <c r="R113" s="2">
        <f t="shared" si="4"/>
        <v>-0.1173465906886788</v>
      </c>
    </row>
    <row r="114" spans="1:18" s="4" customFormat="1" x14ac:dyDescent="0.3">
      <c r="A114" s="4" t="s">
        <v>14</v>
      </c>
      <c r="B114" s="5">
        <v>43539</v>
      </c>
      <c r="C114" s="5">
        <v>43615</v>
      </c>
      <c r="D114" s="4">
        <v>95.85</v>
      </c>
      <c r="E114" s="4">
        <v>96</v>
      </c>
      <c r="F114" s="4">
        <v>94.9</v>
      </c>
      <c r="G114" s="4">
        <v>95</v>
      </c>
      <c r="H114" s="4">
        <v>94.95</v>
      </c>
      <c r="I114" s="4">
        <v>95</v>
      </c>
      <c r="J114" s="4">
        <v>15</v>
      </c>
      <c r="K114" s="4">
        <v>57.23</v>
      </c>
      <c r="L114" s="4">
        <v>2380000</v>
      </c>
      <c r="M114" s="4">
        <v>0</v>
      </c>
      <c r="N114" s="4">
        <v>94.1</v>
      </c>
      <c r="O114" s="2">
        <v>1.7205479452054796E-2</v>
      </c>
      <c r="P114" s="2">
        <f t="shared" si="5"/>
        <v>0.26385224274406333</v>
      </c>
      <c r="Q114" s="2">
        <f t="shared" si="3"/>
        <v>0.24664676329200852</v>
      </c>
      <c r="R114" s="2">
        <f t="shared" si="4"/>
        <v>8.6925308469022092E-2</v>
      </c>
    </row>
    <row r="115" spans="1:18" s="4" customFormat="1" x14ac:dyDescent="0.3">
      <c r="A115" s="4" t="s">
        <v>14</v>
      </c>
      <c r="B115" s="5">
        <v>43542</v>
      </c>
      <c r="C115" s="5">
        <v>43615</v>
      </c>
      <c r="D115" s="4">
        <v>94</v>
      </c>
      <c r="E115" s="4">
        <v>94</v>
      </c>
      <c r="F115" s="4">
        <v>92.5</v>
      </c>
      <c r="G115" s="4">
        <v>93.75</v>
      </c>
      <c r="H115" s="4">
        <v>93.8</v>
      </c>
      <c r="I115" s="4">
        <v>93.75</v>
      </c>
      <c r="J115" s="4">
        <v>15</v>
      </c>
      <c r="K115" s="4">
        <v>56.03</v>
      </c>
      <c r="L115" s="4">
        <v>2404000</v>
      </c>
      <c r="M115" s="4">
        <v>24000</v>
      </c>
      <c r="N115" s="4">
        <v>92.4</v>
      </c>
      <c r="O115" s="2">
        <v>1.7287671232876712E-2</v>
      </c>
      <c r="P115" s="2">
        <f t="shared" si="5"/>
        <v>-1.3157894736842106</v>
      </c>
      <c r="Q115" s="2">
        <f t="shared" si="3"/>
        <v>-1.3330771449170873</v>
      </c>
      <c r="R115" s="2">
        <f t="shared" si="4"/>
        <v>-0.46981416049531266</v>
      </c>
    </row>
    <row r="116" spans="1:18" s="4" customFormat="1" x14ac:dyDescent="0.3">
      <c r="A116" s="4" t="s">
        <v>14</v>
      </c>
      <c r="B116" s="5">
        <v>43543</v>
      </c>
      <c r="C116" s="5">
        <v>43615</v>
      </c>
      <c r="D116" s="4">
        <v>92.75</v>
      </c>
      <c r="E116" s="4">
        <v>93.3</v>
      </c>
      <c r="F116" s="4">
        <v>92.5</v>
      </c>
      <c r="G116" s="4">
        <v>93.1</v>
      </c>
      <c r="H116" s="4">
        <v>93.1</v>
      </c>
      <c r="I116" s="4">
        <v>93.1</v>
      </c>
      <c r="J116" s="4">
        <v>17</v>
      </c>
      <c r="K116" s="4">
        <v>63.1</v>
      </c>
      <c r="L116" s="4">
        <v>2404000</v>
      </c>
      <c r="M116" s="4">
        <v>0</v>
      </c>
      <c r="N116" s="4">
        <v>91.4</v>
      </c>
      <c r="O116" s="2">
        <v>1.7205479452054796E-2</v>
      </c>
      <c r="P116" s="2">
        <f t="shared" si="5"/>
        <v>-0.69333333333333935</v>
      </c>
      <c r="Q116" s="2">
        <f t="shared" si="3"/>
        <v>-0.7105388127853941</v>
      </c>
      <c r="R116" s="2">
        <f t="shared" si="4"/>
        <v>-0.25041401174788619</v>
      </c>
    </row>
    <row r="117" spans="1:18" s="4" customFormat="1" x14ac:dyDescent="0.3">
      <c r="A117" s="4" t="s">
        <v>14</v>
      </c>
      <c r="B117" s="5">
        <v>43544</v>
      </c>
      <c r="C117" s="5">
        <v>43615</v>
      </c>
      <c r="D117" s="4">
        <v>92.3</v>
      </c>
      <c r="E117" s="4">
        <v>92.3</v>
      </c>
      <c r="F117" s="4">
        <v>91.5</v>
      </c>
      <c r="G117" s="4">
        <v>92.3</v>
      </c>
      <c r="H117" s="4">
        <v>92.25</v>
      </c>
      <c r="I117" s="4">
        <v>92.3</v>
      </c>
      <c r="J117" s="4">
        <v>19</v>
      </c>
      <c r="K117" s="4">
        <v>69.8</v>
      </c>
      <c r="L117" s="4">
        <v>2436000</v>
      </c>
      <c r="M117" s="4">
        <v>32000</v>
      </c>
      <c r="N117" s="4">
        <v>90.85</v>
      </c>
      <c r="O117" s="2">
        <v>1.7178082191780821E-2</v>
      </c>
      <c r="P117" s="2">
        <f t="shared" si="5"/>
        <v>-0.85929108485499162</v>
      </c>
      <c r="Q117" s="2">
        <f t="shared" si="3"/>
        <v>-0.87646916704677247</v>
      </c>
      <c r="R117" s="2">
        <f t="shared" si="4"/>
        <v>-0.30889257046089141</v>
      </c>
    </row>
    <row r="118" spans="1:18" s="4" customFormat="1" x14ac:dyDescent="0.3">
      <c r="A118" s="4" t="s">
        <v>14</v>
      </c>
      <c r="B118" s="5">
        <v>43546</v>
      </c>
      <c r="C118" s="5">
        <v>43615</v>
      </c>
      <c r="D118" s="4">
        <v>92.25</v>
      </c>
      <c r="E118" s="4">
        <v>92.75</v>
      </c>
      <c r="F118" s="4">
        <v>90.6</v>
      </c>
      <c r="G118" s="4">
        <v>90.6</v>
      </c>
      <c r="H118" s="4">
        <v>90.6</v>
      </c>
      <c r="I118" s="4">
        <v>90.6</v>
      </c>
      <c r="J118" s="4">
        <v>31</v>
      </c>
      <c r="K118" s="4">
        <v>113.39</v>
      </c>
      <c r="L118" s="4">
        <v>2500000</v>
      </c>
      <c r="M118" s="4">
        <v>64000</v>
      </c>
      <c r="N118" s="4">
        <v>89.6</v>
      </c>
      <c r="O118" s="2">
        <v>1.7232876712328767E-2</v>
      </c>
      <c r="P118" s="2">
        <f t="shared" si="5"/>
        <v>-1.8418201516793098</v>
      </c>
      <c r="Q118" s="2">
        <f t="shared" si="3"/>
        <v>-1.8590530283916387</v>
      </c>
      <c r="R118" s="2">
        <f t="shared" si="4"/>
        <v>-0.65518296610239268</v>
      </c>
    </row>
    <row r="119" spans="1:18" s="4" customFormat="1" x14ac:dyDescent="0.3">
      <c r="A119" s="4" t="s">
        <v>14</v>
      </c>
      <c r="B119" s="5">
        <v>43549</v>
      </c>
      <c r="C119" s="5">
        <v>43615</v>
      </c>
      <c r="D119" s="4">
        <v>89.7</v>
      </c>
      <c r="E119" s="4">
        <v>89.95</v>
      </c>
      <c r="F119" s="4">
        <v>88.4</v>
      </c>
      <c r="G119" s="4">
        <v>88.7</v>
      </c>
      <c r="H119" s="4">
        <v>88.75</v>
      </c>
      <c r="I119" s="4">
        <v>88.7</v>
      </c>
      <c r="J119" s="4">
        <v>1092</v>
      </c>
      <c r="K119" s="4">
        <v>3880.87</v>
      </c>
      <c r="L119" s="4">
        <v>2564000</v>
      </c>
      <c r="M119" s="4">
        <v>64000</v>
      </c>
      <c r="N119" s="4">
        <v>87.5</v>
      </c>
      <c r="O119" s="2">
        <v>1.7232876712328767E-2</v>
      </c>
      <c r="P119" s="2">
        <f t="shared" si="5"/>
        <v>-2.0971302428255978</v>
      </c>
      <c r="Q119" s="2">
        <f t="shared" si="3"/>
        <v>-2.1143631195379267</v>
      </c>
      <c r="R119" s="2">
        <f t="shared" si="4"/>
        <v>-0.74516147679491185</v>
      </c>
    </row>
    <row r="120" spans="1:18" s="4" customFormat="1" x14ac:dyDescent="0.3">
      <c r="A120" s="4" t="s">
        <v>14</v>
      </c>
      <c r="B120" s="5">
        <v>43550</v>
      </c>
      <c r="C120" s="5">
        <v>43615</v>
      </c>
      <c r="D120" s="4">
        <v>88.95</v>
      </c>
      <c r="E120" s="4">
        <v>88.95</v>
      </c>
      <c r="F120" s="4">
        <v>86.45</v>
      </c>
      <c r="G120" s="4">
        <v>87.7</v>
      </c>
      <c r="H120" s="4">
        <v>87.75</v>
      </c>
      <c r="I120" s="4">
        <v>87.7</v>
      </c>
      <c r="J120" s="4">
        <v>44</v>
      </c>
      <c r="K120" s="4">
        <v>153.93</v>
      </c>
      <c r="L120" s="4">
        <v>2604000</v>
      </c>
      <c r="M120" s="4">
        <v>40000</v>
      </c>
      <c r="N120" s="4">
        <v>86.3</v>
      </c>
      <c r="O120" s="2">
        <v>1.7041095890410959E-2</v>
      </c>
      <c r="P120" s="2">
        <f t="shared" si="5"/>
        <v>-1.1273957158962795</v>
      </c>
      <c r="Q120" s="2">
        <f t="shared" si="3"/>
        <v>-1.1444368117866905</v>
      </c>
      <c r="R120" s="2">
        <f t="shared" si="4"/>
        <v>-0.40333196170949093</v>
      </c>
    </row>
    <row r="121" spans="1:18" s="4" customFormat="1" x14ac:dyDescent="0.3">
      <c r="A121" s="4" t="s">
        <v>14</v>
      </c>
      <c r="B121" s="5">
        <v>43551</v>
      </c>
      <c r="C121" s="5">
        <v>43615</v>
      </c>
      <c r="D121" s="4">
        <v>87.75</v>
      </c>
      <c r="E121" s="4">
        <v>88.8</v>
      </c>
      <c r="F121" s="4">
        <v>86.35</v>
      </c>
      <c r="G121" s="4">
        <v>86.7</v>
      </c>
      <c r="H121" s="4">
        <v>86.8</v>
      </c>
      <c r="I121" s="4">
        <v>86.7</v>
      </c>
      <c r="J121" s="4">
        <v>96</v>
      </c>
      <c r="K121" s="4">
        <v>335</v>
      </c>
      <c r="L121" s="4">
        <v>2780000</v>
      </c>
      <c r="M121" s="4">
        <v>176000</v>
      </c>
      <c r="N121" s="4">
        <v>85.45</v>
      </c>
      <c r="O121" s="2">
        <v>1.6767123287671232E-2</v>
      </c>
      <c r="P121" s="2">
        <f t="shared" si="5"/>
        <v>-1.1402508551881414</v>
      </c>
      <c r="Q121" s="2">
        <f t="shared" si="3"/>
        <v>-1.1570179784758126</v>
      </c>
      <c r="R121" s="2">
        <f t="shared" si="4"/>
        <v>-0.40776592135589168</v>
      </c>
    </row>
    <row r="122" spans="1:18" s="4" customFormat="1" x14ac:dyDescent="0.3">
      <c r="A122" s="4" t="s">
        <v>14</v>
      </c>
      <c r="B122" s="5">
        <v>43552</v>
      </c>
      <c r="C122" s="5">
        <v>43615</v>
      </c>
      <c r="D122" s="4">
        <v>86.7</v>
      </c>
      <c r="E122" s="4">
        <v>90.25</v>
      </c>
      <c r="F122" s="4">
        <v>86.5</v>
      </c>
      <c r="G122" s="4">
        <v>89.95</v>
      </c>
      <c r="H122" s="4">
        <v>90.2</v>
      </c>
      <c r="I122" s="4">
        <v>89.95</v>
      </c>
      <c r="J122" s="4">
        <v>207</v>
      </c>
      <c r="K122" s="4">
        <v>733.74</v>
      </c>
      <c r="L122" s="4">
        <v>3156000</v>
      </c>
      <c r="M122" s="4">
        <v>376000</v>
      </c>
      <c r="N122" s="4">
        <v>88.6</v>
      </c>
      <c r="O122" s="2">
        <v>1.6931506849315069E-2</v>
      </c>
      <c r="P122" s="2">
        <f t="shared" si="5"/>
        <v>3.7485582468281429</v>
      </c>
      <c r="Q122" s="2">
        <f t="shared" si="3"/>
        <v>3.7316267399788279</v>
      </c>
      <c r="R122" s="2">
        <f t="shared" si="4"/>
        <v>1.3151310040905806</v>
      </c>
    </row>
    <row r="123" spans="1:18" s="4" customFormat="1" x14ac:dyDescent="0.3">
      <c r="A123" s="4" t="s">
        <v>14</v>
      </c>
      <c r="B123" s="5">
        <v>43553</v>
      </c>
      <c r="C123" s="5">
        <v>43643</v>
      </c>
      <c r="D123" s="4">
        <v>90.3</v>
      </c>
      <c r="E123" s="4">
        <v>93.35</v>
      </c>
      <c r="F123" s="4">
        <v>90.3</v>
      </c>
      <c r="G123" s="4">
        <v>93.2</v>
      </c>
      <c r="H123" s="4">
        <v>93.35</v>
      </c>
      <c r="I123" s="4">
        <v>93.2</v>
      </c>
      <c r="J123" s="4">
        <v>9</v>
      </c>
      <c r="K123" s="4">
        <v>33.11</v>
      </c>
      <c r="L123" s="4">
        <v>32000</v>
      </c>
      <c r="M123" s="4">
        <v>32000</v>
      </c>
      <c r="N123" s="4">
        <v>91.3</v>
      </c>
      <c r="O123" s="2">
        <v>1.7041095890410959E-2</v>
      </c>
      <c r="P123" s="2">
        <f t="shared" si="5"/>
        <v>3.6131183991106171</v>
      </c>
      <c r="Q123" s="2">
        <f t="shared" si="3"/>
        <v>3.596077303220206</v>
      </c>
      <c r="R123" s="2">
        <f t="shared" si="4"/>
        <v>1.2673595415918177</v>
      </c>
    </row>
    <row r="124" spans="1:18" s="4" customFormat="1" x14ac:dyDescent="0.3">
      <c r="A124" s="4" t="s">
        <v>14</v>
      </c>
      <c r="B124" s="5">
        <v>43556</v>
      </c>
      <c r="C124" s="5">
        <v>43643</v>
      </c>
      <c r="D124" s="4">
        <v>92.35</v>
      </c>
      <c r="E124" s="4">
        <v>94.55</v>
      </c>
      <c r="F124" s="4">
        <v>92.35</v>
      </c>
      <c r="G124" s="4">
        <v>93.1</v>
      </c>
      <c r="H124" s="4">
        <v>93.1</v>
      </c>
      <c r="I124" s="4">
        <v>92.05</v>
      </c>
      <c r="J124" s="4">
        <v>10</v>
      </c>
      <c r="K124" s="4">
        <v>37.21</v>
      </c>
      <c r="L124" s="4">
        <v>40000</v>
      </c>
      <c r="M124" s="4">
        <v>8000</v>
      </c>
      <c r="N124" s="4">
        <v>90.35</v>
      </c>
      <c r="O124" s="2">
        <v>1.7041095890410959E-2</v>
      </c>
      <c r="P124" s="2">
        <f t="shared" si="5"/>
        <v>-0.10729613733906494</v>
      </c>
      <c r="Q124" s="2">
        <f t="shared" si="3"/>
        <v>-0.1243372332294759</v>
      </c>
      <c r="R124" s="2">
        <f t="shared" si="4"/>
        <v>-4.381996426144516E-2</v>
      </c>
    </row>
    <row r="125" spans="1:18" s="4" customFormat="1" x14ac:dyDescent="0.3">
      <c r="A125" s="4" t="s">
        <v>14</v>
      </c>
      <c r="B125" s="5">
        <v>43557</v>
      </c>
      <c r="C125" s="5">
        <v>43643</v>
      </c>
      <c r="D125" s="4">
        <v>91.25</v>
      </c>
      <c r="E125" s="4">
        <v>91.6</v>
      </c>
      <c r="F125" s="4">
        <v>90.65</v>
      </c>
      <c r="G125" s="4">
        <v>90.65</v>
      </c>
      <c r="H125" s="4">
        <v>90.65</v>
      </c>
      <c r="I125" s="4">
        <v>91.1</v>
      </c>
      <c r="J125" s="4">
        <v>7</v>
      </c>
      <c r="K125" s="4">
        <v>25.56</v>
      </c>
      <c r="L125" s="4">
        <v>48000</v>
      </c>
      <c r="M125" s="4">
        <v>8000</v>
      </c>
      <c r="N125" s="4">
        <v>89.55</v>
      </c>
      <c r="O125" s="2">
        <v>1.7013698630136985E-2</v>
      </c>
      <c r="P125" s="2">
        <f t="shared" si="5"/>
        <v>-2.6315789473684088</v>
      </c>
      <c r="Q125" s="2">
        <f t="shared" si="3"/>
        <v>-2.6485926459985456</v>
      </c>
      <c r="R125" s="2">
        <f t="shared" si="4"/>
        <v>-0.93343910006893072</v>
      </c>
    </row>
    <row r="126" spans="1:18" s="4" customFormat="1" x14ac:dyDescent="0.3">
      <c r="A126" s="4" t="s">
        <v>14</v>
      </c>
      <c r="B126" s="5">
        <v>43558</v>
      </c>
      <c r="C126" s="5">
        <v>43643</v>
      </c>
      <c r="D126" s="4">
        <v>91.75</v>
      </c>
      <c r="E126" s="4">
        <v>91.75</v>
      </c>
      <c r="F126" s="4">
        <v>89.55</v>
      </c>
      <c r="G126" s="4">
        <v>89.85</v>
      </c>
      <c r="H126" s="4">
        <v>89.85</v>
      </c>
      <c r="I126" s="4">
        <v>89.85</v>
      </c>
      <c r="J126" s="4">
        <v>14</v>
      </c>
      <c r="K126" s="4">
        <v>50.56</v>
      </c>
      <c r="L126" s="4">
        <v>72000</v>
      </c>
      <c r="M126" s="4">
        <v>24000</v>
      </c>
      <c r="N126" s="4">
        <v>87.8</v>
      </c>
      <c r="O126" s="2">
        <v>1.6986301369863014E-2</v>
      </c>
      <c r="P126" s="2">
        <f t="shared" si="5"/>
        <v>-0.88251516822946641</v>
      </c>
      <c r="Q126" s="2">
        <f t="shared" si="3"/>
        <v>-0.89950146959932942</v>
      </c>
      <c r="R126" s="2">
        <f t="shared" si="4"/>
        <v>-0.31700980653328437</v>
      </c>
    </row>
    <row r="127" spans="1:18" s="4" customFormat="1" x14ac:dyDescent="0.3">
      <c r="A127" s="4" t="s">
        <v>14</v>
      </c>
      <c r="B127" s="5">
        <v>43559</v>
      </c>
      <c r="C127" s="5">
        <v>43643</v>
      </c>
      <c r="D127" s="4">
        <v>89.6</v>
      </c>
      <c r="E127" s="4">
        <v>90</v>
      </c>
      <c r="F127" s="4">
        <v>88.8</v>
      </c>
      <c r="G127" s="4">
        <v>89.3</v>
      </c>
      <c r="H127" s="4">
        <v>89.3</v>
      </c>
      <c r="I127" s="4">
        <v>89.3</v>
      </c>
      <c r="J127" s="4">
        <v>12</v>
      </c>
      <c r="K127" s="4">
        <v>43.06</v>
      </c>
      <c r="L127" s="4">
        <v>112000</v>
      </c>
      <c r="M127" s="4">
        <v>40000</v>
      </c>
      <c r="N127" s="4">
        <v>87.45</v>
      </c>
      <c r="O127" s="2">
        <v>1.6986301369863014E-2</v>
      </c>
      <c r="P127" s="2">
        <f t="shared" si="5"/>
        <v>-0.61213132999443209</v>
      </c>
      <c r="Q127" s="2">
        <f t="shared" si="3"/>
        <v>-0.6291176313642951</v>
      </c>
      <c r="R127" s="2">
        <f t="shared" si="4"/>
        <v>-0.22171888023074554</v>
      </c>
    </row>
    <row r="128" spans="1:18" s="4" customFormat="1" x14ac:dyDescent="0.3">
      <c r="A128" s="4" t="s">
        <v>14</v>
      </c>
      <c r="B128" s="5">
        <v>43560</v>
      </c>
      <c r="C128" s="5">
        <v>43643</v>
      </c>
      <c r="D128" s="4">
        <v>89.65</v>
      </c>
      <c r="E128" s="4">
        <v>89.65</v>
      </c>
      <c r="F128" s="4">
        <v>88.75</v>
      </c>
      <c r="G128" s="4">
        <v>89.65</v>
      </c>
      <c r="H128" s="4">
        <v>89.65</v>
      </c>
      <c r="I128" s="4">
        <v>89.65</v>
      </c>
      <c r="J128" s="4">
        <v>11</v>
      </c>
      <c r="K128" s="4">
        <v>39.29</v>
      </c>
      <c r="L128" s="4">
        <v>132000</v>
      </c>
      <c r="M128" s="4">
        <v>20000</v>
      </c>
      <c r="N128" s="4">
        <v>87.75</v>
      </c>
      <c r="O128" s="2">
        <v>1.7041095890410959E-2</v>
      </c>
      <c r="P128" s="2">
        <f t="shared" si="5"/>
        <v>0.39193729003360417</v>
      </c>
      <c r="Q128" s="2">
        <f t="shared" si="3"/>
        <v>0.3748961941431932</v>
      </c>
      <c r="R128" s="2">
        <f t="shared" si="4"/>
        <v>0.13212404203001082</v>
      </c>
    </row>
    <row r="129" spans="1:18" s="4" customFormat="1" x14ac:dyDescent="0.3">
      <c r="A129" s="4" t="s">
        <v>14</v>
      </c>
      <c r="B129" s="5">
        <v>43563</v>
      </c>
      <c r="C129" s="5">
        <v>43643</v>
      </c>
      <c r="D129" s="4">
        <v>89.7</v>
      </c>
      <c r="E129" s="4">
        <v>89.7</v>
      </c>
      <c r="F129" s="4">
        <v>88.75</v>
      </c>
      <c r="G129" s="4">
        <v>89.1</v>
      </c>
      <c r="H129" s="4">
        <v>89.15</v>
      </c>
      <c r="I129" s="4">
        <v>89.1</v>
      </c>
      <c r="J129" s="4">
        <v>6</v>
      </c>
      <c r="K129" s="4">
        <v>21.39</v>
      </c>
      <c r="L129" s="4">
        <v>136000</v>
      </c>
      <c r="M129" s="4">
        <v>4000</v>
      </c>
      <c r="N129" s="4">
        <v>87.25</v>
      </c>
      <c r="O129" s="2">
        <v>1.7315068493150686E-2</v>
      </c>
      <c r="P129" s="2">
        <f t="shared" si="5"/>
        <v>-0.61349693251535009</v>
      </c>
      <c r="Q129" s="2">
        <f t="shared" si="3"/>
        <v>-0.63081200100850077</v>
      </c>
      <c r="R129" s="2">
        <f t="shared" si="4"/>
        <v>-0.22231602410572415</v>
      </c>
    </row>
    <row r="130" spans="1:18" s="4" customFormat="1" x14ac:dyDescent="0.3">
      <c r="A130" s="4" t="s">
        <v>14</v>
      </c>
      <c r="B130" s="5">
        <v>43564</v>
      </c>
      <c r="C130" s="5">
        <v>43643</v>
      </c>
      <c r="D130" s="4">
        <v>89.1</v>
      </c>
      <c r="E130" s="4">
        <v>93.5</v>
      </c>
      <c r="F130" s="4">
        <v>88</v>
      </c>
      <c r="G130" s="4">
        <v>93.15</v>
      </c>
      <c r="H130" s="4">
        <v>93.3</v>
      </c>
      <c r="I130" s="4">
        <v>93.15</v>
      </c>
      <c r="J130" s="4">
        <v>39</v>
      </c>
      <c r="K130" s="4">
        <v>143.52000000000001</v>
      </c>
      <c r="L130" s="4">
        <v>180000</v>
      </c>
      <c r="M130" s="4">
        <v>44000</v>
      </c>
      <c r="N130" s="4">
        <v>91.7</v>
      </c>
      <c r="O130" s="2">
        <v>1.7287671232876712E-2</v>
      </c>
      <c r="P130" s="2">
        <f t="shared" si="5"/>
        <v>4.5454545454545583</v>
      </c>
      <c r="Q130" s="2">
        <f t="shared" si="3"/>
        <v>4.5281668742216814</v>
      </c>
      <c r="R130" s="2">
        <f t="shared" si="4"/>
        <v>1.5958543184891674</v>
      </c>
    </row>
    <row r="131" spans="1:18" s="4" customFormat="1" x14ac:dyDescent="0.3">
      <c r="A131" s="4" t="s">
        <v>14</v>
      </c>
      <c r="B131" s="5">
        <v>43565</v>
      </c>
      <c r="C131" s="5">
        <v>43643</v>
      </c>
      <c r="D131" s="4">
        <v>92.9</v>
      </c>
      <c r="E131" s="4">
        <v>93.65</v>
      </c>
      <c r="F131" s="4">
        <v>92.3</v>
      </c>
      <c r="G131" s="4">
        <v>93.5</v>
      </c>
      <c r="H131" s="4">
        <v>93.5</v>
      </c>
      <c r="I131" s="4">
        <v>92.95</v>
      </c>
      <c r="J131" s="4">
        <v>17</v>
      </c>
      <c r="K131" s="4">
        <v>63.28</v>
      </c>
      <c r="L131" s="4">
        <v>204000</v>
      </c>
      <c r="M131" s="4">
        <v>24000</v>
      </c>
      <c r="N131" s="4">
        <v>91.55</v>
      </c>
      <c r="O131" s="2">
        <v>1.7287671232876712E-2</v>
      </c>
      <c r="P131" s="2">
        <f t="shared" si="5"/>
        <v>0.37573805689747108</v>
      </c>
      <c r="Q131" s="2">
        <f t="shared" ref="Q131:Q194" si="6">P131-O131</f>
        <v>0.35845038566459436</v>
      </c>
      <c r="R131" s="2">
        <f t="shared" ref="R131:R194" si="7">Q131/$S$7</f>
        <v>0.12632807310690686</v>
      </c>
    </row>
    <row r="132" spans="1:18" s="4" customFormat="1" x14ac:dyDescent="0.3">
      <c r="A132" s="4" t="s">
        <v>14</v>
      </c>
      <c r="B132" s="5">
        <v>43566</v>
      </c>
      <c r="C132" s="5">
        <v>43643</v>
      </c>
      <c r="D132" s="4">
        <v>94.1</v>
      </c>
      <c r="E132" s="4">
        <v>96.05</v>
      </c>
      <c r="F132" s="4">
        <v>94.05</v>
      </c>
      <c r="G132" s="4">
        <v>95.95</v>
      </c>
      <c r="H132" s="4">
        <v>96.05</v>
      </c>
      <c r="I132" s="4">
        <v>95.95</v>
      </c>
      <c r="J132" s="4">
        <v>17</v>
      </c>
      <c r="K132" s="4">
        <v>64.59</v>
      </c>
      <c r="L132" s="4">
        <v>188000</v>
      </c>
      <c r="M132" s="4">
        <v>-16000</v>
      </c>
      <c r="N132" s="4">
        <v>94.5</v>
      </c>
      <c r="O132" s="2">
        <v>1.7369863013698628E-2</v>
      </c>
      <c r="P132" s="2">
        <f t="shared" ref="P132:P195" si="8">(G132-G131)*100/G131</f>
        <v>2.6203208556149762</v>
      </c>
      <c r="Q132" s="2">
        <f t="shared" si="6"/>
        <v>2.6029509926012775</v>
      </c>
      <c r="R132" s="2">
        <f t="shared" si="7"/>
        <v>0.91735368809092455</v>
      </c>
    </row>
    <row r="133" spans="1:18" s="4" customFormat="1" x14ac:dyDescent="0.3">
      <c r="A133" s="4" t="s">
        <v>14</v>
      </c>
      <c r="B133" s="5">
        <v>43567</v>
      </c>
      <c r="C133" s="5">
        <v>43643</v>
      </c>
      <c r="D133" s="4">
        <v>95.8</v>
      </c>
      <c r="E133" s="4">
        <v>97.5</v>
      </c>
      <c r="F133" s="4">
        <v>95.3</v>
      </c>
      <c r="G133" s="4">
        <v>97.5</v>
      </c>
      <c r="H133" s="4">
        <v>97.5</v>
      </c>
      <c r="I133" s="4">
        <v>97.5</v>
      </c>
      <c r="J133" s="4">
        <v>7</v>
      </c>
      <c r="K133" s="4">
        <v>26.85</v>
      </c>
      <c r="L133" s="4">
        <v>196000</v>
      </c>
      <c r="M133" s="4">
        <v>8000</v>
      </c>
      <c r="N133" s="4">
        <v>95.65</v>
      </c>
      <c r="O133" s="2">
        <v>1.7369863013698628E-2</v>
      </c>
      <c r="P133" s="2">
        <f t="shared" si="8"/>
        <v>1.6154247003647704</v>
      </c>
      <c r="Q133" s="2">
        <f t="shared" si="6"/>
        <v>1.5980548373510717</v>
      </c>
      <c r="R133" s="2">
        <f t="shared" si="7"/>
        <v>0.56319980782677326</v>
      </c>
    </row>
    <row r="134" spans="1:18" s="4" customFormat="1" x14ac:dyDescent="0.3">
      <c r="A134" s="4" t="s">
        <v>14</v>
      </c>
      <c r="B134" s="5">
        <v>43570</v>
      </c>
      <c r="C134" s="5">
        <v>43643</v>
      </c>
      <c r="D134" s="4">
        <v>98</v>
      </c>
      <c r="E134" s="4">
        <v>98</v>
      </c>
      <c r="F134" s="4">
        <v>96.95</v>
      </c>
      <c r="G134" s="4">
        <v>97.4</v>
      </c>
      <c r="H134" s="4">
        <v>97.5</v>
      </c>
      <c r="I134" s="4">
        <v>97.4</v>
      </c>
      <c r="J134" s="4">
        <v>20</v>
      </c>
      <c r="K134" s="4">
        <v>77.98</v>
      </c>
      <c r="L134" s="4">
        <v>244000</v>
      </c>
      <c r="M134" s="4">
        <v>48000</v>
      </c>
      <c r="N134" s="4">
        <v>95.75</v>
      </c>
      <c r="O134" s="2">
        <v>1.7397260273972603E-2</v>
      </c>
      <c r="P134" s="2">
        <f t="shared" si="8"/>
        <v>-0.10256410256409673</v>
      </c>
      <c r="Q134" s="2">
        <f t="shared" si="6"/>
        <v>-0.11996136283806934</v>
      </c>
      <c r="R134" s="2">
        <f t="shared" si="7"/>
        <v>-4.2277783539036301E-2</v>
      </c>
    </row>
    <row r="135" spans="1:18" s="4" customFormat="1" x14ac:dyDescent="0.3">
      <c r="A135" s="4" t="s">
        <v>14</v>
      </c>
      <c r="B135" s="5">
        <v>43571</v>
      </c>
      <c r="C135" s="5">
        <v>43643</v>
      </c>
      <c r="D135" s="4">
        <v>97.65</v>
      </c>
      <c r="E135" s="4">
        <v>99.2</v>
      </c>
      <c r="F135" s="4">
        <v>97.65</v>
      </c>
      <c r="G135" s="4">
        <v>99.2</v>
      </c>
      <c r="H135" s="4">
        <v>99.2</v>
      </c>
      <c r="I135" s="4">
        <v>97.7</v>
      </c>
      <c r="J135" s="4">
        <v>28</v>
      </c>
      <c r="K135" s="4">
        <v>110.55</v>
      </c>
      <c r="L135" s="4">
        <v>276000</v>
      </c>
      <c r="M135" s="4">
        <v>32000</v>
      </c>
      <c r="N135" s="4">
        <v>96.35</v>
      </c>
      <c r="O135" s="2">
        <v>1.7397260273972603E-2</v>
      </c>
      <c r="P135" s="2">
        <f t="shared" si="8"/>
        <v>1.8480492813141653</v>
      </c>
      <c r="Q135" s="2">
        <f t="shared" si="6"/>
        <v>1.8306520210401926</v>
      </c>
      <c r="R135" s="2">
        <f t="shared" si="7"/>
        <v>0.64517364632902674</v>
      </c>
    </row>
    <row r="136" spans="1:18" s="4" customFormat="1" x14ac:dyDescent="0.3">
      <c r="A136" s="4" t="s">
        <v>14</v>
      </c>
      <c r="B136" s="5">
        <v>43573</v>
      </c>
      <c r="C136" s="5">
        <v>43643</v>
      </c>
      <c r="D136" s="4">
        <v>98.2</v>
      </c>
      <c r="E136" s="4">
        <v>98.2</v>
      </c>
      <c r="F136" s="4">
        <v>95.8</v>
      </c>
      <c r="G136" s="4">
        <v>97.2</v>
      </c>
      <c r="H136" s="4">
        <v>97.3</v>
      </c>
      <c r="I136" s="4">
        <v>97.2</v>
      </c>
      <c r="J136" s="4">
        <v>37</v>
      </c>
      <c r="K136" s="4">
        <v>143.44999999999999</v>
      </c>
      <c r="L136" s="4">
        <v>324000</v>
      </c>
      <c r="M136" s="4">
        <v>48000</v>
      </c>
      <c r="N136" s="4">
        <v>95.75</v>
      </c>
      <c r="O136" s="2">
        <v>1.7424657534246577E-2</v>
      </c>
      <c r="P136" s="2">
        <f t="shared" si="8"/>
        <v>-2.0161290322580645</v>
      </c>
      <c r="Q136" s="2">
        <f t="shared" si="6"/>
        <v>-2.0335536897923112</v>
      </c>
      <c r="R136" s="2">
        <f t="shared" si="7"/>
        <v>-0.71668194390306061</v>
      </c>
    </row>
    <row r="137" spans="1:18" s="4" customFormat="1" x14ac:dyDescent="0.3">
      <c r="A137" s="4" t="s">
        <v>14</v>
      </c>
      <c r="B137" s="5">
        <v>43577</v>
      </c>
      <c r="C137" s="5">
        <v>43643</v>
      </c>
      <c r="D137" s="4">
        <v>95.4</v>
      </c>
      <c r="E137" s="4">
        <v>95.4</v>
      </c>
      <c r="F137" s="4">
        <v>93.5</v>
      </c>
      <c r="G137" s="4">
        <v>93.55</v>
      </c>
      <c r="H137" s="4">
        <v>93.5</v>
      </c>
      <c r="I137" s="4">
        <v>93.55</v>
      </c>
      <c r="J137" s="4">
        <v>35</v>
      </c>
      <c r="K137" s="4">
        <v>132.25</v>
      </c>
      <c r="L137" s="4">
        <v>360000</v>
      </c>
      <c r="M137" s="4">
        <v>36000</v>
      </c>
      <c r="N137" s="4">
        <v>92.15</v>
      </c>
      <c r="O137" s="2">
        <v>1.7506849315068494E-2</v>
      </c>
      <c r="P137" s="2">
        <f t="shared" si="8"/>
        <v>-3.7551440329218164</v>
      </c>
      <c r="Q137" s="2">
        <f t="shared" si="6"/>
        <v>-3.7726508822368849</v>
      </c>
      <c r="R137" s="2">
        <f t="shared" si="7"/>
        <v>-1.3295890742994192</v>
      </c>
    </row>
    <row r="138" spans="1:18" s="4" customFormat="1" x14ac:dyDescent="0.3">
      <c r="A138" s="4" t="s">
        <v>14</v>
      </c>
      <c r="B138" s="5">
        <v>43578</v>
      </c>
      <c r="C138" s="5">
        <v>43643</v>
      </c>
      <c r="D138" s="4">
        <v>93.5</v>
      </c>
      <c r="E138" s="4">
        <v>94.5</v>
      </c>
      <c r="F138" s="4">
        <v>92.7</v>
      </c>
      <c r="G138" s="4">
        <v>92.9</v>
      </c>
      <c r="H138" s="4">
        <v>92.7</v>
      </c>
      <c r="I138" s="4">
        <v>92.9</v>
      </c>
      <c r="J138" s="4">
        <v>23</v>
      </c>
      <c r="K138" s="4">
        <v>86.02</v>
      </c>
      <c r="L138" s="4">
        <v>368000</v>
      </c>
      <c r="M138" s="4">
        <v>8000</v>
      </c>
      <c r="N138" s="4">
        <v>91.55</v>
      </c>
      <c r="O138" s="2">
        <v>1.7506849315068494E-2</v>
      </c>
      <c r="P138" s="2">
        <f t="shared" si="8"/>
        <v>-0.69481560662746289</v>
      </c>
      <c r="Q138" s="2">
        <f t="shared" si="6"/>
        <v>-0.71232245594253141</v>
      </c>
      <c r="R138" s="2">
        <f t="shared" si="7"/>
        <v>-0.2510426181385132</v>
      </c>
    </row>
    <row r="139" spans="1:18" s="4" customFormat="1" x14ac:dyDescent="0.3">
      <c r="A139" s="4" t="s">
        <v>14</v>
      </c>
      <c r="B139" s="5">
        <v>43579</v>
      </c>
      <c r="C139" s="5">
        <v>43643</v>
      </c>
      <c r="D139" s="4">
        <v>92.8</v>
      </c>
      <c r="E139" s="4">
        <v>93</v>
      </c>
      <c r="F139" s="4">
        <v>91.9</v>
      </c>
      <c r="G139" s="4">
        <v>92.75</v>
      </c>
      <c r="H139" s="4">
        <v>93</v>
      </c>
      <c r="I139" s="4">
        <v>92.75</v>
      </c>
      <c r="J139" s="4">
        <v>57</v>
      </c>
      <c r="K139" s="4">
        <v>210.61</v>
      </c>
      <c r="L139" s="4">
        <v>528000</v>
      </c>
      <c r="M139" s="4">
        <v>160000</v>
      </c>
      <c r="N139" s="4">
        <v>91.25</v>
      </c>
      <c r="O139" s="2">
        <v>1.7534246575342468E-2</v>
      </c>
      <c r="P139" s="2">
        <f t="shared" si="8"/>
        <v>-0.16146393972013529</v>
      </c>
      <c r="Q139" s="2">
        <f t="shared" si="6"/>
        <v>-0.17899818629547776</v>
      </c>
      <c r="R139" s="2">
        <f t="shared" si="7"/>
        <v>-6.3084033017326943E-2</v>
      </c>
    </row>
    <row r="140" spans="1:18" s="4" customFormat="1" x14ac:dyDescent="0.3">
      <c r="A140" s="4" t="s">
        <v>14</v>
      </c>
      <c r="B140" s="5">
        <v>43580</v>
      </c>
      <c r="C140" s="5">
        <v>43643</v>
      </c>
      <c r="D140" s="4">
        <v>92.55</v>
      </c>
      <c r="E140" s="4">
        <v>93.55</v>
      </c>
      <c r="F140" s="4">
        <v>91.15</v>
      </c>
      <c r="G140" s="4">
        <v>91.35</v>
      </c>
      <c r="H140" s="4">
        <v>91.3</v>
      </c>
      <c r="I140" s="4">
        <v>91.35</v>
      </c>
      <c r="J140" s="4">
        <v>112</v>
      </c>
      <c r="K140" s="4">
        <v>413.4</v>
      </c>
      <c r="L140" s="4">
        <v>740000</v>
      </c>
      <c r="M140" s="4">
        <v>212000</v>
      </c>
      <c r="N140" s="4">
        <v>89.85</v>
      </c>
      <c r="O140" s="2">
        <v>1.7780821917808221E-2</v>
      </c>
      <c r="P140" s="2">
        <f t="shared" si="8"/>
        <v>-1.509433962264157</v>
      </c>
      <c r="Q140" s="2">
        <f t="shared" si="6"/>
        <v>-1.5272147841819652</v>
      </c>
      <c r="R140" s="2">
        <f t="shared" si="7"/>
        <v>-0.53823376573687076</v>
      </c>
    </row>
    <row r="141" spans="1:18" s="4" customFormat="1" x14ac:dyDescent="0.3">
      <c r="A141" s="4" t="s">
        <v>14</v>
      </c>
      <c r="B141" s="5">
        <v>43581</v>
      </c>
      <c r="C141" s="5">
        <v>43671</v>
      </c>
      <c r="D141" s="4">
        <v>89.2</v>
      </c>
      <c r="E141" s="4">
        <v>89.4</v>
      </c>
      <c r="F141" s="4">
        <v>88.5</v>
      </c>
      <c r="G141" s="4">
        <v>88.85</v>
      </c>
      <c r="H141" s="4">
        <v>88.6</v>
      </c>
      <c r="I141" s="4">
        <v>88.85</v>
      </c>
      <c r="J141" s="4">
        <v>20</v>
      </c>
      <c r="K141" s="4">
        <v>106.8</v>
      </c>
      <c r="L141" s="4">
        <v>102000</v>
      </c>
      <c r="M141" s="4">
        <v>102000</v>
      </c>
      <c r="N141" s="4">
        <v>88.5</v>
      </c>
      <c r="O141" s="2">
        <v>1.7726027397260272E-2</v>
      </c>
      <c r="P141" s="2">
        <f t="shared" si="8"/>
        <v>-2.7367268746579092</v>
      </c>
      <c r="Q141" s="2">
        <f t="shared" si="6"/>
        <v>-2.7544529020551693</v>
      </c>
      <c r="R141" s="2">
        <f t="shared" si="7"/>
        <v>-0.97074725400337902</v>
      </c>
    </row>
    <row r="142" spans="1:18" s="4" customFormat="1" x14ac:dyDescent="0.3">
      <c r="A142" s="4" t="s">
        <v>14</v>
      </c>
      <c r="B142" s="5">
        <v>43585</v>
      </c>
      <c r="C142" s="5">
        <v>43671</v>
      </c>
      <c r="D142" s="4">
        <v>87.2</v>
      </c>
      <c r="E142" s="4">
        <v>87.5</v>
      </c>
      <c r="F142" s="4">
        <v>85.35</v>
      </c>
      <c r="G142" s="4">
        <v>86.85</v>
      </c>
      <c r="H142" s="4">
        <v>87.05</v>
      </c>
      <c r="I142" s="4">
        <v>86.85</v>
      </c>
      <c r="J142" s="4">
        <v>57</v>
      </c>
      <c r="K142" s="4">
        <v>295.02999999999997</v>
      </c>
      <c r="L142" s="4">
        <v>264000</v>
      </c>
      <c r="M142" s="4">
        <v>162000</v>
      </c>
      <c r="N142" s="4">
        <v>86.95</v>
      </c>
      <c r="O142" s="2">
        <v>1.7698630136986301E-2</v>
      </c>
      <c r="P142" s="2">
        <f t="shared" si="8"/>
        <v>-2.2509848058525606</v>
      </c>
      <c r="Q142" s="2">
        <f t="shared" si="6"/>
        <v>-2.2686834359895469</v>
      </c>
      <c r="R142" s="2">
        <f t="shared" si="7"/>
        <v>-0.79954832919691465</v>
      </c>
    </row>
    <row r="143" spans="1:18" s="4" customFormat="1" x14ac:dyDescent="0.3">
      <c r="A143" s="4" t="s">
        <v>14</v>
      </c>
      <c r="B143" s="5">
        <v>43587</v>
      </c>
      <c r="C143" s="5">
        <v>43671</v>
      </c>
      <c r="D143" s="4">
        <v>86.6</v>
      </c>
      <c r="E143" s="4">
        <v>91.4</v>
      </c>
      <c r="F143" s="4">
        <v>86.6</v>
      </c>
      <c r="G143" s="4">
        <v>89.7</v>
      </c>
      <c r="H143" s="4">
        <v>89.6</v>
      </c>
      <c r="I143" s="4">
        <v>89.7</v>
      </c>
      <c r="J143" s="4">
        <v>35</v>
      </c>
      <c r="K143" s="4">
        <v>187.92</v>
      </c>
      <c r="L143" s="4">
        <v>252000</v>
      </c>
      <c r="M143" s="4">
        <v>-12000</v>
      </c>
      <c r="N143" s="4">
        <v>89.55</v>
      </c>
      <c r="O143" s="2">
        <v>1.767123287671233E-2</v>
      </c>
      <c r="P143" s="2">
        <f t="shared" si="8"/>
        <v>3.2815198618307528</v>
      </c>
      <c r="Q143" s="2">
        <f t="shared" si="6"/>
        <v>3.2638486289540407</v>
      </c>
      <c r="R143" s="2">
        <f t="shared" si="7"/>
        <v>1.1502727426110002</v>
      </c>
    </row>
    <row r="144" spans="1:18" s="4" customFormat="1" x14ac:dyDescent="0.3">
      <c r="A144" s="4" t="s">
        <v>14</v>
      </c>
      <c r="B144" s="5">
        <v>43588</v>
      </c>
      <c r="C144" s="5">
        <v>43671</v>
      </c>
      <c r="D144" s="4">
        <v>90.2</v>
      </c>
      <c r="E144" s="4">
        <v>90.3</v>
      </c>
      <c r="F144" s="4">
        <v>89.05</v>
      </c>
      <c r="G144" s="4">
        <v>89.55</v>
      </c>
      <c r="H144" s="4">
        <v>89.55</v>
      </c>
      <c r="I144" s="4">
        <v>89.55</v>
      </c>
      <c r="J144" s="4">
        <v>10</v>
      </c>
      <c r="K144" s="4">
        <v>53.79</v>
      </c>
      <c r="L144" s="4">
        <v>288000</v>
      </c>
      <c r="M144" s="4">
        <v>36000</v>
      </c>
      <c r="N144" s="4">
        <v>89.6</v>
      </c>
      <c r="O144" s="2">
        <v>1.7698630136986301E-2</v>
      </c>
      <c r="P144" s="2">
        <f t="shared" si="8"/>
        <v>-0.16722408026756486</v>
      </c>
      <c r="Q144" s="2">
        <f t="shared" si="6"/>
        <v>-0.18492271040455116</v>
      </c>
      <c r="R144" s="2">
        <f t="shared" si="7"/>
        <v>-6.5172003193135236E-2</v>
      </c>
    </row>
    <row r="145" spans="1:18" s="4" customFormat="1" x14ac:dyDescent="0.3">
      <c r="A145" s="4" t="s">
        <v>14</v>
      </c>
      <c r="B145" s="5">
        <v>43591</v>
      </c>
      <c r="C145" s="5">
        <v>43671</v>
      </c>
      <c r="D145" s="4">
        <v>89.5</v>
      </c>
      <c r="E145" s="4">
        <v>89.5</v>
      </c>
      <c r="F145" s="4">
        <v>87.7</v>
      </c>
      <c r="G145" s="4">
        <v>87.7</v>
      </c>
      <c r="H145" s="4">
        <v>87.7</v>
      </c>
      <c r="I145" s="4">
        <v>89.45</v>
      </c>
      <c r="J145" s="4">
        <v>9</v>
      </c>
      <c r="K145" s="4">
        <v>47.8</v>
      </c>
      <c r="L145" s="4">
        <v>312000</v>
      </c>
      <c r="M145" s="4">
        <v>24000</v>
      </c>
      <c r="N145" s="4">
        <v>88.05</v>
      </c>
      <c r="O145" s="2">
        <v>1.767123287671233E-2</v>
      </c>
      <c r="P145" s="2">
        <f t="shared" si="8"/>
        <v>-2.0658849804578385</v>
      </c>
      <c r="Q145" s="2">
        <f t="shared" si="6"/>
        <v>-2.0835562133345507</v>
      </c>
      <c r="R145" s="2">
        <f t="shared" si="7"/>
        <v>-0.73430425009157863</v>
      </c>
    </row>
    <row r="146" spans="1:18" s="4" customFormat="1" x14ac:dyDescent="0.3">
      <c r="A146" s="4" t="s">
        <v>14</v>
      </c>
      <c r="B146" s="5">
        <v>43592</v>
      </c>
      <c r="C146" s="5">
        <v>43671</v>
      </c>
      <c r="D146" s="4">
        <v>88.2</v>
      </c>
      <c r="E146" s="4">
        <v>88.2</v>
      </c>
      <c r="F146" s="4">
        <v>85.9</v>
      </c>
      <c r="G146" s="4">
        <v>85.9</v>
      </c>
      <c r="H146" s="4">
        <v>85.9</v>
      </c>
      <c r="I146" s="4">
        <v>85.9</v>
      </c>
      <c r="J146" s="4">
        <v>17</v>
      </c>
      <c r="K146" s="4">
        <v>89.01</v>
      </c>
      <c r="L146" s="4">
        <v>384000</v>
      </c>
      <c r="M146" s="4">
        <v>72000</v>
      </c>
      <c r="N146" s="4">
        <v>85.95</v>
      </c>
      <c r="O146" s="2">
        <v>1.767123287671233E-2</v>
      </c>
      <c r="P146" s="2">
        <f t="shared" si="8"/>
        <v>-2.0524515393386511</v>
      </c>
      <c r="Q146" s="2">
        <f t="shared" si="6"/>
        <v>-2.0701227722153632</v>
      </c>
      <c r="R146" s="2">
        <f t="shared" si="7"/>
        <v>-0.72956992478562133</v>
      </c>
    </row>
    <row r="147" spans="1:18" s="4" customFormat="1" x14ac:dyDescent="0.3">
      <c r="A147" s="4" t="s">
        <v>14</v>
      </c>
      <c r="B147" s="5">
        <v>43593</v>
      </c>
      <c r="C147" s="5">
        <v>43671</v>
      </c>
      <c r="D147" s="4">
        <v>85.75</v>
      </c>
      <c r="E147" s="4">
        <v>85.9</v>
      </c>
      <c r="F147" s="4">
        <v>85.3</v>
      </c>
      <c r="G147" s="4">
        <v>85.75</v>
      </c>
      <c r="H147" s="4">
        <v>85.9</v>
      </c>
      <c r="I147" s="4">
        <v>85.75</v>
      </c>
      <c r="J147" s="4">
        <v>10</v>
      </c>
      <c r="K147" s="4">
        <v>51.39</v>
      </c>
      <c r="L147" s="4">
        <v>402000</v>
      </c>
      <c r="M147" s="4">
        <v>18000</v>
      </c>
      <c r="N147" s="4">
        <v>85.95</v>
      </c>
      <c r="O147" s="2">
        <v>1.767123287671233E-2</v>
      </c>
      <c r="P147" s="2">
        <f t="shared" si="8"/>
        <v>-0.17462165308498914</v>
      </c>
      <c r="Q147" s="2">
        <f t="shared" si="6"/>
        <v>-0.19229288596170147</v>
      </c>
      <c r="R147" s="2">
        <f t="shared" si="7"/>
        <v>-6.7769461903824491E-2</v>
      </c>
    </row>
    <row r="148" spans="1:18" s="4" customFormat="1" x14ac:dyDescent="0.3">
      <c r="A148" s="4" t="s">
        <v>14</v>
      </c>
      <c r="B148" s="5">
        <v>43594</v>
      </c>
      <c r="C148" s="5">
        <v>43671</v>
      </c>
      <c r="D148" s="4">
        <v>85.6</v>
      </c>
      <c r="E148" s="4">
        <v>85.6</v>
      </c>
      <c r="F148" s="4">
        <v>83.05</v>
      </c>
      <c r="G148" s="4">
        <v>84.45</v>
      </c>
      <c r="H148" s="4">
        <v>84.45</v>
      </c>
      <c r="I148" s="4">
        <v>84.45</v>
      </c>
      <c r="J148" s="4">
        <v>15</v>
      </c>
      <c r="K148" s="4">
        <v>75.88</v>
      </c>
      <c r="L148" s="4">
        <v>450000</v>
      </c>
      <c r="M148" s="4">
        <v>48000</v>
      </c>
      <c r="N148" s="4">
        <v>84.85</v>
      </c>
      <c r="O148" s="2">
        <v>1.7479452054794519E-2</v>
      </c>
      <c r="P148" s="2">
        <f t="shared" si="8"/>
        <v>-1.5160349854227373</v>
      </c>
      <c r="Q148" s="2">
        <f t="shared" si="6"/>
        <v>-1.5335144374775318</v>
      </c>
      <c r="R148" s="2">
        <f t="shared" si="7"/>
        <v>-0.54045394206781538</v>
      </c>
    </row>
    <row r="149" spans="1:18" s="4" customFormat="1" x14ac:dyDescent="0.3">
      <c r="A149" s="4" t="s">
        <v>14</v>
      </c>
      <c r="B149" s="5">
        <v>43595</v>
      </c>
      <c r="C149" s="5">
        <v>43671</v>
      </c>
      <c r="D149" s="4">
        <v>85.6</v>
      </c>
      <c r="E149" s="4">
        <v>86.3</v>
      </c>
      <c r="F149" s="4">
        <v>85</v>
      </c>
      <c r="G149" s="4">
        <v>85.75</v>
      </c>
      <c r="H149" s="4">
        <v>85.9</v>
      </c>
      <c r="I149" s="4">
        <v>85.75</v>
      </c>
      <c r="J149" s="4">
        <v>16</v>
      </c>
      <c r="K149" s="4">
        <v>82.38</v>
      </c>
      <c r="L149" s="4">
        <v>504000</v>
      </c>
      <c r="M149" s="4">
        <v>54000</v>
      </c>
      <c r="N149" s="4">
        <v>85.9</v>
      </c>
      <c r="O149" s="2">
        <v>1.7506849315068494E-2</v>
      </c>
      <c r="P149" s="2">
        <f t="shared" si="8"/>
        <v>1.539372409709884</v>
      </c>
      <c r="Q149" s="2">
        <f t="shared" si="6"/>
        <v>1.5218655603948155</v>
      </c>
      <c r="R149" s="2">
        <f t="shared" si="7"/>
        <v>0.53634854769645679</v>
      </c>
    </row>
    <row r="150" spans="1:18" s="4" customFormat="1" x14ac:dyDescent="0.3">
      <c r="A150" s="4" t="s">
        <v>14</v>
      </c>
      <c r="B150" s="5">
        <v>43598</v>
      </c>
      <c r="C150" s="5">
        <v>43671</v>
      </c>
      <c r="D150" s="4">
        <v>85</v>
      </c>
      <c r="E150" s="4">
        <v>85</v>
      </c>
      <c r="F150" s="4">
        <v>82.4</v>
      </c>
      <c r="G150" s="4">
        <v>82.7</v>
      </c>
      <c r="H150" s="4">
        <v>82.8</v>
      </c>
      <c r="I150" s="4">
        <v>82.7</v>
      </c>
      <c r="J150" s="4">
        <v>18</v>
      </c>
      <c r="K150" s="4">
        <v>90.53</v>
      </c>
      <c r="L150" s="4">
        <v>582000</v>
      </c>
      <c r="M150" s="4">
        <v>78000</v>
      </c>
      <c r="N150" s="4">
        <v>83</v>
      </c>
      <c r="O150" s="2">
        <v>1.7479452054794519E-2</v>
      </c>
      <c r="P150" s="2">
        <f t="shared" si="8"/>
        <v>-3.5568513119533494</v>
      </c>
      <c r="Q150" s="2">
        <f t="shared" si="6"/>
        <v>-3.5743307640081441</v>
      </c>
      <c r="R150" s="2">
        <f t="shared" si="7"/>
        <v>-1.2596954449545383</v>
      </c>
    </row>
    <row r="151" spans="1:18" s="4" customFormat="1" x14ac:dyDescent="0.3">
      <c r="A151" s="4" t="s">
        <v>14</v>
      </c>
      <c r="B151" s="5">
        <v>43599</v>
      </c>
      <c r="C151" s="5">
        <v>43671</v>
      </c>
      <c r="D151" s="4">
        <v>83</v>
      </c>
      <c r="E151" s="4">
        <v>84.95</v>
      </c>
      <c r="F151" s="4">
        <v>82</v>
      </c>
      <c r="G151" s="4">
        <v>84.35</v>
      </c>
      <c r="H151" s="4">
        <v>84.95</v>
      </c>
      <c r="I151" s="4">
        <v>84.35</v>
      </c>
      <c r="J151" s="4">
        <v>43</v>
      </c>
      <c r="K151" s="4">
        <v>215.94</v>
      </c>
      <c r="L151" s="4">
        <v>714000</v>
      </c>
      <c r="M151" s="4">
        <v>132000</v>
      </c>
      <c r="N151" s="4">
        <v>84.6</v>
      </c>
      <c r="O151" s="2">
        <v>1.7397260273972603E-2</v>
      </c>
      <c r="P151" s="2">
        <f t="shared" si="8"/>
        <v>1.9951632406287683</v>
      </c>
      <c r="Q151" s="2">
        <f t="shared" si="6"/>
        <v>1.9777659803547956</v>
      </c>
      <c r="R151" s="2">
        <f t="shared" si="7"/>
        <v>0.69702077427362175</v>
      </c>
    </row>
    <row r="152" spans="1:18" s="4" customFormat="1" x14ac:dyDescent="0.3">
      <c r="A152" s="4" t="s">
        <v>14</v>
      </c>
      <c r="B152" s="5">
        <v>43600</v>
      </c>
      <c r="C152" s="5">
        <v>43671</v>
      </c>
      <c r="D152" s="4">
        <v>85</v>
      </c>
      <c r="E152" s="4">
        <v>85</v>
      </c>
      <c r="F152" s="4">
        <v>81.2</v>
      </c>
      <c r="G152" s="4">
        <v>81.55</v>
      </c>
      <c r="H152" s="4">
        <v>81.75</v>
      </c>
      <c r="I152" s="4">
        <v>81.55</v>
      </c>
      <c r="J152" s="4">
        <v>22</v>
      </c>
      <c r="K152" s="4">
        <v>109.44</v>
      </c>
      <c r="L152" s="4">
        <v>750000</v>
      </c>
      <c r="M152" s="4">
        <v>36000</v>
      </c>
      <c r="N152" s="4">
        <v>81.95</v>
      </c>
      <c r="O152" s="2">
        <v>1.7178082191780821E-2</v>
      </c>
      <c r="P152" s="2">
        <f t="shared" si="8"/>
        <v>-3.3195020746887933</v>
      </c>
      <c r="Q152" s="2">
        <f t="shared" si="6"/>
        <v>-3.3366801568805742</v>
      </c>
      <c r="R152" s="2">
        <f t="shared" si="7"/>
        <v>-1.1759406368366743</v>
      </c>
    </row>
    <row r="153" spans="1:18" s="4" customFormat="1" x14ac:dyDescent="0.3">
      <c r="A153" s="4" t="s">
        <v>14</v>
      </c>
      <c r="B153" s="5">
        <v>43601</v>
      </c>
      <c r="C153" s="5">
        <v>43671</v>
      </c>
      <c r="D153" s="4">
        <v>82.1</v>
      </c>
      <c r="E153" s="4">
        <v>83</v>
      </c>
      <c r="F153" s="4">
        <v>81.3</v>
      </c>
      <c r="G153" s="4">
        <v>82.85</v>
      </c>
      <c r="H153" s="4">
        <v>82.7</v>
      </c>
      <c r="I153" s="4">
        <v>82.85</v>
      </c>
      <c r="J153" s="4">
        <v>18</v>
      </c>
      <c r="K153" s="4">
        <v>88.55</v>
      </c>
      <c r="L153" s="4">
        <v>798000</v>
      </c>
      <c r="M153" s="4">
        <v>48000</v>
      </c>
      <c r="N153" s="4">
        <v>82.9</v>
      </c>
      <c r="O153" s="2">
        <v>1.7260273972602738E-2</v>
      </c>
      <c r="P153" s="2">
        <f t="shared" si="8"/>
        <v>1.5941140404659684</v>
      </c>
      <c r="Q153" s="2">
        <f t="shared" si="6"/>
        <v>1.5768537664933657</v>
      </c>
      <c r="R153" s="2">
        <f t="shared" si="7"/>
        <v>0.55572794969418615</v>
      </c>
    </row>
    <row r="154" spans="1:18" s="4" customFormat="1" x14ac:dyDescent="0.3">
      <c r="A154" s="4" t="s">
        <v>14</v>
      </c>
      <c r="B154" s="5">
        <v>43602</v>
      </c>
      <c r="C154" s="5">
        <v>43671</v>
      </c>
      <c r="D154" s="4">
        <v>83</v>
      </c>
      <c r="E154" s="4">
        <v>84.2</v>
      </c>
      <c r="F154" s="4">
        <v>82.7</v>
      </c>
      <c r="G154" s="4">
        <v>84.15</v>
      </c>
      <c r="H154" s="4">
        <v>84.15</v>
      </c>
      <c r="I154" s="4">
        <v>84.15</v>
      </c>
      <c r="J154" s="4">
        <v>13</v>
      </c>
      <c r="K154" s="4">
        <v>64.989999999999995</v>
      </c>
      <c r="L154" s="4">
        <v>816000</v>
      </c>
      <c r="M154" s="4">
        <v>18000</v>
      </c>
      <c r="N154" s="4">
        <v>84.5</v>
      </c>
      <c r="O154" s="2">
        <v>1.7397260273972603E-2</v>
      </c>
      <c r="P154" s="2">
        <f t="shared" si="8"/>
        <v>1.5691007845504061</v>
      </c>
      <c r="Q154" s="2">
        <f t="shared" si="6"/>
        <v>1.5517035242764334</v>
      </c>
      <c r="R154" s="2">
        <f t="shared" si="7"/>
        <v>0.5468642916692511</v>
      </c>
    </row>
    <row r="155" spans="1:18" s="4" customFormat="1" x14ac:dyDescent="0.3">
      <c r="A155" s="4" t="s">
        <v>14</v>
      </c>
      <c r="B155" s="5">
        <v>43605</v>
      </c>
      <c r="C155" s="5">
        <v>43671</v>
      </c>
      <c r="D155" s="4">
        <v>86.5</v>
      </c>
      <c r="E155" s="4">
        <v>87.95</v>
      </c>
      <c r="F155" s="4">
        <v>86.5</v>
      </c>
      <c r="G155" s="4">
        <v>87.45</v>
      </c>
      <c r="H155" s="4">
        <v>87.5</v>
      </c>
      <c r="I155" s="4">
        <v>87.45</v>
      </c>
      <c r="J155" s="4">
        <v>53</v>
      </c>
      <c r="K155" s="4">
        <v>277.7</v>
      </c>
      <c r="L155" s="4">
        <v>840000</v>
      </c>
      <c r="M155" s="4">
        <v>24000</v>
      </c>
      <c r="N155" s="4">
        <v>87.55</v>
      </c>
      <c r="O155" s="2">
        <v>1.7205479452054796E-2</v>
      </c>
      <c r="P155" s="2">
        <f t="shared" si="8"/>
        <v>3.9215686274509767</v>
      </c>
      <c r="Q155" s="2">
        <f t="shared" si="6"/>
        <v>3.904363147998922</v>
      </c>
      <c r="R155" s="2">
        <f t="shared" si="7"/>
        <v>1.3760082090073176</v>
      </c>
    </row>
    <row r="156" spans="1:18" s="4" customFormat="1" x14ac:dyDescent="0.3">
      <c r="A156" s="4" t="s">
        <v>14</v>
      </c>
      <c r="B156" s="5">
        <v>43606</v>
      </c>
      <c r="C156" s="5">
        <v>43671</v>
      </c>
      <c r="D156" s="4">
        <v>88.2</v>
      </c>
      <c r="E156" s="4">
        <v>89.3</v>
      </c>
      <c r="F156" s="4">
        <v>87.15</v>
      </c>
      <c r="G156" s="4">
        <v>88.5</v>
      </c>
      <c r="H156" s="4">
        <v>88.15</v>
      </c>
      <c r="I156" s="4">
        <v>88.5</v>
      </c>
      <c r="J156" s="4">
        <v>46</v>
      </c>
      <c r="K156" s="4">
        <v>243.66</v>
      </c>
      <c r="L156" s="4">
        <v>900000</v>
      </c>
      <c r="M156" s="4">
        <v>60000</v>
      </c>
      <c r="N156" s="4">
        <v>88.25</v>
      </c>
      <c r="O156" s="2">
        <v>1.7123287671232876E-2</v>
      </c>
      <c r="P156" s="2">
        <f t="shared" si="8"/>
        <v>1.2006861063464804</v>
      </c>
      <c r="Q156" s="2">
        <f t="shared" si="6"/>
        <v>1.1835628186752476</v>
      </c>
      <c r="R156" s="2">
        <f t="shared" si="7"/>
        <v>0.41712107522776715</v>
      </c>
    </row>
    <row r="157" spans="1:18" s="4" customFormat="1" x14ac:dyDescent="0.3">
      <c r="A157" s="4" t="s">
        <v>14</v>
      </c>
      <c r="B157" s="5">
        <v>43607</v>
      </c>
      <c r="C157" s="5">
        <v>43671</v>
      </c>
      <c r="D157" s="4">
        <v>87.6</v>
      </c>
      <c r="E157" s="4">
        <v>87.9</v>
      </c>
      <c r="F157" s="4">
        <v>86.2</v>
      </c>
      <c r="G157" s="4">
        <v>87.65</v>
      </c>
      <c r="H157" s="4">
        <v>87.9</v>
      </c>
      <c r="I157" s="4">
        <v>87.65</v>
      </c>
      <c r="J157" s="4">
        <v>29</v>
      </c>
      <c r="K157" s="4">
        <v>151.51</v>
      </c>
      <c r="L157" s="4">
        <v>936000</v>
      </c>
      <c r="M157" s="4">
        <v>36000</v>
      </c>
      <c r="N157" s="4">
        <v>87.85</v>
      </c>
      <c r="O157" s="2">
        <v>1.6986301369863014E-2</v>
      </c>
      <c r="P157" s="2">
        <f t="shared" si="8"/>
        <v>-0.96045197740112354</v>
      </c>
      <c r="Q157" s="2">
        <f t="shared" si="6"/>
        <v>-0.97743827877098655</v>
      </c>
      <c r="R157" s="2">
        <f t="shared" si="7"/>
        <v>-0.34447694653510541</v>
      </c>
    </row>
    <row r="158" spans="1:18" s="4" customFormat="1" x14ac:dyDescent="0.3">
      <c r="A158" s="4" t="s">
        <v>14</v>
      </c>
      <c r="B158" s="5">
        <v>43608</v>
      </c>
      <c r="C158" s="5">
        <v>43671</v>
      </c>
      <c r="D158" s="4">
        <v>88.8</v>
      </c>
      <c r="E158" s="4">
        <v>91</v>
      </c>
      <c r="F158" s="4">
        <v>88.3</v>
      </c>
      <c r="G158" s="4">
        <v>88.5</v>
      </c>
      <c r="H158" s="4">
        <v>88.3</v>
      </c>
      <c r="I158" s="4">
        <v>88.5</v>
      </c>
      <c r="J158" s="4">
        <v>64</v>
      </c>
      <c r="K158" s="4">
        <v>344.1</v>
      </c>
      <c r="L158" s="4">
        <v>1014000</v>
      </c>
      <c r="M158" s="4">
        <v>78000</v>
      </c>
      <c r="N158" s="4">
        <v>88.85</v>
      </c>
      <c r="O158" s="2">
        <v>1.7041095890410959E-2</v>
      </c>
      <c r="P158" s="2">
        <f t="shared" si="8"/>
        <v>0.96976611523102596</v>
      </c>
      <c r="Q158" s="2">
        <f t="shared" si="6"/>
        <v>0.95272501934061504</v>
      </c>
      <c r="R158" s="2">
        <f t="shared" si="7"/>
        <v>0.33576729362667973</v>
      </c>
    </row>
    <row r="159" spans="1:18" s="4" customFormat="1" x14ac:dyDescent="0.3">
      <c r="A159" s="4" t="s">
        <v>14</v>
      </c>
      <c r="B159" s="5">
        <v>43609</v>
      </c>
      <c r="C159" s="5">
        <v>43671</v>
      </c>
      <c r="D159" s="4">
        <v>89</v>
      </c>
      <c r="E159" s="4">
        <v>94</v>
      </c>
      <c r="F159" s="4">
        <v>88.6</v>
      </c>
      <c r="G159" s="4">
        <v>92.8</v>
      </c>
      <c r="H159" s="4">
        <v>93.25</v>
      </c>
      <c r="I159" s="4">
        <v>92.8</v>
      </c>
      <c r="J159" s="4">
        <v>145</v>
      </c>
      <c r="K159" s="4">
        <v>799.61</v>
      </c>
      <c r="L159" s="4">
        <v>1134000</v>
      </c>
      <c r="M159" s="4">
        <v>120000</v>
      </c>
      <c r="N159" s="4">
        <v>93.8</v>
      </c>
      <c r="O159" s="2">
        <v>1.7013698630136985E-2</v>
      </c>
      <c r="P159" s="2">
        <f t="shared" si="8"/>
        <v>4.8587570621468892</v>
      </c>
      <c r="Q159" s="2">
        <f t="shared" si="6"/>
        <v>4.8417433635167519</v>
      </c>
      <c r="R159" s="2">
        <f t="shared" si="7"/>
        <v>1.7063675589501264</v>
      </c>
    </row>
    <row r="160" spans="1:18" s="4" customFormat="1" x14ac:dyDescent="0.3">
      <c r="A160" s="4" t="s">
        <v>14</v>
      </c>
      <c r="B160" s="5">
        <v>43612</v>
      </c>
      <c r="C160" s="5">
        <v>43671</v>
      </c>
      <c r="D160" s="4">
        <v>88.85</v>
      </c>
      <c r="E160" s="4">
        <v>89.85</v>
      </c>
      <c r="F160" s="4">
        <v>87.95</v>
      </c>
      <c r="G160" s="4">
        <v>89.25</v>
      </c>
      <c r="H160" s="4">
        <v>89.1</v>
      </c>
      <c r="I160" s="4">
        <v>89.25</v>
      </c>
      <c r="J160" s="4">
        <v>217</v>
      </c>
      <c r="K160" s="4">
        <v>1156.3399999999999</v>
      </c>
      <c r="L160" s="4">
        <v>1830000</v>
      </c>
      <c r="M160" s="4">
        <v>696000</v>
      </c>
      <c r="N160" s="4">
        <v>91.15</v>
      </c>
      <c r="O160" s="2">
        <v>1.7041095890410959E-2</v>
      </c>
      <c r="P160" s="2">
        <f t="shared" si="8"/>
        <v>-3.8254310344827558</v>
      </c>
      <c r="Q160" s="2">
        <f t="shared" si="6"/>
        <v>-3.8424721303731668</v>
      </c>
      <c r="R160" s="2">
        <f t="shared" si="7"/>
        <v>-1.3541960606264727</v>
      </c>
    </row>
    <row r="161" spans="1:18" s="4" customFormat="1" x14ac:dyDescent="0.3">
      <c r="A161" s="4" t="s">
        <v>14</v>
      </c>
      <c r="B161" s="5">
        <v>43613</v>
      </c>
      <c r="C161" s="5">
        <v>43671</v>
      </c>
      <c r="D161" s="4">
        <v>89.7</v>
      </c>
      <c r="E161" s="4">
        <v>92</v>
      </c>
      <c r="F161" s="4">
        <v>89.2</v>
      </c>
      <c r="G161" s="4">
        <v>89.6</v>
      </c>
      <c r="H161" s="4">
        <v>89.65</v>
      </c>
      <c r="I161" s="4">
        <v>89.6</v>
      </c>
      <c r="J161" s="4">
        <v>154</v>
      </c>
      <c r="K161" s="4">
        <v>834.77</v>
      </c>
      <c r="L161" s="4">
        <v>2202000</v>
      </c>
      <c r="M161" s="4">
        <v>372000</v>
      </c>
      <c r="N161" s="4">
        <v>91.2</v>
      </c>
      <c r="O161" s="2">
        <v>1.6767123287671232E-2</v>
      </c>
      <c r="P161" s="2">
        <f t="shared" si="8"/>
        <v>0.39215686274509165</v>
      </c>
      <c r="Q161" s="2">
        <f t="shared" si="6"/>
        <v>0.37538973945742043</v>
      </c>
      <c r="R161" s="2">
        <f t="shared" si="7"/>
        <v>0.13229798138404908</v>
      </c>
    </row>
    <row r="162" spans="1:18" s="4" customFormat="1" x14ac:dyDescent="0.3">
      <c r="A162" s="4" t="s">
        <v>14</v>
      </c>
      <c r="B162" s="5">
        <v>43614</v>
      </c>
      <c r="C162" s="5">
        <v>43671</v>
      </c>
      <c r="D162" s="4">
        <v>89.2</v>
      </c>
      <c r="E162" s="4">
        <v>89.25</v>
      </c>
      <c r="F162" s="4">
        <v>87.1</v>
      </c>
      <c r="G162" s="4">
        <v>87.9</v>
      </c>
      <c r="H162" s="4">
        <v>88.1</v>
      </c>
      <c r="I162" s="4">
        <v>87.9</v>
      </c>
      <c r="J162" s="4">
        <v>163</v>
      </c>
      <c r="K162" s="4">
        <v>860.39</v>
      </c>
      <c r="L162" s="4">
        <v>2922000</v>
      </c>
      <c r="M162" s="4">
        <v>720000</v>
      </c>
      <c r="N162" s="4">
        <v>89.7</v>
      </c>
      <c r="O162" s="2">
        <v>1.6575342465753425E-2</v>
      </c>
      <c r="P162" s="2">
        <f t="shared" si="8"/>
        <v>-1.8973214285714159</v>
      </c>
      <c r="Q162" s="2">
        <f t="shared" si="6"/>
        <v>-1.9138967710371693</v>
      </c>
      <c r="R162" s="2">
        <f t="shared" si="7"/>
        <v>-0.67451145508570165</v>
      </c>
    </row>
    <row r="163" spans="1:18" s="4" customFormat="1" x14ac:dyDescent="0.3">
      <c r="A163" s="4" t="s">
        <v>14</v>
      </c>
      <c r="B163" s="5">
        <v>43615</v>
      </c>
      <c r="C163" s="5">
        <v>43671</v>
      </c>
      <c r="D163" s="4">
        <v>88.3</v>
      </c>
      <c r="E163" s="4">
        <v>88.8</v>
      </c>
      <c r="F163" s="4">
        <v>87.45</v>
      </c>
      <c r="G163" s="4">
        <v>88.6</v>
      </c>
      <c r="H163" s="4">
        <v>88.3</v>
      </c>
      <c r="I163" s="4">
        <v>88.6</v>
      </c>
      <c r="J163" s="4">
        <v>201</v>
      </c>
      <c r="K163" s="4">
        <v>1062.26</v>
      </c>
      <c r="L163" s="4">
        <v>3564000</v>
      </c>
      <c r="M163" s="4">
        <v>642000</v>
      </c>
      <c r="N163" s="4">
        <v>90.45</v>
      </c>
      <c r="O163" s="2">
        <v>1.6630136986301371E-2</v>
      </c>
      <c r="P163" s="2">
        <f t="shared" si="8"/>
        <v>0.7963594994311588</v>
      </c>
      <c r="Q163" s="2">
        <f t="shared" si="6"/>
        <v>0.77972936244485747</v>
      </c>
      <c r="R163" s="2">
        <f t="shared" si="7"/>
        <v>0.2747987220599753</v>
      </c>
    </row>
    <row r="164" spans="1:18" s="4" customFormat="1" x14ac:dyDescent="0.3">
      <c r="A164" s="4" t="s">
        <v>14</v>
      </c>
      <c r="B164" s="5">
        <v>43616</v>
      </c>
      <c r="C164" s="5">
        <v>43706</v>
      </c>
      <c r="D164" s="4">
        <v>88</v>
      </c>
      <c r="E164" s="4">
        <v>88</v>
      </c>
      <c r="F164" s="4">
        <v>86.05</v>
      </c>
      <c r="G164" s="4">
        <v>86.05</v>
      </c>
      <c r="H164" s="4">
        <v>86.05</v>
      </c>
      <c r="I164" s="4">
        <v>86.05</v>
      </c>
      <c r="J164" s="4">
        <v>4</v>
      </c>
      <c r="K164" s="4">
        <v>20.87</v>
      </c>
      <c r="L164" s="4">
        <v>18000</v>
      </c>
      <c r="M164" s="4">
        <v>18000</v>
      </c>
      <c r="N164" s="4">
        <v>88.85</v>
      </c>
      <c r="O164" s="2">
        <v>1.6109589041095891E-2</v>
      </c>
      <c r="P164" s="2">
        <f t="shared" si="8"/>
        <v>-2.8781038374717802</v>
      </c>
      <c r="Q164" s="2">
        <f t="shared" si="6"/>
        <v>-2.8942134265128763</v>
      </c>
      <c r="R164" s="2">
        <f t="shared" si="7"/>
        <v>-1.0200028231344258</v>
      </c>
    </row>
    <row r="165" spans="1:18" s="4" customFormat="1" x14ac:dyDescent="0.3">
      <c r="A165" s="4" t="s">
        <v>14</v>
      </c>
      <c r="B165" s="5">
        <v>43619</v>
      </c>
      <c r="C165" s="5">
        <v>43706</v>
      </c>
      <c r="D165" s="4">
        <v>88.45</v>
      </c>
      <c r="E165" s="4">
        <v>90.5</v>
      </c>
      <c r="F165" s="4">
        <v>88.45</v>
      </c>
      <c r="G165" s="4">
        <v>90.5</v>
      </c>
      <c r="H165" s="4">
        <v>90.5</v>
      </c>
      <c r="I165" s="4">
        <v>93.4</v>
      </c>
      <c r="J165" s="4">
        <v>5</v>
      </c>
      <c r="K165" s="4">
        <v>26.91</v>
      </c>
      <c r="L165" s="4">
        <v>30000</v>
      </c>
      <c r="M165" s="4">
        <v>12000</v>
      </c>
      <c r="N165" s="4">
        <v>91.85</v>
      </c>
      <c r="O165" s="2">
        <v>1.6219178082191782E-2</v>
      </c>
      <c r="P165" s="2">
        <f t="shared" si="8"/>
        <v>5.1714119697850123</v>
      </c>
      <c r="Q165" s="2">
        <f t="shared" si="6"/>
        <v>5.1551927917028202</v>
      </c>
      <c r="R165" s="2">
        <f t="shared" si="7"/>
        <v>1.8168360194758169</v>
      </c>
    </row>
    <row r="166" spans="1:18" s="4" customFormat="1" x14ac:dyDescent="0.3">
      <c r="A166" s="4" t="s">
        <v>14</v>
      </c>
      <c r="B166" s="5">
        <v>43620</v>
      </c>
      <c r="C166" s="5">
        <v>43706</v>
      </c>
      <c r="D166" s="4">
        <v>90.45</v>
      </c>
      <c r="E166" s="4">
        <v>91.85</v>
      </c>
      <c r="F166" s="4">
        <v>90.1</v>
      </c>
      <c r="G166" s="4">
        <v>91.25</v>
      </c>
      <c r="H166" s="4">
        <v>91.25</v>
      </c>
      <c r="I166" s="4">
        <v>91.25</v>
      </c>
      <c r="J166" s="4">
        <v>17</v>
      </c>
      <c r="K166" s="4">
        <v>92.86</v>
      </c>
      <c r="L166" s="4">
        <v>60000</v>
      </c>
      <c r="M166" s="4">
        <v>30000</v>
      </c>
      <c r="N166" s="4">
        <v>93.05</v>
      </c>
      <c r="O166" s="2">
        <v>1.6273972602739727E-2</v>
      </c>
      <c r="P166" s="2">
        <f t="shared" si="8"/>
        <v>0.82872928176795579</v>
      </c>
      <c r="Q166" s="2">
        <f t="shared" si="6"/>
        <v>0.81245530916521602</v>
      </c>
      <c r="R166" s="2">
        <f t="shared" si="7"/>
        <v>0.28633227302022063</v>
      </c>
    </row>
    <row r="167" spans="1:18" s="4" customFormat="1" x14ac:dyDescent="0.3">
      <c r="A167" s="4" t="s">
        <v>14</v>
      </c>
      <c r="B167" s="5">
        <v>43622</v>
      </c>
      <c r="C167" s="5">
        <v>43706</v>
      </c>
      <c r="D167" s="4">
        <v>90</v>
      </c>
      <c r="E167" s="4">
        <v>90.5</v>
      </c>
      <c r="F167" s="4">
        <v>89.05</v>
      </c>
      <c r="G167" s="4">
        <v>90.05</v>
      </c>
      <c r="H167" s="4">
        <v>90.05</v>
      </c>
      <c r="I167" s="4">
        <v>92.75</v>
      </c>
      <c r="J167" s="4">
        <v>12</v>
      </c>
      <c r="K167" s="4">
        <v>64.67</v>
      </c>
      <c r="L167" s="4">
        <v>96000</v>
      </c>
      <c r="M167" s="4">
        <v>36000</v>
      </c>
      <c r="N167" s="4">
        <v>91.3</v>
      </c>
      <c r="O167" s="2">
        <v>1.6356164383561644E-2</v>
      </c>
      <c r="P167" s="2">
        <f t="shared" si="8"/>
        <v>-1.315068493150688</v>
      </c>
      <c r="Q167" s="2">
        <f t="shared" si="6"/>
        <v>-1.3314246575342497</v>
      </c>
      <c r="R167" s="2">
        <f t="shared" si="7"/>
        <v>-0.46923177711603326</v>
      </c>
    </row>
    <row r="168" spans="1:18" s="4" customFormat="1" x14ac:dyDescent="0.3">
      <c r="A168" s="4" t="s">
        <v>14</v>
      </c>
      <c r="B168" s="5">
        <v>43623</v>
      </c>
      <c r="C168" s="5">
        <v>43706</v>
      </c>
      <c r="D168" s="4">
        <v>88.85</v>
      </c>
      <c r="E168" s="4">
        <v>89.5</v>
      </c>
      <c r="F168" s="4">
        <v>88</v>
      </c>
      <c r="G168" s="4">
        <v>88.15</v>
      </c>
      <c r="H168" s="4">
        <v>88.25</v>
      </c>
      <c r="I168" s="4">
        <v>88.15</v>
      </c>
      <c r="J168" s="4">
        <v>7</v>
      </c>
      <c r="K168" s="4">
        <v>37.369999999999997</v>
      </c>
      <c r="L168" s="4">
        <v>108000</v>
      </c>
      <c r="M168" s="4">
        <v>12000</v>
      </c>
      <c r="N168" s="4">
        <v>90</v>
      </c>
      <c r="O168" s="2">
        <v>1.6356164383561644E-2</v>
      </c>
      <c r="P168" s="2">
        <f t="shared" si="8"/>
        <v>-2.1099389228206458</v>
      </c>
      <c r="Q168" s="2">
        <f t="shared" si="6"/>
        <v>-2.1262950872042072</v>
      </c>
      <c r="R168" s="2">
        <f t="shared" si="7"/>
        <v>-0.74936664030969058</v>
      </c>
    </row>
    <row r="169" spans="1:18" s="4" customFormat="1" x14ac:dyDescent="0.3">
      <c r="A169" s="4" t="s">
        <v>14</v>
      </c>
      <c r="B169" s="5">
        <v>43626</v>
      </c>
      <c r="C169" s="5">
        <v>43706</v>
      </c>
      <c r="D169" s="4">
        <v>88.9</v>
      </c>
      <c r="E169" s="4">
        <v>88.9</v>
      </c>
      <c r="F169" s="4">
        <v>87.9</v>
      </c>
      <c r="G169" s="4">
        <v>88.9</v>
      </c>
      <c r="H169" s="4">
        <v>88.9</v>
      </c>
      <c r="I169" s="4">
        <v>88.9</v>
      </c>
      <c r="J169" s="4">
        <v>5</v>
      </c>
      <c r="K169" s="4">
        <v>26.52</v>
      </c>
      <c r="L169" s="4">
        <v>114000</v>
      </c>
      <c r="M169" s="4">
        <v>6000</v>
      </c>
      <c r="N169" s="4">
        <v>90.7</v>
      </c>
      <c r="O169" s="2">
        <v>1.6301369863013698E-2</v>
      </c>
      <c r="P169" s="2">
        <f t="shared" si="8"/>
        <v>0.85082246171298914</v>
      </c>
      <c r="Q169" s="2">
        <f t="shared" si="6"/>
        <v>0.83452109184997547</v>
      </c>
      <c r="R169" s="2">
        <f t="shared" si="7"/>
        <v>0.29410888010349417</v>
      </c>
    </row>
    <row r="170" spans="1:18" s="4" customFormat="1" x14ac:dyDescent="0.3">
      <c r="A170" s="4" t="s">
        <v>14</v>
      </c>
      <c r="B170" s="5">
        <v>43627</v>
      </c>
      <c r="C170" s="5">
        <v>43706</v>
      </c>
      <c r="D170" s="4">
        <v>88.5</v>
      </c>
      <c r="E170" s="4">
        <v>89.5</v>
      </c>
      <c r="F170" s="4">
        <v>88.5</v>
      </c>
      <c r="G170" s="4">
        <v>89.5</v>
      </c>
      <c r="H170" s="4">
        <v>89.5</v>
      </c>
      <c r="I170" s="4">
        <v>92.55</v>
      </c>
      <c r="J170" s="4">
        <v>5</v>
      </c>
      <c r="K170" s="4">
        <v>26.77</v>
      </c>
      <c r="L170" s="4">
        <v>120000</v>
      </c>
      <c r="M170" s="4">
        <v>6000</v>
      </c>
      <c r="N170" s="4">
        <v>91.2</v>
      </c>
      <c r="O170" s="2">
        <v>1.6383561643835618E-2</v>
      </c>
      <c r="P170" s="2">
        <f t="shared" si="8"/>
        <v>0.67491563554555034</v>
      </c>
      <c r="Q170" s="2">
        <f t="shared" si="6"/>
        <v>0.65853207390171475</v>
      </c>
      <c r="R170" s="2">
        <f t="shared" si="7"/>
        <v>0.23208536328076806</v>
      </c>
    </row>
    <row r="171" spans="1:18" s="4" customFormat="1" x14ac:dyDescent="0.3">
      <c r="A171" s="4" t="s">
        <v>14</v>
      </c>
      <c r="B171" s="5">
        <v>43628</v>
      </c>
      <c r="C171" s="5">
        <v>43706</v>
      </c>
      <c r="D171" s="4">
        <v>88.8</v>
      </c>
      <c r="E171" s="4">
        <v>88.8</v>
      </c>
      <c r="F171" s="4">
        <v>87.4</v>
      </c>
      <c r="G171" s="4">
        <v>87.55</v>
      </c>
      <c r="H171" s="4">
        <v>87.7</v>
      </c>
      <c r="I171" s="4">
        <v>87.55</v>
      </c>
      <c r="J171" s="4">
        <v>14</v>
      </c>
      <c r="K171" s="4">
        <v>73.849999999999994</v>
      </c>
      <c r="L171" s="4">
        <v>168000</v>
      </c>
      <c r="M171" s="4">
        <v>48000</v>
      </c>
      <c r="N171" s="4">
        <v>89.25</v>
      </c>
      <c r="O171" s="2">
        <v>1.6383561643835618E-2</v>
      </c>
      <c r="P171" s="2">
        <f t="shared" si="8"/>
        <v>-2.1787709497206738</v>
      </c>
      <c r="Q171" s="2">
        <f t="shared" si="6"/>
        <v>-2.1951545113645095</v>
      </c>
      <c r="R171" s="2">
        <f t="shared" si="7"/>
        <v>-0.77363465261296593</v>
      </c>
    </row>
    <row r="172" spans="1:18" s="4" customFormat="1" x14ac:dyDescent="0.3">
      <c r="A172" s="4" t="s">
        <v>14</v>
      </c>
      <c r="B172" s="5">
        <v>43629</v>
      </c>
      <c r="C172" s="5">
        <v>43706</v>
      </c>
      <c r="D172" s="4">
        <v>85.9</v>
      </c>
      <c r="E172" s="4">
        <v>86.4</v>
      </c>
      <c r="F172" s="4">
        <v>85.65</v>
      </c>
      <c r="G172" s="4">
        <v>86.4</v>
      </c>
      <c r="H172" s="4">
        <v>86.35</v>
      </c>
      <c r="I172" s="4">
        <v>86.4</v>
      </c>
      <c r="J172" s="4">
        <v>12</v>
      </c>
      <c r="K172" s="4">
        <v>61.92</v>
      </c>
      <c r="L172" s="4">
        <v>210000</v>
      </c>
      <c r="M172" s="4">
        <v>42000</v>
      </c>
      <c r="N172" s="4">
        <v>88.1</v>
      </c>
      <c r="O172" s="2">
        <v>1.6383561643835618E-2</v>
      </c>
      <c r="P172" s="2">
        <f t="shared" si="8"/>
        <v>-1.3135351227869692</v>
      </c>
      <c r="Q172" s="2">
        <f t="shared" si="6"/>
        <v>-1.3299186844308049</v>
      </c>
      <c r="R172" s="2">
        <f t="shared" si="7"/>
        <v>-0.46870102952050124</v>
      </c>
    </row>
    <row r="173" spans="1:18" s="4" customFormat="1" x14ac:dyDescent="0.3">
      <c r="A173" s="4" t="s">
        <v>14</v>
      </c>
      <c r="B173" s="5">
        <v>43630</v>
      </c>
      <c r="C173" s="5">
        <v>43706</v>
      </c>
      <c r="D173" s="4">
        <v>85.7</v>
      </c>
      <c r="E173" s="4">
        <v>86.5</v>
      </c>
      <c r="F173" s="4">
        <v>85.35</v>
      </c>
      <c r="G173" s="4">
        <v>85.85</v>
      </c>
      <c r="H173" s="4">
        <v>85.35</v>
      </c>
      <c r="I173" s="4">
        <v>85.85</v>
      </c>
      <c r="J173" s="4">
        <v>17</v>
      </c>
      <c r="K173" s="4">
        <v>87.62</v>
      </c>
      <c r="L173" s="4">
        <v>264000</v>
      </c>
      <c r="M173" s="4">
        <v>54000</v>
      </c>
      <c r="N173" s="4">
        <v>87.65</v>
      </c>
      <c r="O173" s="2">
        <v>1.6383561643835618E-2</v>
      </c>
      <c r="P173" s="2">
        <f t="shared" si="8"/>
        <v>-0.63657407407408717</v>
      </c>
      <c r="Q173" s="2">
        <f t="shared" si="6"/>
        <v>-0.65295763571792276</v>
      </c>
      <c r="R173" s="2">
        <f t="shared" si="7"/>
        <v>-0.23012077330520883</v>
      </c>
    </row>
    <row r="174" spans="1:18" s="4" customFormat="1" x14ac:dyDescent="0.3">
      <c r="A174" s="4" t="s">
        <v>14</v>
      </c>
      <c r="B174" s="5">
        <v>43633</v>
      </c>
      <c r="C174" s="5">
        <v>43706</v>
      </c>
      <c r="D174" s="4">
        <v>84.6</v>
      </c>
      <c r="E174" s="4">
        <v>84.6</v>
      </c>
      <c r="F174" s="4">
        <v>81.5</v>
      </c>
      <c r="G174" s="4">
        <v>81.8</v>
      </c>
      <c r="H174" s="4">
        <v>81.5</v>
      </c>
      <c r="I174" s="4">
        <v>81.8</v>
      </c>
      <c r="J174" s="4">
        <v>33</v>
      </c>
      <c r="K174" s="4">
        <v>163.34</v>
      </c>
      <c r="L174" s="4">
        <v>360000</v>
      </c>
      <c r="M174" s="4">
        <v>96000</v>
      </c>
      <c r="N174" s="4">
        <v>83.65</v>
      </c>
      <c r="O174" s="2">
        <v>1.6301369863013698E-2</v>
      </c>
      <c r="P174" s="2">
        <f t="shared" si="8"/>
        <v>-4.7175305765870679</v>
      </c>
      <c r="Q174" s="2">
        <f t="shared" si="6"/>
        <v>-4.7338319464500813</v>
      </c>
      <c r="R174" s="2">
        <f t="shared" si="7"/>
        <v>-1.668336517753189</v>
      </c>
    </row>
    <row r="175" spans="1:18" s="4" customFormat="1" x14ac:dyDescent="0.3">
      <c r="A175" s="4" t="s">
        <v>14</v>
      </c>
      <c r="B175" s="5">
        <v>43634</v>
      </c>
      <c r="C175" s="5">
        <v>43706</v>
      </c>
      <c r="D175" s="4">
        <v>82</v>
      </c>
      <c r="E175" s="4">
        <v>82.55</v>
      </c>
      <c r="F175" s="4">
        <v>80.599999999999994</v>
      </c>
      <c r="G175" s="4">
        <v>81.099999999999994</v>
      </c>
      <c r="H175" s="4">
        <v>81.8</v>
      </c>
      <c r="I175" s="4">
        <v>81.099999999999994</v>
      </c>
      <c r="J175" s="4">
        <v>43</v>
      </c>
      <c r="K175" s="4">
        <v>211.17</v>
      </c>
      <c r="L175" s="4">
        <v>426000</v>
      </c>
      <c r="M175" s="4">
        <v>66000</v>
      </c>
      <c r="N175" s="4">
        <v>83.65</v>
      </c>
      <c r="O175" s="2">
        <v>1.6356164383561644E-2</v>
      </c>
      <c r="P175" s="2">
        <f t="shared" si="8"/>
        <v>-0.85574572127139714</v>
      </c>
      <c r="Q175" s="2">
        <f t="shared" si="6"/>
        <v>-0.87210188565495883</v>
      </c>
      <c r="R175" s="2">
        <f t="shared" si="7"/>
        <v>-0.30735341674532057</v>
      </c>
    </row>
    <row r="176" spans="1:18" s="4" customFormat="1" x14ac:dyDescent="0.3">
      <c r="A176" s="4" t="s">
        <v>14</v>
      </c>
      <c r="B176" s="5">
        <v>43635</v>
      </c>
      <c r="C176" s="5">
        <v>43706</v>
      </c>
      <c r="D176" s="4">
        <v>82.25</v>
      </c>
      <c r="E176" s="4">
        <v>82.3</v>
      </c>
      <c r="F176" s="4">
        <v>79.7</v>
      </c>
      <c r="G176" s="4">
        <v>81.099999999999994</v>
      </c>
      <c r="H176" s="4">
        <v>81.099999999999994</v>
      </c>
      <c r="I176" s="4">
        <v>81.099999999999994</v>
      </c>
      <c r="J176" s="4">
        <v>38</v>
      </c>
      <c r="K176" s="4">
        <v>184.45</v>
      </c>
      <c r="L176" s="4">
        <v>480000</v>
      </c>
      <c r="M176" s="4">
        <v>54000</v>
      </c>
      <c r="N176" s="4">
        <v>82.9</v>
      </c>
      <c r="O176" s="2">
        <v>1.6301369863013698E-2</v>
      </c>
      <c r="P176" s="2">
        <f t="shared" si="8"/>
        <v>0</v>
      </c>
      <c r="Q176" s="2">
        <f t="shared" si="6"/>
        <v>-1.6301369863013698E-2</v>
      </c>
      <c r="R176" s="2">
        <f t="shared" si="7"/>
        <v>-5.7450646620992888E-3</v>
      </c>
    </row>
    <row r="177" spans="1:18" s="4" customFormat="1" x14ac:dyDescent="0.3">
      <c r="A177" s="4" t="s">
        <v>14</v>
      </c>
      <c r="B177" s="5">
        <v>43636</v>
      </c>
      <c r="C177" s="5">
        <v>43706</v>
      </c>
      <c r="D177" s="4">
        <v>79.05</v>
      </c>
      <c r="E177" s="4">
        <v>85.95</v>
      </c>
      <c r="F177" s="4">
        <v>79</v>
      </c>
      <c r="G177" s="4">
        <v>85.55</v>
      </c>
      <c r="H177" s="4">
        <v>85.4</v>
      </c>
      <c r="I177" s="4">
        <v>85.55</v>
      </c>
      <c r="J177" s="4">
        <v>69</v>
      </c>
      <c r="K177" s="4">
        <v>342.2</v>
      </c>
      <c r="L177" s="4">
        <v>564000</v>
      </c>
      <c r="M177" s="4">
        <v>84000</v>
      </c>
      <c r="N177" s="4">
        <v>87.8</v>
      </c>
      <c r="O177" s="2">
        <v>1.6328767123287673E-2</v>
      </c>
      <c r="P177" s="2">
        <f t="shared" si="8"/>
        <v>5.4870530209617794</v>
      </c>
      <c r="Q177" s="2">
        <f t="shared" si="6"/>
        <v>5.4707242538384921</v>
      </c>
      <c r="R177" s="2">
        <f t="shared" si="7"/>
        <v>1.9280382477627247</v>
      </c>
    </row>
    <row r="178" spans="1:18" s="4" customFormat="1" x14ac:dyDescent="0.3">
      <c r="A178" s="4" t="s">
        <v>14</v>
      </c>
      <c r="B178" s="5">
        <v>43637</v>
      </c>
      <c r="C178" s="5">
        <v>43706</v>
      </c>
      <c r="D178" s="4">
        <v>84.6</v>
      </c>
      <c r="E178" s="4">
        <v>85.5</v>
      </c>
      <c r="F178" s="4">
        <v>83.8</v>
      </c>
      <c r="G178" s="4">
        <v>84.6</v>
      </c>
      <c r="H178" s="4">
        <v>84.65</v>
      </c>
      <c r="I178" s="4">
        <v>84.6</v>
      </c>
      <c r="J178" s="4">
        <v>31</v>
      </c>
      <c r="K178" s="4">
        <v>157.41999999999999</v>
      </c>
      <c r="L178" s="4">
        <v>618000</v>
      </c>
      <c r="M178" s="4">
        <v>54000</v>
      </c>
      <c r="N178" s="4">
        <v>86.5</v>
      </c>
      <c r="O178" s="2">
        <v>1.6383561643835618E-2</v>
      </c>
      <c r="P178" s="2">
        <f t="shared" si="8"/>
        <v>-1.1104617182933991</v>
      </c>
      <c r="Q178" s="2">
        <f t="shared" si="6"/>
        <v>-1.1268452799372348</v>
      </c>
      <c r="R178" s="2">
        <f t="shared" si="7"/>
        <v>-0.39713220740480465</v>
      </c>
    </row>
    <row r="179" spans="1:18" s="4" customFormat="1" x14ac:dyDescent="0.3">
      <c r="A179" s="4" t="s">
        <v>14</v>
      </c>
      <c r="B179" s="5">
        <v>43640</v>
      </c>
      <c r="C179" s="5">
        <v>43706</v>
      </c>
      <c r="D179" s="4">
        <v>84.7</v>
      </c>
      <c r="E179" s="4">
        <v>84.7</v>
      </c>
      <c r="F179" s="4">
        <v>83.65</v>
      </c>
      <c r="G179" s="4">
        <v>83.8</v>
      </c>
      <c r="H179" s="4">
        <v>83.65</v>
      </c>
      <c r="I179" s="4">
        <v>83.8</v>
      </c>
      <c r="J179" s="4">
        <v>30</v>
      </c>
      <c r="K179" s="4">
        <v>151.26</v>
      </c>
      <c r="L179" s="4">
        <v>666000</v>
      </c>
      <c r="M179" s="4">
        <v>48000</v>
      </c>
      <c r="N179" s="4">
        <v>85.8</v>
      </c>
      <c r="O179" s="2">
        <v>1.6410958904109589E-2</v>
      </c>
      <c r="P179" s="2">
        <f t="shared" si="8"/>
        <v>-0.94562647754136786</v>
      </c>
      <c r="Q179" s="2">
        <f t="shared" si="6"/>
        <v>-0.96203743644547746</v>
      </c>
      <c r="R179" s="2">
        <f t="shared" si="7"/>
        <v>-0.33904925329494429</v>
      </c>
    </row>
    <row r="180" spans="1:18" s="4" customFormat="1" x14ac:dyDescent="0.3">
      <c r="A180" s="4" t="s">
        <v>14</v>
      </c>
      <c r="B180" s="5">
        <v>43641</v>
      </c>
      <c r="C180" s="5">
        <v>43706</v>
      </c>
      <c r="D180" s="4">
        <v>83.75</v>
      </c>
      <c r="E180" s="4">
        <v>87</v>
      </c>
      <c r="F180" s="4">
        <v>83.25</v>
      </c>
      <c r="G180" s="4">
        <v>83.45</v>
      </c>
      <c r="H180" s="4">
        <v>83.45</v>
      </c>
      <c r="I180" s="4">
        <v>83.45</v>
      </c>
      <c r="J180" s="4">
        <v>52</v>
      </c>
      <c r="K180" s="4">
        <v>261.94</v>
      </c>
      <c r="L180" s="4">
        <v>708000</v>
      </c>
      <c r="M180" s="4">
        <v>42000</v>
      </c>
      <c r="N180" s="4">
        <v>85.7</v>
      </c>
      <c r="O180" s="2">
        <v>1.6465753424657534E-2</v>
      </c>
      <c r="P180" s="2">
        <f t="shared" si="8"/>
        <v>-0.41766109785202188</v>
      </c>
      <c r="Q180" s="2">
        <f t="shared" si="6"/>
        <v>-0.43412685127667944</v>
      </c>
      <c r="R180" s="2">
        <f t="shared" si="7"/>
        <v>-0.15299860398830267</v>
      </c>
    </row>
    <row r="181" spans="1:18" s="4" customFormat="1" x14ac:dyDescent="0.3">
      <c r="A181" s="4" t="s">
        <v>14</v>
      </c>
      <c r="B181" s="5">
        <v>43642</v>
      </c>
      <c r="C181" s="5">
        <v>43706</v>
      </c>
      <c r="D181" s="4">
        <v>84.2</v>
      </c>
      <c r="E181" s="4">
        <v>84.25</v>
      </c>
      <c r="F181" s="4">
        <v>82.75</v>
      </c>
      <c r="G181" s="4">
        <v>83.65</v>
      </c>
      <c r="H181" s="4">
        <v>83.85</v>
      </c>
      <c r="I181" s="4">
        <v>83.65</v>
      </c>
      <c r="J181" s="4">
        <v>91</v>
      </c>
      <c r="K181" s="4">
        <v>456.19</v>
      </c>
      <c r="L181" s="4">
        <v>876000</v>
      </c>
      <c r="M181" s="4">
        <v>168000</v>
      </c>
      <c r="N181" s="4">
        <v>85.7</v>
      </c>
      <c r="O181" s="2">
        <v>1.6383561643835618E-2</v>
      </c>
      <c r="P181" s="2">
        <f t="shared" si="8"/>
        <v>0.23966446974236411</v>
      </c>
      <c r="Q181" s="2">
        <f t="shared" si="6"/>
        <v>0.22328090809852849</v>
      </c>
      <c r="R181" s="2">
        <f t="shared" si="7"/>
        <v>7.8690518994281963E-2</v>
      </c>
    </row>
    <row r="182" spans="1:18" s="4" customFormat="1" x14ac:dyDescent="0.3">
      <c r="A182" s="4" t="s">
        <v>14</v>
      </c>
      <c r="B182" s="5">
        <v>43643</v>
      </c>
      <c r="C182" s="5">
        <v>43706</v>
      </c>
      <c r="D182" s="4">
        <v>84.25</v>
      </c>
      <c r="E182" s="4">
        <v>86.2</v>
      </c>
      <c r="F182" s="4">
        <v>84.2</v>
      </c>
      <c r="G182" s="4">
        <v>85.9</v>
      </c>
      <c r="H182" s="4">
        <v>86.2</v>
      </c>
      <c r="I182" s="4">
        <v>85.9</v>
      </c>
      <c r="J182" s="4">
        <v>172</v>
      </c>
      <c r="K182" s="4">
        <v>881.36</v>
      </c>
      <c r="L182" s="4">
        <v>1056000</v>
      </c>
      <c r="M182" s="4">
        <v>180000</v>
      </c>
      <c r="N182" s="4">
        <v>88</v>
      </c>
      <c r="O182" s="2">
        <v>1.6328767123287673E-2</v>
      </c>
      <c r="P182" s="2">
        <f t="shared" si="8"/>
        <v>2.6897788404064551</v>
      </c>
      <c r="Q182" s="2">
        <f t="shared" si="6"/>
        <v>2.6734500732831674</v>
      </c>
      <c r="R182" s="2">
        <f t="shared" si="7"/>
        <v>0.94219956181439424</v>
      </c>
    </row>
    <row r="183" spans="1:18" s="4" customFormat="1" x14ac:dyDescent="0.3">
      <c r="A183" s="4" t="s">
        <v>14</v>
      </c>
      <c r="B183" s="5">
        <v>43644</v>
      </c>
      <c r="C183" s="5">
        <v>43734</v>
      </c>
      <c r="D183" s="4">
        <v>85.6</v>
      </c>
      <c r="E183" s="4">
        <v>85.6</v>
      </c>
      <c r="F183" s="4">
        <v>84.9</v>
      </c>
      <c r="G183" s="4">
        <v>85.45</v>
      </c>
      <c r="H183" s="4">
        <v>85.45</v>
      </c>
      <c r="I183" s="4">
        <v>85.45</v>
      </c>
      <c r="J183" s="4">
        <v>7</v>
      </c>
      <c r="K183" s="4">
        <v>35.81</v>
      </c>
      <c r="L183" s="4">
        <v>30000</v>
      </c>
      <c r="M183" s="4">
        <v>30000</v>
      </c>
      <c r="N183" s="4">
        <v>87.25</v>
      </c>
      <c r="O183" s="2">
        <v>1.6328767123287673E-2</v>
      </c>
      <c r="P183" s="2">
        <f t="shared" si="8"/>
        <v>-0.52386495925495091</v>
      </c>
      <c r="Q183" s="2">
        <f t="shared" si="6"/>
        <v>-0.54019372637823859</v>
      </c>
      <c r="R183" s="2">
        <f t="shared" si="7"/>
        <v>-0.1903795763290291</v>
      </c>
    </row>
    <row r="184" spans="1:18" s="4" customFormat="1" x14ac:dyDescent="0.3">
      <c r="A184" s="4" t="s">
        <v>14</v>
      </c>
      <c r="B184" s="5">
        <v>43647</v>
      </c>
      <c r="C184" s="5">
        <v>43734</v>
      </c>
      <c r="D184" s="4">
        <v>86.5</v>
      </c>
      <c r="E184" s="4">
        <v>86.5</v>
      </c>
      <c r="F184" s="4">
        <v>85.1</v>
      </c>
      <c r="G184" s="4">
        <v>85.55</v>
      </c>
      <c r="H184" s="4">
        <v>85.6</v>
      </c>
      <c r="I184" s="4">
        <v>85.55</v>
      </c>
      <c r="J184" s="4">
        <v>6</v>
      </c>
      <c r="K184" s="4">
        <v>30.8</v>
      </c>
      <c r="L184" s="4">
        <v>48000</v>
      </c>
      <c r="M184" s="4">
        <v>18000</v>
      </c>
      <c r="N184" s="4">
        <v>87.1</v>
      </c>
      <c r="O184" s="2">
        <v>1.6383561643835618E-2</v>
      </c>
      <c r="P184" s="2">
        <f t="shared" si="8"/>
        <v>0.11702750146283711</v>
      </c>
      <c r="Q184" s="2">
        <f t="shared" si="6"/>
        <v>0.10064393981900149</v>
      </c>
      <c r="R184" s="2">
        <f t="shared" si="7"/>
        <v>3.5469776280611168E-2</v>
      </c>
    </row>
    <row r="185" spans="1:18" s="4" customFormat="1" x14ac:dyDescent="0.3">
      <c r="A185" s="4" t="s">
        <v>14</v>
      </c>
      <c r="B185" s="5">
        <v>43648</v>
      </c>
      <c r="C185" s="5">
        <v>43734</v>
      </c>
      <c r="D185" s="4">
        <v>85.05</v>
      </c>
      <c r="E185" s="4">
        <v>86.3</v>
      </c>
      <c r="F185" s="4">
        <v>84.9</v>
      </c>
      <c r="G185" s="4">
        <v>86.3</v>
      </c>
      <c r="H185" s="4">
        <v>86.3</v>
      </c>
      <c r="I185" s="4">
        <v>86.3</v>
      </c>
      <c r="J185" s="4">
        <v>8</v>
      </c>
      <c r="K185" s="4">
        <v>41.03</v>
      </c>
      <c r="L185" s="4">
        <v>54000</v>
      </c>
      <c r="M185" s="4">
        <v>6000</v>
      </c>
      <c r="N185" s="4">
        <v>87.85</v>
      </c>
      <c r="O185" s="2">
        <v>1.6136986301369862E-2</v>
      </c>
      <c r="P185" s="2">
        <f t="shared" si="8"/>
        <v>0.87668030391583873</v>
      </c>
      <c r="Q185" s="2">
        <f t="shared" si="6"/>
        <v>0.86054331761446889</v>
      </c>
      <c r="R185" s="2">
        <f t="shared" si="7"/>
        <v>0.30327984983947698</v>
      </c>
    </row>
    <row r="186" spans="1:18" s="4" customFormat="1" x14ac:dyDescent="0.3">
      <c r="A186" s="4" t="s">
        <v>14</v>
      </c>
      <c r="B186" s="5">
        <v>43649</v>
      </c>
      <c r="C186" s="5">
        <v>43734</v>
      </c>
      <c r="D186" s="4">
        <v>87.6</v>
      </c>
      <c r="E186" s="4">
        <v>88.95</v>
      </c>
      <c r="F186" s="4">
        <v>87.6</v>
      </c>
      <c r="G186" s="4">
        <v>88.9</v>
      </c>
      <c r="H186" s="4">
        <v>88.85</v>
      </c>
      <c r="I186" s="4">
        <v>88.9</v>
      </c>
      <c r="J186" s="4">
        <v>12</v>
      </c>
      <c r="K186" s="4">
        <v>63.52</v>
      </c>
      <c r="L186" s="4">
        <v>84000</v>
      </c>
      <c r="M186" s="4">
        <v>30000</v>
      </c>
      <c r="N186" s="4">
        <v>90.3</v>
      </c>
      <c r="O186" s="2">
        <v>1.6109589041095891E-2</v>
      </c>
      <c r="P186" s="2">
        <f t="shared" si="8"/>
        <v>3.0127462340672175</v>
      </c>
      <c r="Q186" s="2">
        <f t="shared" si="6"/>
        <v>2.9966366450261215</v>
      </c>
      <c r="R186" s="2">
        <f t="shared" si="7"/>
        <v>1.0560996676452672</v>
      </c>
    </row>
    <row r="187" spans="1:18" s="4" customFormat="1" x14ac:dyDescent="0.3">
      <c r="A187" s="4" t="s">
        <v>14</v>
      </c>
      <c r="B187" s="5">
        <v>43650</v>
      </c>
      <c r="C187" s="5">
        <v>43734</v>
      </c>
      <c r="D187" s="4">
        <v>88.2</v>
      </c>
      <c r="E187" s="4">
        <v>88.3</v>
      </c>
      <c r="F187" s="4">
        <v>88.2</v>
      </c>
      <c r="G187" s="4">
        <v>88.3</v>
      </c>
      <c r="H187" s="4">
        <v>88.3</v>
      </c>
      <c r="I187" s="4">
        <v>91.35</v>
      </c>
      <c r="J187" s="4">
        <v>2</v>
      </c>
      <c r="K187" s="4">
        <v>10.59</v>
      </c>
      <c r="L187" s="4">
        <v>96000</v>
      </c>
      <c r="M187" s="4">
        <v>12000</v>
      </c>
      <c r="N187" s="4">
        <v>89.95</v>
      </c>
      <c r="O187" s="2">
        <v>1.6164383561643837E-2</v>
      </c>
      <c r="P187" s="2">
        <f t="shared" si="8"/>
        <v>-0.67491563554556633</v>
      </c>
      <c r="Q187" s="2">
        <f t="shared" si="6"/>
        <v>-0.69108001910721018</v>
      </c>
      <c r="R187" s="2">
        <f t="shared" si="7"/>
        <v>-0.24355618146325095</v>
      </c>
    </row>
    <row r="188" spans="1:18" s="4" customFormat="1" x14ac:dyDescent="0.3">
      <c r="A188" s="4" t="s">
        <v>14</v>
      </c>
      <c r="B188" s="5">
        <v>43651</v>
      </c>
      <c r="C188" s="5">
        <v>43734</v>
      </c>
      <c r="D188" s="4">
        <v>88</v>
      </c>
      <c r="E188" s="4">
        <v>88</v>
      </c>
      <c r="F188" s="4">
        <v>84.9</v>
      </c>
      <c r="G188" s="4">
        <v>85</v>
      </c>
      <c r="H188" s="4">
        <v>85</v>
      </c>
      <c r="I188" s="4">
        <v>85</v>
      </c>
      <c r="J188" s="4">
        <v>15</v>
      </c>
      <c r="K188" s="4">
        <v>77.540000000000006</v>
      </c>
      <c r="L188" s="4">
        <v>150000</v>
      </c>
      <c r="M188" s="4">
        <v>54000</v>
      </c>
      <c r="N188" s="4">
        <v>87.05</v>
      </c>
      <c r="O188" s="2">
        <v>1.6109589041095891E-2</v>
      </c>
      <c r="P188" s="2">
        <f t="shared" si="8"/>
        <v>-3.737259343148355</v>
      </c>
      <c r="Q188" s="2">
        <f t="shared" si="6"/>
        <v>-3.753368932189451</v>
      </c>
      <c r="R188" s="2">
        <f t="shared" si="7"/>
        <v>-1.3227935687213745</v>
      </c>
    </row>
    <row r="189" spans="1:18" s="4" customFormat="1" x14ac:dyDescent="0.3">
      <c r="A189" s="4" t="s">
        <v>14</v>
      </c>
      <c r="B189" s="5">
        <v>43654</v>
      </c>
      <c r="C189" s="5">
        <v>43734</v>
      </c>
      <c r="D189" s="4">
        <v>84.05</v>
      </c>
      <c r="E189" s="4">
        <v>84.05</v>
      </c>
      <c r="F189" s="4">
        <v>82</v>
      </c>
      <c r="G189" s="4">
        <v>83.6</v>
      </c>
      <c r="H189" s="4">
        <v>83.9</v>
      </c>
      <c r="I189" s="4">
        <v>83.6</v>
      </c>
      <c r="J189" s="4">
        <v>11</v>
      </c>
      <c r="K189" s="4">
        <v>54.75</v>
      </c>
      <c r="L189" s="4">
        <v>180000</v>
      </c>
      <c r="M189" s="4">
        <v>30000</v>
      </c>
      <c r="N189" s="4">
        <v>84.8</v>
      </c>
      <c r="O189" s="2">
        <v>1.6027397260273971E-2</v>
      </c>
      <c r="P189" s="2">
        <f t="shared" si="8"/>
        <v>-1.6470588235294183</v>
      </c>
      <c r="Q189" s="2">
        <f t="shared" si="6"/>
        <v>-1.6630862207896924</v>
      </c>
      <c r="R189" s="2">
        <f t="shared" si="7"/>
        <v>-0.58611871010677941</v>
      </c>
    </row>
    <row r="190" spans="1:18" s="4" customFormat="1" x14ac:dyDescent="0.3">
      <c r="A190" s="4" t="s">
        <v>14</v>
      </c>
      <c r="B190" s="5">
        <v>43655</v>
      </c>
      <c r="C190" s="5">
        <v>43734</v>
      </c>
      <c r="D190" s="4">
        <v>83.5</v>
      </c>
      <c r="E190" s="4">
        <v>84.25</v>
      </c>
      <c r="F190" s="4">
        <v>81.55</v>
      </c>
      <c r="G190" s="4">
        <v>81.75</v>
      </c>
      <c r="H190" s="4">
        <v>81.95</v>
      </c>
      <c r="I190" s="4">
        <v>81.75</v>
      </c>
      <c r="J190" s="4">
        <v>26</v>
      </c>
      <c r="K190" s="4">
        <v>128.99</v>
      </c>
      <c r="L190" s="4">
        <v>228000</v>
      </c>
      <c r="M190" s="4">
        <v>48000</v>
      </c>
      <c r="N190" s="4">
        <v>83.8</v>
      </c>
      <c r="O190" s="2">
        <v>1.6027397260273971E-2</v>
      </c>
      <c r="P190" s="2">
        <f t="shared" si="8"/>
        <v>-2.2129186602870745</v>
      </c>
      <c r="Q190" s="2">
        <f t="shared" si="6"/>
        <v>-2.2289460575473483</v>
      </c>
      <c r="R190" s="2">
        <f t="shared" si="7"/>
        <v>-0.78554375101905738</v>
      </c>
    </row>
    <row r="191" spans="1:18" s="4" customFormat="1" x14ac:dyDescent="0.3">
      <c r="A191" s="4" t="s">
        <v>14</v>
      </c>
      <c r="B191" s="5">
        <v>43656</v>
      </c>
      <c r="C191" s="5">
        <v>43734</v>
      </c>
      <c r="D191" s="4">
        <v>82.5</v>
      </c>
      <c r="E191" s="4">
        <v>83</v>
      </c>
      <c r="F191" s="4">
        <v>81.8</v>
      </c>
      <c r="G191" s="4">
        <v>82.55</v>
      </c>
      <c r="H191" s="4">
        <v>82.55</v>
      </c>
      <c r="I191" s="4">
        <v>82.55</v>
      </c>
      <c r="J191" s="4">
        <v>13</v>
      </c>
      <c r="K191" s="4">
        <v>64.25</v>
      </c>
      <c r="L191" s="4">
        <v>222000</v>
      </c>
      <c r="M191" s="4">
        <v>-6000</v>
      </c>
      <c r="N191" s="4">
        <v>84.8</v>
      </c>
      <c r="O191" s="2">
        <v>1.5945205479452055E-2</v>
      </c>
      <c r="P191" s="2">
        <f t="shared" si="8"/>
        <v>0.97859327217125036</v>
      </c>
      <c r="Q191" s="2">
        <f t="shared" si="6"/>
        <v>0.96264806669179825</v>
      </c>
      <c r="R191" s="2">
        <f t="shared" si="7"/>
        <v>0.33926445669681948</v>
      </c>
    </row>
    <row r="192" spans="1:18" s="4" customFormat="1" x14ac:dyDescent="0.3">
      <c r="A192" s="4" t="s">
        <v>14</v>
      </c>
      <c r="B192" s="5">
        <v>43657</v>
      </c>
      <c r="C192" s="5">
        <v>43734</v>
      </c>
      <c r="D192" s="4">
        <v>82.3</v>
      </c>
      <c r="E192" s="4">
        <v>83.45</v>
      </c>
      <c r="F192" s="4">
        <v>81.5</v>
      </c>
      <c r="G192" s="4">
        <v>83.4</v>
      </c>
      <c r="H192" s="4">
        <v>83.4</v>
      </c>
      <c r="I192" s="4">
        <v>83.4</v>
      </c>
      <c r="J192" s="4">
        <v>17</v>
      </c>
      <c r="K192" s="4">
        <v>84.14</v>
      </c>
      <c r="L192" s="4">
        <v>234000</v>
      </c>
      <c r="M192" s="4">
        <v>12000</v>
      </c>
      <c r="N192" s="4">
        <v>85.15</v>
      </c>
      <c r="O192" s="2">
        <v>1.6E-2</v>
      </c>
      <c r="P192" s="2">
        <f t="shared" si="8"/>
        <v>1.0296789824348984</v>
      </c>
      <c r="Q192" s="2">
        <f t="shared" si="6"/>
        <v>1.0136789824348984</v>
      </c>
      <c r="R192" s="2">
        <f t="shared" si="7"/>
        <v>0.35724919743786854</v>
      </c>
    </row>
    <row r="193" spans="1:18" s="4" customFormat="1" x14ac:dyDescent="0.3">
      <c r="A193" s="4" t="s">
        <v>14</v>
      </c>
      <c r="B193" s="5">
        <v>43658</v>
      </c>
      <c r="C193" s="5">
        <v>43734</v>
      </c>
      <c r="D193" s="4">
        <v>83.15</v>
      </c>
      <c r="E193" s="4">
        <v>83.2</v>
      </c>
      <c r="F193" s="4">
        <v>81.95</v>
      </c>
      <c r="G193" s="4">
        <v>83</v>
      </c>
      <c r="H193" s="4">
        <v>83</v>
      </c>
      <c r="I193" s="4">
        <v>83</v>
      </c>
      <c r="J193" s="4">
        <v>16</v>
      </c>
      <c r="K193" s="4">
        <v>79.31</v>
      </c>
      <c r="L193" s="4">
        <v>246000</v>
      </c>
      <c r="M193" s="4">
        <v>12000</v>
      </c>
      <c r="N193" s="4">
        <v>84.9</v>
      </c>
      <c r="O193" s="2">
        <v>1.589041095890411E-2</v>
      </c>
      <c r="P193" s="2">
        <f t="shared" si="8"/>
        <v>-0.47961630695444324</v>
      </c>
      <c r="Q193" s="2">
        <f t="shared" si="6"/>
        <v>-0.49550671791334733</v>
      </c>
      <c r="R193" s="2">
        <f t="shared" si="7"/>
        <v>-0.17463060827640706</v>
      </c>
    </row>
    <row r="194" spans="1:18" s="4" customFormat="1" x14ac:dyDescent="0.3">
      <c r="A194" s="4" t="s">
        <v>14</v>
      </c>
      <c r="B194" s="5">
        <v>43661</v>
      </c>
      <c r="C194" s="5">
        <v>43734</v>
      </c>
      <c r="D194" s="4">
        <v>83.4</v>
      </c>
      <c r="E194" s="4">
        <v>83.45</v>
      </c>
      <c r="F194" s="4">
        <v>83</v>
      </c>
      <c r="G194" s="4">
        <v>83.45</v>
      </c>
      <c r="H194" s="4">
        <v>83.45</v>
      </c>
      <c r="I194" s="4">
        <v>86.65</v>
      </c>
      <c r="J194" s="4">
        <v>6</v>
      </c>
      <c r="K194" s="4">
        <v>29.98</v>
      </c>
      <c r="L194" s="4">
        <v>252000</v>
      </c>
      <c r="M194" s="4">
        <v>6000</v>
      </c>
      <c r="N194" s="4">
        <v>85.45</v>
      </c>
      <c r="O194" s="2">
        <v>1.5616438356164384E-2</v>
      </c>
      <c r="P194" s="2">
        <f t="shared" si="8"/>
        <v>0.54216867469879859</v>
      </c>
      <c r="Q194" s="2">
        <f t="shared" si="6"/>
        <v>0.52655223634263426</v>
      </c>
      <c r="R194" s="2">
        <f t="shared" si="7"/>
        <v>0.18557192868956615</v>
      </c>
    </row>
    <row r="195" spans="1:18" s="4" customFormat="1" x14ac:dyDescent="0.3">
      <c r="A195" s="4" t="s">
        <v>14</v>
      </c>
      <c r="B195" s="5">
        <v>43662</v>
      </c>
      <c r="C195" s="5">
        <v>43734</v>
      </c>
      <c r="D195" s="4">
        <v>81.2</v>
      </c>
      <c r="E195" s="4">
        <v>84.3</v>
      </c>
      <c r="F195" s="4">
        <v>80.95</v>
      </c>
      <c r="G195" s="4">
        <v>84.3</v>
      </c>
      <c r="H195" s="4">
        <v>84.3</v>
      </c>
      <c r="I195" s="4">
        <v>84.3</v>
      </c>
      <c r="J195" s="4">
        <v>17</v>
      </c>
      <c r="K195" s="4">
        <v>84.33</v>
      </c>
      <c r="L195" s="4">
        <v>240000</v>
      </c>
      <c r="M195" s="4">
        <v>-12000</v>
      </c>
      <c r="N195" s="4">
        <v>86.35</v>
      </c>
      <c r="O195" s="2">
        <v>1.5698630136986302E-2</v>
      </c>
      <c r="P195" s="2">
        <f t="shared" si="8"/>
        <v>1.0185739964050262</v>
      </c>
      <c r="Q195" s="2">
        <f t="shared" ref="Q195:Q245" si="9">P195-O195</f>
        <v>1.0028753662680399</v>
      </c>
      <c r="R195" s="2">
        <f t="shared" ref="R195:R245" si="10">Q195/$S$7</f>
        <v>0.35344169696492184</v>
      </c>
    </row>
    <row r="196" spans="1:18" s="4" customFormat="1" x14ac:dyDescent="0.3">
      <c r="A196" s="4" t="s">
        <v>14</v>
      </c>
      <c r="B196" s="5">
        <v>43663</v>
      </c>
      <c r="C196" s="5">
        <v>43734</v>
      </c>
      <c r="D196" s="4">
        <v>84.3</v>
      </c>
      <c r="E196" s="4">
        <v>84.3</v>
      </c>
      <c r="F196" s="4">
        <v>83.1</v>
      </c>
      <c r="G196" s="4">
        <v>83.15</v>
      </c>
      <c r="H196" s="4">
        <v>83.2</v>
      </c>
      <c r="I196" s="4">
        <v>83.15</v>
      </c>
      <c r="J196" s="4">
        <v>7</v>
      </c>
      <c r="K196" s="4">
        <v>35.06</v>
      </c>
      <c r="L196" s="4">
        <v>252000</v>
      </c>
      <c r="M196" s="4">
        <v>12000</v>
      </c>
      <c r="N196" s="4">
        <v>85.45</v>
      </c>
      <c r="O196" s="2">
        <v>1.580821917808219E-2</v>
      </c>
      <c r="P196" s="2">
        <f t="shared" ref="P196:P245" si="11">(G196-G195)*100/G195</f>
        <v>-1.3641755634638095</v>
      </c>
      <c r="Q196" s="2">
        <f t="shared" si="9"/>
        <v>-1.3799837826418917</v>
      </c>
      <c r="R196" s="2">
        <f t="shared" si="10"/>
        <v>-0.48634538879546285</v>
      </c>
    </row>
    <row r="197" spans="1:18" s="4" customFormat="1" x14ac:dyDescent="0.3">
      <c r="A197" s="4" t="s">
        <v>14</v>
      </c>
      <c r="B197" s="5">
        <v>43664</v>
      </c>
      <c r="C197" s="5">
        <v>43734</v>
      </c>
      <c r="D197" s="4">
        <v>82.75</v>
      </c>
      <c r="E197" s="4">
        <v>82.75</v>
      </c>
      <c r="F197" s="4">
        <v>78.650000000000006</v>
      </c>
      <c r="G197" s="4">
        <v>79.349999999999994</v>
      </c>
      <c r="H197" s="4">
        <v>79.75</v>
      </c>
      <c r="I197" s="4">
        <v>79.349999999999994</v>
      </c>
      <c r="J197" s="4">
        <v>34</v>
      </c>
      <c r="K197" s="4">
        <v>163.59</v>
      </c>
      <c r="L197" s="4">
        <v>390000</v>
      </c>
      <c r="M197" s="4">
        <v>138000</v>
      </c>
      <c r="N197" s="4">
        <v>81.45</v>
      </c>
      <c r="O197" s="2">
        <v>1.5780821917808219E-2</v>
      </c>
      <c r="P197" s="2">
        <f t="shared" si="11"/>
        <v>-4.5700541190619495</v>
      </c>
      <c r="Q197" s="2">
        <f t="shared" si="9"/>
        <v>-4.5858349409797574</v>
      </c>
      <c r="R197" s="2">
        <f t="shared" si="10"/>
        <v>-1.616178179320956</v>
      </c>
    </row>
    <row r="198" spans="1:18" s="4" customFormat="1" x14ac:dyDescent="0.3">
      <c r="A198" s="4" t="s">
        <v>14</v>
      </c>
      <c r="B198" s="5">
        <v>43665</v>
      </c>
      <c r="C198" s="5">
        <v>43734</v>
      </c>
      <c r="D198" s="4">
        <v>79.8</v>
      </c>
      <c r="E198" s="4">
        <v>80.150000000000006</v>
      </c>
      <c r="F198" s="4">
        <v>76.400000000000006</v>
      </c>
      <c r="G198" s="4">
        <v>76.95</v>
      </c>
      <c r="H198" s="4">
        <v>77</v>
      </c>
      <c r="I198" s="4">
        <v>76.95</v>
      </c>
      <c r="J198" s="4">
        <v>57</v>
      </c>
      <c r="K198" s="4">
        <v>267.5</v>
      </c>
      <c r="L198" s="4">
        <v>534000</v>
      </c>
      <c r="M198" s="4">
        <v>144000</v>
      </c>
      <c r="N198" s="4">
        <v>79.349999999999994</v>
      </c>
      <c r="O198" s="2">
        <v>1.580821917808219E-2</v>
      </c>
      <c r="P198" s="2">
        <f t="shared" si="11"/>
        <v>-3.0245746691871349</v>
      </c>
      <c r="Q198" s="2">
        <f t="shared" si="9"/>
        <v>-3.0403828883652171</v>
      </c>
      <c r="R198" s="2">
        <f t="shared" si="10"/>
        <v>-1.0715170834096484</v>
      </c>
    </row>
    <row r="199" spans="1:18" s="4" customFormat="1" x14ac:dyDescent="0.3">
      <c r="A199" s="4" t="s">
        <v>14</v>
      </c>
      <c r="B199" s="5">
        <v>43668</v>
      </c>
      <c r="C199" s="5">
        <v>43734</v>
      </c>
      <c r="D199" s="4">
        <v>77.099999999999994</v>
      </c>
      <c r="E199" s="4">
        <v>78.3</v>
      </c>
      <c r="F199" s="4">
        <v>76.95</v>
      </c>
      <c r="G199" s="4">
        <v>77.3</v>
      </c>
      <c r="H199" s="4">
        <v>77.099999999999994</v>
      </c>
      <c r="I199" s="4">
        <v>77.3</v>
      </c>
      <c r="J199" s="4">
        <v>42</v>
      </c>
      <c r="K199" s="4">
        <v>194.92</v>
      </c>
      <c r="L199" s="4">
        <v>612000</v>
      </c>
      <c r="M199" s="4">
        <v>78000</v>
      </c>
      <c r="N199" s="4">
        <v>79.349999999999994</v>
      </c>
      <c r="O199" s="2">
        <v>1.5726027397260273E-2</v>
      </c>
      <c r="P199" s="2">
        <f t="shared" si="11"/>
        <v>0.45484080571799129</v>
      </c>
      <c r="Q199" s="2">
        <f t="shared" si="9"/>
        <v>0.43911477832073104</v>
      </c>
      <c r="R199" s="2">
        <f t="shared" si="10"/>
        <v>0.15475649081859463</v>
      </c>
    </row>
    <row r="200" spans="1:18" s="4" customFormat="1" x14ac:dyDescent="0.3">
      <c r="A200" s="4" t="s">
        <v>14</v>
      </c>
      <c r="B200" s="5">
        <v>43669</v>
      </c>
      <c r="C200" s="5">
        <v>43734</v>
      </c>
      <c r="D200" s="4">
        <v>77.55</v>
      </c>
      <c r="E200" s="4">
        <v>78.05</v>
      </c>
      <c r="F200" s="4">
        <v>75.900000000000006</v>
      </c>
      <c r="G200" s="4">
        <v>76.099999999999994</v>
      </c>
      <c r="H200" s="4">
        <v>76</v>
      </c>
      <c r="I200" s="4">
        <v>76.099999999999994</v>
      </c>
      <c r="J200" s="4">
        <v>104</v>
      </c>
      <c r="K200" s="4">
        <v>478.65</v>
      </c>
      <c r="L200" s="4">
        <v>918000</v>
      </c>
      <c r="M200" s="4">
        <v>306000</v>
      </c>
      <c r="N200" s="4">
        <v>75</v>
      </c>
      <c r="O200" s="2">
        <v>1.5726027397260273E-2</v>
      </c>
      <c r="P200" s="2">
        <f t="shared" si="11"/>
        <v>-1.5523932729624876</v>
      </c>
      <c r="Q200" s="2">
        <f t="shared" si="9"/>
        <v>-1.568119300359748</v>
      </c>
      <c r="R200" s="2">
        <f t="shared" si="10"/>
        <v>-0.55264967632524653</v>
      </c>
    </row>
    <row r="201" spans="1:18" s="4" customFormat="1" x14ac:dyDescent="0.3">
      <c r="A201" s="4" t="s">
        <v>14</v>
      </c>
      <c r="B201" s="5">
        <v>43670</v>
      </c>
      <c r="C201" s="5">
        <v>43734</v>
      </c>
      <c r="D201" s="4">
        <v>75.400000000000006</v>
      </c>
      <c r="E201" s="4">
        <v>75.400000000000006</v>
      </c>
      <c r="F201" s="4">
        <v>72.650000000000006</v>
      </c>
      <c r="G201" s="4">
        <v>73.099999999999994</v>
      </c>
      <c r="H201" s="4">
        <v>72.849999999999994</v>
      </c>
      <c r="I201" s="4">
        <v>73.099999999999994</v>
      </c>
      <c r="J201" s="4">
        <v>138</v>
      </c>
      <c r="K201" s="4">
        <v>606.83000000000004</v>
      </c>
      <c r="L201" s="4">
        <v>1194000</v>
      </c>
      <c r="M201" s="4">
        <v>276000</v>
      </c>
      <c r="N201" s="4">
        <v>72.55</v>
      </c>
      <c r="O201" s="2">
        <v>1.5753424657534248E-2</v>
      </c>
      <c r="P201" s="2">
        <f t="shared" si="11"/>
        <v>-3.9421813403416559</v>
      </c>
      <c r="Q201" s="2">
        <f t="shared" si="9"/>
        <v>-3.9579347649991901</v>
      </c>
      <c r="R201" s="2">
        <f t="shared" si="10"/>
        <v>-1.3948883648657566</v>
      </c>
    </row>
    <row r="202" spans="1:18" s="4" customFormat="1" x14ac:dyDescent="0.3">
      <c r="A202" s="4" t="s">
        <v>14</v>
      </c>
      <c r="B202" s="5">
        <v>43671</v>
      </c>
      <c r="C202" s="5">
        <v>43734</v>
      </c>
      <c r="D202" s="4">
        <v>73.25</v>
      </c>
      <c r="E202" s="4">
        <v>73.75</v>
      </c>
      <c r="F202" s="4">
        <v>72.3</v>
      </c>
      <c r="G202" s="4">
        <v>72.95</v>
      </c>
      <c r="H202" s="4">
        <v>73.349999999999994</v>
      </c>
      <c r="I202" s="4">
        <v>72.95</v>
      </c>
      <c r="J202" s="4">
        <v>114</v>
      </c>
      <c r="K202" s="4">
        <v>499.6</v>
      </c>
      <c r="L202" s="4">
        <v>1326000</v>
      </c>
      <c r="M202" s="4">
        <v>132000</v>
      </c>
      <c r="N202" s="4">
        <v>72.3</v>
      </c>
      <c r="O202" s="2">
        <v>1.5726027397260273E-2</v>
      </c>
      <c r="P202" s="2">
        <f t="shared" si="11"/>
        <v>-0.20519835841312103</v>
      </c>
      <c r="Q202" s="2">
        <f t="shared" si="9"/>
        <v>-0.22092438581038132</v>
      </c>
      <c r="R202" s="2">
        <f t="shared" si="10"/>
        <v>-7.7860013764546571E-2</v>
      </c>
    </row>
    <row r="203" spans="1:18" s="4" customFormat="1" x14ac:dyDescent="0.3">
      <c r="A203" s="4" t="s">
        <v>14</v>
      </c>
      <c r="B203" s="5">
        <v>43672</v>
      </c>
      <c r="C203" s="5">
        <v>43769</v>
      </c>
      <c r="D203" s="4">
        <v>0</v>
      </c>
      <c r="E203" s="4">
        <v>0</v>
      </c>
      <c r="F203" s="4">
        <v>0</v>
      </c>
      <c r="G203" s="4">
        <v>73.599999999999994</v>
      </c>
      <c r="H203" s="4">
        <v>0</v>
      </c>
      <c r="I203" s="4">
        <v>75.55</v>
      </c>
      <c r="J203" s="4">
        <v>0</v>
      </c>
      <c r="K203" s="4">
        <v>0</v>
      </c>
      <c r="L203" s="4">
        <v>0</v>
      </c>
      <c r="M203" s="4">
        <v>0</v>
      </c>
      <c r="N203" s="4">
        <v>74.2</v>
      </c>
      <c r="O203" s="2">
        <v>1.5698630136986302E-2</v>
      </c>
      <c r="P203" s="2">
        <f t="shared" si="11"/>
        <v>0.89102124742973465</v>
      </c>
      <c r="Q203" s="2">
        <f t="shared" si="9"/>
        <v>0.87532261729274841</v>
      </c>
      <c r="R203" s="2">
        <f t="shared" si="10"/>
        <v>0.30848849383846427</v>
      </c>
    </row>
    <row r="204" spans="1:18" s="4" customFormat="1" x14ac:dyDescent="0.3">
      <c r="A204" s="4" t="s">
        <v>14</v>
      </c>
      <c r="B204" s="5">
        <v>43675</v>
      </c>
      <c r="C204" s="5">
        <v>43769</v>
      </c>
      <c r="D204" s="4">
        <v>73.95</v>
      </c>
      <c r="E204" s="4">
        <v>73.95</v>
      </c>
      <c r="F204" s="4">
        <v>72</v>
      </c>
      <c r="G204" s="4">
        <v>72.599999999999994</v>
      </c>
      <c r="H204" s="4">
        <v>72.599999999999994</v>
      </c>
      <c r="I204" s="4">
        <v>72.900000000000006</v>
      </c>
      <c r="J204" s="4">
        <v>4</v>
      </c>
      <c r="K204" s="4">
        <v>17.55</v>
      </c>
      <c r="L204" s="4">
        <v>18000</v>
      </c>
      <c r="M204" s="4">
        <v>18000</v>
      </c>
      <c r="N204" s="4">
        <v>71.650000000000006</v>
      </c>
      <c r="O204" s="2">
        <v>1.5506849315068493E-2</v>
      </c>
      <c r="P204" s="2">
        <f t="shared" si="11"/>
        <v>-1.3586956521739131</v>
      </c>
      <c r="Q204" s="2">
        <f t="shared" si="9"/>
        <v>-1.3742025014889816</v>
      </c>
      <c r="R204" s="2">
        <f t="shared" si="10"/>
        <v>-0.48430790149639824</v>
      </c>
    </row>
    <row r="205" spans="1:18" s="4" customFormat="1" x14ac:dyDescent="0.3">
      <c r="A205" s="4" t="s">
        <v>14</v>
      </c>
      <c r="B205" s="5">
        <v>43676</v>
      </c>
      <c r="C205" s="5">
        <v>43769</v>
      </c>
      <c r="D205" s="4">
        <v>71.8</v>
      </c>
      <c r="E205" s="4">
        <v>71.8</v>
      </c>
      <c r="F205" s="4">
        <v>69.900000000000006</v>
      </c>
      <c r="G205" s="4">
        <v>70</v>
      </c>
      <c r="H205" s="4">
        <v>70</v>
      </c>
      <c r="I205" s="4">
        <v>69.75</v>
      </c>
      <c r="J205" s="4">
        <v>4</v>
      </c>
      <c r="K205" s="4">
        <v>16.899999999999999</v>
      </c>
      <c r="L205" s="4">
        <v>24000</v>
      </c>
      <c r="M205" s="4">
        <v>6000</v>
      </c>
      <c r="N205" s="4">
        <v>68.55</v>
      </c>
      <c r="O205" s="2">
        <v>1.5479452054794521E-2</v>
      </c>
      <c r="P205" s="2">
        <f t="shared" si="11"/>
        <v>-3.5812672176308467</v>
      </c>
      <c r="Q205" s="2">
        <f t="shared" si="9"/>
        <v>-3.5967466696856412</v>
      </c>
      <c r="R205" s="2">
        <f t="shared" si="10"/>
        <v>-1.2675954453016827</v>
      </c>
    </row>
    <row r="206" spans="1:18" s="4" customFormat="1" x14ac:dyDescent="0.3">
      <c r="A206" s="4" t="s">
        <v>14</v>
      </c>
      <c r="B206" s="5">
        <v>43677</v>
      </c>
      <c r="C206" s="5">
        <v>43769</v>
      </c>
      <c r="D206" s="4">
        <v>70</v>
      </c>
      <c r="E206" s="4">
        <v>71.3</v>
      </c>
      <c r="F206" s="4">
        <v>70</v>
      </c>
      <c r="G206" s="4">
        <v>70.8</v>
      </c>
      <c r="H206" s="4">
        <v>70.8</v>
      </c>
      <c r="I206" s="4">
        <v>70.8</v>
      </c>
      <c r="J206" s="4">
        <v>7</v>
      </c>
      <c r="K206" s="4">
        <v>29.79</v>
      </c>
      <c r="L206" s="4">
        <v>54000</v>
      </c>
      <c r="M206" s="4">
        <v>30000</v>
      </c>
      <c r="N206" s="4">
        <v>69.849999999999994</v>
      </c>
      <c r="O206" s="2">
        <v>1.5287671232876712E-2</v>
      </c>
      <c r="P206" s="2">
        <f t="shared" si="11"/>
        <v>1.1428571428571388</v>
      </c>
      <c r="Q206" s="2">
        <f t="shared" si="9"/>
        <v>1.1275694716242621</v>
      </c>
      <c r="R206" s="2">
        <f t="shared" si="10"/>
        <v>0.39738743307630892</v>
      </c>
    </row>
    <row r="207" spans="1:18" s="4" customFormat="1" x14ac:dyDescent="0.3">
      <c r="A207" s="4" t="s">
        <v>14</v>
      </c>
      <c r="B207" s="5">
        <v>43678</v>
      </c>
      <c r="C207" s="5">
        <v>43769</v>
      </c>
      <c r="D207" s="4">
        <v>71.650000000000006</v>
      </c>
      <c r="E207" s="4">
        <v>72.900000000000006</v>
      </c>
      <c r="F207" s="4">
        <v>68.8</v>
      </c>
      <c r="G207" s="4">
        <v>69.5</v>
      </c>
      <c r="H207" s="4">
        <v>69.599999999999994</v>
      </c>
      <c r="I207" s="4">
        <v>69.5</v>
      </c>
      <c r="J207" s="4">
        <v>20</v>
      </c>
      <c r="K207" s="4">
        <v>84.74</v>
      </c>
      <c r="L207" s="4">
        <v>78000</v>
      </c>
      <c r="M207" s="4">
        <v>24000</v>
      </c>
      <c r="N207" s="4">
        <v>68.849999999999994</v>
      </c>
      <c r="O207" s="2">
        <v>1.5424657534246575E-2</v>
      </c>
      <c r="P207" s="2">
        <f t="shared" si="11"/>
        <v>-1.8361581920903915</v>
      </c>
      <c r="Q207" s="2">
        <f t="shared" si="9"/>
        <v>-1.851582849624638</v>
      </c>
      <c r="R207" s="2">
        <f t="shared" si="10"/>
        <v>-0.65255026342681977</v>
      </c>
    </row>
    <row r="208" spans="1:18" s="4" customFormat="1" x14ac:dyDescent="0.3">
      <c r="A208" s="4" t="s">
        <v>14</v>
      </c>
      <c r="B208" s="5">
        <v>43679</v>
      </c>
      <c r="C208" s="5">
        <v>43769</v>
      </c>
      <c r="D208" s="4">
        <v>68.5</v>
      </c>
      <c r="E208" s="4">
        <v>68.5</v>
      </c>
      <c r="F208" s="4">
        <v>61.8</v>
      </c>
      <c r="G208" s="4">
        <v>65.400000000000006</v>
      </c>
      <c r="H208" s="4">
        <v>65.400000000000006</v>
      </c>
      <c r="I208" s="4">
        <v>65.400000000000006</v>
      </c>
      <c r="J208" s="4">
        <v>122</v>
      </c>
      <c r="K208" s="4">
        <v>470.72</v>
      </c>
      <c r="L208" s="4">
        <v>288000</v>
      </c>
      <c r="M208" s="4">
        <v>210000</v>
      </c>
      <c r="N208" s="4">
        <v>64.400000000000006</v>
      </c>
      <c r="O208" s="2">
        <v>1.5205479452054794E-2</v>
      </c>
      <c r="P208" s="2">
        <f t="shared" si="11"/>
        <v>-5.8992805755395601</v>
      </c>
      <c r="Q208" s="2">
        <f t="shared" si="9"/>
        <v>-5.9144860549916149</v>
      </c>
      <c r="R208" s="2">
        <f t="shared" si="10"/>
        <v>-2.0844324811074193</v>
      </c>
    </row>
    <row r="209" spans="1:18" s="4" customFormat="1" x14ac:dyDescent="0.3">
      <c r="A209" s="4" t="s">
        <v>14</v>
      </c>
      <c r="B209" s="5">
        <v>43682</v>
      </c>
      <c r="C209" s="5">
        <v>43769</v>
      </c>
      <c r="D209" s="4">
        <v>63.05</v>
      </c>
      <c r="E209" s="4">
        <v>64.900000000000006</v>
      </c>
      <c r="F209" s="4">
        <v>63.05</v>
      </c>
      <c r="G209" s="4">
        <v>64.650000000000006</v>
      </c>
      <c r="H209" s="4">
        <v>64.650000000000006</v>
      </c>
      <c r="I209" s="4">
        <v>64.650000000000006</v>
      </c>
      <c r="J209" s="4">
        <v>13</v>
      </c>
      <c r="K209" s="4">
        <v>50.07</v>
      </c>
      <c r="L209" s="4">
        <v>300000</v>
      </c>
      <c r="M209" s="4">
        <v>12000</v>
      </c>
      <c r="N209" s="4">
        <v>63.95</v>
      </c>
      <c r="O209" s="2">
        <v>1.4876712328767123E-2</v>
      </c>
      <c r="P209" s="2">
        <f t="shared" si="11"/>
        <v>-1.1467889908256881</v>
      </c>
      <c r="Q209" s="2">
        <f t="shared" si="9"/>
        <v>-1.1616657031544553</v>
      </c>
      <c r="R209" s="2">
        <f t="shared" si="10"/>
        <v>-0.40940391123249831</v>
      </c>
    </row>
    <row r="210" spans="1:18" s="4" customFormat="1" x14ac:dyDescent="0.3">
      <c r="A210" s="4" t="s">
        <v>14</v>
      </c>
      <c r="B210" s="5">
        <v>43683</v>
      </c>
      <c r="C210" s="5">
        <v>43769</v>
      </c>
      <c r="D210" s="4">
        <v>65.650000000000006</v>
      </c>
      <c r="E210" s="4">
        <v>65.650000000000006</v>
      </c>
      <c r="F210" s="4">
        <v>64</v>
      </c>
      <c r="G210" s="4">
        <v>64.400000000000006</v>
      </c>
      <c r="H210" s="4">
        <v>64.5</v>
      </c>
      <c r="I210" s="4">
        <v>64.400000000000006</v>
      </c>
      <c r="J210" s="4">
        <v>7</v>
      </c>
      <c r="K210" s="4">
        <v>27.17</v>
      </c>
      <c r="L210" s="4">
        <v>282000</v>
      </c>
      <c r="M210" s="4">
        <v>-18000</v>
      </c>
      <c r="N210" s="4">
        <v>63.45</v>
      </c>
      <c r="O210" s="2">
        <v>1.484931506849315E-2</v>
      </c>
      <c r="P210" s="2">
        <f t="shared" si="11"/>
        <v>-0.38669760247486462</v>
      </c>
      <c r="Q210" s="2">
        <f t="shared" si="9"/>
        <v>-0.40154691754335775</v>
      </c>
      <c r="R210" s="2">
        <f t="shared" si="10"/>
        <v>-0.14151651214217364</v>
      </c>
    </row>
    <row r="211" spans="1:18" s="4" customFormat="1" x14ac:dyDescent="0.3">
      <c r="A211" s="4" t="s">
        <v>14</v>
      </c>
      <c r="B211" s="5">
        <v>43684</v>
      </c>
      <c r="C211" s="5">
        <v>43769</v>
      </c>
      <c r="D211" s="4">
        <v>64.3</v>
      </c>
      <c r="E211" s="4">
        <v>65.2</v>
      </c>
      <c r="F211" s="4">
        <v>62</v>
      </c>
      <c r="G211" s="4">
        <v>62.05</v>
      </c>
      <c r="H211" s="4">
        <v>62.3</v>
      </c>
      <c r="I211" s="4">
        <v>62.05</v>
      </c>
      <c r="J211" s="4">
        <v>43</v>
      </c>
      <c r="K211" s="4">
        <v>163.26</v>
      </c>
      <c r="L211" s="4">
        <v>324000</v>
      </c>
      <c r="M211" s="4">
        <v>42000</v>
      </c>
      <c r="N211" s="4">
        <v>61.15</v>
      </c>
      <c r="O211" s="2">
        <v>1.4876712328767123E-2</v>
      </c>
      <c r="P211" s="2">
        <f t="shared" si="11"/>
        <v>-3.6490683229813792</v>
      </c>
      <c r="Q211" s="2">
        <f t="shared" si="9"/>
        <v>-3.6639450353101464</v>
      </c>
      <c r="R211" s="2">
        <f t="shared" si="10"/>
        <v>-1.2912780535085</v>
      </c>
    </row>
    <row r="212" spans="1:18" s="4" customFormat="1" x14ac:dyDescent="0.3">
      <c r="A212" s="4" t="s">
        <v>14</v>
      </c>
      <c r="B212" s="5">
        <v>43685</v>
      </c>
      <c r="C212" s="5">
        <v>43769</v>
      </c>
      <c r="D212" s="4">
        <v>62.35</v>
      </c>
      <c r="E212" s="4">
        <v>64.8</v>
      </c>
      <c r="F212" s="4">
        <v>61.95</v>
      </c>
      <c r="G212" s="4">
        <v>64.599999999999994</v>
      </c>
      <c r="H212" s="4">
        <v>64.599999999999994</v>
      </c>
      <c r="I212" s="4">
        <v>64.599999999999994</v>
      </c>
      <c r="J212" s="4">
        <v>23</v>
      </c>
      <c r="K212" s="4">
        <v>86.66</v>
      </c>
      <c r="L212" s="4">
        <v>330000</v>
      </c>
      <c r="M212" s="4">
        <v>6000</v>
      </c>
      <c r="N212" s="4">
        <v>63.55</v>
      </c>
      <c r="O212" s="2">
        <v>1.5013698630136987E-2</v>
      </c>
      <c r="P212" s="2">
        <f t="shared" si="11"/>
        <v>4.1095890410958864</v>
      </c>
      <c r="Q212" s="2">
        <f t="shared" si="9"/>
        <v>4.0945753424657498</v>
      </c>
      <c r="R212" s="2">
        <f t="shared" si="10"/>
        <v>1.4430443762690119</v>
      </c>
    </row>
    <row r="213" spans="1:18" s="4" customFormat="1" x14ac:dyDescent="0.3">
      <c r="A213" s="4" t="s">
        <v>14</v>
      </c>
      <c r="B213" s="5">
        <v>43686</v>
      </c>
      <c r="C213" s="5">
        <v>43769</v>
      </c>
      <c r="D213" s="4">
        <v>64.849999999999994</v>
      </c>
      <c r="E213" s="4">
        <v>66.3</v>
      </c>
      <c r="F213" s="4">
        <v>64</v>
      </c>
      <c r="G213" s="4">
        <v>65.2</v>
      </c>
      <c r="H213" s="4">
        <v>65.400000000000006</v>
      </c>
      <c r="I213" s="4">
        <v>65.2</v>
      </c>
      <c r="J213" s="4">
        <v>19</v>
      </c>
      <c r="K213" s="4">
        <v>74.33</v>
      </c>
      <c r="L213" s="4">
        <v>354000</v>
      </c>
      <c r="M213" s="4">
        <v>24000</v>
      </c>
      <c r="N213" s="4">
        <v>64.3</v>
      </c>
      <c r="O213" s="2">
        <v>1.5013698630136987E-2</v>
      </c>
      <c r="P213" s="2">
        <f t="shared" si="11"/>
        <v>0.928792569659456</v>
      </c>
      <c r="Q213" s="2">
        <f t="shared" si="9"/>
        <v>0.91377887102931898</v>
      </c>
      <c r="R213" s="2">
        <f t="shared" si="10"/>
        <v>0.32204156736757755</v>
      </c>
    </row>
    <row r="214" spans="1:18" s="4" customFormat="1" x14ac:dyDescent="0.3">
      <c r="A214" s="4" t="s">
        <v>14</v>
      </c>
      <c r="B214" s="5">
        <v>43690</v>
      </c>
      <c r="C214" s="5">
        <v>43769</v>
      </c>
      <c r="D214" s="4">
        <v>65.5</v>
      </c>
      <c r="E214" s="4">
        <v>65.5</v>
      </c>
      <c r="F214" s="4">
        <v>62</v>
      </c>
      <c r="G214" s="4">
        <v>62</v>
      </c>
      <c r="H214" s="4">
        <v>62</v>
      </c>
      <c r="I214" s="4">
        <v>62</v>
      </c>
      <c r="J214" s="4">
        <v>24</v>
      </c>
      <c r="K214" s="4">
        <v>91.16</v>
      </c>
      <c r="L214" s="4">
        <v>390000</v>
      </c>
      <c r="M214" s="4">
        <v>36000</v>
      </c>
      <c r="N214" s="4">
        <v>61.55</v>
      </c>
      <c r="O214" s="2">
        <v>1.4986301369863012E-2</v>
      </c>
      <c r="P214" s="2">
        <f t="shared" si="11"/>
        <v>-4.9079754601227039</v>
      </c>
      <c r="Q214" s="2">
        <f t="shared" si="9"/>
        <v>-4.9229617614925667</v>
      </c>
      <c r="R214" s="2">
        <f t="shared" si="10"/>
        <v>-1.7349912238349932</v>
      </c>
    </row>
    <row r="215" spans="1:18" s="4" customFormat="1" x14ac:dyDescent="0.3">
      <c r="A215" s="4" t="s">
        <v>14</v>
      </c>
      <c r="B215" s="5">
        <v>43691</v>
      </c>
      <c r="C215" s="5">
        <v>43769</v>
      </c>
      <c r="D215" s="4">
        <v>62.85</v>
      </c>
      <c r="E215" s="4">
        <v>63.75</v>
      </c>
      <c r="F215" s="4">
        <v>61.05</v>
      </c>
      <c r="G215" s="4">
        <v>63.2</v>
      </c>
      <c r="H215" s="4">
        <v>63.2</v>
      </c>
      <c r="I215" s="4">
        <v>63.2</v>
      </c>
      <c r="J215" s="4">
        <v>13</v>
      </c>
      <c r="K215" s="4">
        <v>49.11</v>
      </c>
      <c r="L215" s="4">
        <v>384000</v>
      </c>
      <c r="M215" s="4">
        <v>-6000</v>
      </c>
      <c r="N215" s="4">
        <v>62.55</v>
      </c>
      <c r="O215" s="2">
        <v>1.4931506849315069E-2</v>
      </c>
      <c r="P215" s="2">
        <f t="shared" si="11"/>
        <v>1.9354838709677464</v>
      </c>
      <c r="Q215" s="2">
        <f t="shared" si="9"/>
        <v>1.9205523641184314</v>
      </c>
      <c r="R215" s="2">
        <f t="shared" si="10"/>
        <v>0.67685707468318268</v>
      </c>
    </row>
    <row r="216" spans="1:18" s="4" customFormat="1" x14ac:dyDescent="0.3">
      <c r="A216" s="4" t="s">
        <v>14</v>
      </c>
      <c r="B216" s="5">
        <v>43693</v>
      </c>
      <c r="C216" s="5">
        <v>43769</v>
      </c>
      <c r="D216" s="4">
        <v>62.95</v>
      </c>
      <c r="E216" s="4">
        <v>64.599999999999994</v>
      </c>
      <c r="F216" s="4">
        <v>62.9</v>
      </c>
      <c r="G216" s="4">
        <v>64.599999999999994</v>
      </c>
      <c r="H216" s="4">
        <v>64.599999999999994</v>
      </c>
      <c r="I216" s="4">
        <v>64.5</v>
      </c>
      <c r="J216" s="4">
        <v>4</v>
      </c>
      <c r="K216" s="4">
        <v>15.26</v>
      </c>
      <c r="L216" s="4">
        <v>378000</v>
      </c>
      <c r="M216" s="4">
        <v>-6000</v>
      </c>
      <c r="N216" s="4">
        <v>63.65</v>
      </c>
      <c r="O216" s="2">
        <v>1.4931506849315069E-2</v>
      </c>
      <c r="P216" s="2">
        <f t="shared" si="11"/>
        <v>2.215189873417708</v>
      </c>
      <c r="Q216" s="2">
        <f t="shared" si="9"/>
        <v>2.2002583665683928</v>
      </c>
      <c r="R216" s="2">
        <f t="shared" si="10"/>
        <v>0.77543339581177095</v>
      </c>
    </row>
    <row r="217" spans="1:18" s="4" customFormat="1" x14ac:dyDescent="0.3">
      <c r="A217" s="4" t="s">
        <v>14</v>
      </c>
      <c r="B217" s="5">
        <v>43696</v>
      </c>
      <c r="C217" s="5">
        <v>43769</v>
      </c>
      <c r="D217" s="4">
        <v>64.5</v>
      </c>
      <c r="E217" s="4">
        <v>65.7</v>
      </c>
      <c r="F217" s="4">
        <v>64.5</v>
      </c>
      <c r="G217" s="4">
        <v>64.55</v>
      </c>
      <c r="H217" s="4">
        <v>64.55</v>
      </c>
      <c r="I217" s="4">
        <v>65.3</v>
      </c>
      <c r="J217" s="4">
        <v>16</v>
      </c>
      <c r="K217" s="4">
        <v>62.43</v>
      </c>
      <c r="L217" s="4">
        <v>438000</v>
      </c>
      <c r="M217" s="4">
        <v>60000</v>
      </c>
      <c r="N217" s="4">
        <v>64.5</v>
      </c>
      <c r="O217" s="2">
        <v>1.484931506849315E-2</v>
      </c>
      <c r="P217" s="2">
        <f t="shared" si="11"/>
        <v>-7.7399380804949167E-2</v>
      </c>
      <c r="Q217" s="2">
        <f t="shared" si="9"/>
        <v>-9.224869587344231E-2</v>
      </c>
      <c r="R217" s="2">
        <f t="shared" si="10"/>
        <v>-3.2511054423083885E-2</v>
      </c>
    </row>
    <row r="218" spans="1:18" s="4" customFormat="1" x14ac:dyDescent="0.3">
      <c r="A218" s="4" t="s">
        <v>14</v>
      </c>
      <c r="B218" s="5">
        <v>43697</v>
      </c>
      <c r="C218" s="5">
        <v>43769</v>
      </c>
      <c r="D218" s="4">
        <v>63.55</v>
      </c>
      <c r="E218" s="4">
        <v>64.849999999999994</v>
      </c>
      <c r="F218" s="4">
        <v>63.55</v>
      </c>
      <c r="G218" s="4">
        <v>64.400000000000006</v>
      </c>
      <c r="H218" s="4">
        <v>64.400000000000006</v>
      </c>
      <c r="I218" s="4">
        <v>64.400000000000006</v>
      </c>
      <c r="J218" s="4">
        <v>9</v>
      </c>
      <c r="K218" s="4">
        <v>34.729999999999997</v>
      </c>
      <c r="L218" s="4">
        <v>450000</v>
      </c>
      <c r="M218" s="4">
        <v>12000</v>
      </c>
      <c r="N218" s="4">
        <v>63.85</v>
      </c>
      <c r="O218" s="2">
        <v>1.4821917808219178E-2</v>
      </c>
      <c r="P218" s="2">
        <f t="shared" si="11"/>
        <v>-0.23237800154917349</v>
      </c>
      <c r="Q218" s="2">
        <f t="shared" si="9"/>
        <v>-0.24719991935739266</v>
      </c>
      <c r="R218" s="2">
        <f t="shared" si="10"/>
        <v>-8.7120256340923019E-2</v>
      </c>
    </row>
    <row r="219" spans="1:18" s="4" customFormat="1" x14ac:dyDescent="0.3">
      <c r="A219" s="4" t="s">
        <v>14</v>
      </c>
      <c r="B219" s="5">
        <v>43698</v>
      </c>
      <c r="C219" s="5">
        <v>43769</v>
      </c>
      <c r="D219" s="4">
        <v>63.95</v>
      </c>
      <c r="E219" s="4">
        <v>63.95</v>
      </c>
      <c r="F219" s="4">
        <v>62.1</v>
      </c>
      <c r="G219" s="4">
        <v>62.3</v>
      </c>
      <c r="H219" s="4">
        <v>62.45</v>
      </c>
      <c r="I219" s="4">
        <v>62.3</v>
      </c>
      <c r="J219" s="4">
        <v>30</v>
      </c>
      <c r="K219" s="4">
        <v>113.09</v>
      </c>
      <c r="L219" s="4">
        <v>444000</v>
      </c>
      <c r="M219" s="4">
        <v>-6000</v>
      </c>
      <c r="N219" s="4">
        <v>61.9</v>
      </c>
      <c r="O219" s="2">
        <v>1.4958904109589041E-2</v>
      </c>
      <c r="P219" s="2">
        <f t="shared" si="11"/>
        <v>-3.2608695652174045</v>
      </c>
      <c r="Q219" s="2">
        <f t="shared" si="9"/>
        <v>-3.2758284693269935</v>
      </c>
      <c r="R219" s="2">
        <f t="shared" si="10"/>
        <v>-1.1544947778241512</v>
      </c>
    </row>
    <row r="220" spans="1:18" s="4" customFormat="1" x14ac:dyDescent="0.3">
      <c r="A220" s="4" t="s">
        <v>14</v>
      </c>
      <c r="B220" s="5">
        <v>43699</v>
      </c>
      <c r="C220" s="5">
        <v>43769</v>
      </c>
      <c r="D220" s="4">
        <v>63</v>
      </c>
      <c r="E220" s="4">
        <v>63</v>
      </c>
      <c r="F220" s="4">
        <v>58.3</v>
      </c>
      <c r="G220" s="4">
        <v>58.55</v>
      </c>
      <c r="H220" s="4">
        <v>58.6</v>
      </c>
      <c r="I220" s="4">
        <v>58.55</v>
      </c>
      <c r="J220" s="4">
        <v>47</v>
      </c>
      <c r="K220" s="4">
        <v>168.81</v>
      </c>
      <c r="L220" s="4">
        <v>606000</v>
      </c>
      <c r="M220" s="4">
        <v>162000</v>
      </c>
      <c r="N220" s="4">
        <v>57.9</v>
      </c>
      <c r="O220" s="2">
        <v>1.4876712328767123E-2</v>
      </c>
      <c r="P220" s="2">
        <f t="shared" si="11"/>
        <v>-6.0192616372391656</v>
      </c>
      <c r="Q220" s="2">
        <f t="shared" si="9"/>
        <v>-6.0341383495679324</v>
      </c>
      <c r="R220" s="2">
        <f t="shared" si="10"/>
        <v>-2.1266013402331279</v>
      </c>
    </row>
    <row r="221" spans="1:18" s="4" customFormat="1" x14ac:dyDescent="0.3">
      <c r="A221" s="4" t="s">
        <v>14</v>
      </c>
      <c r="B221" s="5">
        <v>43700</v>
      </c>
      <c r="C221" s="5">
        <v>43769</v>
      </c>
      <c r="D221" s="4">
        <v>58</v>
      </c>
      <c r="E221" s="4">
        <v>61.2</v>
      </c>
      <c r="F221" s="4">
        <v>57.6</v>
      </c>
      <c r="G221" s="4">
        <v>60.85</v>
      </c>
      <c r="H221" s="4">
        <v>60.85</v>
      </c>
      <c r="I221" s="4">
        <v>60.85</v>
      </c>
      <c r="J221" s="4">
        <v>70</v>
      </c>
      <c r="K221" s="4">
        <v>250.83</v>
      </c>
      <c r="L221" s="4">
        <v>756000</v>
      </c>
      <c r="M221" s="4">
        <v>150000</v>
      </c>
      <c r="N221" s="4">
        <v>60.25</v>
      </c>
      <c r="O221" s="2">
        <v>1.4876712328767123E-2</v>
      </c>
      <c r="P221" s="2">
        <f t="shared" si="11"/>
        <v>3.9282664389410833</v>
      </c>
      <c r="Q221" s="2">
        <f t="shared" si="9"/>
        <v>3.9133897266123161</v>
      </c>
      <c r="R221" s="2">
        <f t="shared" si="10"/>
        <v>1.3791894310915507</v>
      </c>
    </row>
    <row r="222" spans="1:18" s="4" customFormat="1" x14ac:dyDescent="0.3">
      <c r="A222" s="4" t="s">
        <v>14</v>
      </c>
      <c r="B222" s="5">
        <v>43703</v>
      </c>
      <c r="C222" s="5">
        <v>43769</v>
      </c>
      <c r="D222" s="4">
        <v>64.5</v>
      </c>
      <c r="E222" s="4">
        <v>65.75</v>
      </c>
      <c r="F222" s="4">
        <v>60.4</v>
      </c>
      <c r="G222" s="4">
        <v>63.85</v>
      </c>
      <c r="H222" s="4">
        <v>63.9</v>
      </c>
      <c r="I222" s="4">
        <v>63.85</v>
      </c>
      <c r="J222" s="4">
        <v>125</v>
      </c>
      <c r="K222" s="4">
        <v>476.3</v>
      </c>
      <c r="L222" s="4">
        <v>822000</v>
      </c>
      <c r="M222" s="4">
        <v>66000</v>
      </c>
      <c r="N222" s="4">
        <v>63.15</v>
      </c>
      <c r="O222" s="2">
        <v>1.4821917808219178E-2</v>
      </c>
      <c r="P222" s="2">
        <f t="shared" si="11"/>
        <v>4.9301561216105174</v>
      </c>
      <c r="Q222" s="2">
        <f t="shared" si="9"/>
        <v>4.9153342038022982</v>
      </c>
      <c r="R222" s="2">
        <f t="shared" si="10"/>
        <v>1.7323030563673063</v>
      </c>
    </row>
    <row r="223" spans="1:18" s="4" customFormat="1" x14ac:dyDescent="0.3">
      <c r="A223" s="4" t="s">
        <v>14</v>
      </c>
      <c r="B223" s="5">
        <v>43704</v>
      </c>
      <c r="C223" s="5">
        <v>43769</v>
      </c>
      <c r="D223" s="4">
        <v>64.150000000000006</v>
      </c>
      <c r="E223" s="4">
        <v>68.5</v>
      </c>
      <c r="F223" s="4">
        <v>64.150000000000006</v>
      </c>
      <c r="G223" s="4">
        <v>67</v>
      </c>
      <c r="H223" s="4">
        <v>67.3</v>
      </c>
      <c r="I223" s="4">
        <v>67</v>
      </c>
      <c r="J223" s="4">
        <v>130</v>
      </c>
      <c r="K223" s="4">
        <v>522.86</v>
      </c>
      <c r="L223" s="4">
        <v>960000</v>
      </c>
      <c r="M223" s="4">
        <v>138000</v>
      </c>
      <c r="N223" s="4" t="s">
        <v>15</v>
      </c>
      <c r="O223" s="2">
        <v>1.484931506849315E-2</v>
      </c>
      <c r="P223" s="2">
        <f t="shared" si="11"/>
        <v>4.9334377447141717</v>
      </c>
      <c r="Q223" s="2">
        <f t="shared" si="9"/>
        <v>4.9185884296456788</v>
      </c>
      <c r="R223" s="2">
        <f t="shared" si="10"/>
        <v>1.733449937767606</v>
      </c>
    </row>
    <row r="224" spans="1:18" s="4" customFormat="1" x14ac:dyDescent="0.3">
      <c r="A224" s="4" t="s">
        <v>14</v>
      </c>
      <c r="B224" s="5">
        <v>43705</v>
      </c>
      <c r="C224" s="5">
        <v>43769</v>
      </c>
      <c r="D224" s="4">
        <v>66.7</v>
      </c>
      <c r="E224" s="4">
        <v>67.75</v>
      </c>
      <c r="F224" s="4">
        <v>66.099999999999994</v>
      </c>
      <c r="G224" s="4">
        <v>67</v>
      </c>
      <c r="H224" s="4">
        <v>67</v>
      </c>
      <c r="I224" s="4">
        <v>67</v>
      </c>
      <c r="J224" s="4">
        <v>102</v>
      </c>
      <c r="K224" s="4">
        <v>409.07</v>
      </c>
      <c r="L224" s="4">
        <v>1116000</v>
      </c>
      <c r="M224" s="4">
        <v>156000</v>
      </c>
      <c r="N224" s="4">
        <v>66.75</v>
      </c>
      <c r="O224" s="2">
        <v>1.484931506849315E-2</v>
      </c>
      <c r="P224" s="2">
        <f t="shared" si="11"/>
        <v>0</v>
      </c>
      <c r="Q224" s="2">
        <f t="shared" si="9"/>
        <v>-1.484931506849315E-2</v>
      </c>
      <c r="R224" s="2">
        <f t="shared" si="10"/>
        <v>-5.2333194064837218E-3</v>
      </c>
    </row>
    <row r="225" spans="1:18" s="4" customFormat="1" x14ac:dyDescent="0.3">
      <c r="A225" s="4" t="s">
        <v>14</v>
      </c>
      <c r="B225" s="5">
        <v>43706</v>
      </c>
      <c r="C225" s="5">
        <v>43769</v>
      </c>
      <c r="D225" s="4">
        <v>66.099999999999994</v>
      </c>
      <c r="E225" s="4">
        <v>66.7</v>
      </c>
      <c r="F225" s="4">
        <v>64.7</v>
      </c>
      <c r="G225" s="4">
        <v>66.3</v>
      </c>
      <c r="H225" s="4">
        <v>66.2</v>
      </c>
      <c r="I225" s="4">
        <v>66.3</v>
      </c>
      <c r="J225" s="4">
        <v>145</v>
      </c>
      <c r="K225" s="4">
        <v>571.04</v>
      </c>
      <c r="L225" s="4">
        <v>1296000</v>
      </c>
      <c r="M225" s="4">
        <v>180000</v>
      </c>
      <c r="N225" s="4">
        <v>65.75</v>
      </c>
      <c r="O225" s="2">
        <v>1.4821917808219178E-2</v>
      </c>
      <c r="P225" s="2">
        <f t="shared" si="11"/>
        <v>-1.0447761194029894</v>
      </c>
      <c r="Q225" s="2">
        <f t="shared" si="9"/>
        <v>-1.0595980372112086</v>
      </c>
      <c r="R225" s="2">
        <f t="shared" si="10"/>
        <v>-0.37343237352240954</v>
      </c>
    </row>
    <row r="226" spans="1:18" s="4" customFormat="1" x14ac:dyDescent="0.3">
      <c r="A226" s="4" t="s">
        <v>14</v>
      </c>
      <c r="B226" s="5">
        <v>43707</v>
      </c>
      <c r="C226" s="5">
        <v>43797</v>
      </c>
      <c r="D226" s="4">
        <v>65.400000000000006</v>
      </c>
      <c r="E226" s="4">
        <v>65.5</v>
      </c>
      <c r="F226" s="4">
        <v>63.9</v>
      </c>
      <c r="G226" s="4">
        <v>65.349999999999994</v>
      </c>
      <c r="H226" s="4">
        <v>65.5</v>
      </c>
      <c r="I226" s="4">
        <v>65.349999999999994</v>
      </c>
      <c r="J226" s="4">
        <v>7</v>
      </c>
      <c r="K226" s="4">
        <v>27.17</v>
      </c>
      <c r="L226" s="4">
        <v>24000</v>
      </c>
      <c r="M226" s="4">
        <v>24000</v>
      </c>
      <c r="N226" s="4">
        <v>64.45</v>
      </c>
      <c r="O226" s="2">
        <v>1.473972602739726E-2</v>
      </c>
      <c r="P226" s="2">
        <f t="shared" si="11"/>
        <v>-1.432880844645555</v>
      </c>
      <c r="Q226" s="2">
        <f t="shared" si="9"/>
        <v>-1.4476205706729521</v>
      </c>
      <c r="R226" s="2">
        <f t="shared" si="10"/>
        <v>-0.51018250948166921</v>
      </c>
    </row>
    <row r="227" spans="1:18" s="4" customFormat="1" x14ac:dyDescent="0.3">
      <c r="A227" s="4" t="s">
        <v>14</v>
      </c>
      <c r="B227" s="5">
        <v>43711</v>
      </c>
      <c r="C227" s="5">
        <v>43797</v>
      </c>
      <c r="D227" s="4">
        <v>63</v>
      </c>
      <c r="E227" s="4">
        <v>66.55</v>
      </c>
      <c r="F227" s="4">
        <v>63</v>
      </c>
      <c r="G227" s="4">
        <v>66.349999999999994</v>
      </c>
      <c r="H227" s="4">
        <v>66.349999999999994</v>
      </c>
      <c r="I227" s="4">
        <v>66.3</v>
      </c>
      <c r="J227" s="4">
        <v>6</v>
      </c>
      <c r="K227" s="4">
        <v>23.5</v>
      </c>
      <c r="L227" s="4">
        <v>36000</v>
      </c>
      <c r="M227" s="4">
        <v>12000</v>
      </c>
      <c r="N227" s="4">
        <v>65.349999999999994</v>
      </c>
      <c r="O227" s="2">
        <v>1.4575342465753425E-2</v>
      </c>
      <c r="P227" s="2">
        <f t="shared" si="11"/>
        <v>1.5302218821729152</v>
      </c>
      <c r="Q227" s="2">
        <f t="shared" si="9"/>
        <v>1.5156465397071619</v>
      </c>
      <c r="R227" s="2">
        <f t="shared" si="10"/>
        <v>0.53415678858137972</v>
      </c>
    </row>
    <row r="228" spans="1:18" s="4" customFormat="1" x14ac:dyDescent="0.3">
      <c r="A228" s="4" t="s">
        <v>14</v>
      </c>
      <c r="B228" s="5">
        <v>43712</v>
      </c>
      <c r="C228" s="5">
        <v>43797</v>
      </c>
      <c r="D228" s="4">
        <v>63</v>
      </c>
      <c r="E228" s="4">
        <v>63.55</v>
      </c>
      <c r="F228" s="4">
        <v>61.85</v>
      </c>
      <c r="G228" s="4">
        <v>63.45</v>
      </c>
      <c r="H228" s="4">
        <v>63.55</v>
      </c>
      <c r="I228" s="4">
        <v>63.45</v>
      </c>
      <c r="J228" s="4">
        <v>20</v>
      </c>
      <c r="K228" s="4">
        <v>75.2</v>
      </c>
      <c r="L228" s="4">
        <v>66000</v>
      </c>
      <c r="M228" s="4">
        <v>30000</v>
      </c>
      <c r="N228" s="4">
        <v>62.6</v>
      </c>
      <c r="O228" s="2">
        <v>1.4657534246575342E-2</v>
      </c>
      <c r="P228" s="2">
        <f t="shared" si="11"/>
        <v>-4.3707611152976513</v>
      </c>
      <c r="Q228" s="2">
        <f t="shared" si="9"/>
        <v>-4.3854186495442269</v>
      </c>
      <c r="R228" s="2">
        <f t="shared" si="10"/>
        <v>-1.5455457991399695</v>
      </c>
    </row>
    <row r="229" spans="1:18" s="4" customFormat="1" x14ac:dyDescent="0.3">
      <c r="A229" s="4" t="s">
        <v>14</v>
      </c>
      <c r="B229" s="5">
        <v>43713</v>
      </c>
      <c r="C229" s="5">
        <v>43797</v>
      </c>
      <c r="D229" s="4">
        <v>63.5</v>
      </c>
      <c r="E229" s="4">
        <v>64.150000000000006</v>
      </c>
      <c r="F229" s="4">
        <v>63.5</v>
      </c>
      <c r="G229" s="4">
        <v>64.150000000000006</v>
      </c>
      <c r="H229" s="4">
        <v>64.150000000000006</v>
      </c>
      <c r="I229" s="4">
        <v>63.95</v>
      </c>
      <c r="J229" s="4">
        <v>4</v>
      </c>
      <c r="K229" s="4">
        <v>15.3</v>
      </c>
      <c r="L229" s="4">
        <v>72000</v>
      </c>
      <c r="M229" s="4">
        <v>6000</v>
      </c>
      <c r="N229" s="4">
        <v>63.05</v>
      </c>
      <c r="O229" s="2">
        <v>1.473972602739726E-2</v>
      </c>
      <c r="P229" s="2">
        <f t="shared" si="11"/>
        <v>1.1032308904649375</v>
      </c>
      <c r="Q229" s="2">
        <f t="shared" si="9"/>
        <v>1.0884911644375403</v>
      </c>
      <c r="R229" s="2">
        <f t="shared" si="10"/>
        <v>0.38361513028459798</v>
      </c>
    </row>
    <row r="230" spans="1:18" s="4" customFormat="1" x14ac:dyDescent="0.3">
      <c r="A230" s="4" t="s">
        <v>14</v>
      </c>
      <c r="B230" s="5">
        <v>43714</v>
      </c>
      <c r="C230" s="5">
        <v>43797</v>
      </c>
      <c r="D230" s="4">
        <v>63.95</v>
      </c>
      <c r="E230" s="4">
        <v>65</v>
      </c>
      <c r="F230" s="4">
        <v>63.6</v>
      </c>
      <c r="G230" s="4">
        <v>64.55</v>
      </c>
      <c r="H230" s="4">
        <v>64.55</v>
      </c>
      <c r="I230" s="4">
        <v>64.55</v>
      </c>
      <c r="J230" s="4">
        <v>14</v>
      </c>
      <c r="K230" s="4">
        <v>54.14</v>
      </c>
      <c r="L230" s="4">
        <v>120000</v>
      </c>
      <c r="M230" s="4">
        <v>48000</v>
      </c>
      <c r="N230" s="4">
        <v>63.9</v>
      </c>
      <c r="O230" s="2">
        <v>1.452054794520548E-2</v>
      </c>
      <c r="P230" s="2">
        <f t="shared" si="11"/>
        <v>0.62353858144971386</v>
      </c>
      <c r="Q230" s="2">
        <f t="shared" si="9"/>
        <v>0.60901803350450834</v>
      </c>
      <c r="R230" s="2">
        <f t="shared" si="10"/>
        <v>0.21463521239442054</v>
      </c>
    </row>
    <row r="231" spans="1:18" s="4" customFormat="1" x14ac:dyDescent="0.3">
      <c r="A231" s="4" t="s">
        <v>14</v>
      </c>
      <c r="B231" s="5">
        <v>43717</v>
      </c>
      <c r="C231" s="5">
        <v>43797</v>
      </c>
      <c r="D231" s="4">
        <v>63.6</v>
      </c>
      <c r="E231" s="4">
        <v>63.95</v>
      </c>
      <c r="F231" s="4">
        <v>63.2</v>
      </c>
      <c r="G231" s="4">
        <v>63.65</v>
      </c>
      <c r="H231" s="4">
        <v>63.65</v>
      </c>
      <c r="I231" s="4">
        <v>63.65</v>
      </c>
      <c r="J231" s="4">
        <v>44</v>
      </c>
      <c r="K231" s="4">
        <v>167.76</v>
      </c>
      <c r="L231" s="4">
        <v>288000</v>
      </c>
      <c r="M231" s="4">
        <v>168000</v>
      </c>
      <c r="N231" s="4">
        <v>62.9</v>
      </c>
      <c r="O231" s="2">
        <v>1.4602739726027398E-2</v>
      </c>
      <c r="P231" s="2">
        <f t="shared" si="11"/>
        <v>-1.3942680092951178</v>
      </c>
      <c r="Q231" s="2">
        <f t="shared" si="9"/>
        <v>-1.4088707490211452</v>
      </c>
      <c r="R231" s="2">
        <f t="shared" si="10"/>
        <v>-0.49652597430056455</v>
      </c>
    </row>
    <row r="232" spans="1:18" s="4" customFormat="1" x14ac:dyDescent="0.3">
      <c r="A232" s="4" t="s">
        <v>14</v>
      </c>
      <c r="B232" s="5">
        <v>43719</v>
      </c>
      <c r="C232" s="5">
        <v>43797</v>
      </c>
      <c r="D232" s="4">
        <v>61.5</v>
      </c>
      <c r="E232" s="4">
        <v>65.349999999999994</v>
      </c>
      <c r="F232" s="4">
        <v>61.5</v>
      </c>
      <c r="G232" s="4">
        <v>64.5</v>
      </c>
      <c r="H232" s="4">
        <v>64.5</v>
      </c>
      <c r="I232" s="4">
        <v>64.5</v>
      </c>
      <c r="J232" s="4">
        <v>20</v>
      </c>
      <c r="K232" s="4">
        <v>77.12</v>
      </c>
      <c r="L232" s="4">
        <v>294000</v>
      </c>
      <c r="M232" s="4">
        <v>6000</v>
      </c>
      <c r="N232" s="4">
        <v>63.7</v>
      </c>
      <c r="O232" s="2">
        <v>1.4602739726027398E-2</v>
      </c>
      <c r="P232" s="2">
        <f t="shared" si="11"/>
        <v>1.3354281225451712</v>
      </c>
      <c r="Q232" s="2">
        <f t="shared" si="9"/>
        <v>1.3208253828191439</v>
      </c>
      <c r="R232" s="2">
        <f t="shared" si="10"/>
        <v>0.46549629236098827</v>
      </c>
    </row>
    <row r="233" spans="1:18" s="4" customFormat="1" x14ac:dyDescent="0.3">
      <c r="A233" s="4" t="s">
        <v>14</v>
      </c>
      <c r="B233" s="5">
        <v>43720</v>
      </c>
      <c r="C233" s="5">
        <v>43797</v>
      </c>
      <c r="D233" s="4">
        <v>65</v>
      </c>
      <c r="E233" s="4">
        <v>65</v>
      </c>
      <c r="F233" s="4">
        <v>63</v>
      </c>
      <c r="G233" s="4">
        <v>63.1</v>
      </c>
      <c r="H233" s="4">
        <v>63</v>
      </c>
      <c r="I233" s="4">
        <v>63.1</v>
      </c>
      <c r="J233" s="4">
        <v>37</v>
      </c>
      <c r="K233" s="4">
        <v>141.44999999999999</v>
      </c>
      <c r="L233" s="4">
        <v>366000</v>
      </c>
      <c r="M233" s="4">
        <v>72000</v>
      </c>
      <c r="N233" s="4">
        <v>62.5</v>
      </c>
      <c r="O233" s="2">
        <v>1.4602739726027398E-2</v>
      </c>
      <c r="P233" s="2">
        <f t="shared" si="11"/>
        <v>-2.1705426356589124</v>
      </c>
      <c r="Q233" s="2">
        <f t="shared" si="9"/>
        <v>-2.1851453753849399</v>
      </c>
      <c r="R233" s="2">
        <f t="shared" si="10"/>
        <v>-0.77010714947073977</v>
      </c>
    </row>
    <row r="234" spans="1:18" s="4" customFormat="1" x14ac:dyDescent="0.3">
      <c r="A234" s="4" t="s">
        <v>14</v>
      </c>
      <c r="B234" s="5">
        <v>43721</v>
      </c>
      <c r="C234" s="5">
        <v>43797</v>
      </c>
      <c r="D234" s="4">
        <v>62.5</v>
      </c>
      <c r="E234" s="4">
        <v>64.599999999999994</v>
      </c>
      <c r="F234" s="4">
        <v>62.5</v>
      </c>
      <c r="G234" s="4">
        <v>64.3</v>
      </c>
      <c r="H234" s="4">
        <v>64.3</v>
      </c>
      <c r="I234" s="4">
        <v>64.3</v>
      </c>
      <c r="J234" s="4">
        <v>32</v>
      </c>
      <c r="K234" s="4">
        <v>122.45</v>
      </c>
      <c r="L234" s="4">
        <v>504000</v>
      </c>
      <c r="M234" s="4">
        <v>138000</v>
      </c>
      <c r="N234" s="4">
        <v>63.45</v>
      </c>
      <c r="O234" s="2">
        <v>1.4547945205479451E-2</v>
      </c>
      <c r="P234" s="2">
        <f t="shared" si="11"/>
        <v>1.9017432646592642</v>
      </c>
      <c r="Q234" s="2">
        <f t="shared" si="9"/>
        <v>1.8871953194537847</v>
      </c>
      <c r="R234" s="2">
        <f t="shared" si="10"/>
        <v>0.66510110692431723</v>
      </c>
    </row>
    <row r="235" spans="1:18" s="4" customFormat="1" x14ac:dyDescent="0.3">
      <c r="A235" s="4" t="s">
        <v>14</v>
      </c>
      <c r="B235" s="5">
        <v>43724</v>
      </c>
      <c r="C235" s="5">
        <v>43797</v>
      </c>
      <c r="D235" s="4">
        <v>63.9</v>
      </c>
      <c r="E235" s="4">
        <v>64</v>
      </c>
      <c r="F235" s="4">
        <v>63</v>
      </c>
      <c r="G235" s="4">
        <v>63.2</v>
      </c>
      <c r="H235" s="4">
        <v>63.25</v>
      </c>
      <c r="I235" s="4">
        <v>63.2</v>
      </c>
      <c r="J235" s="4">
        <v>25</v>
      </c>
      <c r="K235" s="4">
        <v>95.4</v>
      </c>
      <c r="L235" s="4">
        <v>516000</v>
      </c>
      <c r="M235" s="4">
        <v>12000</v>
      </c>
      <c r="N235" s="4">
        <v>62.45</v>
      </c>
      <c r="O235" s="2">
        <v>1.4547945205479451E-2</v>
      </c>
      <c r="P235" s="2">
        <f t="shared" si="11"/>
        <v>-1.7107309486780629</v>
      </c>
      <c r="Q235" s="2">
        <f t="shared" si="9"/>
        <v>-1.7252788938835424</v>
      </c>
      <c r="R235" s="2">
        <f t="shared" si="10"/>
        <v>-0.60803717042241545</v>
      </c>
    </row>
    <row r="236" spans="1:18" s="4" customFormat="1" x14ac:dyDescent="0.3">
      <c r="A236" s="4" t="s">
        <v>14</v>
      </c>
      <c r="B236" s="5">
        <v>43725</v>
      </c>
      <c r="C236" s="5">
        <v>43797</v>
      </c>
      <c r="D236" s="4">
        <v>63.8</v>
      </c>
      <c r="E236" s="4">
        <v>63.8</v>
      </c>
      <c r="F236" s="4">
        <v>60.25</v>
      </c>
      <c r="G236" s="4">
        <v>60.45</v>
      </c>
      <c r="H236" s="4">
        <v>60.35</v>
      </c>
      <c r="I236" s="4">
        <v>60.45</v>
      </c>
      <c r="J236" s="4">
        <v>32</v>
      </c>
      <c r="K236" s="4">
        <v>118.88</v>
      </c>
      <c r="L236" s="4">
        <v>546000</v>
      </c>
      <c r="M236" s="4">
        <v>30000</v>
      </c>
      <c r="N236" s="4">
        <v>59.95</v>
      </c>
      <c r="O236" s="2">
        <v>1.4575342465753425E-2</v>
      </c>
      <c r="P236" s="2">
        <f t="shared" si="11"/>
        <v>-4.3512658227848098</v>
      </c>
      <c r="Q236" s="2">
        <f t="shared" si="9"/>
        <v>-4.3658411652505631</v>
      </c>
      <c r="R236" s="2">
        <f t="shared" si="10"/>
        <v>-1.5386461389191728</v>
      </c>
    </row>
    <row r="237" spans="1:18" s="4" customFormat="1" x14ac:dyDescent="0.3">
      <c r="A237" s="4" t="s">
        <v>14</v>
      </c>
      <c r="B237" s="5">
        <v>43726</v>
      </c>
      <c r="C237" s="5">
        <v>43797</v>
      </c>
      <c r="D237" s="4">
        <v>60.75</v>
      </c>
      <c r="E237" s="4">
        <v>60.75</v>
      </c>
      <c r="F237" s="4">
        <v>58.05</v>
      </c>
      <c r="G237" s="4">
        <v>60.15</v>
      </c>
      <c r="H237" s="4">
        <v>60.25</v>
      </c>
      <c r="I237" s="4">
        <v>60.15</v>
      </c>
      <c r="J237" s="4">
        <v>29</v>
      </c>
      <c r="K237" s="4">
        <v>103.42</v>
      </c>
      <c r="L237" s="4">
        <v>576000</v>
      </c>
      <c r="M237" s="4">
        <v>30000</v>
      </c>
      <c r="N237" s="4">
        <v>59.65</v>
      </c>
      <c r="O237" s="2">
        <v>1.4630136986301369E-2</v>
      </c>
      <c r="P237" s="2">
        <f t="shared" si="11"/>
        <v>-0.49627791563276136</v>
      </c>
      <c r="Q237" s="2">
        <f t="shared" si="9"/>
        <v>-0.51090805261906269</v>
      </c>
      <c r="R237" s="2">
        <f t="shared" si="10"/>
        <v>-0.18005847504530512</v>
      </c>
    </row>
    <row r="238" spans="1:18" s="4" customFormat="1" x14ac:dyDescent="0.3">
      <c r="A238" s="4" t="s">
        <v>14</v>
      </c>
      <c r="B238" s="5">
        <v>43727</v>
      </c>
      <c r="C238" s="5">
        <v>43797</v>
      </c>
      <c r="D238" s="4">
        <v>59</v>
      </c>
      <c r="E238" s="4">
        <v>59.75</v>
      </c>
      <c r="F238" s="4">
        <v>58.95</v>
      </c>
      <c r="G238" s="4">
        <v>58.95</v>
      </c>
      <c r="H238" s="4">
        <v>58.95</v>
      </c>
      <c r="I238" s="4">
        <v>58.95</v>
      </c>
      <c r="J238" s="4">
        <v>19</v>
      </c>
      <c r="K238" s="4">
        <v>67.510000000000005</v>
      </c>
      <c r="L238" s="4">
        <v>612000</v>
      </c>
      <c r="M238" s="4">
        <v>36000</v>
      </c>
      <c r="N238" s="4">
        <v>58.4</v>
      </c>
      <c r="O238" s="2">
        <v>1.4821917808219178E-2</v>
      </c>
      <c r="P238" s="2">
        <f t="shared" si="11"/>
        <v>-1.9950124688279232</v>
      </c>
      <c r="Q238" s="2">
        <f t="shared" si="9"/>
        <v>-2.0098343866361423</v>
      </c>
      <c r="R238" s="2">
        <f t="shared" si="10"/>
        <v>-0.70832258935082093</v>
      </c>
    </row>
    <row r="239" spans="1:18" s="4" customFormat="1" x14ac:dyDescent="0.3">
      <c r="A239" s="4" t="s">
        <v>14</v>
      </c>
      <c r="B239" s="5">
        <v>43728</v>
      </c>
      <c r="C239" s="5">
        <v>43797</v>
      </c>
      <c r="D239" s="4">
        <v>59.1</v>
      </c>
      <c r="E239" s="4">
        <v>70.400000000000006</v>
      </c>
      <c r="F239" s="4">
        <v>58.4</v>
      </c>
      <c r="G239" s="4">
        <v>69.900000000000006</v>
      </c>
      <c r="H239" s="4">
        <v>70.05</v>
      </c>
      <c r="I239" s="4">
        <v>69.900000000000006</v>
      </c>
      <c r="J239" s="4">
        <v>195</v>
      </c>
      <c r="K239" s="4">
        <v>764.95</v>
      </c>
      <c r="L239" s="4">
        <v>918000</v>
      </c>
      <c r="M239" s="4">
        <v>306000</v>
      </c>
      <c r="N239" s="4">
        <v>69.2</v>
      </c>
      <c r="O239" s="2">
        <v>1.484931506849315E-2</v>
      </c>
      <c r="P239" s="2">
        <f t="shared" si="11"/>
        <v>18.575063613231556</v>
      </c>
      <c r="Q239" s="2">
        <f t="shared" si="9"/>
        <v>18.560214298163064</v>
      </c>
      <c r="R239" s="2">
        <f t="shared" si="10"/>
        <v>6.5411454485981171</v>
      </c>
    </row>
    <row r="240" spans="1:18" s="4" customFormat="1" x14ac:dyDescent="0.3">
      <c r="A240" s="4" t="s">
        <v>14</v>
      </c>
      <c r="B240" s="5">
        <v>43731</v>
      </c>
      <c r="C240" s="5">
        <v>43797</v>
      </c>
      <c r="D240" s="4">
        <v>72.2</v>
      </c>
      <c r="E240" s="4">
        <v>78.099999999999994</v>
      </c>
      <c r="F240" s="4">
        <v>72.2</v>
      </c>
      <c r="G240" s="4">
        <v>75.25</v>
      </c>
      <c r="H240" s="4">
        <v>77.5</v>
      </c>
      <c r="I240" s="4">
        <v>75.25</v>
      </c>
      <c r="J240" s="4">
        <v>127</v>
      </c>
      <c r="K240" s="4">
        <v>569.54</v>
      </c>
      <c r="L240" s="4">
        <v>912000</v>
      </c>
      <c r="M240" s="4">
        <v>-6000</v>
      </c>
      <c r="N240" s="4">
        <v>74.650000000000006</v>
      </c>
      <c r="O240" s="2">
        <v>1.4821917808219178E-2</v>
      </c>
      <c r="P240" s="2">
        <f t="shared" si="11"/>
        <v>7.6537911301859713</v>
      </c>
      <c r="Q240" s="2">
        <f t="shared" si="9"/>
        <v>7.6389692123777522</v>
      </c>
      <c r="R240" s="2">
        <f t="shared" si="10"/>
        <v>2.69218921143983</v>
      </c>
    </row>
    <row r="241" spans="1:18" s="4" customFormat="1" x14ac:dyDescent="0.3">
      <c r="A241" s="4" t="s">
        <v>14</v>
      </c>
      <c r="B241" s="5">
        <v>43732</v>
      </c>
      <c r="C241" s="5">
        <v>43797</v>
      </c>
      <c r="D241" s="4">
        <v>77.900000000000006</v>
      </c>
      <c r="E241" s="4">
        <v>77.900000000000006</v>
      </c>
      <c r="F241" s="4">
        <v>74.5</v>
      </c>
      <c r="G241" s="4">
        <v>75.900000000000006</v>
      </c>
      <c r="H241" s="4">
        <v>76.5</v>
      </c>
      <c r="I241" s="4">
        <v>75.900000000000006</v>
      </c>
      <c r="J241" s="4">
        <v>131</v>
      </c>
      <c r="K241" s="4">
        <v>597.77</v>
      </c>
      <c r="L241" s="4">
        <v>1026000</v>
      </c>
      <c r="M241" s="4">
        <v>114000</v>
      </c>
      <c r="N241" s="4">
        <v>75.150000000000006</v>
      </c>
      <c r="O241" s="2">
        <v>1.4821917808219178E-2</v>
      </c>
      <c r="P241" s="2">
        <f t="shared" si="11"/>
        <v>0.86378737541528994</v>
      </c>
      <c r="Q241" s="2">
        <f t="shared" si="9"/>
        <v>0.84896545760707076</v>
      </c>
      <c r="R241" s="2">
        <f t="shared" si="10"/>
        <v>0.29919948389782974</v>
      </c>
    </row>
    <row r="242" spans="1:18" s="4" customFormat="1" x14ac:dyDescent="0.3">
      <c r="A242" s="4" t="s">
        <v>14</v>
      </c>
      <c r="B242" s="5">
        <v>43733</v>
      </c>
      <c r="C242" s="5">
        <v>43797</v>
      </c>
      <c r="D242" s="4">
        <v>74.7</v>
      </c>
      <c r="E242" s="4">
        <v>75.25</v>
      </c>
      <c r="F242" s="4">
        <v>70.849999999999994</v>
      </c>
      <c r="G242" s="4">
        <v>71.099999999999994</v>
      </c>
      <c r="H242" s="4">
        <v>71.150000000000006</v>
      </c>
      <c r="I242" s="4">
        <v>71.099999999999994</v>
      </c>
      <c r="J242" s="4">
        <v>98</v>
      </c>
      <c r="K242" s="4">
        <v>426.28</v>
      </c>
      <c r="L242" s="4">
        <v>1020000</v>
      </c>
      <c r="M242" s="4">
        <v>-6000</v>
      </c>
      <c r="N242" s="4">
        <v>70.75</v>
      </c>
      <c r="O242" s="2">
        <v>1.4630136986301369E-2</v>
      </c>
      <c r="P242" s="2">
        <f t="shared" si="11"/>
        <v>-6.324110671936773</v>
      </c>
      <c r="Q242" s="2">
        <f t="shared" si="9"/>
        <v>-6.3387408089230748</v>
      </c>
      <c r="R242" s="2">
        <f t="shared" si="10"/>
        <v>-2.2339518782514243</v>
      </c>
    </row>
    <row r="243" spans="1:18" s="4" customFormat="1" x14ac:dyDescent="0.3">
      <c r="A243" s="4" t="s">
        <v>14</v>
      </c>
      <c r="B243" s="5">
        <v>43734</v>
      </c>
      <c r="C243" s="5">
        <v>43797</v>
      </c>
      <c r="D243" s="4">
        <v>71.55</v>
      </c>
      <c r="E243" s="4">
        <v>74.599999999999994</v>
      </c>
      <c r="F243" s="4">
        <v>70.55</v>
      </c>
      <c r="G243" s="4">
        <v>74.400000000000006</v>
      </c>
      <c r="H243" s="4">
        <v>74.3</v>
      </c>
      <c r="I243" s="4">
        <v>74.400000000000006</v>
      </c>
      <c r="J243" s="4">
        <v>79</v>
      </c>
      <c r="K243" s="4">
        <v>344.68</v>
      </c>
      <c r="L243" s="4">
        <v>1236000</v>
      </c>
      <c r="M243" s="4">
        <v>216000</v>
      </c>
      <c r="N243" s="4">
        <v>73.5</v>
      </c>
      <c r="O243" s="2">
        <v>1.4630136986301369E-2</v>
      </c>
      <c r="P243" s="2">
        <f t="shared" si="11"/>
        <v>4.6413502109704803</v>
      </c>
      <c r="Q243" s="2">
        <f t="shared" si="9"/>
        <v>4.6267200739841785</v>
      </c>
      <c r="R243" s="2">
        <f t="shared" si="10"/>
        <v>1.6305872587297894</v>
      </c>
    </row>
    <row r="244" spans="1:18" s="4" customFormat="1" x14ac:dyDescent="0.3">
      <c r="A244" s="4" t="s">
        <v>14</v>
      </c>
      <c r="B244" s="5">
        <v>43735</v>
      </c>
      <c r="C244" s="5">
        <v>43825</v>
      </c>
      <c r="D244" s="4">
        <v>73.099999999999994</v>
      </c>
      <c r="E244" s="4">
        <v>73.099999999999994</v>
      </c>
      <c r="F244" s="4">
        <v>72.650000000000006</v>
      </c>
      <c r="G244" s="4">
        <v>72.650000000000006</v>
      </c>
      <c r="H244" s="4">
        <v>72.650000000000006</v>
      </c>
      <c r="I244" s="4">
        <v>73</v>
      </c>
      <c r="J244" s="4">
        <v>5</v>
      </c>
      <c r="K244" s="4">
        <v>21.86</v>
      </c>
      <c r="L244" s="4">
        <v>18000</v>
      </c>
      <c r="M244" s="4">
        <v>18000</v>
      </c>
      <c r="N244" s="4">
        <v>71.900000000000006</v>
      </c>
      <c r="O244" s="2">
        <v>1.4630136986301369E-2</v>
      </c>
      <c r="P244" s="2">
        <f t="shared" si="11"/>
        <v>-2.3521505376344085</v>
      </c>
      <c r="Q244" s="2">
        <f t="shared" si="9"/>
        <v>-2.3667806746207098</v>
      </c>
      <c r="R244" s="2">
        <f t="shared" si="10"/>
        <v>-0.83412057581455101</v>
      </c>
    </row>
    <row r="245" spans="1:18" s="4" customFormat="1" x14ac:dyDescent="0.3">
      <c r="A245" s="4" t="s">
        <v>14</v>
      </c>
      <c r="B245" s="5">
        <v>43738</v>
      </c>
      <c r="C245" s="5">
        <v>43825</v>
      </c>
      <c r="D245" s="4">
        <v>72.150000000000006</v>
      </c>
      <c r="E245" s="4">
        <v>72.150000000000006</v>
      </c>
      <c r="F245" s="4">
        <v>69</v>
      </c>
      <c r="G245" s="4">
        <v>70</v>
      </c>
      <c r="H245" s="4">
        <v>70</v>
      </c>
      <c r="I245" s="4">
        <v>70</v>
      </c>
      <c r="J245" s="4">
        <v>7</v>
      </c>
      <c r="K245" s="4">
        <v>29.47</v>
      </c>
      <c r="L245" s="4">
        <v>42000</v>
      </c>
      <c r="M245" s="4">
        <v>24000</v>
      </c>
      <c r="N245" s="4">
        <v>68.7</v>
      </c>
      <c r="O245" s="2">
        <v>1.4630136986301369E-2</v>
      </c>
      <c r="P245" s="2">
        <f t="shared" si="11"/>
        <v>-3.6476256022023477</v>
      </c>
      <c r="Q245" s="2">
        <f t="shared" si="9"/>
        <v>-3.662255739188649</v>
      </c>
      <c r="R245" s="2">
        <f t="shared" si="10"/>
        <v>-1.2906826976866892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5"/>
  <sheetViews>
    <sheetView topLeftCell="A133" zoomScaleNormal="100" workbookViewId="0">
      <selection activeCell="A146" sqref="A146:XFD1048576"/>
    </sheetView>
  </sheetViews>
  <sheetFormatPr defaultRowHeight="14.4" x14ac:dyDescent="0.3"/>
  <cols>
    <col min="2" max="2" width="11.109375" customWidth="1"/>
    <col min="14" max="14" width="15.33203125" customWidth="1"/>
  </cols>
  <sheetData>
    <row r="1" spans="1:1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4" customFormat="1" x14ac:dyDescent="0.3">
      <c r="A2" s="4" t="s">
        <v>14</v>
      </c>
      <c r="B2" s="5">
        <v>43374</v>
      </c>
      <c r="C2" s="5">
        <v>43398</v>
      </c>
      <c r="D2" s="4">
        <v>118.15</v>
      </c>
      <c r="E2" s="4">
        <v>121.25</v>
      </c>
      <c r="F2" s="4">
        <v>112.45</v>
      </c>
      <c r="G2" s="4">
        <v>120.35</v>
      </c>
      <c r="H2" s="4">
        <v>120.1</v>
      </c>
      <c r="I2" s="4">
        <v>120.35</v>
      </c>
      <c r="J2" s="4">
        <v>12382</v>
      </c>
      <c r="K2" s="4">
        <v>58059.839999999997</v>
      </c>
      <c r="L2" s="4">
        <v>58080000</v>
      </c>
      <c r="M2" s="4">
        <v>-3076000</v>
      </c>
      <c r="N2" s="4">
        <v>120.15</v>
      </c>
    </row>
    <row r="3" spans="1:14" s="4" customFormat="1" x14ac:dyDescent="0.3">
      <c r="A3" s="4" t="s">
        <v>14</v>
      </c>
      <c r="B3" s="5">
        <v>43374</v>
      </c>
      <c r="C3" s="5">
        <v>43433</v>
      </c>
      <c r="D3" s="4">
        <v>119.55</v>
      </c>
      <c r="E3" s="4">
        <v>121.5</v>
      </c>
      <c r="F3" s="4">
        <v>112.95</v>
      </c>
      <c r="G3" s="4">
        <v>121.2</v>
      </c>
      <c r="H3" s="4">
        <v>120</v>
      </c>
      <c r="I3" s="4">
        <v>121.2</v>
      </c>
      <c r="J3" s="4">
        <v>255</v>
      </c>
      <c r="K3" s="4">
        <v>1205.4100000000001</v>
      </c>
      <c r="L3" s="4">
        <v>748000</v>
      </c>
      <c r="M3" s="4">
        <v>292000</v>
      </c>
      <c r="N3" s="4">
        <v>120.15</v>
      </c>
    </row>
    <row r="4" spans="1:14" s="4" customFormat="1" x14ac:dyDescent="0.3">
      <c r="A4" s="4" t="s">
        <v>14</v>
      </c>
      <c r="B4" s="5">
        <v>43374</v>
      </c>
      <c r="C4" s="5">
        <v>43461</v>
      </c>
      <c r="D4" s="4">
        <v>120.55</v>
      </c>
      <c r="E4" s="4">
        <v>120.55</v>
      </c>
      <c r="F4" s="4">
        <v>120.55</v>
      </c>
      <c r="G4" s="4">
        <v>120.55</v>
      </c>
      <c r="H4" s="4">
        <v>120.55</v>
      </c>
      <c r="I4" s="4">
        <v>122.35</v>
      </c>
      <c r="J4" s="4">
        <v>2</v>
      </c>
      <c r="K4" s="4">
        <v>9.64</v>
      </c>
      <c r="L4" s="4">
        <v>8000</v>
      </c>
      <c r="M4" s="4">
        <v>8000</v>
      </c>
      <c r="N4" s="4">
        <v>120.15</v>
      </c>
    </row>
    <row r="5" spans="1:14" s="4" customFormat="1" x14ac:dyDescent="0.3">
      <c r="A5" s="4" t="s">
        <v>14</v>
      </c>
      <c r="B5" s="5">
        <v>43381</v>
      </c>
      <c r="C5" s="5">
        <v>43398</v>
      </c>
      <c r="D5" s="4">
        <v>107</v>
      </c>
      <c r="E5" s="4">
        <v>112.35</v>
      </c>
      <c r="F5" s="4">
        <v>104.2</v>
      </c>
      <c r="G5" s="4">
        <v>109.4</v>
      </c>
      <c r="H5" s="4">
        <v>109.75</v>
      </c>
      <c r="I5" s="4">
        <v>109.4</v>
      </c>
      <c r="J5" s="4">
        <v>11396</v>
      </c>
      <c r="K5" s="4">
        <v>49566.49</v>
      </c>
      <c r="L5" s="4">
        <v>57836000</v>
      </c>
      <c r="M5" s="4">
        <v>1692000</v>
      </c>
      <c r="N5" s="4">
        <v>109.15</v>
      </c>
    </row>
    <row r="6" spans="1:14" s="4" customFormat="1" x14ac:dyDescent="0.3">
      <c r="A6" s="4" t="s">
        <v>14</v>
      </c>
      <c r="B6" s="5">
        <v>43381</v>
      </c>
      <c r="C6" s="5">
        <v>43433</v>
      </c>
      <c r="D6" s="4">
        <v>107.5</v>
      </c>
      <c r="E6" s="4">
        <v>112.8</v>
      </c>
      <c r="F6" s="4">
        <v>105.15</v>
      </c>
      <c r="G6" s="4">
        <v>109.85</v>
      </c>
      <c r="H6" s="4">
        <v>110</v>
      </c>
      <c r="I6" s="4">
        <v>109.85</v>
      </c>
      <c r="J6" s="4">
        <v>530</v>
      </c>
      <c r="K6" s="4">
        <v>2310.75</v>
      </c>
      <c r="L6" s="4">
        <v>1572000</v>
      </c>
      <c r="M6" s="4">
        <v>-16000</v>
      </c>
      <c r="N6" s="4">
        <v>109.15</v>
      </c>
    </row>
    <row r="7" spans="1:14" s="4" customFormat="1" x14ac:dyDescent="0.3">
      <c r="A7" s="4" t="s">
        <v>14</v>
      </c>
      <c r="B7" s="5">
        <v>43381</v>
      </c>
      <c r="C7" s="5">
        <v>43461</v>
      </c>
      <c r="D7" s="4">
        <v>106.1</v>
      </c>
      <c r="E7" s="4">
        <v>112.65</v>
      </c>
      <c r="F7" s="4">
        <v>106.1</v>
      </c>
      <c r="G7" s="4">
        <v>111.2</v>
      </c>
      <c r="H7" s="4">
        <v>111.2</v>
      </c>
      <c r="I7" s="4">
        <v>111.2</v>
      </c>
      <c r="J7" s="4">
        <v>16</v>
      </c>
      <c r="K7" s="4">
        <v>70.87</v>
      </c>
      <c r="L7" s="4">
        <v>20000</v>
      </c>
      <c r="M7" s="4">
        <v>-4000</v>
      </c>
      <c r="N7" s="4">
        <v>109.15</v>
      </c>
    </row>
    <row r="8" spans="1:14" s="4" customFormat="1" x14ac:dyDescent="0.3">
      <c r="A8" s="4" t="s">
        <v>14</v>
      </c>
      <c r="B8" s="5">
        <v>43388</v>
      </c>
      <c r="C8" s="5">
        <v>43398</v>
      </c>
      <c r="D8" s="4">
        <v>116.5</v>
      </c>
      <c r="E8" s="4">
        <v>118.1</v>
      </c>
      <c r="F8" s="4">
        <v>115.55</v>
      </c>
      <c r="G8" s="4">
        <v>117.5</v>
      </c>
      <c r="H8" s="4">
        <v>117.75</v>
      </c>
      <c r="I8" s="4">
        <v>117.5</v>
      </c>
      <c r="J8" s="4">
        <v>4622</v>
      </c>
      <c r="K8" s="4">
        <v>21594.9</v>
      </c>
      <c r="L8" s="4">
        <v>55552000</v>
      </c>
      <c r="M8" s="4">
        <v>-456000</v>
      </c>
      <c r="N8" s="4">
        <v>117.05</v>
      </c>
    </row>
    <row r="9" spans="1:14" s="4" customFormat="1" x14ac:dyDescent="0.3">
      <c r="A9" s="4" t="s">
        <v>14</v>
      </c>
      <c r="B9" s="5">
        <v>43388</v>
      </c>
      <c r="C9" s="5">
        <v>43433</v>
      </c>
      <c r="D9" s="4">
        <v>118</v>
      </c>
      <c r="E9" s="4">
        <v>118.65</v>
      </c>
      <c r="F9" s="4">
        <v>116.25</v>
      </c>
      <c r="G9" s="4">
        <v>118.2</v>
      </c>
      <c r="H9" s="4">
        <v>118.3</v>
      </c>
      <c r="I9" s="4">
        <v>118.2</v>
      </c>
      <c r="J9" s="4">
        <v>294</v>
      </c>
      <c r="K9" s="4">
        <v>1383.06</v>
      </c>
      <c r="L9" s="4">
        <v>2068000</v>
      </c>
      <c r="M9" s="4">
        <v>184000</v>
      </c>
      <c r="N9" s="4">
        <v>117.05</v>
      </c>
    </row>
    <row r="10" spans="1:14" s="4" customFormat="1" x14ac:dyDescent="0.3">
      <c r="A10" s="4" t="s">
        <v>14</v>
      </c>
      <c r="B10" s="5">
        <v>43388</v>
      </c>
      <c r="C10" s="5">
        <v>43461</v>
      </c>
      <c r="D10" s="4">
        <v>118</v>
      </c>
      <c r="E10" s="4">
        <v>118</v>
      </c>
      <c r="F10" s="4">
        <v>117</v>
      </c>
      <c r="G10" s="4">
        <v>117.55</v>
      </c>
      <c r="H10" s="4">
        <v>117.55</v>
      </c>
      <c r="I10" s="4">
        <v>118.8</v>
      </c>
      <c r="J10" s="4">
        <v>4</v>
      </c>
      <c r="K10" s="4">
        <v>18.82</v>
      </c>
      <c r="L10" s="4">
        <v>100000</v>
      </c>
      <c r="M10" s="4">
        <v>16000</v>
      </c>
      <c r="N10" s="4">
        <v>117.05</v>
      </c>
    </row>
    <row r="11" spans="1:14" s="4" customFormat="1" x14ac:dyDescent="0.3">
      <c r="A11" s="4" t="s">
        <v>14</v>
      </c>
      <c r="B11" s="5">
        <v>43395</v>
      </c>
      <c r="C11" s="5">
        <v>43398</v>
      </c>
      <c r="D11" s="4">
        <v>114.25</v>
      </c>
      <c r="E11" s="4">
        <v>115.3</v>
      </c>
      <c r="F11" s="4">
        <v>112.1</v>
      </c>
      <c r="G11" s="4">
        <v>112.75</v>
      </c>
      <c r="H11" s="4">
        <v>113.25</v>
      </c>
      <c r="I11" s="4">
        <v>112.75</v>
      </c>
      <c r="J11" s="4">
        <v>6692</v>
      </c>
      <c r="K11" s="4">
        <v>30449.77</v>
      </c>
      <c r="L11" s="4">
        <v>46968000</v>
      </c>
      <c r="M11" s="4">
        <v>-6092000</v>
      </c>
      <c r="N11" s="4">
        <v>112.8</v>
      </c>
    </row>
    <row r="12" spans="1:14" s="4" customFormat="1" x14ac:dyDescent="0.3">
      <c r="A12" s="4" t="s">
        <v>14</v>
      </c>
      <c r="B12" s="5">
        <v>43395</v>
      </c>
      <c r="C12" s="5">
        <v>43433</v>
      </c>
      <c r="D12" s="4">
        <v>114.55</v>
      </c>
      <c r="E12" s="4">
        <v>115.9</v>
      </c>
      <c r="F12" s="4">
        <v>112.75</v>
      </c>
      <c r="G12" s="4">
        <v>113.4</v>
      </c>
      <c r="H12" s="4">
        <v>114</v>
      </c>
      <c r="I12" s="4">
        <v>113.4</v>
      </c>
      <c r="J12" s="4">
        <v>2503</v>
      </c>
      <c r="K12" s="4">
        <v>11449.2</v>
      </c>
      <c r="L12" s="4">
        <v>11304000</v>
      </c>
      <c r="M12" s="4">
        <v>6196000</v>
      </c>
      <c r="N12" s="4">
        <v>112.8</v>
      </c>
    </row>
    <row r="13" spans="1:14" s="4" customFormat="1" x14ac:dyDescent="0.3">
      <c r="A13" s="4" t="s">
        <v>14</v>
      </c>
      <c r="B13" s="5">
        <v>43395</v>
      </c>
      <c r="C13" s="5">
        <v>43461</v>
      </c>
      <c r="D13" s="4">
        <v>114.2</v>
      </c>
      <c r="E13" s="4">
        <v>116.35</v>
      </c>
      <c r="F13" s="4">
        <v>113.45</v>
      </c>
      <c r="G13" s="4">
        <v>114.15</v>
      </c>
      <c r="H13" s="4">
        <v>114.15</v>
      </c>
      <c r="I13" s="4">
        <v>114.15</v>
      </c>
      <c r="J13" s="4">
        <v>11</v>
      </c>
      <c r="K13" s="4">
        <v>50.48</v>
      </c>
      <c r="L13" s="4">
        <v>156000</v>
      </c>
      <c r="M13" s="4">
        <v>16000</v>
      </c>
      <c r="N13" s="4">
        <v>112.8</v>
      </c>
    </row>
    <row r="14" spans="1:14" s="4" customFormat="1" x14ac:dyDescent="0.3">
      <c r="A14" s="4" t="s">
        <v>14</v>
      </c>
      <c r="B14" s="5">
        <v>43402</v>
      </c>
      <c r="C14" s="5">
        <v>43433</v>
      </c>
      <c r="D14" s="4">
        <v>114.2</v>
      </c>
      <c r="E14" s="4">
        <v>116.3</v>
      </c>
      <c r="F14" s="4">
        <v>111.5</v>
      </c>
      <c r="G14" s="4">
        <v>115.85</v>
      </c>
      <c r="H14" s="4">
        <v>115.45</v>
      </c>
      <c r="I14" s="4">
        <v>115.85</v>
      </c>
      <c r="J14" s="4">
        <v>7035</v>
      </c>
      <c r="K14" s="4">
        <v>31982.42</v>
      </c>
      <c r="L14" s="4">
        <v>48324000</v>
      </c>
      <c r="M14" s="4">
        <v>-1856000</v>
      </c>
      <c r="N14" s="4">
        <v>115.25</v>
      </c>
    </row>
    <row r="15" spans="1:14" s="4" customFormat="1" x14ac:dyDescent="0.3">
      <c r="A15" s="4" t="s">
        <v>14</v>
      </c>
      <c r="B15" s="5">
        <v>43402</v>
      </c>
      <c r="C15" s="5">
        <v>43461</v>
      </c>
      <c r="D15" s="4">
        <v>114.3</v>
      </c>
      <c r="E15" s="4">
        <v>116.9</v>
      </c>
      <c r="F15" s="4">
        <v>112</v>
      </c>
      <c r="G15" s="4">
        <v>116.45</v>
      </c>
      <c r="H15" s="4">
        <v>116.05</v>
      </c>
      <c r="I15" s="4">
        <v>116.45</v>
      </c>
      <c r="J15" s="4">
        <v>133</v>
      </c>
      <c r="K15" s="4">
        <v>606.53</v>
      </c>
      <c r="L15" s="4">
        <v>596000</v>
      </c>
      <c r="M15" s="4">
        <v>84000</v>
      </c>
      <c r="N15" s="4">
        <v>115.25</v>
      </c>
    </row>
    <row r="16" spans="1:14" s="4" customFormat="1" x14ac:dyDescent="0.3">
      <c r="A16" s="4" t="s">
        <v>14</v>
      </c>
      <c r="B16" s="5">
        <v>43402</v>
      </c>
      <c r="C16" s="5">
        <v>43496</v>
      </c>
      <c r="D16" s="4">
        <v>113.5</v>
      </c>
      <c r="E16" s="4">
        <v>113.5</v>
      </c>
      <c r="F16" s="4">
        <v>113.5</v>
      </c>
      <c r="G16" s="4">
        <v>113.5</v>
      </c>
      <c r="H16" s="4">
        <v>113.5</v>
      </c>
      <c r="I16" s="4">
        <v>117.5</v>
      </c>
      <c r="J16" s="4">
        <v>1</v>
      </c>
      <c r="K16" s="4">
        <v>4.54</v>
      </c>
      <c r="L16" s="4">
        <v>4000</v>
      </c>
      <c r="M16" s="4">
        <v>4000</v>
      </c>
      <c r="N16" s="4">
        <v>115.25</v>
      </c>
    </row>
    <row r="17" spans="1:14" s="4" customFormat="1" x14ac:dyDescent="0.3">
      <c r="A17" s="4" t="s">
        <v>14</v>
      </c>
      <c r="B17" s="5">
        <v>43409</v>
      </c>
      <c r="C17" s="5">
        <v>43433</v>
      </c>
      <c r="D17" s="4">
        <v>117.55</v>
      </c>
      <c r="E17" s="4">
        <v>122.45</v>
      </c>
      <c r="F17" s="4">
        <v>116.55</v>
      </c>
      <c r="G17" s="4">
        <v>121</v>
      </c>
      <c r="H17" s="4">
        <v>121.2</v>
      </c>
      <c r="I17" s="4">
        <v>121</v>
      </c>
      <c r="J17" s="4">
        <v>10713</v>
      </c>
      <c r="K17" s="4">
        <v>51458.2</v>
      </c>
      <c r="L17" s="4">
        <v>42016000</v>
      </c>
      <c r="M17" s="4">
        <v>-1160000</v>
      </c>
      <c r="N17" s="4">
        <v>120.7</v>
      </c>
    </row>
    <row r="18" spans="1:14" s="4" customFormat="1" x14ac:dyDescent="0.3">
      <c r="A18" s="4" t="s">
        <v>14</v>
      </c>
      <c r="B18" s="5">
        <v>43409</v>
      </c>
      <c r="C18" s="5">
        <v>43461</v>
      </c>
      <c r="D18" s="4">
        <v>119.7</v>
      </c>
      <c r="E18" s="4">
        <v>122.95</v>
      </c>
      <c r="F18" s="4">
        <v>117.5</v>
      </c>
      <c r="G18" s="4">
        <v>121.7</v>
      </c>
      <c r="H18" s="4">
        <v>122</v>
      </c>
      <c r="I18" s="4">
        <v>121.7</v>
      </c>
      <c r="J18" s="4">
        <v>362</v>
      </c>
      <c r="K18" s="4">
        <v>1750.77</v>
      </c>
      <c r="L18" s="4">
        <v>1448000</v>
      </c>
      <c r="M18" s="4">
        <v>708000</v>
      </c>
      <c r="N18" s="4">
        <v>120.7</v>
      </c>
    </row>
    <row r="19" spans="1:14" s="4" customFormat="1" x14ac:dyDescent="0.3">
      <c r="A19" s="4" t="s">
        <v>14</v>
      </c>
      <c r="B19" s="5">
        <v>43409</v>
      </c>
      <c r="C19" s="5">
        <v>43496</v>
      </c>
      <c r="D19" s="4">
        <v>121.75</v>
      </c>
      <c r="E19" s="4">
        <v>122.9</v>
      </c>
      <c r="F19" s="4">
        <v>121.5</v>
      </c>
      <c r="G19" s="4">
        <v>121.5</v>
      </c>
      <c r="H19" s="4">
        <v>121.5</v>
      </c>
      <c r="I19" s="4">
        <v>122.9</v>
      </c>
      <c r="J19" s="4">
        <v>8</v>
      </c>
      <c r="K19" s="4">
        <v>39.18</v>
      </c>
      <c r="L19" s="4">
        <v>40000</v>
      </c>
      <c r="M19" s="4">
        <v>32000</v>
      </c>
      <c r="N19" s="4">
        <v>120.7</v>
      </c>
    </row>
    <row r="20" spans="1:14" s="4" customFormat="1" x14ac:dyDescent="0.3">
      <c r="A20" s="4" t="s">
        <v>14</v>
      </c>
      <c r="B20" s="5">
        <v>43416</v>
      </c>
      <c r="C20" s="5">
        <v>43433</v>
      </c>
      <c r="D20" s="4">
        <v>118.5</v>
      </c>
      <c r="E20" s="4">
        <v>119.5</v>
      </c>
      <c r="F20" s="4">
        <v>116.35</v>
      </c>
      <c r="G20" s="4">
        <v>118.75</v>
      </c>
      <c r="H20" s="4">
        <v>118.95</v>
      </c>
      <c r="I20" s="4">
        <v>118.75</v>
      </c>
      <c r="J20" s="4">
        <v>5836</v>
      </c>
      <c r="K20" s="4">
        <v>27607.31</v>
      </c>
      <c r="L20" s="4">
        <v>45440000</v>
      </c>
      <c r="M20" s="4">
        <v>40000</v>
      </c>
      <c r="N20" s="4">
        <v>118.3</v>
      </c>
    </row>
    <row r="21" spans="1:14" s="4" customFormat="1" x14ac:dyDescent="0.3">
      <c r="A21" s="4" t="s">
        <v>14</v>
      </c>
      <c r="B21" s="5">
        <v>43416</v>
      </c>
      <c r="C21" s="5">
        <v>43461</v>
      </c>
      <c r="D21" s="4">
        <v>119.9</v>
      </c>
      <c r="E21" s="4">
        <v>120</v>
      </c>
      <c r="F21" s="4">
        <v>117.1</v>
      </c>
      <c r="G21" s="4">
        <v>119.35</v>
      </c>
      <c r="H21" s="4">
        <v>119.45</v>
      </c>
      <c r="I21" s="4">
        <v>119.35</v>
      </c>
      <c r="J21" s="4">
        <v>237</v>
      </c>
      <c r="K21" s="4">
        <v>1129</v>
      </c>
      <c r="L21" s="4">
        <v>1632000</v>
      </c>
      <c r="M21" s="4">
        <v>148000</v>
      </c>
      <c r="N21" s="4">
        <v>118.3</v>
      </c>
    </row>
    <row r="22" spans="1:14" s="4" customFormat="1" x14ac:dyDescent="0.3">
      <c r="A22" s="4" t="s">
        <v>14</v>
      </c>
      <c r="B22" s="5">
        <v>43416</v>
      </c>
      <c r="C22" s="5">
        <v>43496</v>
      </c>
      <c r="D22" s="4">
        <v>120.7</v>
      </c>
      <c r="E22" s="4">
        <v>120.7</v>
      </c>
      <c r="F22" s="4">
        <v>118</v>
      </c>
      <c r="G22" s="4">
        <v>120</v>
      </c>
      <c r="H22" s="4">
        <v>120</v>
      </c>
      <c r="I22" s="4">
        <v>120</v>
      </c>
      <c r="J22" s="4">
        <v>29</v>
      </c>
      <c r="K22" s="4">
        <v>138.52000000000001</v>
      </c>
      <c r="L22" s="4">
        <v>160000</v>
      </c>
      <c r="M22" s="4">
        <v>40000</v>
      </c>
      <c r="N22" s="4">
        <v>118.3</v>
      </c>
    </row>
    <row r="23" spans="1:14" s="4" customFormat="1" x14ac:dyDescent="0.3">
      <c r="A23" s="4" t="s">
        <v>14</v>
      </c>
      <c r="B23" s="5">
        <v>43423</v>
      </c>
      <c r="C23" s="5">
        <v>43433</v>
      </c>
      <c r="D23" s="4">
        <v>106</v>
      </c>
      <c r="E23" s="4">
        <v>109.8</v>
      </c>
      <c r="F23" s="4">
        <v>105.8</v>
      </c>
      <c r="G23" s="4">
        <v>109.15</v>
      </c>
      <c r="H23" s="4">
        <v>109.35</v>
      </c>
      <c r="I23" s="4">
        <v>109.15</v>
      </c>
      <c r="J23" s="4">
        <v>8698</v>
      </c>
      <c r="K23" s="4">
        <v>37572.26</v>
      </c>
      <c r="L23" s="4">
        <v>62496000</v>
      </c>
      <c r="M23" s="4">
        <v>-1216000</v>
      </c>
      <c r="N23" s="4">
        <v>108.8</v>
      </c>
    </row>
    <row r="24" spans="1:14" s="4" customFormat="1" x14ac:dyDescent="0.3">
      <c r="A24" s="4" t="s">
        <v>14</v>
      </c>
      <c r="B24" s="5">
        <v>43423</v>
      </c>
      <c r="C24" s="5">
        <v>43461</v>
      </c>
      <c r="D24" s="4">
        <v>106.95</v>
      </c>
      <c r="E24" s="4">
        <v>110.2</v>
      </c>
      <c r="F24" s="4">
        <v>106.4</v>
      </c>
      <c r="G24" s="4">
        <v>109.6</v>
      </c>
      <c r="H24" s="4">
        <v>109.8</v>
      </c>
      <c r="I24" s="4">
        <v>109.6</v>
      </c>
      <c r="J24" s="4">
        <v>1295</v>
      </c>
      <c r="K24" s="4">
        <v>5599.64</v>
      </c>
      <c r="L24" s="4">
        <v>8080000</v>
      </c>
      <c r="M24" s="4">
        <v>1472000</v>
      </c>
      <c r="N24" s="4">
        <v>108.8</v>
      </c>
    </row>
    <row r="25" spans="1:14" s="4" customFormat="1" x14ac:dyDescent="0.3">
      <c r="A25" s="4" t="s">
        <v>14</v>
      </c>
      <c r="B25" s="5">
        <v>43423</v>
      </c>
      <c r="C25" s="5">
        <v>43496</v>
      </c>
      <c r="D25" s="4">
        <v>107.05</v>
      </c>
      <c r="E25" s="4">
        <v>110.65</v>
      </c>
      <c r="F25" s="4">
        <v>106.45</v>
      </c>
      <c r="G25" s="4">
        <v>110.2</v>
      </c>
      <c r="H25" s="4">
        <v>110.3</v>
      </c>
      <c r="I25" s="4">
        <v>110.2</v>
      </c>
      <c r="J25" s="4">
        <v>49</v>
      </c>
      <c r="K25" s="4">
        <v>213.39</v>
      </c>
      <c r="L25" s="4">
        <v>576000</v>
      </c>
      <c r="M25" s="4">
        <v>-64000</v>
      </c>
      <c r="N25" s="4">
        <v>108.8</v>
      </c>
    </row>
    <row r="26" spans="1:14" s="4" customFormat="1" x14ac:dyDescent="0.3">
      <c r="A26" s="4" t="s">
        <v>14</v>
      </c>
      <c r="B26" s="5">
        <v>43430</v>
      </c>
      <c r="C26" s="5">
        <v>43433</v>
      </c>
      <c r="D26" s="4">
        <v>110.1</v>
      </c>
      <c r="E26" s="4">
        <v>110.6</v>
      </c>
      <c r="F26" s="4">
        <v>106.8</v>
      </c>
      <c r="G26" s="4">
        <v>109.2</v>
      </c>
      <c r="H26" s="4">
        <v>109.15</v>
      </c>
      <c r="I26" s="4">
        <v>109.2</v>
      </c>
      <c r="J26" s="4">
        <v>8226</v>
      </c>
      <c r="K26" s="4">
        <v>35781.69</v>
      </c>
      <c r="L26" s="4">
        <v>49828000</v>
      </c>
      <c r="M26" s="4">
        <v>-7724000</v>
      </c>
      <c r="N26" s="4">
        <v>108.9</v>
      </c>
    </row>
    <row r="27" spans="1:14" s="4" customFormat="1" x14ac:dyDescent="0.3">
      <c r="A27" s="4" t="s">
        <v>14</v>
      </c>
      <c r="B27" s="5">
        <v>43430</v>
      </c>
      <c r="C27" s="5">
        <v>43461</v>
      </c>
      <c r="D27" s="4">
        <v>110.65</v>
      </c>
      <c r="E27" s="4">
        <v>111</v>
      </c>
      <c r="F27" s="4">
        <v>107.3</v>
      </c>
      <c r="G27" s="4">
        <v>109.55</v>
      </c>
      <c r="H27" s="4">
        <v>109.6</v>
      </c>
      <c r="I27" s="4">
        <v>109.55</v>
      </c>
      <c r="J27" s="4">
        <v>3487</v>
      </c>
      <c r="K27" s="4">
        <v>15202.93</v>
      </c>
      <c r="L27" s="4">
        <v>16564000</v>
      </c>
      <c r="M27" s="4">
        <v>5688000</v>
      </c>
      <c r="N27" s="4">
        <v>108.9</v>
      </c>
    </row>
    <row r="28" spans="1:14" s="4" customFormat="1" x14ac:dyDescent="0.3">
      <c r="A28" s="4" t="s">
        <v>14</v>
      </c>
      <c r="B28" s="5">
        <v>43430</v>
      </c>
      <c r="C28" s="5">
        <v>43496</v>
      </c>
      <c r="D28" s="4">
        <v>110.75</v>
      </c>
      <c r="E28" s="4">
        <v>110.8</v>
      </c>
      <c r="F28" s="4">
        <v>108</v>
      </c>
      <c r="G28" s="4">
        <v>110.1</v>
      </c>
      <c r="H28" s="4">
        <v>110.15</v>
      </c>
      <c r="I28" s="4">
        <v>110.1</v>
      </c>
      <c r="J28" s="4">
        <v>70</v>
      </c>
      <c r="K28" s="4">
        <v>306.51</v>
      </c>
      <c r="L28" s="4">
        <v>768000</v>
      </c>
      <c r="M28" s="4">
        <v>80000</v>
      </c>
      <c r="N28" s="4">
        <v>108.9</v>
      </c>
    </row>
    <row r="29" spans="1:14" s="4" customFormat="1" x14ac:dyDescent="0.3">
      <c r="A29" s="4" t="s">
        <v>14</v>
      </c>
      <c r="B29" s="5">
        <v>43437</v>
      </c>
      <c r="C29" s="5">
        <v>43461</v>
      </c>
      <c r="D29" s="4">
        <v>112.5</v>
      </c>
      <c r="E29" s="4">
        <v>112.5</v>
      </c>
      <c r="F29" s="4">
        <v>106.1</v>
      </c>
      <c r="G29" s="4">
        <v>107.45</v>
      </c>
      <c r="H29" s="4">
        <v>107.6</v>
      </c>
      <c r="I29" s="4">
        <v>107.45</v>
      </c>
      <c r="J29" s="4">
        <v>12898</v>
      </c>
      <c r="K29" s="4">
        <v>55586.93</v>
      </c>
      <c r="L29" s="4">
        <v>61636000</v>
      </c>
      <c r="M29" s="4">
        <v>6284000</v>
      </c>
      <c r="N29" s="4">
        <v>107.15</v>
      </c>
    </row>
    <row r="30" spans="1:14" s="4" customFormat="1" x14ac:dyDescent="0.3">
      <c r="A30" s="4" t="s">
        <v>14</v>
      </c>
      <c r="B30" s="5">
        <v>43437</v>
      </c>
      <c r="C30" s="5">
        <v>43496</v>
      </c>
      <c r="D30" s="4">
        <v>111.25</v>
      </c>
      <c r="E30" s="4">
        <v>111.7</v>
      </c>
      <c r="F30" s="4">
        <v>106.6</v>
      </c>
      <c r="G30" s="4">
        <v>108</v>
      </c>
      <c r="H30" s="4">
        <v>108.2</v>
      </c>
      <c r="I30" s="4">
        <v>108</v>
      </c>
      <c r="J30" s="4">
        <v>423</v>
      </c>
      <c r="K30" s="4">
        <v>1830.49</v>
      </c>
      <c r="L30" s="4">
        <v>1520000</v>
      </c>
      <c r="M30" s="4">
        <v>424000</v>
      </c>
      <c r="N30" s="4">
        <v>107.15</v>
      </c>
    </row>
    <row r="31" spans="1:14" s="4" customFormat="1" x14ac:dyDescent="0.3">
      <c r="A31" s="4" t="s">
        <v>14</v>
      </c>
      <c r="B31" s="5">
        <v>43437</v>
      </c>
      <c r="C31" s="5">
        <v>43524</v>
      </c>
      <c r="D31" s="4">
        <v>111</v>
      </c>
      <c r="E31" s="4">
        <v>111</v>
      </c>
      <c r="F31" s="4">
        <v>107.2</v>
      </c>
      <c r="G31" s="4">
        <v>107.45</v>
      </c>
      <c r="H31" s="4">
        <v>107.45</v>
      </c>
      <c r="I31" s="4">
        <v>109.1</v>
      </c>
      <c r="J31" s="4">
        <v>32</v>
      </c>
      <c r="K31" s="4">
        <v>138.77000000000001</v>
      </c>
      <c r="L31" s="4">
        <v>128000</v>
      </c>
      <c r="M31" s="4">
        <v>76000</v>
      </c>
      <c r="N31" s="4">
        <v>107.15</v>
      </c>
    </row>
    <row r="32" spans="1:14" s="4" customFormat="1" x14ac:dyDescent="0.3">
      <c r="A32" s="4" t="s">
        <v>14</v>
      </c>
      <c r="B32" s="5">
        <v>43444</v>
      </c>
      <c r="C32" s="5">
        <v>43461</v>
      </c>
      <c r="D32" s="4">
        <v>101.5</v>
      </c>
      <c r="E32" s="4">
        <v>101.8</v>
      </c>
      <c r="F32" s="4">
        <v>97.75</v>
      </c>
      <c r="G32" s="4">
        <v>100.6</v>
      </c>
      <c r="H32" s="4">
        <v>100.35</v>
      </c>
      <c r="I32" s="4">
        <v>100.6</v>
      </c>
      <c r="J32" s="4">
        <v>5673</v>
      </c>
      <c r="K32" s="4">
        <v>22778.58</v>
      </c>
      <c r="L32" s="4">
        <v>59856000</v>
      </c>
      <c r="M32" s="4">
        <v>-956000</v>
      </c>
      <c r="N32" s="4">
        <v>100.45</v>
      </c>
    </row>
    <row r="33" spans="1:14" s="4" customFormat="1" x14ac:dyDescent="0.3">
      <c r="A33" s="4" t="s">
        <v>14</v>
      </c>
      <c r="B33" s="5">
        <v>43444</v>
      </c>
      <c r="C33" s="5">
        <v>43496</v>
      </c>
      <c r="D33" s="4">
        <v>101.2</v>
      </c>
      <c r="E33" s="4">
        <v>102.05</v>
      </c>
      <c r="F33" s="4">
        <v>98.25</v>
      </c>
      <c r="G33" s="4">
        <v>101.1</v>
      </c>
      <c r="H33" s="4">
        <v>100.7</v>
      </c>
      <c r="I33" s="4">
        <v>101.1</v>
      </c>
      <c r="J33" s="4">
        <v>335</v>
      </c>
      <c r="K33" s="4">
        <v>1349.92</v>
      </c>
      <c r="L33" s="4">
        <v>2048000</v>
      </c>
      <c r="M33" s="4">
        <v>120000</v>
      </c>
      <c r="N33" s="4">
        <v>100.45</v>
      </c>
    </row>
    <row r="34" spans="1:14" s="4" customFormat="1" x14ac:dyDescent="0.3">
      <c r="A34" s="4" t="s">
        <v>14</v>
      </c>
      <c r="B34" s="5">
        <v>43444</v>
      </c>
      <c r="C34" s="5">
        <v>43524</v>
      </c>
      <c r="D34" s="4">
        <v>101.4</v>
      </c>
      <c r="E34" s="4">
        <v>102.1</v>
      </c>
      <c r="F34" s="4">
        <v>100</v>
      </c>
      <c r="G34" s="4">
        <v>101.4</v>
      </c>
      <c r="H34" s="4">
        <v>101.1</v>
      </c>
      <c r="I34" s="4">
        <v>101.4</v>
      </c>
      <c r="J34" s="4">
        <v>17</v>
      </c>
      <c r="K34" s="4">
        <v>68.73</v>
      </c>
      <c r="L34" s="4">
        <v>384000</v>
      </c>
      <c r="M34" s="4">
        <v>-4000</v>
      </c>
      <c r="N34" s="4">
        <v>100.45</v>
      </c>
    </row>
    <row r="35" spans="1:14" s="4" customFormat="1" x14ac:dyDescent="0.3">
      <c r="A35" s="4" t="s">
        <v>14</v>
      </c>
      <c r="B35" s="5">
        <v>43451</v>
      </c>
      <c r="C35" s="5">
        <v>43461</v>
      </c>
      <c r="D35" s="4">
        <v>104.75</v>
      </c>
      <c r="E35" s="4">
        <v>106.6</v>
      </c>
      <c r="F35" s="4">
        <v>104.6</v>
      </c>
      <c r="G35" s="4">
        <v>106.35</v>
      </c>
      <c r="H35" s="4">
        <v>106.3</v>
      </c>
      <c r="I35" s="4">
        <v>106.35</v>
      </c>
      <c r="J35" s="4">
        <v>4074</v>
      </c>
      <c r="K35" s="4">
        <v>17238.060000000001</v>
      </c>
      <c r="L35" s="4">
        <v>58248000</v>
      </c>
      <c r="M35" s="4">
        <v>-632000</v>
      </c>
      <c r="N35" s="4">
        <v>106</v>
      </c>
    </row>
    <row r="36" spans="1:14" s="4" customFormat="1" x14ac:dyDescent="0.3">
      <c r="A36" s="4" t="s">
        <v>14</v>
      </c>
      <c r="B36" s="5">
        <v>43451</v>
      </c>
      <c r="C36" s="5">
        <v>43496</v>
      </c>
      <c r="D36" s="4">
        <v>105.45</v>
      </c>
      <c r="E36" s="4">
        <v>107.1</v>
      </c>
      <c r="F36" s="4">
        <v>105.2</v>
      </c>
      <c r="G36" s="4">
        <v>106.9</v>
      </c>
      <c r="H36" s="4">
        <v>106.85</v>
      </c>
      <c r="I36" s="4">
        <v>106.9</v>
      </c>
      <c r="J36" s="4">
        <v>231</v>
      </c>
      <c r="K36" s="4">
        <v>981.52</v>
      </c>
      <c r="L36" s="4">
        <v>2552000</v>
      </c>
      <c r="M36" s="4">
        <v>-16000</v>
      </c>
      <c r="N36" s="4">
        <v>106</v>
      </c>
    </row>
    <row r="37" spans="1:14" s="4" customFormat="1" x14ac:dyDescent="0.3">
      <c r="A37" s="4" t="s">
        <v>14</v>
      </c>
      <c r="B37" s="5">
        <v>43451</v>
      </c>
      <c r="C37" s="5">
        <v>43524</v>
      </c>
      <c r="D37" s="4">
        <v>105.9</v>
      </c>
      <c r="E37" s="4">
        <v>107.5</v>
      </c>
      <c r="F37" s="4">
        <v>105.85</v>
      </c>
      <c r="G37" s="4">
        <v>107.35</v>
      </c>
      <c r="H37" s="4">
        <v>107.25</v>
      </c>
      <c r="I37" s="4">
        <v>107.35</v>
      </c>
      <c r="J37" s="4">
        <v>22</v>
      </c>
      <c r="K37" s="4">
        <v>93.83</v>
      </c>
      <c r="L37" s="4">
        <v>512000</v>
      </c>
      <c r="M37" s="4">
        <v>-40000</v>
      </c>
      <c r="N37" s="4">
        <v>106</v>
      </c>
    </row>
    <row r="38" spans="1:14" s="4" customFormat="1" x14ac:dyDescent="0.3">
      <c r="A38" s="4" t="s">
        <v>14</v>
      </c>
      <c r="B38" s="5">
        <v>43458</v>
      </c>
      <c r="C38" s="5">
        <v>43461</v>
      </c>
      <c r="D38" s="4">
        <v>104.85</v>
      </c>
      <c r="E38" s="4">
        <v>105.35</v>
      </c>
      <c r="F38" s="4">
        <v>103.75</v>
      </c>
      <c r="G38" s="4">
        <v>104.55</v>
      </c>
      <c r="H38" s="4">
        <v>104.4</v>
      </c>
      <c r="I38" s="4">
        <v>104.55</v>
      </c>
      <c r="J38" s="4">
        <v>6642</v>
      </c>
      <c r="K38" s="4">
        <v>27767.98</v>
      </c>
      <c r="L38" s="4">
        <v>38216000</v>
      </c>
      <c r="M38" s="4">
        <v>-11840000</v>
      </c>
      <c r="N38" s="4">
        <v>104.6</v>
      </c>
    </row>
    <row r="39" spans="1:14" s="4" customFormat="1" x14ac:dyDescent="0.3">
      <c r="A39" s="4" t="s">
        <v>14</v>
      </c>
      <c r="B39" s="5">
        <v>43458</v>
      </c>
      <c r="C39" s="5">
        <v>43496</v>
      </c>
      <c r="D39" s="4">
        <v>105.65</v>
      </c>
      <c r="E39" s="4">
        <v>105.9</v>
      </c>
      <c r="F39" s="4">
        <v>104.1</v>
      </c>
      <c r="G39" s="4">
        <v>105</v>
      </c>
      <c r="H39" s="4">
        <v>104.8</v>
      </c>
      <c r="I39" s="4">
        <v>105</v>
      </c>
      <c r="J39" s="4">
        <v>4367</v>
      </c>
      <c r="K39" s="4">
        <v>18323.900000000001</v>
      </c>
      <c r="L39" s="4">
        <v>23044000</v>
      </c>
      <c r="M39" s="4">
        <v>10728000</v>
      </c>
      <c r="N39" s="4">
        <v>104.6</v>
      </c>
    </row>
    <row r="40" spans="1:14" s="4" customFormat="1" x14ac:dyDescent="0.3">
      <c r="A40" s="4" t="s">
        <v>14</v>
      </c>
      <c r="B40" s="5">
        <v>43458</v>
      </c>
      <c r="C40" s="5">
        <v>43524</v>
      </c>
      <c r="D40" s="4">
        <v>105.5</v>
      </c>
      <c r="E40" s="4">
        <v>106</v>
      </c>
      <c r="F40" s="4">
        <v>104.8</v>
      </c>
      <c r="G40" s="4">
        <v>105.55</v>
      </c>
      <c r="H40" s="4">
        <v>105.7</v>
      </c>
      <c r="I40" s="4">
        <v>105.55</v>
      </c>
      <c r="J40" s="4">
        <v>37</v>
      </c>
      <c r="K40" s="4">
        <v>155.79</v>
      </c>
      <c r="L40" s="4">
        <v>748000</v>
      </c>
      <c r="M40" s="4">
        <v>92000</v>
      </c>
      <c r="N40" s="4">
        <v>104.6</v>
      </c>
    </row>
    <row r="41" spans="1:14" s="4" customFormat="1" x14ac:dyDescent="0.3">
      <c r="A41" s="4" t="s">
        <v>14</v>
      </c>
      <c r="B41" s="5">
        <v>43472</v>
      </c>
      <c r="C41" s="5">
        <v>43496</v>
      </c>
      <c r="D41" s="4">
        <v>98.2</v>
      </c>
      <c r="E41" s="4">
        <v>98.7</v>
      </c>
      <c r="F41" s="4">
        <v>93.35</v>
      </c>
      <c r="G41" s="4">
        <v>93.8</v>
      </c>
      <c r="H41" s="4">
        <v>93.65</v>
      </c>
      <c r="I41" s="4">
        <v>93.8</v>
      </c>
      <c r="J41" s="4">
        <v>12067</v>
      </c>
      <c r="K41" s="4">
        <v>45951.42</v>
      </c>
      <c r="L41" s="4">
        <v>71924000</v>
      </c>
      <c r="M41" s="4">
        <v>4484000</v>
      </c>
      <c r="N41" s="4">
        <v>93.45</v>
      </c>
    </row>
    <row r="42" spans="1:14" s="4" customFormat="1" x14ac:dyDescent="0.3">
      <c r="A42" s="4" t="s">
        <v>14</v>
      </c>
      <c r="B42" s="5">
        <v>43472</v>
      </c>
      <c r="C42" s="5">
        <v>43524</v>
      </c>
      <c r="D42" s="4">
        <v>98.35</v>
      </c>
      <c r="E42" s="4">
        <v>98.5</v>
      </c>
      <c r="F42" s="4">
        <v>94</v>
      </c>
      <c r="G42" s="4">
        <v>94.2</v>
      </c>
      <c r="H42" s="4">
        <v>94.15</v>
      </c>
      <c r="I42" s="4">
        <v>94.2</v>
      </c>
      <c r="J42" s="4">
        <v>281</v>
      </c>
      <c r="K42" s="4">
        <v>1073.3599999999999</v>
      </c>
      <c r="L42" s="4">
        <v>2308000</v>
      </c>
      <c r="M42" s="4">
        <v>404000</v>
      </c>
      <c r="N42" s="4">
        <v>93.45</v>
      </c>
    </row>
    <row r="43" spans="1:14" s="4" customFormat="1" x14ac:dyDescent="0.3">
      <c r="A43" s="4" t="s">
        <v>14</v>
      </c>
      <c r="B43" s="5">
        <v>43472</v>
      </c>
      <c r="C43" s="5">
        <v>43552</v>
      </c>
      <c r="D43" s="4">
        <v>98.8</v>
      </c>
      <c r="E43" s="4">
        <v>98.8</v>
      </c>
      <c r="F43" s="4">
        <v>94.5</v>
      </c>
      <c r="G43" s="4">
        <v>94.75</v>
      </c>
      <c r="H43" s="4">
        <v>94.65</v>
      </c>
      <c r="I43" s="4">
        <v>94.75</v>
      </c>
      <c r="J43" s="4">
        <v>34</v>
      </c>
      <c r="K43" s="4">
        <v>130.16</v>
      </c>
      <c r="L43" s="4">
        <v>308000</v>
      </c>
      <c r="M43" s="4">
        <v>100000</v>
      </c>
      <c r="N43" s="4">
        <v>93.45</v>
      </c>
    </row>
    <row r="44" spans="1:14" s="4" customFormat="1" x14ac:dyDescent="0.3">
      <c r="A44" s="4" t="s">
        <v>14</v>
      </c>
      <c r="B44" s="5">
        <v>43479</v>
      </c>
      <c r="C44" s="5">
        <v>43496</v>
      </c>
      <c r="D44" s="4">
        <v>94.4</v>
      </c>
      <c r="E44" s="4">
        <v>94.5</v>
      </c>
      <c r="F44" s="4">
        <v>93</v>
      </c>
      <c r="G44" s="4">
        <v>94.05</v>
      </c>
      <c r="H44" s="4">
        <v>93.9</v>
      </c>
      <c r="I44" s="4">
        <v>94.05</v>
      </c>
      <c r="J44" s="4">
        <v>4400</v>
      </c>
      <c r="K44" s="4">
        <v>16495</v>
      </c>
      <c r="L44" s="4">
        <v>77932000</v>
      </c>
      <c r="M44" s="4">
        <v>764000</v>
      </c>
      <c r="N44" s="4">
        <v>93.5</v>
      </c>
    </row>
    <row r="45" spans="1:14" s="4" customFormat="1" x14ac:dyDescent="0.3">
      <c r="A45" s="4" t="s">
        <v>14</v>
      </c>
      <c r="B45" s="5">
        <v>43479</v>
      </c>
      <c r="C45" s="5">
        <v>43524</v>
      </c>
      <c r="D45" s="4">
        <v>94.4</v>
      </c>
      <c r="E45" s="4">
        <v>94.7</v>
      </c>
      <c r="F45" s="4">
        <v>93.45</v>
      </c>
      <c r="G45" s="4">
        <v>94.55</v>
      </c>
      <c r="H45" s="4">
        <v>94.35</v>
      </c>
      <c r="I45" s="4">
        <v>94.55</v>
      </c>
      <c r="J45" s="4">
        <v>215</v>
      </c>
      <c r="K45" s="4">
        <v>809.61</v>
      </c>
      <c r="L45" s="4">
        <v>3168000</v>
      </c>
      <c r="M45" s="4">
        <v>160000</v>
      </c>
      <c r="N45" s="4">
        <v>93.5</v>
      </c>
    </row>
    <row r="46" spans="1:14" s="4" customFormat="1" x14ac:dyDescent="0.3">
      <c r="A46" s="4" t="s">
        <v>14</v>
      </c>
      <c r="B46" s="5">
        <v>43479</v>
      </c>
      <c r="C46" s="5">
        <v>43552</v>
      </c>
      <c r="D46" s="4">
        <v>94.65</v>
      </c>
      <c r="E46" s="4">
        <v>95</v>
      </c>
      <c r="F46" s="4">
        <v>93.95</v>
      </c>
      <c r="G46" s="4">
        <v>94.95</v>
      </c>
      <c r="H46" s="4">
        <v>94.85</v>
      </c>
      <c r="I46" s="4">
        <v>94.95</v>
      </c>
      <c r="J46" s="4">
        <v>21</v>
      </c>
      <c r="K46" s="4">
        <v>79.319999999999993</v>
      </c>
      <c r="L46" s="4">
        <v>448000</v>
      </c>
      <c r="M46" s="4">
        <v>28000</v>
      </c>
      <c r="N46" s="4">
        <v>93.5</v>
      </c>
    </row>
    <row r="47" spans="1:14" s="4" customFormat="1" x14ac:dyDescent="0.3">
      <c r="A47" s="4" t="s">
        <v>14</v>
      </c>
      <c r="B47" s="5">
        <v>43486</v>
      </c>
      <c r="C47" s="5">
        <v>43496</v>
      </c>
      <c r="D47" s="4">
        <v>92.9</v>
      </c>
      <c r="E47" s="4">
        <v>93</v>
      </c>
      <c r="F47" s="4">
        <v>90.6</v>
      </c>
      <c r="G47" s="4">
        <v>90.9</v>
      </c>
      <c r="H47" s="4">
        <v>90.85</v>
      </c>
      <c r="I47" s="4">
        <v>90.9</v>
      </c>
      <c r="J47" s="4">
        <v>4579</v>
      </c>
      <c r="K47" s="4">
        <v>16833.66</v>
      </c>
      <c r="L47" s="4">
        <v>78636000</v>
      </c>
      <c r="M47" s="4">
        <v>88000</v>
      </c>
      <c r="N47" s="4">
        <v>90.6</v>
      </c>
    </row>
    <row r="48" spans="1:14" s="4" customFormat="1" x14ac:dyDescent="0.3">
      <c r="A48" s="4" t="s">
        <v>14</v>
      </c>
      <c r="B48" s="5">
        <v>43486</v>
      </c>
      <c r="C48" s="5">
        <v>43524</v>
      </c>
      <c r="D48" s="4">
        <v>93.05</v>
      </c>
      <c r="E48" s="4">
        <v>93.35</v>
      </c>
      <c r="F48" s="4">
        <v>91.05</v>
      </c>
      <c r="G48" s="4">
        <v>91.25</v>
      </c>
      <c r="H48" s="4">
        <v>91.1</v>
      </c>
      <c r="I48" s="4">
        <v>91.25</v>
      </c>
      <c r="J48" s="4">
        <v>647</v>
      </c>
      <c r="K48" s="4">
        <v>2387.19</v>
      </c>
      <c r="L48" s="4">
        <v>5136000</v>
      </c>
      <c r="M48" s="4">
        <v>736000</v>
      </c>
      <c r="N48" s="4">
        <v>90.6</v>
      </c>
    </row>
    <row r="49" spans="1:14" s="4" customFormat="1" x14ac:dyDescent="0.3">
      <c r="A49" s="4" t="s">
        <v>14</v>
      </c>
      <c r="B49" s="5">
        <v>43486</v>
      </c>
      <c r="C49" s="5">
        <v>43552</v>
      </c>
      <c r="D49" s="4">
        <v>93.3</v>
      </c>
      <c r="E49" s="4">
        <v>93.9</v>
      </c>
      <c r="F49" s="4">
        <v>91.5</v>
      </c>
      <c r="G49" s="4">
        <v>91.85</v>
      </c>
      <c r="H49" s="4">
        <v>91.55</v>
      </c>
      <c r="I49" s="4">
        <v>91.85</v>
      </c>
      <c r="J49" s="4">
        <v>40</v>
      </c>
      <c r="K49" s="4">
        <v>148.36000000000001</v>
      </c>
      <c r="L49" s="4">
        <v>588000</v>
      </c>
      <c r="M49" s="4">
        <v>56000</v>
      </c>
      <c r="N49" s="4">
        <v>90.6</v>
      </c>
    </row>
    <row r="50" spans="1:14" s="4" customFormat="1" x14ac:dyDescent="0.3">
      <c r="A50" s="4" t="s">
        <v>14</v>
      </c>
      <c r="B50" s="5">
        <v>43493</v>
      </c>
      <c r="C50" s="5">
        <v>43496</v>
      </c>
      <c r="D50" s="4">
        <v>82.6</v>
      </c>
      <c r="E50" s="4">
        <v>83.9</v>
      </c>
      <c r="F50" s="4">
        <v>80.900000000000006</v>
      </c>
      <c r="G50" s="4">
        <v>83.3</v>
      </c>
      <c r="H50" s="4">
        <v>83.6</v>
      </c>
      <c r="I50" s="4">
        <v>83.3</v>
      </c>
      <c r="J50" s="4">
        <v>8728</v>
      </c>
      <c r="K50" s="4">
        <v>28839.31</v>
      </c>
      <c r="L50" s="4">
        <v>57712000</v>
      </c>
      <c r="M50" s="4">
        <v>-11904000</v>
      </c>
      <c r="N50" s="4">
        <v>83</v>
      </c>
    </row>
    <row r="51" spans="1:14" s="4" customFormat="1" x14ac:dyDescent="0.3">
      <c r="A51" s="4" t="s">
        <v>14</v>
      </c>
      <c r="B51" s="5">
        <v>43493</v>
      </c>
      <c r="C51" s="5">
        <v>43524</v>
      </c>
      <c r="D51" s="4">
        <v>83.05</v>
      </c>
      <c r="E51" s="4">
        <v>84.15</v>
      </c>
      <c r="F51" s="4">
        <v>81.3</v>
      </c>
      <c r="G51" s="4">
        <v>83.65</v>
      </c>
      <c r="H51" s="4">
        <v>84</v>
      </c>
      <c r="I51" s="4">
        <v>83.65</v>
      </c>
      <c r="J51" s="4">
        <v>4513</v>
      </c>
      <c r="K51" s="4">
        <v>14982.7</v>
      </c>
      <c r="L51" s="4">
        <v>25308000</v>
      </c>
      <c r="M51" s="4">
        <v>9092000</v>
      </c>
      <c r="N51" s="4">
        <v>83</v>
      </c>
    </row>
    <row r="52" spans="1:14" s="4" customFormat="1" x14ac:dyDescent="0.3">
      <c r="A52" s="4" t="s">
        <v>14</v>
      </c>
      <c r="B52" s="5">
        <v>43493</v>
      </c>
      <c r="C52" s="5">
        <v>43552</v>
      </c>
      <c r="D52" s="4">
        <v>83.6</v>
      </c>
      <c r="E52" s="4">
        <v>84.35</v>
      </c>
      <c r="F52" s="4">
        <v>82</v>
      </c>
      <c r="G52" s="4">
        <v>84.1</v>
      </c>
      <c r="H52" s="4">
        <v>84.35</v>
      </c>
      <c r="I52" s="4">
        <v>84.1</v>
      </c>
      <c r="J52" s="4">
        <v>80</v>
      </c>
      <c r="K52" s="4">
        <v>267.02</v>
      </c>
      <c r="L52" s="4">
        <v>948000</v>
      </c>
      <c r="M52" s="4">
        <v>156000</v>
      </c>
      <c r="N52" s="4">
        <v>83</v>
      </c>
    </row>
    <row r="53" spans="1:14" s="4" customFormat="1" x14ac:dyDescent="0.3">
      <c r="A53" s="4" t="s">
        <v>14</v>
      </c>
      <c r="B53" s="5">
        <v>43500</v>
      </c>
      <c r="C53" s="5">
        <v>43524</v>
      </c>
      <c r="D53" s="4">
        <v>84.35</v>
      </c>
      <c r="E53" s="4">
        <v>84.7</v>
      </c>
      <c r="F53" s="4">
        <v>81.8</v>
      </c>
      <c r="G53" s="4">
        <v>82.65</v>
      </c>
      <c r="H53" s="4">
        <v>82.3</v>
      </c>
      <c r="I53" s="4">
        <v>82.65</v>
      </c>
      <c r="J53" s="4">
        <v>6439</v>
      </c>
      <c r="K53" s="4">
        <v>21354.26</v>
      </c>
      <c r="L53" s="4">
        <v>82180000</v>
      </c>
      <c r="M53" s="4">
        <v>768000</v>
      </c>
      <c r="N53" s="4">
        <v>82.3</v>
      </c>
    </row>
    <row r="54" spans="1:14" s="4" customFormat="1" x14ac:dyDescent="0.3">
      <c r="A54" s="4" t="s">
        <v>14</v>
      </c>
      <c r="B54" s="5">
        <v>43500</v>
      </c>
      <c r="C54" s="5">
        <v>43552</v>
      </c>
      <c r="D54" s="4">
        <v>84.85</v>
      </c>
      <c r="E54" s="4">
        <v>84.85</v>
      </c>
      <c r="F54" s="4">
        <v>82.2</v>
      </c>
      <c r="G54" s="4">
        <v>82.85</v>
      </c>
      <c r="H54" s="4">
        <v>82.6</v>
      </c>
      <c r="I54" s="4">
        <v>82.85</v>
      </c>
      <c r="J54" s="4">
        <v>159</v>
      </c>
      <c r="K54" s="4">
        <v>529.15</v>
      </c>
      <c r="L54" s="4">
        <v>3880000</v>
      </c>
      <c r="M54" s="4">
        <v>12000</v>
      </c>
      <c r="N54" s="4">
        <v>82.3</v>
      </c>
    </row>
    <row r="55" spans="1:14" s="4" customFormat="1" x14ac:dyDescent="0.3">
      <c r="A55" s="4" t="s">
        <v>14</v>
      </c>
      <c r="B55" s="5">
        <v>43500</v>
      </c>
      <c r="C55" s="5">
        <v>43580</v>
      </c>
      <c r="D55" s="4">
        <v>83.6</v>
      </c>
      <c r="E55" s="4">
        <v>83.6</v>
      </c>
      <c r="F55" s="4">
        <v>82.9</v>
      </c>
      <c r="G55" s="4">
        <v>83.3</v>
      </c>
      <c r="H55" s="4">
        <v>83.3</v>
      </c>
      <c r="I55" s="4">
        <v>83.3</v>
      </c>
      <c r="J55" s="4">
        <v>7</v>
      </c>
      <c r="K55" s="4">
        <v>23.31</v>
      </c>
      <c r="L55" s="4">
        <v>44000</v>
      </c>
      <c r="M55" s="4">
        <v>16000</v>
      </c>
      <c r="N55" s="4">
        <v>82.3</v>
      </c>
    </row>
    <row r="56" spans="1:14" s="4" customFormat="1" x14ac:dyDescent="0.3">
      <c r="A56" s="4" t="s">
        <v>14</v>
      </c>
      <c r="B56" s="5">
        <v>43507</v>
      </c>
      <c r="C56" s="5">
        <v>43524</v>
      </c>
      <c r="D56" s="4">
        <v>86.8</v>
      </c>
      <c r="E56" s="4">
        <v>86.8</v>
      </c>
      <c r="F56" s="4">
        <v>82.55</v>
      </c>
      <c r="G56" s="4">
        <v>83.35</v>
      </c>
      <c r="H56" s="4">
        <v>83.6</v>
      </c>
      <c r="I56" s="4">
        <v>83.35</v>
      </c>
      <c r="J56" s="4">
        <v>6874</v>
      </c>
      <c r="K56" s="4">
        <v>23131.119999999999</v>
      </c>
      <c r="L56" s="4">
        <v>75680000</v>
      </c>
      <c r="M56" s="4">
        <v>-1868000</v>
      </c>
      <c r="N56" s="4">
        <v>83.1</v>
      </c>
    </row>
    <row r="57" spans="1:14" s="4" customFormat="1" x14ac:dyDescent="0.3">
      <c r="A57" s="4" t="s">
        <v>14</v>
      </c>
      <c r="B57" s="5">
        <v>43507</v>
      </c>
      <c r="C57" s="5">
        <v>43552</v>
      </c>
      <c r="D57" s="4">
        <v>86.55</v>
      </c>
      <c r="E57" s="4">
        <v>86.85</v>
      </c>
      <c r="F57" s="4">
        <v>83.15</v>
      </c>
      <c r="G57" s="4">
        <v>83.75</v>
      </c>
      <c r="H57" s="4">
        <v>83.85</v>
      </c>
      <c r="I57" s="4">
        <v>83.75</v>
      </c>
      <c r="J57" s="4">
        <v>248</v>
      </c>
      <c r="K57" s="4">
        <v>837.28</v>
      </c>
      <c r="L57" s="4">
        <v>4304000</v>
      </c>
      <c r="M57" s="4">
        <v>244000</v>
      </c>
      <c r="N57" s="4">
        <v>83.1</v>
      </c>
    </row>
    <row r="58" spans="1:14" s="4" customFormat="1" x14ac:dyDescent="0.3">
      <c r="A58" s="4" t="s">
        <v>14</v>
      </c>
      <c r="B58" s="5">
        <v>43507</v>
      </c>
      <c r="C58" s="5">
        <v>43580</v>
      </c>
      <c r="D58" s="4">
        <v>85.6</v>
      </c>
      <c r="E58" s="4">
        <v>85.85</v>
      </c>
      <c r="F58" s="4">
        <v>83.55</v>
      </c>
      <c r="G58" s="4">
        <v>84.35</v>
      </c>
      <c r="H58" s="4">
        <v>84.35</v>
      </c>
      <c r="I58" s="4">
        <v>84.35</v>
      </c>
      <c r="J58" s="4">
        <v>23</v>
      </c>
      <c r="K58" s="4">
        <v>77.89</v>
      </c>
      <c r="L58" s="4">
        <v>120000</v>
      </c>
      <c r="M58" s="4">
        <v>28000</v>
      </c>
      <c r="N58" s="4">
        <v>83.1</v>
      </c>
    </row>
    <row r="59" spans="1:14" s="4" customFormat="1" x14ac:dyDescent="0.3">
      <c r="A59" s="4" t="s">
        <v>14</v>
      </c>
      <c r="B59" s="5">
        <v>43514</v>
      </c>
      <c r="C59" s="5">
        <v>43524</v>
      </c>
      <c r="D59" s="4">
        <v>80.05</v>
      </c>
      <c r="E59" s="4">
        <v>80.2</v>
      </c>
      <c r="F59" s="4">
        <v>77.8</v>
      </c>
      <c r="G59" s="4">
        <v>79.400000000000006</v>
      </c>
      <c r="H59" s="4">
        <v>79.7</v>
      </c>
      <c r="I59" s="4">
        <v>79.400000000000006</v>
      </c>
      <c r="J59" s="4">
        <v>5740</v>
      </c>
      <c r="K59" s="4">
        <v>18187.599999999999</v>
      </c>
      <c r="L59" s="4">
        <v>73168000</v>
      </c>
      <c r="M59" s="4">
        <v>164000</v>
      </c>
      <c r="N59" s="4">
        <v>79.2</v>
      </c>
    </row>
    <row r="60" spans="1:14" s="4" customFormat="1" x14ac:dyDescent="0.3">
      <c r="A60" s="4" t="s">
        <v>14</v>
      </c>
      <c r="B60" s="5">
        <v>43514</v>
      </c>
      <c r="C60" s="5">
        <v>43552</v>
      </c>
      <c r="D60" s="4">
        <v>80.25</v>
      </c>
      <c r="E60" s="4">
        <v>80.45</v>
      </c>
      <c r="F60" s="4">
        <v>78.150000000000006</v>
      </c>
      <c r="G60" s="4">
        <v>79.75</v>
      </c>
      <c r="H60" s="4">
        <v>80.05</v>
      </c>
      <c r="I60" s="4">
        <v>79.75</v>
      </c>
      <c r="J60" s="4">
        <v>439</v>
      </c>
      <c r="K60" s="4">
        <v>1397.93</v>
      </c>
      <c r="L60" s="4">
        <v>6588000</v>
      </c>
      <c r="M60" s="4">
        <v>324000</v>
      </c>
      <c r="N60" s="4">
        <v>79.2</v>
      </c>
    </row>
    <row r="61" spans="1:14" s="4" customFormat="1" x14ac:dyDescent="0.3">
      <c r="A61" s="4" t="s">
        <v>14</v>
      </c>
      <c r="B61" s="5">
        <v>43514</v>
      </c>
      <c r="C61" s="5">
        <v>43580</v>
      </c>
      <c r="D61" s="4">
        <v>79.5</v>
      </c>
      <c r="E61" s="4">
        <v>80.5</v>
      </c>
      <c r="F61" s="4">
        <v>79.2</v>
      </c>
      <c r="G61" s="4">
        <v>80.05</v>
      </c>
      <c r="H61" s="4">
        <v>79.95</v>
      </c>
      <c r="I61" s="4">
        <v>80.05</v>
      </c>
      <c r="J61" s="4">
        <v>19</v>
      </c>
      <c r="K61" s="4">
        <v>60.72</v>
      </c>
      <c r="L61" s="4">
        <v>420000</v>
      </c>
      <c r="M61" s="4">
        <v>4000</v>
      </c>
      <c r="N61" s="4">
        <v>79.2</v>
      </c>
    </row>
    <row r="62" spans="1:14" s="4" customFormat="1" x14ac:dyDescent="0.3">
      <c r="A62" s="4" t="s">
        <v>14</v>
      </c>
      <c r="B62" s="5">
        <v>43521</v>
      </c>
      <c r="C62" s="5">
        <v>43524</v>
      </c>
      <c r="D62" s="4">
        <v>82.5</v>
      </c>
      <c r="E62" s="4">
        <v>83.55</v>
      </c>
      <c r="F62" s="4">
        <v>81.8</v>
      </c>
      <c r="G62" s="4">
        <v>83.3</v>
      </c>
      <c r="H62" s="4">
        <v>83.4</v>
      </c>
      <c r="I62" s="4">
        <v>83.3</v>
      </c>
      <c r="J62" s="4">
        <v>7393</v>
      </c>
      <c r="K62" s="4">
        <v>24460.1</v>
      </c>
      <c r="L62" s="4">
        <v>57832000</v>
      </c>
      <c r="M62" s="4">
        <v>-9768000</v>
      </c>
      <c r="N62" s="4">
        <v>83.25</v>
      </c>
    </row>
    <row r="63" spans="1:14" s="4" customFormat="1" x14ac:dyDescent="0.3">
      <c r="A63" s="4" t="s">
        <v>14</v>
      </c>
      <c r="B63" s="5">
        <v>43521</v>
      </c>
      <c r="C63" s="5">
        <v>43552</v>
      </c>
      <c r="D63" s="4">
        <v>83</v>
      </c>
      <c r="E63" s="4">
        <v>83.9</v>
      </c>
      <c r="F63" s="4">
        <v>82.25</v>
      </c>
      <c r="G63" s="4">
        <v>83.7</v>
      </c>
      <c r="H63" s="4">
        <v>83.8</v>
      </c>
      <c r="I63" s="4">
        <v>83.7</v>
      </c>
      <c r="J63" s="4">
        <v>3865</v>
      </c>
      <c r="K63" s="4">
        <v>12838.2</v>
      </c>
      <c r="L63" s="4">
        <v>26144000</v>
      </c>
      <c r="M63" s="4">
        <v>7440000</v>
      </c>
      <c r="N63" s="4">
        <v>83.25</v>
      </c>
    </row>
    <row r="64" spans="1:14" s="4" customFormat="1" x14ac:dyDescent="0.3">
      <c r="A64" s="4" t="s">
        <v>14</v>
      </c>
      <c r="B64" s="5">
        <v>43521</v>
      </c>
      <c r="C64" s="5">
        <v>43580</v>
      </c>
      <c r="D64" s="4">
        <v>83.5</v>
      </c>
      <c r="E64" s="4">
        <v>84.15</v>
      </c>
      <c r="F64" s="4">
        <v>82.9</v>
      </c>
      <c r="G64" s="4">
        <v>84.15</v>
      </c>
      <c r="H64" s="4">
        <v>84.15</v>
      </c>
      <c r="I64" s="4">
        <v>84.15</v>
      </c>
      <c r="J64" s="4">
        <v>16</v>
      </c>
      <c r="K64" s="4">
        <v>53.38</v>
      </c>
      <c r="L64" s="4">
        <v>508000</v>
      </c>
      <c r="M64" s="4">
        <v>32000</v>
      </c>
      <c r="N64" s="4">
        <v>83.25</v>
      </c>
    </row>
    <row r="65" spans="1:14" s="4" customFormat="1" x14ac:dyDescent="0.3">
      <c r="A65" s="4" t="s">
        <v>14</v>
      </c>
      <c r="B65" s="5">
        <v>43535</v>
      </c>
      <c r="C65" s="5">
        <v>43552</v>
      </c>
      <c r="D65" s="4">
        <v>92.2</v>
      </c>
      <c r="E65" s="4">
        <v>93.9</v>
      </c>
      <c r="F65" s="4">
        <v>90.4</v>
      </c>
      <c r="G65" s="4">
        <v>93.5</v>
      </c>
      <c r="H65" s="4">
        <v>93.7</v>
      </c>
      <c r="I65" s="4">
        <v>93.5</v>
      </c>
      <c r="J65" s="4">
        <v>6633</v>
      </c>
      <c r="K65" s="4">
        <v>24556.31</v>
      </c>
      <c r="L65" s="4">
        <v>60280000</v>
      </c>
      <c r="M65" s="4">
        <v>-764000</v>
      </c>
      <c r="N65" s="4">
        <v>93.05</v>
      </c>
    </row>
    <row r="66" spans="1:14" s="4" customFormat="1" x14ac:dyDescent="0.3">
      <c r="A66" s="4" t="s">
        <v>14</v>
      </c>
      <c r="B66" s="5">
        <v>43535</v>
      </c>
      <c r="C66" s="5">
        <v>43580</v>
      </c>
      <c r="D66" s="4">
        <v>91.45</v>
      </c>
      <c r="E66" s="4">
        <v>94.25</v>
      </c>
      <c r="F66" s="4">
        <v>91.4</v>
      </c>
      <c r="G66" s="4">
        <v>93.95</v>
      </c>
      <c r="H66" s="4">
        <v>94.25</v>
      </c>
      <c r="I66" s="4">
        <v>93.95</v>
      </c>
      <c r="J66" s="4">
        <v>177</v>
      </c>
      <c r="K66" s="4">
        <v>658.47</v>
      </c>
      <c r="L66" s="4">
        <v>3712000</v>
      </c>
      <c r="M66" s="4">
        <v>-40000</v>
      </c>
      <c r="N66" s="4">
        <v>93.05</v>
      </c>
    </row>
    <row r="67" spans="1:14" s="4" customFormat="1" x14ac:dyDescent="0.3">
      <c r="A67" s="4" t="s">
        <v>14</v>
      </c>
      <c r="B67" s="5">
        <v>43535</v>
      </c>
      <c r="C67" s="5">
        <v>43615</v>
      </c>
      <c r="D67" s="4">
        <v>92.4</v>
      </c>
      <c r="E67" s="4">
        <v>94.7</v>
      </c>
      <c r="F67" s="4">
        <v>92.4</v>
      </c>
      <c r="G67" s="4">
        <v>94.7</v>
      </c>
      <c r="H67" s="4">
        <v>94.7</v>
      </c>
      <c r="I67" s="4">
        <v>94.7</v>
      </c>
      <c r="J67" s="4">
        <v>10</v>
      </c>
      <c r="K67" s="4">
        <v>37.31</v>
      </c>
      <c r="L67" s="4">
        <v>2300000</v>
      </c>
      <c r="M67" s="4">
        <v>8000</v>
      </c>
      <c r="N67" s="4">
        <v>93.05</v>
      </c>
    </row>
    <row r="68" spans="1:14" s="4" customFormat="1" x14ac:dyDescent="0.3">
      <c r="A68" s="4" t="s">
        <v>14</v>
      </c>
      <c r="B68" s="5">
        <v>43542</v>
      </c>
      <c r="C68" s="5">
        <v>43552</v>
      </c>
      <c r="D68" s="4">
        <v>94.7</v>
      </c>
      <c r="E68" s="4">
        <v>94.7</v>
      </c>
      <c r="F68" s="4">
        <v>91.25</v>
      </c>
      <c r="G68" s="4">
        <v>92.9</v>
      </c>
      <c r="H68" s="4">
        <v>93.05</v>
      </c>
      <c r="I68" s="4">
        <v>92.9</v>
      </c>
      <c r="J68" s="4">
        <v>7112</v>
      </c>
      <c r="K68" s="4">
        <v>26327.43</v>
      </c>
      <c r="L68" s="4">
        <v>61532000</v>
      </c>
      <c r="M68" s="4">
        <v>-164000</v>
      </c>
      <c r="N68" s="4">
        <v>92.4</v>
      </c>
    </row>
    <row r="69" spans="1:14" s="4" customFormat="1" x14ac:dyDescent="0.3">
      <c r="A69" s="4" t="s">
        <v>14</v>
      </c>
      <c r="B69" s="5">
        <v>43542</v>
      </c>
      <c r="C69" s="5">
        <v>43580</v>
      </c>
      <c r="D69" s="4">
        <v>96</v>
      </c>
      <c r="E69" s="4">
        <v>96</v>
      </c>
      <c r="F69" s="4">
        <v>91.8</v>
      </c>
      <c r="G69" s="4">
        <v>93.4</v>
      </c>
      <c r="H69" s="4">
        <v>93.55</v>
      </c>
      <c r="I69" s="4">
        <v>93.4</v>
      </c>
      <c r="J69" s="4">
        <v>525</v>
      </c>
      <c r="K69" s="4">
        <v>1957.07</v>
      </c>
      <c r="L69" s="4">
        <v>4928000</v>
      </c>
      <c r="M69" s="4">
        <v>332000</v>
      </c>
      <c r="N69" s="4">
        <v>92.4</v>
      </c>
    </row>
    <row r="70" spans="1:14" s="4" customFormat="1" x14ac:dyDescent="0.3">
      <c r="A70" s="4" t="s">
        <v>14</v>
      </c>
      <c r="B70" s="5">
        <v>43542</v>
      </c>
      <c r="C70" s="5">
        <v>43615</v>
      </c>
      <c r="D70" s="4">
        <v>94</v>
      </c>
      <c r="E70" s="4">
        <v>94</v>
      </c>
      <c r="F70" s="4">
        <v>92.5</v>
      </c>
      <c r="G70" s="4">
        <v>93.75</v>
      </c>
      <c r="H70" s="4">
        <v>93.8</v>
      </c>
      <c r="I70" s="4">
        <v>93.75</v>
      </c>
      <c r="J70" s="4">
        <v>15</v>
      </c>
      <c r="K70" s="4">
        <v>56.03</v>
      </c>
      <c r="L70" s="4">
        <v>2404000</v>
      </c>
      <c r="M70" s="4">
        <v>24000</v>
      </c>
      <c r="N70" s="4">
        <v>92.4</v>
      </c>
    </row>
    <row r="71" spans="1:14" s="4" customFormat="1" x14ac:dyDescent="0.3">
      <c r="A71" s="4" t="s">
        <v>14</v>
      </c>
      <c r="B71" s="5">
        <v>43549</v>
      </c>
      <c r="C71" s="5">
        <v>43552</v>
      </c>
      <c r="D71" s="4">
        <v>89.25</v>
      </c>
      <c r="E71" s="4">
        <v>89.25</v>
      </c>
      <c r="F71" s="4">
        <v>87.35</v>
      </c>
      <c r="G71" s="4">
        <v>87.7</v>
      </c>
      <c r="H71" s="4">
        <v>87.75</v>
      </c>
      <c r="I71" s="4">
        <v>87.7</v>
      </c>
      <c r="J71" s="4">
        <v>6491</v>
      </c>
      <c r="K71" s="4">
        <v>22866.83</v>
      </c>
      <c r="L71" s="4">
        <v>49316000</v>
      </c>
      <c r="M71" s="4">
        <v>-8160000</v>
      </c>
      <c r="N71" s="4">
        <v>87.5</v>
      </c>
    </row>
    <row r="72" spans="1:14" s="4" customFormat="1" x14ac:dyDescent="0.3">
      <c r="A72" s="4" t="s">
        <v>14</v>
      </c>
      <c r="B72" s="5">
        <v>43549</v>
      </c>
      <c r="C72" s="5">
        <v>43580</v>
      </c>
      <c r="D72" s="4">
        <v>89.8</v>
      </c>
      <c r="E72" s="4">
        <v>89.8</v>
      </c>
      <c r="F72" s="4">
        <v>87.85</v>
      </c>
      <c r="G72" s="4">
        <v>88.2</v>
      </c>
      <c r="H72" s="4">
        <v>88.35</v>
      </c>
      <c r="I72" s="4">
        <v>88.2</v>
      </c>
      <c r="J72" s="4">
        <v>4715</v>
      </c>
      <c r="K72" s="4">
        <v>16690.060000000001</v>
      </c>
      <c r="L72" s="4">
        <v>17100000</v>
      </c>
      <c r="M72" s="4">
        <v>8772000</v>
      </c>
      <c r="N72" s="4">
        <v>87.5</v>
      </c>
    </row>
    <row r="73" spans="1:14" s="4" customFormat="1" x14ac:dyDescent="0.3">
      <c r="A73" s="4" t="s">
        <v>14</v>
      </c>
      <c r="B73" s="5">
        <v>43549</v>
      </c>
      <c r="C73" s="5">
        <v>43615</v>
      </c>
      <c r="D73" s="4">
        <v>89.7</v>
      </c>
      <c r="E73" s="4">
        <v>89.95</v>
      </c>
      <c r="F73" s="4">
        <v>88.4</v>
      </c>
      <c r="G73" s="4">
        <v>88.7</v>
      </c>
      <c r="H73" s="4">
        <v>88.75</v>
      </c>
      <c r="I73" s="4">
        <v>88.7</v>
      </c>
      <c r="J73" s="4">
        <v>1092</v>
      </c>
      <c r="K73" s="4">
        <v>3880.87</v>
      </c>
      <c r="L73" s="4">
        <v>2564000</v>
      </c>
      <c r="M73" s="4">
        <v>64000</v>
      </c>
      <c r="N73" s="4">
        <v>87.5</v>
      </c>
    </row>
    <row r="74" spans="1:14" s="4" customFormat="1" x14ac:dyDescent="0.3">
      <c r="A74" s="4" t="s">
        <v>14</v>
      </c>
      <c r="B74" s="5">
        <v>43556</v>
      </c>
      <c r="C74" s="5">
        <v>43580</v>
      </c>
      <c r="D74" s="4">
        <v>92.5</v>
      </c>
      <c r="E74" s="4">
        <v>93.45</v>
      </c>
      <c r="F74" s="4">
        <v>90.75</v>
      </c>
      <c r="G74" s="4">
        <v>91.15</v>
      </c>
      <c r="H74" s="4">
        <v>91.45</v>
      </c>
      <c r="I74" s="4">
        <v>91.15</v>
      </c>
      <c r="J74" s="4">
        <v>9777</v>
      </c>
      <c r="K74" s="4">
        <v>35940.769999999997</v>
      </c>
      <c r="L74" s="4">
        <v>64568000</v>
      </c>
      <c r="M74" s="4">
        <v>1364000</v>
      </c>
      <c r="N74" s="4">
        <v>90.35</v>
      </c>
    </row>
    <row r="75" spans="1:14" s="4" customFormat="1" x14ac:dyDescent="0.3">
      <c r="A75" s="4" t="s">
        <v>14</v>
      </c>
      <c r="B75" s="5">
        <v>43556</v>
      </c>
      <c r="C75" s="5">
        <v>43615</v>
      </c>
      <c r="D75" s="4">
        <v>93</v>
      </c>
      <c r="E75" s="4">
        <v>93.85</v>
      </c>
      <c r="F75" s="4">
        <v>91.35</v>
      </c>
      <c r="G75" s="4">
        <v>91.7</v>
      </c>
      <c r="H75" s="4">
        <v>91.95</v>
      </c>
      <c r="I75" s="4">
        <v>91.7</v>
      </c>
      <c r="J75" s="4">
        <v>321</v>
      </c>
      <c r="K75" s="4">
        <v>1186.8499999999999</v>
      </c>
      <c r="L75" s="4">
        <v>3392000</v>
      </c>
      <c r="M75" s="4">
        <v>132000</v>
      </c>
      <c r="N75" s="4">
        <v>90.35</v>
      </c>
    </row>
    <row r="76" spans="1:14" s="4" customFormat="1" x14ac:dyDescent="0.3">
      <c r="A76" s="4" t="s">
        <v>14</v>
      </c>
      <c r="B76" s="5">
        <v>43556</v>
      </c>
      <c r="C76" s="5">
        <v>43643</v>
      </c>
      <c r="D76" s="4">
        <v>92.35</v>
      </c>
      <c r="E76" s="4">
        <v>94.55</v>
      </c>
      <c r="F76" s="4">
        <v>92.35</v>
      </c>
      <c r="G76" s="4">
        <v>93.1</v>
      </c>
      <c r="H76" s="4">
        <v>93.1</v>
      </c>
      <c r="I76" s="4">
        <v>92.05</v>
      </c>
      <c r="J76" s="4">
        <v>10</v>
      </c>
      <c r="K76" s="4">
        <v>37.21</v>
      </c>
      <c r="L76" s="4">
        <v>40000</v>
      </c>
      <c r="M76" s="4">
        <v>8000</v>
      </c>
      <c r="N76" s="4">
        <v>90.35</v>
      </c>
    </row>
    <row r="77" spans="1:14" s="4" customFormat="1" x14ac:dyDescent="0.3">
      <c r="A77" s="4" t="s">
        <v>14</v>
      </c>
      <c r="B77" s="5">
        <v>43563</v>
      </c>
      <c r="C77" s="5">
        <v>43580</v>
      </c>
      <c r="D77" s="4">
        <v>88.85</v>
      </c>
      <c r="E77" s="4">
        <v>89.55</v>
      </c>
      <c r="F77" s="4">
        <v>87.3</v>
      </c>
      <c r="G77" s="4">
        <v>87.8</v>
      </c>
      <c r="H77" s="4">
        <v>88.05</v>
      </c>
      <c r="I77" s="4">
        <v>87.8</v>
      </c>
      <c r="J77" s="4">
        <v>4318</v>
      </c>
      <c r="K77" s="4">
        <v>15226.14</v>
      </c>
      <c r="L77" s="4">
        <v>68560000</v>
      </c>
      <c r="M77" s="4">
        <v>656000</v>
      </c>
      <c r="N77" s="4">
        <v>87.25</v>
      </c>
    </row>
    <row r="78" spans="1:14" s="4" customFormat="1" x14ac:dyDescent="0.3">
      <c r="A78" s="4" t="s">
        <v>14</v>
      </c>
      <c r="B78" s="5">
        <v>43563</v>
      </c>
      <c r="C78" s="5">
        <v>43615</v>
      </c>
      <c r="D78" s="4">
        <v>89.55</v>
      </c>
      <c r="E78" s="4">
        <v>90.45</v>
      </c>
      <c r="F78" s="4">
        <v>88</v>
      </c>
      <c r="G78" s="4">
        <v>88.5</v>
      </c>
      <c r="H78" s="4">
        <v>88.6</v>
      </c>
      <c r="I78" s="4">
        <v>88.5</v>
      </c>
      <c r="J78" s="4">
        <v>237</v>
      </c>
      <c r="K78" s="4">
        <v>843.38</v>
      </c>
      <c r="L78" s="4">
        <v>2436000</v>
      </c>
      <c r="M78" s="4">
        <v>388000</v>
      </c>
      <c r="N78" s="4">
        <v>87.25</v>
      </c>
    </row>
    <row r="79" spans="1:14" s="4" customFormat="1" x14ac:dyDescent="0.3">
      <c r="A79" s="4" t="s">
        <v>14</v>
      </c>
      <c r="B79" s="5">
        <v>43563</v>
      </c>
      <c r="C79" s="5">
        <v>43643</v>
      </c>
      <c r="D79" s="4">
        <v>89.7</v>
      </c>
      <c r="E79" s="4">
        <v>89.7</v>
      </c>
      <c r="F79" s="4">
        <v>88.75</v>
      </c>
      <c r="G79" s="4">
        <v>89.1</v>
      </c>
      <c r="H79" s="4">
        <v>89.15</v>
      </c>
      <c r="I79" s="4">
        <v>89.1</v>
      </c>
      <c r="J79" s="4">
        <v>6</v>
      </c>
      <c r="K79" s="4">
        <v>21.39</v>
      </c>
      <c r="L79" s="4">
        <v>136000</v>
      </c>
      <c r="M79" s="4">
        <v>4000</v>
      </c>
      <c r="N79" s="4">
        <v>87.25</v>
      </c>
    </row>
    <row r="80" spans="1:14" s="4" customFormat="1" x14ac:dyDescent="0.3">
      <c r="A80" s="4" t="s">
        <v>14</v>
      </c>
      <c r="B80" s="5">
        <v>43570</v>
      </c>
      <c r="C80" s="5">
        <v>43580</v>
      </c>
      <c r="D80" s="4">
        <v>97.4</v>
      </c>
      <c r="E80" s="4">
        <v>97.7</v>
      </c>
      <c r="F80" s="4">
        <v>95.35</v>
      </c>
      <c r="G80" s="4">
        <v>96.1</v>
      </c>
      <c r="H80" s="4">
        <v>96.35</v>
      </c>
      <c r="I80" s="4">
        <v>96.1</v>
      </c>
      <c r="J80" s="4">
        <v>8643</v>
      </c>
      <c r="K80" s="4">
        <v>33313.980000000003</v>
      </c>
      <c r="L80" s="4">
        <v>66540000</v>
      </c>
      <c r="M80" s="4">
        <v>-696000</v>
      </c>
      <c r="N80" s="4">
        <v>95.75</v>
      </c>
    </row>
    <row r="81" spans="1:14" s="4" customFormat="1" x14ac:dyDescent="0.3">
      <c r="A81" s="4" t="s">
        <v>14</v>
      </c>
      <c r="B81" s="5">
        <v>43570</v>
      </c>
      <c r="C81" s="5">
        <v>43615</v>
      </c>
      <c r="D81" s="4">
        <v>98.1</v>
      </c>
      <c r="E81" s="4">
        <v>98.1</v>
      </c>
      <c r="F81" s="4">
        <v>96.15</v>
      </c>
      <c r="G81" s="4">
        <v>96.8</v>
      </c>
      <c r="H81" s="4">
        <v>97.1</v>
      </c>
      <c r="I81" s="4">
        <v>96.8</v>
      </c>
      <c r="J81" s="4">
        <v>608</v>
      </c>
      <c r="K81" s="4">
        <v>2360.54</v>
      </c>
      <c r="L81" s="4">
        <v>3852000</v>
      </c>
      <c r="M81" s="4">
        <v>1164000</v>
      </c>
      <c r="N81" s="4">
        <v>95.75</v>
      </c>
    </row>
    <row r="82" spans="1:14" s="4" customFormat="1" x14ac:dyDescent="0.3">
      <c r="A82" s="4" t="s">
        <v>14</v>
      </c>
      <c r="B82" s="5">
        <v>43570</v>
      </c>
      <c r="C82" s="5">
        <v>43643</v>
      </c>
      <c r="D82" s="4">
        <v>98</v>
      </c>
      <c r="E82" s="4">
        <v>98</v>
      </c>
      <c r="F82" s="4">
        <v>96.95</v>
      </c>
      <c r="G82" s="4">
        <v>97.4</v>
      </c>
      <c r="H82" s="4">
        <v>97.5</v>
      </c>
      <c r="I82" s="4">
        <v>97.4</v>
      </c>
      <c r="J82" s="4">
        <v>20</v>
      </c>
      <c r="K82" s="4">
        <v>77.98</v>
      </c>
      <c r="L82" s="4">
        <v>244000</v>
      </c>
      <c r="M82" s="4">
        <v>48000</v>
      </c>
      <c r="N82" s="4">
        <v>95.75</v>
      </c>
    </row>
    <row r="83" spans="1:14" s="4" customFormat="1" x14ac:dyDescent="0.3">
      <c r="A83" s="4" t="s">
        <v>14</v>
      </c>
      <c r="B83" s="5">
        <v>43577</v>
      </c>
      <c r="C83" s="5">
        <v>43580</v>
      </c>
      <c r="D83" s="4">
        <v>96.1</v>
      </c>
      <c r="E83" s="4">
        <v>96.1</v>
      </c>
      <c r="F83" s="4">
        <v>91.85</v>
      </c>
      <c r="G83" s="4">
        <v>92.2</v>
      </c>
      <c r="H83" s="4">
        <v>92.4</v>
      </c>
      <c r="I83" s="4">
        <v>92.2</v>
      </c>
      <c r="J83" s="4">
        <v>8694</v>
      </c>
      <c r="K83" s="4">
        <v>32427.759999999998</v>
      </c>
      <c r="L83" s="4">
        <v>55872000</v>
      </c>
      <c r="M83" s="4">
        <v>-8876000</v>
      </c>
      <c r="N83" s="4">
        <v>92.15</v>
      </c>
    </row>
    <row r="84" spans="1:14" s="4" customFormat="1" x14ac:dyDescent="0.3">
      <c r="A84" s="4" t="s">
        <v>14</v>
      </c>
      <c r="B84" s="5">
        <v>43577</v>
      </c>
      <c r="C84" s="5">
        <v>43615</v>
      </c>
      <c r="D84" s="4">
        <v>96.5</v>
      </c>
      <c r="E84" s="4">
        <v>96.5</v>
      </c>
      <c r="F84" s="4">
        <v>92.55</v>
      </c>
      <c r="G84" s="4">
        <v>92.95</v>
      </c>
      <c r="H84" s="4">
        <v>93.15</v>
      </c>
      <c r="I84" s="4">
        <v>92.95</v>
      </c>
      <c r="J84" s="4">
        <v>3627</v>
      </c>
      <c r="K84" s="4">
        <v>13627.51</v>
      </c>
      <c r="L84" s="4">
        <v>13220000</v>
      </c>
      <c r="M84" s="4">
        <v>7008000</v>
      </c>
      <c r="N84" s="4">
        <v>92.15</v>
      </c>
    </row>
    <row r="85" spans="1:14" s="4" customFormat="1" x14ac:dyDescent="0.3">
      <c r="A85" s="4" t="s">
        <v>14</v>
      </c>
      <c r="B85" s="5">
        <v>43577</v>
      </c>
      <c r="C85" s="5">
        <v>43643</v>
      </c>
      <c r="D85" s="4">
        <v>95.4</v>
      </c>
      <c r="E85" s="4">
        <v>95.4</v>
      </c>
      <c r="F85" s="4">
        <v>93.5</v>
      </c>
      <c r="G85" s="4">
        <v>93.55</v>
      </c>
      <c r="H85" s="4">
        <v>93.5</v>
      </c>
      <c r="I85" s="4">
        <v>93.55</v>
      </c>
      <c r="J85" s="4">
        <v>35</v>
      </c>
      <c r="K85" s="4">
        <v>132.25</v>
      </c>
      <c r="L85" s="4">
        <v>360000</v>
      </c>
      <c r="M85" s="4">
        <v>36000</v>
      </c>
      <c r="N85" s="4">
        <v>92.15</v>
      </c>
    </row>
    <row r="86" spans="1:14" s="4" customFormat="1" x14ac:dyDescent="0.3">
      <c r="A86" s="4" t="s">
        <v>14</v>
      </c>
      <c r="B86" s="5">
        <v>43591</v>
      </c>
      <c r="C86" s="5">
        <v>43615</v>
      </c>
      <c r="D86" s="4">
        <v>89.15</v>
      </c>
      <c r="E86" s="4">
        <v>90</v>
      </c>
      <c r="F86" s="4">
        <v>88.3</v>
      </c>
      <c r="G86" s="4">
        <v>88.6</v>
      </c>
      <c r="H86" s="4">
        <v>88.7</v>
      </c>
      <c r="I86" s="4">
        <v>88.6</v>
      </c>
      <c r="J86" s="4">
        <v>3644</v>
      </c>
      <c r="K86" s="4">
        <v>12989.92</v>
      </c>
      <c r="L86" s="4">
        <v>70336000</v>
      </c>
      <c r="M86" s="4">
        <v>1464000</v>
      </c>
      <c r="N86" s="4">
        <v>88.05</v>
      </c>
    </row>
    <row r="87" spans="1:14" s="4" customFormat="1" x14ac:dyDescent="0.3">
      <c r="A87" s="4" t="s">
        <v>14</v>
      </c>
      <c r="B87" s="5">
        <v>43591</v>
      </c>
      <c r="C87" s="5">
        <v>43643</v>
      </c>
      <c r="D87" s="4">
        <v>89.85</v>
      </c>
      <c r="E87" s="4">
        <v>90.4</v>
      </c>
      <c r="F87" s="4">
        <v>89</v>
      </c>
      <c r="G87" s="4">
        <v>89.15</v>
      </c>
      <c r="H87" s="4">
        <v>89.05</v>
      </c>
      <c r="I87" s="4">
        <v>89.15</v>
      </c>
      <c r="J87" s="4">
        <v>88</v>
      </c>
      <c r="K87" s="4">
        <v>315.61</v>
      </c>
      <c r="L87" s="4">
        <v>1544000</v>
      </c>
      <c r="M87" s="4">
        <v>72000</v>
      </c>
      <c r="N87" s="4">
        <v>88.05</v>
      </c>
    </row>
    <row r="88" spans="1:14" s="4" customFormat="1" x14ac:dyDescent="0.3">
      <c r="A88" s="4" t="s">
        <v>14</v>
      </c>
      <c r="B88" s="5">
        <v>43591</v>
      </c>
      <c r="C88" s="5">
        <v>43671</v>
      </c>
      <c r="D88" s="4">
        <v>89.5</v>
      </c>
      <c r="E88" s="4">
        <v>89.5</v>
      </c>
      <c r="F88" s="4">
        <v>87.7</v>
      </c>
      <c r="G88" s="4">
        <v>87.7</v>
      </c>
      <c r="H88" s="4">
        <v>87.7</v>
      </c>
      <c r="I88" s="4">
        <v>89.45</v>
      </c>
      <c r="J88" s="4">
        <v>9</v>
      </c>
      <c r="K88" s="4">
        <v>47.8</v>
      </c>
      <c r="L88" s="4">
        <v>312000</v>
      </c>
      <c r="M88" s="4">
        <v>24000</v>
      </c>
      <c r="N88" s="4">
        <v>88.05</v>
      </c>
    </row>
    <row r="89" spans="1:14" s="4" customFormat="1" x14ac:dyDescent="0.3">
      <c r="A89" s="4" t="s">
        <v>14</v>
      </c>
      <c r="B89" s="5">
        <v>43598</v>
      </c>
      <c r="C89" s="5">
        <v>43615</v>
      </c>
      <c r="D89" s="4">
        <v>86</v>
      </c>
      <c r="E89" s="4">
        <v>86.9</v>
      </c>
      <c r="F89" s="4">
        <v>82.9</v>
      </c>
      <c r="G89" s="4">
        <v>83.25</v>
      </c>
      <c r="H89" s="4">
        <v>83.3</v>
      </c>
      <c r="I89" s="4">
        <v>83.25</v>
      </c>
      <c r="J89" s="4">
        <v>4470</v>
      </c>
      <c r="K89" s="4">
        <v>15118.02</v>
      </c>
      <c r="L89" s="4">
        <v>67500000</v>
      </c>
      <c r="M89" s="4">
        <v>1024000</v>
      </c>
      <c r="N89" s="4">
        <v>83</v>
      </c>
    </row>
    <row r="90" spans="1:14" s="4" customFormat="1" x14ac:dyDescent="0.3">
      <c r="A90" s="4" t="s">
        <v>14</v>
      </c>
      <c r="B90" s="5">
        <v>43598</v>
      </c>
      <c r="C90" s="5">
        <v>43643</v>
      </c>
      <c r="D90" s="4">
        <v>86.95</v>
      </c>
      <c r="E90" s="4">
        <v>87</v>
      </c>
      <c r="F90" s="4">
        <v>83.5</v>
      </c>
      <c r="G90" s="4">
        <v>83.8</v>
      </c>
      <c r="H90" s="4">
        <v>83.9</v>
      </c>
      <c r="I90" s="4">
        <v>83.8</v>
      </c>
      <c r="J90" s="4">
        <v>201</v>
      </c>
      <c r="K90" s="4">
        <v>684.05</v>
      </c>
      <c r="L90" s="4">
        <v>1968000</v>
      </c>
      <c r="M90" s="4">
        <v>-32000</v>
      </c>
      <c r="N90" s="4">
        <v>83</v>
      </c>
    </row>
    <row r="91" spans="1:14" s="4" customFormat="1" x14ac:dyDescent="0.3">
      <c r="A91" s="4" t="s">
        <v>14</v>
      </c>
      <c r="B91" s="5">
        <v>43598</v>
      </c>
      <c r="C91" s="5">
        <v>43671</v>
      </c>
      <c r="D91" s="4">
        <v>85</v>
      </c>
      <c r="E91" s="4">
        <v>85</v>
      </c>
      <c r="F91" s="4">
        <v>82.4</v>
      </c>
      <c r="G91" s="4">
        <v>82.7</v>
      </c>
      <c r="H91" s="4">
        <v>82.8</v>
      </c>
      <c r="I91" s="4">
        <v>82.7</v>
      </c>
      <c r="J91" s="4">
        <v>18</v>
      </c>
      <c r="K91" s="4">
        <v>90.53</v>
      </c>
      <c r="L91" s="4">
        <v>582000</v>
      </c>
      <c r="M91" s="4">
        <v>78000</v>
      </c>
      <c r="N91" s="4">
        <v>83</v>
      </c>
    </row>
    <row r="92" spans="1:14" s="4" customFormat="1" x14ac:dyDescent="0.3">
      <c r="A92" s="4" t="s">
        <v>14</v>
      </c>
      <c r="B92" s="5">
        <v>43605</v>
      </c>
      <c r="C92" s="5">
        <v>43615</v>
      </c>
      <c r="D92" s="4">
        <v>87.4</v>
      </c>
      <c r="E92" s="4">
        <v>88.65</v>
      </c>
      <c r="F92" s="4">
        <v>86.65</v>
      </c>
      <c r="G92" s="4">
        <v>88</v>
      </c>
      <c r="H92" s="4">
        <v>88.1</v>
      </c>
      <c r="I92" s="4">
        <v>88</v>
      </c>
      <c r="J92" s="4">
        <v>10290</v>
      </c>
      <c r="K92" s="4">
        <v>36147.800000000003</v>
      </c>
      <c r="L92" s="4">
        <v>67864000</v>
      </c>
      <c r="M92" s="4">
        <v>4772000</v>
      </c>
      <c r="N92" s="4">
        <v>87.55</v>
      </c>
    </row>
    <row r="93" spans="1:14" s="4" customFormat="1" x14ac:dyDescent="0.3">
      <c r="A93" s="4" t="s">
        <v>14</v>
      </c>
      <c r="B93" s="5">
        <v>43605</v>
      </c>
      <c r="C93" s="5">
        <v>43643</v>
      </c>
      <c r="D93" s="4">
        <v>88.2</v>
      </c>
      <c r="E93" s="4">
        <v>89.05</v>
      </c>
      <c r="F93" s="4">
        <v>87.05</v>
      </c>
      <c r="G93" s="4">
        <v>88.45</v>
      </c>
      <c r="H93" s="4">
        <v>88.6</v>
      </c>
      <c r="I93" s="4">
        <v>88.45</v>
      </c>
      <c r="J93" s="4">
        <v>1073</v>
      </c>
      <c r="K93" s="4">
        <v>3787.08</v>
      </c>
      <c r="L93" s="4">
        <v>4204000</v>
      </c>
      <c r="M93" s="4">
        <v>1596000</v>
      </c>
      <c r="N93" s="4">
        <v>87.55</v>
      </c>
    </row>
    <row r="94" spans="1:14" s="4" customFormat="1" x14ac:dyDescent="0.3">
      <c r="A94" s="4" t="s">
        <v>14</v>
      </c>
      <c r="B94" s="5">
        <v>43605</v>
      </c>
      <c r="C94" s="5">
        <v>43671</v>
      </c>
      <c r="D94" s="4">
        <v>86.5</v>
      </c>
      <c r="E94" s="4">
        <v>87.95</v>
      </c>
      <c r="F94" s="4">
        <v>86.5</v>
      </c>
      <c r="G94" s="4">
        <v>87.45</v>
      </c>
      <c r="H94" s="4">
        <v>87.5</v>
      </c>
      <c r="I94" s="4">
        <v>87.45</v>
      </c>
      <c r="J94" s="4">
        <v>53</v>
      </c>
      <c r="K94" s="4">
        <v>277.7</v>
      </c>
      <c r="L94" s="4">
        <v>840000</v>
      </c>
      <c r="M94" s="4">
        <v>24000</v>
      </c>
      <c r="N94" s="4">
        <v>87.55</v>
      </c>
    </row>
    <row r="95" spans="1:14" s="4" customFormat="1" x14ac:dyDescent="0.3">
      <c r="A95" s="4" t="s">
        <v>14</v>
      </c>
      <c r="B95" s="5">
        <v>43612</v>
      </c>
      <c r="C95" s="5">
        <v>43615</v>
      </c>
      <c r="D95" s="4">
        <v>91.75</v>
      </c>
      <c r="E95" s="4">
        <v>92</v>
      </c>
      <c r="F95" s="4">
        <v>89.6</v>
      </c>
      <c r="G95" s="4">
        <v>91</v>
      </c>
      <c r="H95" s="4">
        <v>90.8</v>
      </c>
      <c r="I95" s="4">
        <v>91</v>
      </c>
      <c r="J95" s="4">
        <v>13489</v>
      </c>
      <c r="K95" s="4">
        <v>48977.9</v>
      </c>
      <c r="L95" s="4">
        <v>52000000</v>
      </c>
      <c r="M95" s="4">
        <v>-13052000</v>
      </c>
      <c r="N95" s="4">
        <v>91.15</v>
      </c>
    </row>
    <row r="96" spans="1:14" s="4" customFormat="1" x14ac:dyDescent="0.3">
      <c r="A96" s="4" t="s">
        <v>14</v>
      </c>
      <c r="B96" s="5">
        <v>43612</v>
      </c>
      <c r="C96" s="5">
        <v>43643</v>
      </c>
      <c r="D96" s="4">
        <v>92.3</v>
      </c>
      <c r="E96" s="4">
        <v>92.3</v>
      </c>
      <c r="F96" s="4">
        <v>90.15</v>
      </c>
      <c r="G96" s="4">
        <v>91.5</v>
      </c>
      <c r="H96" s="4">
        <v>91.4</v>
      </c>
      <c r="I96" s="4">
        <v>91.5</v>
      </c>
      <c r="J96" s="4">
        <v>5475</v>
      </c>
      <c r="K96" s="4">
        <v>19992.05</v>
      </c>
      <c r="L96" s="4">
        <v>15848000</v>
      </c>
      <c r="M96" s="4">
        <v>8592000</v>
      </c>
      <c r="N96" s="4">
        <v>91.15</v>
      </c>
    </row>
    <row r="97" spans="1:14" s="4" customFormat="1" x14ac:dyDescent="0.3">
      <c r="A97" s="4" t="s">
        <v>14</v>
      </c>
      <c r="B97" s="5">
        <v>43612</v>
      </c>
      <c r="C97" s="5">
        <v>43671</v>
      </c>
      <c r="D97" s="4">
        <v>88.85</v>
      </c>
      <c r="E97" s="4">
        <v>89.85</v>
      </c>
      <c r="F97" s="4">
        <v>87.95</v>
      </c>
      <c r="G97" s="4">
        <v>89.25</v>
      </c>
      <c r="H97" s="4">
        <v>89.1</v>
      </c>
      <c r="I97" s="4">
        <v>89.25</v>
      </c>
      <c r="J97" s="4">
        <v>217</v>
      </c>
      <c r="K97" s="4">
        <v>1156.3399999999999</v>
      </c>
      <c r="L97" s="4">
        <v>1830000</v>
      </c>
      <c r="M97" s="4">
        <v>696000</v>
      </c>
      <c r="N97" s="4">
        <v>91.15</v>
      </c>
    </row>
    <row r="98" spans="1:14" s="4" customFormat="1" x14ac:dyDescent="0.3">
      <c r="A98" s="4" t="s">
        <v>14</v>
      </c>
      <c r="B98" s="5">
        <v>43619</v>
      </c>
      <c r="C98" s="5">
        <v>43643</v>
      </c>
      <c r="D98" s="4">
        <v>88.8</v>
      </c>
      <c r="E98" s="4">
        <v>92.7</v>
      </c>
      <c r="F98" s="4">
        <v>88.05</v>
      </c>
      <c r="G98" s="4">
        <v>92.2</v>
      </c>
      <c r="H98" s="4">
        <v>92.3</v>
      </c>
      <c r="I98" s="4">
        <v>92.2</v>
      </c>
      <c r="J98" s="4">
        <v>11371</v>
      </c>
      <c r="K98" s="4">
        <v>41497.230000000003</v>
      </c>
      <c r="L98" s="4">
        <v>64536000</v>
      </c>
      <c r="M98" s="4">
        <v>200000</v>
      </c>
      <c r="N98" s="4">
        <v>91.85</v>
      </c>
    </row>
    <row r="99" spans="1:14" s="4" customFormat="1" x14ac:dyDescent="0.3">
      <c r="A99" s="4" t="s">
        <v>14</v>
      </c>
      <c r="B99" s="5">
        <v>43619</v>
      </c>
      <c r="C99" s="5">
        <v>43671</v>
      </c>
      <c r="D99" s="4">
        <v>86.25</v>
      </c>
      <c r="E99" s="4">
        <v>90.1</v>
      </c>
      <c r="F99" s="4">
        <v>85.6</v>
      </c>
      <c r="G99" s="4">
        <v>89.8</v>
      </c>
      <c r="H99" s="4">
        <v>89.85</v>
      </c>
      <c r="I99" s="4">
        <v>89.8</v>
      </c>
      <c r="J99" s="4">
        <v>330</v>
      </c>
      <c r="K99" s="4">
        <v>1758.16</v>
      </c>
      <c r="L99" s="4">
        <v>3738000</v>
      </c>
      <c r="M99" s="4">
        <v>-420000</v>
      </c>
      <c r="N99" s="4">
        <v>91.85</v>
      </c>
    </row>
    <row r="100" spans="1:14" s="4" customFormat="1" x14ac:dyDescent="0.3">
      <c r="A100" s="4" t="s">
        <v>14</v>
      </c>
      <c r="B100" s="5">
        <v>43619</v>
      </c>
      <c r="C100" s="5">
        <v>43706</v>
      </c>
      <c r="D100" s="4">
        <v>88.45</v>
      </c>
      <c r="E100" s="4">
        <v>90.5</v>
      </c>
      <c r="F100" s="4">
        <v>88.45</v>
      </c>
      <c r="G100" s="4">
        <v>90.5</v>
      </c>
      <c r="H100" s="4">
        <v>90.5</v>
      </c>
      <c r="I100" s="4">
        <v>93.4</v>
      </c>
      <c r="J100" s="4">
        <v>5</v>
      </c>
      <c r="K100" s="4">
        <v>26.91</v>
      </c>
      <c r="L100" s="4">
        <v>30000</v>
      </c>
      <c r="M100" s="4">
        <v>12000</v>
      </c>
      <c r="N100" s="4">
        <v>91.85</v>
      </c>
    </row>
    <row r="101" spans="1:14" s="4" customFormat="1" x14ac:dyDescent="0.3">
      <c r="A101" s="4" t="s">
        <v>14</v>
      </c>
      <c r="B101" s="5">
        <v>43626</v>
      </c>
      <c r="C101" s="5">
        <v>43643</v>
      </c>
      <c r="D101" s="4">
        <v>91.5</v>
      </c>
      <c r="E101" s="4">
        <v>91.65</v>
      </c>
      <c r="F101" s="4">
        <v>89.35</v>
      </c>
      <c r="G101" s="4">
        <v>90.85</v>
      </c>
      <c r="H101" s="4">
        <v>91</v>
      </c>
      <c r="I101" s="4">
        <v>90.85</v>
      </c>
      <c r="J101" s="4">
        <v>4596</v>
      </c>
      <c r="K101" s="4">
        <v>16638.2</v>
      </c>
      <c r="L101" s="4">
        <v>59520000</v>
      </c>
      <c r="M101" s="4">
        <v>-608000</v>
      </c>
      <c r="N101" s="4">
        <v>90.7</v>
      </c>
    </row>
    <row r="102" spans="1:14" s="4" customFormat="1" x14ac:dyDescent="0.3">
      <c r="A102" s="4" t="s">
        <v>14</v>
      </c>
      <c r="B102" s="5">
        <v>43626</v>
      </c>
      <c r="C102" s="5">
        <v>43671</v>
      </c>
      <c r="D102" s="4">
        <v>89.05</v>
      </c>
      <c r="E102" s="4">
        <v>89.05</v>
      </c>
      <c r="F102" s="4">
        <v>86.9</v>
      </c>
      <c r="G102" s="4">
        <v>88.35</v>
      </c>
      <c r="H102" s="4">
        <v>88.5</v>
      </c>
      <c r="I102" s="4">
        <v>88.35</v>
      </c>
      <c r="J102" s="4">
        <v>370</v>
      </c>
      <c r="K102" s="4">
        <v>1951.81</v>
      </c>
      <c r="L102" s="4">
        <v>4602000</v>
      </c>
      <c r="M102" s="4">
        <v>138000</v>
      </c>
      <c r="N102" s="4">
        <v>90.7</v>
      </c>
    </row>
    <row r="103" spans="1:14" s="4" customFormat="1" x14ac:dyDescent="0.3">
      <c r="A103" s="4" t="s">
        <v>14</v>
      </c>
      <c r="B103" s="5">
        <v>43626</v>
      </c>
      <c r="C103" s="5">
        <v>43706</v>
      </c>
      <c r="D103" s="4">
        <v>88.9</v>
      </c>
      <c r="E103" s="4">
        <v>88.9</v>
      </c>
      <c r="F103" s="4">
        <v>87.9</v>
      </c>
      <c r="G103" s="4">
        <v>88.9</v>
      </c>
      <c r="H103" s="4">
        <v>88.9</v>
      </c>
      <c r="I103" s="4">
        <v>88.9</v>
      </c>
      <c r="J103" s="4">
        <v>5</v>
      </c>
      <c r="K103" s="4">
        <v>26.52</v>
      </c>
      <c r="L103" s="4">
        <v>114000</v>
      </c>
      <c r="M103" s="4">
        <v>6000</v>
      </c>
      <c r="N103" s="4">
        <v>90.7</v>
      </c>
    </row>
    <row r="104" spans="1:14" s="4" customFormat="1" x14ac:dyDescent="0.3">
      <c r="A104" s="4" t="s">
        <v>14</v>
      </c>
      <c r="B104" s="5">
        <v>43633</v>
      </c>
      <c r="C104" s="5">
        <v>43643</v>
      </c>
      <c r="D104" s="4">
        <v>87.6</v>
      </c>
      <c r="E104" s="4">
        <v>87.6</v>
      </c>
      <c r="F104" s="4">
        <v>83.45</v>
      </c>
      <c r="G104" s="4">
        <v>83.8</v>
      </c>
      <c r="H104" s="4">
        <v>83.6</v>
      </c>
      <c r="I104" s="4">
        <v>83.8</v>
      </c>
      <c r="J104" s="4">
        <v>7650</v>
      </c>
      <c r="K104" s="4">
        <v>26050.34</v>
      </c>
      <c r="L104" s="4">
        <v>59708000</v>
      </c>
      <c r="M104" s="4">
        <v>-208000</v>
      </c>
      <c r="N104" s="4">
        <v>83.65</v>
      </c>
    </row>
    <row r="105" spans="1:14" s="4" customFormat="1" x14ac:dyDescent="0.3">
      <c r="A105" s="4" t="s">
        <v>14</v>
      </c>
      <c r="B105" s="5">
        <v>43633</v>
      </c>
      <c r="C105" s="5">
        <v>43671</v>
      </c>
      <c r="D105" s="4">
        <v>84.95</v>
      </c>
      <c r="E105" s="4">
        <v>84.95</v>
      </c>
      <c r="F105" s="4">
        <v>80.900000000000006</v>
      </c>
      <c r="G105" s="4">
        <v>81.25</v>
      </c>
      <c r="H105" s="4">
        <v>81.150000000000006</v>
      </c>
      <c r="I105" s="4">
        <v>81.25</v>
      </c>
      <c r="J105" s="4">
        <v>1072</v>
      </c>
      <c r="K105" s="4">
        <v>5307.46</v>
      </c>
      <c r="L105" s="4">
        <v>9816000</v>
      </c>
      <c r="M105" s="4">
        <v>1944000</v>
      </c>
      <c r="N105" s="4">
        <v>83.65</v>
      </c>
    </row>
    <row r="106" spans="1:14" s="4" customFormat="1" x14ac:dyDescent="0.3">
      <c r="A106" s="4" t="s">
        <v>14</v>
      </c>
      <c r="B106" s="5">
        <v>43633</v>
      </c>
      <c r="C106" s="5">
        <v>43706</v>
      </c>
      <c r="D106" s="4">
        <v>84.6</v>
      </c>
      <c r="E106" s="4">
        <v>84.6</v>
      </c>
      <c r="F106" s="4">
        <v>81.5</v>
      </c>
      <c r="G106" s="4">
        <v>81.8</v>
      </c>
      <c r="H106" s="4">
        <v>81.5</v>
      </c>
      <c r="I106" s="4">
        <v>81.8</v>
      </c>
      <c r="J106" s="4">
        <v>33</v>
      </c>
      <c r="K106" s="4">
        <v>163.34</v>
      </c>
      <c r="L106" s="4">
        <v>360000</v>
      </c>
      <c r="M106" s="4">
        <v>96000</v>
      </c>
      <c r="N106" s="4">
        <v>83.65</v>
      </c>
    </row>
    <row r="107" spans="1:14" s="4" customFormat="1" x14ac:dyDescent="0.3">
      <c r="A107" s="4" t="s">
        <v>14</v>
      </c>
      <c r="B107" s="5">
        <v>43640</v>
      </c>
      <c r="C107" s="5">
        <v>43643</v>
      </c>
      <c r="D107" s="4">
        <v>86.85</v>
      </c>
      <c r="E107" s="4">
        <v>87.25</v>
      </c>
      <c r="F107" s="4">
        <v>85.25</v>
      </c>
      <c r="G107" s="4">
        <v>86</v>
      </c>
      <c r="H107" s="4">
        <v>85.95</v>
      </c>
      <c r="I107" s="4">
        <v>86</v>
      </c>
      <c r="J107" s="4">
        <v>5210</v>
      </c>
      <c r="K107" s="4">
        <v>17940.41</v>
      </c>
      <c r="L107" s="4">
        <v>39304000</v>
      </c>
      <c r="M107" s="4">
        <v>-8048000</v>
      </c>
      <c r="N107" s="4">
        <v>85.8</v>
      </c>
    </row>
    <row r="108" spans="1:14" s="4" customFormat="1" x14ac:dyDescent="0.3">
      <c r="A108" s="4" t="s">
        <v>14</v>
      </c>
      <c r="B108" s="5">
        <v>43640</v>
      </c>
      <c r="C108" s="5">
        <v>43671</v>
      </c>
      <c r="D108" s="4">
        <v>84.4</v>
      </c>
      <c r="E108" s="4">
        <v>84.75</v>
      </c>
      <c r="F108" s="4">
        <v>82.6</v>
      </c>
      <c r="G108" s="4">
        <v>83.35</v>
      </c>
      <c r="H108" s="4">
        <v>83.25</v>
      </c>
      <c r="I108" s="4">
        <v>83.35</v>
      </c>
      <c r="J108" s="4">
        <v>2418</v>
      </c>
      <c r="K108" s="4">
        <v>12106.6</v>
      </c>
      <c r="L108" s="4">
        <v>26616000</v>
      </c>
      <c r="M108" s="4">
        <v>6996000</v>
      </c>
      <c r="N108" s="4">
        <v>85.8</v>
      </c>
    </row>
    <row r="109" spans="1:14" s="4" customFormat="1" x14ac:dyDescent="0.3">
      <c r="A109" s="4" t="s">
        <v>14</v>
      </c>
      <c r="B109" s="5">
        <v>43640</v>
      </c>
      <c r="C109" s="5">
        <v>43706</v>
      </c>
      <c r="D109" s="4">
        <v>84.7</v>
      </c>
      <c r="E109" s="4">
        <v>84.7</v>
      </c>
      <c r="F109" s="4">
        <v>83.65</v>
      </c>
      <c r="G109" s="4">
        <v>83.8</v>
      </c>
      <c r="H109" s="4">
        <v>83.65</v>
      </c>
      <c r="I109" s="4">
        <v>83.8</v>
      </c>
      <c r="J109" s="4">
        <v>30</v>
      </c>
      <c r="K109" s="4">
        <v>151.26</v>
      </c>
      <c r="L109" s="4">
        <v>666000</v>
      </c>
      <c r="M109" s="4">
        <v>48000</v>
      </c>
      <c r="N109" s="4">
        <v>85.8</v>
      </c>
    </row>
    <row r="110" spans="1:14" s="4" customFormat="1" x14ac:dyDescent="0.3">
      <c r="A110" s="4" t="s">
        <v>14</v>
      </c>
      <c r="B110" s="5">
        <v>43647</v>
      </c>
      <c r="C110" s="5">
        <v>43671</v>
      </c>
      <c r="D110" s="4">
        <v>85.75</v>
      </c>
      <c r="E110" s="4">
        <v>85.85</v>
      </c>
      <c r="F110" s="4">
        <v>83.75</v>
      </c>
      <c r="G110" s="4">
        <v>84.65</v>
      </c>
      <c r="H110" s="4">
        <v>84.45</v>
      </c>
      <c r="I110" s="4">
        <v>84.65</v>
      </c>
      <c r="J110" s="4">
        <v>3777</v>
      </c>
      <c r="K110" s="4">
        <v>19174</v>
      </c>
      <c r="L110" s="4">
        <v>71076000</v>
      </c>
      <c r="M110" s="4">
        <v>654000</v>
      </c>
      <c r="N110" s="4">
        <v>87.1</v>
      </c>
    </row>
    <row r="111" spans="1:14" s="4" customFormat="1" x14ac:dyDescent="0.3">
      <c r="A111" s="4" t="s">
        <v>14</v>
      </c>
      <c r="B111" s="5">
        <v>43647</v>
      </c>
      <c r="C111" s="5">
        <v>43706</v>
      </c>
      <c r="D111" s="4">
        <v>87.5</v>
      </c>
      <c r="E111" s="4">
        <v>87.5</v>
      </c>
      <c r="F111" s="4">
        <v>84.35</v>
      </c>
      <c r="G111" s="4">
        <v>85.05</v>
      </c>
      <c r="H111" s="4">
        <v>85.15</v>
      </c>
      <c r="I111" s="4">
        <v>85.05</v>
      </c>
      <c r="J111" s="4">
        <v>91</v>
      </c>
      <c r="K111" s="4">
        <v>464.79</v>
      </c>
      <c r="L111" s="4">
        <v>1302000</v>
      </c>
      <c r="M111" s="4">
        <v>78000</v>
      </c>
      <c r="N111" s="4">
        <v>87.1</v>
      </c>
    </row>
    <row r="112" spans="1:14" s="4" customFormat="1" x14ac:dyDescent="0.3">
      <c r="A112" s="4" t="s">
        <v>14</v>
      </c>
      <c r="B112" s="5">
        <v>43647</v>
      </c>
      <c r="C112" s="5">
        <v>43734</v>
      </c>
      <c r="D112" s="4">
        <v>86.5</v>
      </c>
      <c r="E112" s="4">
        <v>86.5</v>
      </c>
      <c r="F112" s="4">
        <v>85.1</v>
      </c>
      <c r="G112" s="4">
        <v>85.55</v>
      </c>
      <c r="H112" s="4">
        <v>85.6</v>
      </c>
      <c r="I112" s="4">
        <v>85.55</v>
      </c>
      <c r="J112" s="4">
        <v>6</v>
      </c>
      <c r="K112" s="4">
        <v>30.8</v>
      </c>
      <c r="L112" s="4">
        <v>48000</v>
      </c>
      <c r="M112" s="4">
        <v>18000</v>
      </c>
      <c r="N112" s="4">
        <v>87.1</v>
      </c>
    </row>
    <row r="113" spans="1:14" s="4" customFormat="1" x14ac:dyDescent="0.3">
      <c r="A113" s="4" t="s">
        <v>14</v>
      </c>
      <c r="B113" s="5">
        <v>43654</v>
      </c>
      <c r="C113" s="5">
        <v>43671</v>
      </c>
      <c r="D113" s="4">
        <v>83.05</v>
      </c>
      <c r="E113" s="4">
        <v>83.4</v>
      </c>
      <c r="F113" s="4">
        <v>80.7</v>
      </c>
      <c r="G113" s="4">
        <v>82.15</v>
      </c>
      <c r="H113" s="4">
        <v>82.8</v>
      </c>
      <c r="I113" s="4">
        <v>82.15</v>
      </c>
      <c r="J113" s="4">
        <v>4247</v>
      </c>
      <c r="K113" s="4">
        <v>20859.939999999999</v>
      </c>
      <c r="L113" s="4">
        <v>71730000</v>
      </c>
      <c r="M113" s="4">
        <v>1764000</v>
      </c>
      <c r="N113" s="4">
        <v>84.8</v>
      </c>
    </row>
    <row r="114" spans="1:14" s="4" customFormat="1" x14ac:dyDescent="0.3">
      <c r="A114" s="4" t="s">
        <v>14</v>
      </c>
      <c r="B114" s="5">
        <v>43654</v>
      </c>
      <c r="C114" s="5">
        <v>43706</v>
      </c>
      <c r="D114" s="4">
        <v>83.7</v>
      </c>
      <c r="E114" s="4">
        <v>83.75</v>
      </c>
      <c r="F114" s="4">
        <v>81.349999999999994</v>
      </c>
      <c r="G114" s="4">
        <v>82.8</v>
      </c>
      <c r="H114" s="4">
        <v>83.25</v>
      </c>
      <c r="I114" s="4">
        <v>82.8</v>
      </c>
      <c r="J114" s="4">
        <v>205</v>
      </c>
      <c r="K114" s="4">
        <v>1013.15</v>
      </c>
      <c r="L114" s="4">
        <v>2322000</v>
      </c>
      <c r="M114" s="4">
        <v>324000</v>
      </c>
      <c r="N114" s="4">
        <v>84.8</v>
      </c>
    </row>
    <row r="115" spans="1:14" s="4" customFormat="1" x14ac:dyDescent="0.3">
      <c r="A115" s="4" t="s">
        <v>14</v>
      </c>
      <c r="B115" s="5">
        <v>43654</v>
      </c>
      <c r="C115" s="5">
        <v>43734</v>
      </c>
      <c r="D115" s="4">
        <v>84.05</v>
      </c>
      <c r="E115" s="4">
        <v>84.05</v>
      </c>
      <c r="F115" s="4">
        <v>82</v>
      </c>
      <c r="G115" s="4">
        <v>83.6</v>
      </c>
      <c r="H115" s="4">
        <v>83.9</v>
      </c>
      <c r="I115" s="4">
        <v>83.6</v>
      </c>
      <c r="J115" s="4">
        <v>11</v>
      </c>
      <c r="K115" s="4">
        <v>54.75</v>
      </c>
      <c r="L115" s="4">
        <v>180000</v>
      </c>
      <c r="M115" s="4">
        <v>30000</v>
      </c>
      <c r="N115" s="4">
        <v>84.8</v>
      </c>
    </row>
    <row r="116" spans="1:14" s="4" customFormat="1" x14ac:dyDescent="0.3">
      <c r="A116" s="4" t="s">
        <v>14</v>
      </c>
      <c r="B116" s="5">
        <v>43661</v>
      </c>
      <c r="C116" s="5">
        <v>43671</v>
      </c>
      <c r="D116" s="4">
        <v>82.55</v>
      </c>
      <c r="E116" s="4">
        <v>83.25</v>
      </c>
      <c r="F116" s="4">
        <v>81.849999999999994</v>
      </c>
      <c r="G116" s="4">
        <v>82.6</v>
      </c>
      <c r="H116" s="4">
        <v>82.5</v>
      </c>
      <c r="I116" s="4">
        <v>82.6</v>
      </c>
      <c r="J116" s="4">
        <v>2372</v>
      </c>
      <c r="K116" s="4">
        <v>11746.85</v>
      </c>
      <c r="L116" s="4">
        <v>76410000</v>
      </c>
      <c r="M116" s="4">
        <v>-546000</v>
      </c>
      <c r="N116" s="4">
        <v>85.45</v>
      </c>
    </row>
    <row r="117" spans="1:14" s="4" customFormat="1" x14ac:dyDescent="0.3">
      <c r="A117" s="4" t="s">
        <v>14</v>
      </c>
      <c r="B117" s="5">
        <v>43661</v>
      </c>
      <c r="C117" s="5">
        <v>43706</v>
      </c>
      <c r="D117" s="4">
        <v>83.1</v>
      </c>
      <c r="E117" s="4">
        <v>83.5</v>
      </c>
      <c r="F117" s="4">
        <v>82.5</v>
      </c>
      <c r="G117" s="4">
        <v>83.1</v>
      </c>
      <c r="H117" s="4">
        <v>83.1</v>
      </c>
      <c r="I117" s="4">
        <v>83.1</v>
      </c>
      <c r="J117" s="4">
        <v>98</v>
      </c>
      <c r="K117" s="4">
        <v>488.17</v>
      </c>
      <c r="L117" s="4">
        <v>2814000</v>
      </c>
      <c r="M117" s="4">
        <v>54000</v>
      </c>
      <c r="N117" s="4">
        <v>85.45</v>
      </c>
    </row>
    <row r="118" spans="1:14" s="4" customFormat="1" x14ac:dyDescent="0.3">
      <c r="A118" s="4" t="s">
        <v>14</v>
      </c>
      <c r="B118" s="5">
        <v>43661</v>
      </c>
      <c r="C118" s="5">
        <v>43734</v>
      </c>
      <c r="D118" s="4">
        <v>83.4</v>
      </c>
      <c r="E118" s="4">
        <v>83.45</v>
      </c>
      <c r="F118" s="4">
        <v>83</v>
      </c>
      <c r="G118" s="4">
        <v>83.45</v>
      </c>
      <c r="H118" s="4">
        <v>83.45</v>
      </c>
      <c r="I118" s="4">
        <v>86.65</v>
      </c>
      <c r="J118" s="4">
        <v>6</v>
      </c>
      <c r="K118" s="4">
        <v>29.98</v>
      </c>
      <c r="L118" s="4">
        <v>252000</v>
      </c>
      <c r="M118" s="4">
        <v>6000</v>
      </c>
      <c r="N118" s="4">
        <v>85.45</v>
      </c>
    </row>
    <row r="119" spans="1:14" s="4" customFormat="1" x14ac:dyDescent="0.3">
      <c r="A119" s="4" t="s">
        <v>14</v>
      </c>
      <c r="B119" s="5">
        <v>43668</v>
      </c>
      <c r="C119" s="5">
        <v>43671</v>
      </c>
      <c r="D119" s="4">
        <v>76.2</v>
      </c>
      <c r="E119" s="4">
        <v>77.45</v>
      </c>
      <c r="F119" s="4">
        <v>75</v>
      </c>
      <c r="G119" s="4">
        <v>76.45</v>
      </c>
      <c r="H119" s="4">
        <v>76.5</v>
      </c>
      <c r="I119" s="4">
        <v>76.45</v>
      </c>
      <c r="J119" s="4">
        <v>6251</v>
      </c>
      <c r="K119" s="4">
        <v>28641.9</v>
      </c>
      <c r="L119" s="4">
        <v>62646000</v>
      </c>
      <c r="M119" s="4">
        <v>-10782000</v>
      </c>
      <c r="N119" s="4">
        <v>79.349999999999994</v>
      </c>
    </row>
    <row r="120" spans="1:14" s="4" customFormat="1" x14ac:dyDescent="0.3">
      <c r="A120" s="4" t="s">
        <v>14</v>
      </c>
      <c r="B120" s="5">
        <v>43668</v>
      </c>
      <c r="C120" s="5">
        <v>43706</v>
      </c>
      <c r="D120" s="4">
        <v>76.599999999999994</v>
      </c>
      <c r="E120" s="4">
        <v>79.8</v>
      </c>
      <c r="F120" s="4">
        <v>75.400000000000006</v>
      </c>
      <c r="G120" s="4">
        <v>76.8</v>
      </c>
      <c r="H120" s="4">
        <v>76.900000000000006</v>
      </c>
      <c r="I120" s="4">
        <v>76.8</v>
      </c>
      <c r="J120" s="4">
        <v>3286</v>
      </c>
      <c r="K120" s="4">
        <v>15152.84</v>
      </c>
      <c r="L120" s="4">
        <v>22674000</v>
      </c>
      <c r="M120" s="4">
        <v>10110000</v>
      </c>
      <c r="N120" s="4">
        <v>79.349999999999994</v>
      </c>
    </row>
    <row r="121" spans="1:14" s="4" customFormat="1" x14ac:dyDescent="0.3">
      <c r="A121" s="4" t="s">
        <v>14</v>
      </c>
      <c r="B121" s="5">
        <v>43668</v>
      </c>
      <c r="C121" s="5">
        <v>43734</v>
      </c>
      <c r="D121" s="4">
        <v>77.099999999999994</v>
      </c>
      <c r="E121" s="4">
        <v>78.3</v>
      </c>
      <c r="F121" s="4">
        <v>76.95</v>
      </c>
      <c r="G121" s="4">
        <v>77.3</v>
      </c>
      <c r="H121" s="4">
        <v>77.099999999999994</v>
      </c>
      <c r="I121" s="4">
        <v>77.3</v>
      </c>
      <c r="J121" s="4">
        <v>42</v>
      </c>
      <c r="K121" s="4">
        <v>194.92</v>
      </c>
      <c r="L121" s="4">
        <v>612000</v>
      </c>
      <c r="M121" s="4">
        <v>78000</v>
      </c>
      <c r="N121" s="4">
        <v>79.349999999999994</v>
      </c>
    </row>
    <row r="122" spans="1:14" s="4" customFormat="1" x14ac:dyDescent="0.3">
      <c r="A122" s="4" t="s">
        <v>14</v>
      </c>
      <c r="B122" s="5">
        <v>43675</v>
      </c>
      <c r="C122" s="5">
        <v>43706</v>
      </c>
      <c r="D122" s="4">
        <v>73.5</v>
      </c>
      <c r="E122" s="4">
        <v>74.349999999999994</v>
      </c>
      <c r="F122" s="4">
        <v>70.8</v>
      </c>
      <c r="G122" s="4">
        <v>71.75</v>
      </c>
      <c r="H122" s="4">
        <v>71.7</v>
      </c>
      <c r="I122" s="4">
        <v>71.75</v>
      </c>
      <c r="J122" s="4">
        <v>5880</v>
      </c>
      <c r="K122" s="4">
        <v>25376.13</v>
      </c>
      <c r="L122" s="4">
        <v>77490000</v>
      </c>
      <c r="M122" s="4">
        <v>-288000</v>
      </c>
      <c r="N122" s="4">
        <v>71.650000000000006</v>
      </c>
    </row>
    <row r="123" spans="1:14" s="4" customFormat="1" x14ac:dyDescent="0.3">
      <c r="A123" s="4" t="s">
        <v>14</v>
      </c>
      <c r="B123" s="5">
        <v>43675</v>
      </c>
      <c r="C123" s="5">
        <v>43734</v>
      </c>
      <c r="D123" s="4">
        <v>74.150000000000006</v>
      </c>
      <c r="E123" s="4">
        <v>74.3</v>
      </c>
      <c r="F123" s="4">
        <v>71.349999999999994</v>
      </c>
      <c r="G123" s="4">
        <v>72.2</v>
      </c>
      <c r="H123" s="4">
        <v>72.099999999999994</v>
      </c>
      <c r="I123" s="4">
        <v>72.2</v>
      </c>
      <c r="J123" s="4">
        <v>152</v>
      </c>
      <c r="K123" s="4">
        <v>659.96</v>
      </c>
      <c r="L123" s="4">
        <v>1464000</v>
      </c>
      <c r="M123" s="4">
        <v>120000</v>
      </c>
      <c r="N123" s="4">
        <v>71.650000000000006</v>
      </c>
    </row>
    <row r="124" spans="1:14" s="4" customFormat="1" x14ac:dyDescent="0.3">
      <c r="A124" s="4" t="s">
        <v>14</v>
      </c>
      <c r="B124" s="5">
        <v>43675</v>
      </c>
      <c r="C124" s="5">
        <v>43769</v>
      </c>
      <c r="D124" s="4">
        <v>73.95</v>
      </c>
      <c r="E124" s="4">
        <v>73.95</v>
      </c>
      <c r="F124" s="4">
        <v>72</v>
      </c>
      <c r="G124" s="4">
        <v>72.599999999999994</v>
      </c>
      <c r="H124" s="4">
        <v>72.599999999999994</v>
      </c>
      <c r="I124" s="4">
        <v>72.900000000000006</v>
      </c>
      <c r="J124" s="4">
        <v>4</v>
      </c>
      <c r="K124" s="4">
        <v>17.55</v>
      </c>
      <c r="L124" s="4">
        <v>18000</v>
      </c>
      <c r="M124" s="4">
        <v>18000</v>
      </c>
      <c r="N124" s="4">
        <v>71.650000000000006</v>
      </c>
    </row>
    <row r="125" spans="1:14" s="4" customFormat="1" x14ac:dyDescent="0.3">
      <c r="A125" s="4" t="s">
        <v>14</v>
      </c>
      <c r="B125" s="5">
        <v>43682</v>
      </c>
      <c r="C125" s="5">
        <v>43706</v>
      </c>
      <c r="D125" s="4">
        <v>63.45</v>
      </c>
      <c r="E125" s="4">
        <v>64.599999999999994</v>
      </c>
      <c r="F125" s="4">
        <v>62</v>
      </c>
      <c r="G125" s="4">
        <v>64.3</v>
      </c>
      <c r="H125" s="4">
        <v>64.150000000000006</v>
      </c>
      <c r="I125" s="4">
        <v>64.3</v>
      </c>
      <c r="J125" s="4">
        <v>8435</v>
      </c>
      <c r="K125" s="4">
        <v>32072.23</v>
      </c>
      <c r="L125" s="4">
        <v>84354000</v>
      </c>
      <c r="M125" s="4">
        <v>-4242000</v>
      </c>
      <c r="N125" s="4">
        <v>63.95</v>
      </c>
    </row>
    <row r="126" spans="1:14" s="4" customFormat="1" x14ac:dyDescent="0.3">
      <c r="A126" s="4" t="s">
        <v>14</v>
      </c>
      <c r="B126" s="5">
        <v>43682</v>
      </c>
      <c r="C126" s="5">
        <v>43734</v>
      </c>
      <c r="D126" s="4">
        <v>62.55</v>
      </c>
      <c r="E126" s="4">
        <v>64.849999999999994</v>
      </c>
      <c r="F126" s="4">
        <v>62.35</v>
      </c>
      <c r="G126" s="4">
        <v>64.650000000000006</v>
      </c>
      <c r="H126" s="4">
        <v>64.45</v>
      </c>
      <c r="I126" s="4">
        <v>64.650000000000006</v>
      </c>
      <c r="J126" s="4">
        <v>239</v>
      </c>
      <c r="K126" s="4">
        <v>913.52</v>
      </c>
      <c r="L126" s="4">
        <v>2448000</v>
      </c>
      <c r="M126" s="4">
        <v>138000</v>
      </c>
      <c r="N126" s="4">
        <v>63.95</v>
      </c>
    </row>
    <row r="127" spans="1:14" s="4" customFormat="1" x14ac:dyDescent="0.3">
      <c r="A127" s="4" t="s">
        <v>14</v>
      </c>
      <c r="B127" s="5">
        <v>43682</v>
      </c>
      <c r="C127" s="5">
        <v>43769</v>
      </c>
      <c r="D127" s="4">
        <v>63.05</v>
      </c>
      <c r="E127" s="4">
        <v>64.900000000000006</v>
      </c>
      <c r="F127" s="4">
        <v>63.05</v>
      </c>
      <c r="G127" s="4">
        <v>64.650000000000006</v>
      </c>
      <c r="H127" s="4">
        <v>64.650000000000006</v>
      </c>
      <c r="I127" s="4">
        <v>64.650000000000006</v>
      </c>
      <c r="J127" s="4">
        <v>13</v>
      </c>
      <c r="K127" s="4">
        <v>50.07</v>
      </c>
      <c r="L127" s="4">
        <v>300000</v>
      </c>
      <c r="M127" s="4">
        <v>12000</v>
      </c>
      <c r="N127" s="4">
        <v>63.95</v>
      </c>
    </row>
    <row r="128" spans="1:14" s="4" customFormat="1" x14ac:dyDescent="0.3">
      <c r="A128" s="4" t="s">
        <v>14</v>
      </c>
      <c r="B128" s="5">
        <v>43696</v>
      </c>
      <c r="C128" s="5">
        <v>43706</v>
      </c>
      <c r="D128" s="4">
        <v>64.099999999999994</v>
      </c>
      <c r="E128" s="4">
        <v>65.3</v>
      </c>
      <c r="F128" s="4">
        <v>63.4</v>
      </c>
      <c r="G128" s="4">
        <v>64.349999999999994</v>
      </c>
      <c r="H128" s="4">
        <v>64.5</v>
      </c>
      <c r="I128" s="4">
        <v>64.349999999999994</v>
      </c>
      <c r="J128" s="4">
        <v>5465</v>
      </c>
      <c r="K128" s="4">
        <v>21156.57</v>
      </c>
      <c r="L128" s="4">
        <v>86514000</v>
      </c>
      <c r="M128" s="4">
        <v>-1992000</v>
      </c>
      <c r="N128" s="4">
        <v>64.5</v>
      </c>
    </row>
    <row r="129" spans="1:14" s="4" customFormat="1" x14ac:dyDescent="0.3">
      <c r="A129" s="4" t="s">
        <v>14</v>
      </c>
      <c r="B129" s="5">
        <v>43696</v>
      </c>
      <c r="C129" s="5">
        <v>43734</v>
      </c>
      <c r="D129" s="4">
        <v>64.349999999999994</v>
      </c>
      <c r="E129" s="4">
        <v>65.5</v>
      </c>
      <c r="F129" s="4">
        <v>63.75</v>
      </c>
      <c r="G129" s="4">
        <v>64.599999999999994</v>
      </c>
      <c r="H129" s="4">
        <v>64.900000000000006</v>
      </c>
      <c r="I129" s="4">
        <v>64.599999999999994</v>
      </c>
      <c r="J129" s="4">
        <v>345</v>
      </c>
      <c r="K129" s="4">
        <v>1341.8</v>
      </c>
      <c r="L129" s="4">
        <v>7512000</v>
      </c>
      <c r="M129" s="4">
        <v>90000</v>
      </c>
      <c r="N129" s="4">
        <v>64.5</v>
      </c>
    </row>
    <row r="130" spans="1:14" s="4" customFormat="1" x14ac:dyDescent="0.3">
      <c r="A130" s="4" t="s">
        <v>14</v>
      </c>
      <c r="B130" s="5">
        <v>43696</v>
      </c>
      <c r="C130" s="5">
        <v>43769</v>
      </c>
      <c r="D130" s="4">
        <v>64.5</v>
      </c>
      <c r="E130" s="4">
        <v>65.7</v>
      </c>
      <c r="F130" s="4">
        <v>64.5</v>
      </c>
      <c r="G130" s="4">
        <v>64.55</v>
      </c>
      <c r="H130" s="4">
        <v>64.55</v>
      </c>
      <c r="I130" s="4">
        <v>65.3</v>
      </c>
      <c r="J130" s="4">
        <v>16</v>
      </c>
      <c r="K130" s="4">
        <v>62.43</v>
      </c>
      <c r="L130" s="4">
        <v>438000</v>
      </c>
      <c r="M130" s="4">
        <v>60000</v>
      </c>
      <c r="N130" s="4">
        <v>64.5</v>
      </c>
    </row>
    <row r="131" spans="1:14" s="4" customFormat="1" x14ac:dyDescent="0.3">
      <c r="A131" s="4" t="s">
        <v>14</v>
      </c>
      <c r="B131" s="5">
        <v>43703</v>
      </c>
      <c r="C131" s="5">
        <v>43706</v>
      </c>
      <c r="D131" s="4">
        <v>64.7</v>
      </c>
      <c r="E131" s="4">
        <v>66</v>
      </c>
      <c r="F131" s="4">
        <v>59.55</v>
      </c>
      <c r="G131" s="4">
        <v>63.3</v>
      </c>
      <c r="H131" s="4">
        <v>63.35</v>
      </c>
      <c r="I131" s="4">
        <v>63.3</v>
      </c>
      <c r="J131" s="4">
        <v>19504</v>
      </c>
      <c r="K131" s="4">
        <v>73567.78</v>
      </c>
      <c r="L131" s="4">
        <v>68550000</v>
      </c>
      <c r="M131" s="4">
        <v>-10242000</v>
      </c>
      <c r="N131" s="4">
        <v>63.15</v>
      </c>
    </row>
    <row r="132" spans="1:14" s="4" customFormat="1" x14ac:dyDescent="0.3">
      <c r="A132" s="4" t="s">
        <v>14</v>
      </c>
      <c r="B132" s="5">
        <v>43703</v>
      </c>
      <c r="C132" s="5">
        <v>43734</v>
      </c>
      <c r="D132" s="4">
        <v>65.3</v>
      </c>
      <c r="E132" s="4">
        <v>66</v>
      </c>
      <c r="F132" s="4">
        <v>59.8</v>
      </c>
      <c r="G132" s="4">
        <v>63.55</v>
      </c>
      <c r="H132" s="4">
        <v>63.6</v>
      </c>
      <c r="I132" s="4">
        <v>63.55</v>
      </c>
      <c r="J132" s="4">
        <v>7551</v>
      </c>
      <c r="K132" s="4">
        <v>28596.53</v>
      </c>
      <c r="L132" s="4">
        <v>32760000</v>
      </c>
      <c r="M132" s="4">
        <v>12570000</v>
      </c>
      <c r="N132" s="4">
        <v>63.15</v>
      </c>
    </row>
    <row r="133" spans="1:14" s="4" customFormat="1" x14ac:dyDescent="0.3">
      <c r="A133" s="4" t="s">
        <v>14</v>
      </c>
      <c r="B133" s="5">
        <v>43703</v>
      </c>
      <c r="C133" s="5">
        <v>43769</v>
      </c>
      <c r="D133" s="4">
        <v>64.5</v>
      </c>
      <c r="E133" s="4">
        <v>65.75</v>
      </c>
      <c r="F133" s="4">
        <v>60.4</v>
      </c>
      <c r="G133" s="4">
        <v>63.85</v>
      </c>
      <c r="H133" s="4">
        <v>63.9</v>
      </c>
      <c r="I133" s="4">
        <v>63.85</v>
      </c>
      <c r="J133" s="4">
        <v>125</v>
      </c>
      <c r="K133" s="4">
        <v>476.3</v>
      </c>
      <c r="L133" s="4">
        <v>822000</v>
      </c>
      <c r="M133" s="4">
        <v>66000</v>
      </c>
      <c r="N133" s="4">
        <v>63.15</v>
      </c>
    </row>
    <row r="134" spans="1:14" s="4" customFormat="1" x14ac:dyDescent="0.3">
      <c r="A134" s="4" t="s">
        <v>14</v>
      </c>
      <c r="B134" s="5">
        <v>43717</v>
      </c>
      <c r="C134" s="5">
        <v>43734</v>
      </c>
      <c r="D134" s="4">
        <v>63</v>
      </c>
      <c r="E134" s="4">
        <v>63.6</v>
      </c>
      <c r="F134" s="4">
        <v>62.15</v>
      </c>
      <c r="G134" s="4">
        <v>63.2</v>
      </c>
      <c r="H134" s="4">
        <v>62.95</v>
      </c>
      <c r="I134" s="4">
        <v>63.2</v>
      </c>
      <c r="J134" s="4">
        <v>5874</v>
      </c>
      <c r="K134" s="4">
        <v>22234.63</v>
      </c>
      <c r="L134" s="4">
        <v>86118000</v>
      </c>
      <c r="M134" s="4">
        <v>2226000</v>
      </c>
      <c r="N134" s="4">
        <v>62.9</v>
      </c>
    </row>
    <row r="135" spans="1:14" s="4" customFormat="1" x14ac:dyDescent="0.3">
      <c r="A135" s="4" t="s">
        <v>14</v>
      </c>
      <c r="B135" s="5">
        <v>43717</v>
      </c>
      <c r="C135" s="5">
        <v>43769</v>
      </c>
      <c r="D135" s="4">
        <v>63.1</v>
      </c>
      <c r="E135" s="4">
        <v>63.9</v>
      </c>
      <c r="F135" s="4">
        <v>62.6</v>
      </c>
      <c r="G135" s="4">
        <v>63.4</v>
      </c>
      <c r="H135" s="4">
        <v>63.3</v>
      </c>
      <c r="I135" s="4">
        <v>63.4</v>
      </c>
      <c r="J135" s="4">
        <v>134</v>
      </c>
      <c r="K135" s="4">
        <v>509</v>
      </c>
      <c r="L135" s="4">
        <v>2070000</v>
      </c>
      <c r="M135" s="4">
        <v>72000</v>
      </c>
      <c r="N135" s="4">
        <v>62.9</v>
      </c>
    </row>
    <row r="136" spans="1:14" s="4" customFormat="1" x14ac:dyDescent="0.3">
      <c r="A136" s="4" t="s">
        <v>14</v>
      </c>
      <c r="B136" s="5">
        <v>43717</v>
      </c>
      <c r="C136" s="5">
        <v>43797</v>
      </c>
      <c r="D136" s="4">
        <v>63.6</v>
      </c>
      <c r="E136" s="4">
        <v>63.95</v>
      </c>
      <c r="F136" s="4">
        <v>63.2</v>
      </c>
      <c r="G136" s="4">
        <v>63.65</v>
      </c>
      <c r="H136" s="4">
        <v>63.65</v>
      </c>
      <c r="I136" s="4">
        <v>63.65</v>
      </c>
      <c r="J136" s="4">
        <v>44</v>
      </c>
      <c r="K136" s="4">
        <v>167.76</v>
      </c>
      <c r="L136" s="4">
        <v>288000</v>
      </c>
      <c r="M136" s="4">
        <v>168000</v>
      </c>
      <c r="N136" s="4">
        <v>62.9</v>
      </c>
    </row>
    <row r="137" spans="1:14" s="4" customFormat="1" x14ac:dyDescent="0.3">
      <c r="A137" s="4" t="s">
        <v>14</v>
      </c>
      <c r="B137" s="5">
        <v>43724</v>
      </c>
      <c r="C137" s="5">
        <v>43734</v>
      </c>
      <c r="D137" s="4">
        <v>62.8</v>
      </c>
      <c r="E137" s="4">
        <v>63.6</v>
      </c>
      <c r="F137" s="4">
        <v>62.35</v>
      </c>
      <c r="G137" s="4">
        <v>62.6</v>
      </c>
      <c r="H137" s="4">
        <v>62.55</v>
      </c>
      <c r="I137" s="4">
        <v>62.6</v>
      </c>
      <c r="J137" s="4">
        <v>4730</v>
      </c>
      <c r="K137" s="4">
        <v>17858.650000000001</v>
      </c>
      <c r="L137" s="4">
        <v>87786000</v>
      </c>
      <c r="M137" s="4">
        <v>-144000</v>
      </c>
      <c r="N137" s="4">
        <v>62.45</v>
      </c>
    </row>
    <row r="138" spans="1:14" s="4" customFormat="1" x14ac:dyDescent="0.3">
      <c r="A138" s="4" t="s">
        <v>14</v>
      </c>
      <c r="B138" s="5">
        <v>43724</v>
      </c>
      <c r="C138" s="5">
        <v>43769</v>
      </c>
      <c r="D138" s="4">
        <v>62.85</v>
      </c>
      <c r="E138" s="4">
        <v>63.85</v>
      </c>
      <c r="F138" s="4">
        <v>62.65</v>
      </c>
      <c r="G138" s="4">
        <v>62.9</v>
      </c>
      <c r="H138" s="4">
        <v>62.9</v>
      </c>
      <c r="I138" s="4">
        <v>62.9</v>
      </c>
      <c r="J138" s="4">
        <v>213</v>
      </c>
      <c r="K138" s="4">
        <v>807.12</v>
      </c>
      <c r="L138" s="4">
        <v>3258000</v>
      </c>
      <c r="M138" s="4">
        <v>282000</v>
      </c>
      <c r="N138" s="4">
        <v>62.45</v>
      </c>
    </row>
    <row r="139" spans="1:14" s="4" customFormat="1" x14ac:dyDescent="0.3">
      <c r="A139" s="4" t="s">
        <v>14</v>
      </c>
      <c r="B139" s="5">
        <v>43724</v>
      </c>
      <c r="C139" s="5">
        <v>43797</v>
      </c>
      <c r="D139" s="4">
        <v>63.9</v>
      </c>
      <c r="E139" s="4">
        <v>64</v>
      </c>
      <c r="F139" s="4">
        <v>63</v>
      </c>
      <c r="G139" s="4">
        <v>63.2</v>
      </c>
      <c r="H139" s="4">
        <v>63.25</v>
      </c>
      <c r="I139" s="4">
        <v>63.2</v>
      </c>
      <c r="J139" s="4">
        <v>25</v>
      </c>
      <c r="K139" s="4">
        <v>95.4</v>
      </c>
      <c r="L139" s="4">
        <v>516000</v>
      </c>
      <c r="M139" s="4">
        <v>12000</v>
      </c>
      <c r="N139" s="4">
        <v>62.45</v>
      </c>
    </row>
    <row r="140" spans="1:14" s="4" customFormat="1" x14ac:dyDescent="0.3">
      <c r="A140" s="4" t="s">
        <v>14</v>
      </c>
      <c r="B140" s="5">
        <v>43731</v>
      </c>
      <c r="C140" s="5">
        <v>43734</v>
      </c>
      <c r="D140" s="4">
        <v>71.75</v>
      </c>
      <c r="E140" s="4">
        <v>80.349999999999994</v>
      </c>
      <c r="F140" s="4">
        <v>71.3</v>
      </c>
      <c r="G140" s="4">
        <v>74.7</v>
      </c>
      <c r="H140" s="4">
        <v>76.599999999999994</v>
      </c>
      <c r="I140" s="4">
        <v>74.7</v>
      </c>
      <c r="J140" s="4">
        <v>16312</v>
      </c>
      <c r="K140" s="4">
        <v>72968.72</v>
      </c>
      <c r="L140" s="4">
        <v>60834000</v>
      </c>
      <c r="M140" s="4">
        <v>-12648000</v>
      </c>
      <c r="N140" s="4">
        <v>74.650000000000006</v>
      </c>
    </row>
    <row r="141" spans="1:14" s="4" customFormat="1" x14ac:dyDescent="0.3">
      <c r="A141" s="4" t="s">
        <v>14</v>
      </c>
      <c r="B141" s="5">
        <v>43731</v>
      </c>
      <c r="C141" s="5">
        <v>43769</v>
      </c>
      <c r="D141" s="4">
        <v>72.849999999999994</v>
      </c>
      <c r="E141" s="4">
        <v>80.650000000000006</v>
      </c>
      <c r="F141" s="4">
        <v>71.75</v>
      </c>
      <c r="G141" s="4">
        <v>74.5</v>
      </c>
      <c r="H141" s="4">
        <v>76.099999999999994</v>
      </c>
      <c r="I141" s="4">
        <v>74.5</v>
      </c>
      <c r="J141" s="4">
        <v>6396</v>
      </c>
      <c r="K141" s="4">
        <v>28708.16</v>
      </c>
      <c r="L141" s="4">
        <v>19050000</v>
      </c>
      <c r="M141" s="4">
        <v>8712000</v>
      </c>
      <c r="N141" s="4">
        <v>74.650000000000006</v>
      </c>
    </row>
    <row r="142" spans="1:14" s="4" customFormat="1" x14ac:dyDescent="0.3">
      <c r="A142" s="4" t="s">
        <v>14</v>
      </c>
      <c r="B142" s="5">
        <v>43731</v>
      </c>
      <c r="C142" s="5">
        <v>43797</v>
      </c>
      <c r="D142" s="4">
        <v>72.2</v>
      </c>
      <c r="E142" s="4">
        <v>78.099999999999994</v>
      </c>
      <c r="F142" s="4">
        <v>72.2</v>
      </c>
      <c r="G142" s="4">
        <v>75.25</v>
      </c>
      <c r="H142" s="4">
        <v>77.5</v>
      </c>
      <c r="I142" s="4">
        <v>75.25</v>
      </c>
      <c r="J142" s="4">
        <v>127</v>
      </c>
      <c r="K142" s="4">
        <v>569.54</v>
      </c>
      <c r="L142" s="4">
        <v>912000</v>
      </c>
      <c r="M142" s="4">
        <v>-6000</v>
      </c>
      <c r="N142" s="4">
        <v>74.650000000000006</v>
      </c>
    </row>
    <row r="143" spans="1:14" s="4" customFormat="1" x14ac:dyDescent="0.3">
      <c r="A143" s="4" t="s">
        <v>14</v>
      </c>
      <c r="B143" s="5">
        <v>43738</v>
      </c>
      <c r="C143" s="5">
        <v>43769</v>
      </c>
      <c r="D143" s="4">
        <v>72.099999999999994</v>
      </c>
      <c r="E143" s="4">
        <v>72.25</v>
      </c>
      <c r="F143" s="4">
        <v>66.5</v>
      </c>
      <c r="G143" s="4">
        <v>68.95</v>
      </c>
      <c r="H143" s="4">
        <v>68.25</v>
      </c>
      <c r="I143" s="4">
        <v>68.95</v>
      </c>
      <c r="J143" s="4">
        <v>7127</v>
      </c>
      <c r="K143" s="4">
        <v>29337.59</v>
      </c>
      <c r="L143" s="4">
        <v>68256000</v>
      </c>
      <c r="M143" s="4">
        <v>-564000</v>
      </c>
      <c r="N143" s="4">
        <v>68.7</v>
      </c>
    </row>
    <row r="144" spans="1:14" s="4" customFormat="1" x14ac:dyDescent="0.3">
      <c r="A144" s="4" t="s">
        <v>14</v>
      </c>
      <c r="B144" s="5">
        <v>43738</v>
      </c>
      <c r="C144" s="5">
        <v>43797</v>
      </c>
      <c r="D144" s="4">
        <v>72.400000000000006</v>
      </c>
      <c r="E144" s="4">
        <v>72.400000000000006</v>
      </c>
      <c r="F144" s="4">
        <v>66.900000000000006</v>
      </c>
      <c r="G144" s="4">
        <v>69</v>
      </c>
      <c r="H144" s="4">
        <v>68.45</v>
      </c>
      <c r="I144" s="4">
        <v>69</v>
      </c>
      <c r="J144" s="4">
        <v>167</v>
      </c>
      <c r="K144" s="4">
        <v>690.85</v>
      </c>
      <c r="L144" s="4">
        <v>1458000</v>
      </c>
      <c r="M144" s="4">
        <v>84000</v>
      </c>
      <c r="N144" s="4">
        <v>68.7</v>
      </c>
    </row>
    <row r="145" spans="1:14" s="4" customFormat="1" x14ac:dyDescent="0.3">
      <c r="A145" s="4" t="s">
        <v>14</v>
      </c>
      <c r="B145" s="5">
        <v>43738</v>
      </c>
      <c r="C145" s="5">
        <v>43825</v>
      </c>
      <c r="D145" s="4">
        <v>72.150000000000006</v>
      </c>
      <c r="E145" s="4">
        <v>72.150000000000006</v>
      </c>
      <c r="F145" s="4">
        <v>69</v>
      </c>
      <c r="G145" s="4">
        <v>70</v>
      </c>
      <c r="H145" s="4">
        <v>70</v>
      </c>
      <c r="I145" s="4">
        <v>70</v>
      </c>
      <c r="J145" s="4">
        <v>7</v>
      </c>
      <c r="K145" s="4">
        <v>29.47</v>
      </c>
      <c r="L145" s="4">
        <v>42000</v>
      </c>
      <c r="M145" s="4">
        <v>24000</v>
      </c>
      <c r="N145" s="4">
        <v>68.7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9"/>
  <sheetViews>
    <sheetView topLeftCell="O1" workbookViewId="0">
      <selection activeCell="V1" sqref="V1:XFD1048576"/>
    </sheetView>
  </sheetViews>
  <sheetFormatPr defaultRowHeight="14.4" x14ac:dyDescent="0.3"/>
  <cols>
    <col min="1" max="2" width="12.44140625" customWidth="1"/>
    <col min="3" max="3" width="14.33203125" customWidth="1"/>
    <col min="14" max="14" width="16" customWidth="1"/>
    <col min="15" max="15" width="13.6640625" customWidth="1"/>
    <col min="16" max="16" width="13.88671875" style="9" customWidth="1"/>
    <col min="17" max="17" width="18.109375" customWidth="1"/>
    <col min="18" max="18" width="15.5546875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17</v>
      </c>
      <c r="P1" s="11" t="s">
        <v>19</v>
      </c>
      <c r="Q1" s="4" t="s">
        <v>18</v>
      </c>
      <c r="R1" s="4" t="s">
        <v>21</v>
      </c>
    </row>
    <row r="2" spans="1:21" s="4" customFormat="1" x14ac:dyDescent="0.3">
      <c r="A2" s="4" t="s">
        <v>14</v>
      </c>
      <c r="B2" s="5">
        <v>43374</v>
      </c>
      <c r="C2" s="5">
        <v>43433</v>
      </c>
      <c r="D2" s="4">
        <v>119.55</v>
      </c>
      <c r="E2" s="4">
        <v>121.5</v>
      </c>
      <c r="F2" s="4">
        <v>112.95</v>
      </c>
      <c r="G2" s="4">
        <v>121.2</v>
      </c>
      <c r="H2" s="4">
        <v>120</v>
      </c>
      <c r="I2" s="4">
        <v>121.2</v>
      </c>
      <c r="J2" s="4">
        <v>255</v>
      </c>
      <c r="K2" s="4">
        <v>1205.4100000000001</v>
      </c>
      <c r="L2" s="4">
        <v>748000</v>
      </c>
      <c r="M2" s="4">
        <v>292000</v>
      </c>
      <c r="N2" s="4">
        <v>120.15</v>
      </c>
      <c r="O2" s="4">
        <f>(G2-D2)*100/D2</f>
        <v>1.3801756587202056</v>
      </c>
      <c r="P2" s="12">
        <v>0.13250000000000001</v>
      </c>
      <c r="Q2" s="8">
        <f>O2-P2</f>
        <v>1.2476756587202056</v>
      </c>
      <c r="R2" s="4">
        <f>Q2/$U$13</f>
        <v>0.21410305442466834</v>
      </c>
    </row>
    <row r="3" spans="1:21" s="4" customFormat="1" x14ac:dyDescent="0.3">
      <c r="A3" s="4" t="s">
        <v>14</v>
      </c>
      <c r="B3" s="5">
        <v>43381</v>
      </c>
      <c r="C3" s="5">
        <v>43433</v>
      </c>
      <c r="D3" s="4">
        <v>107.5</v>
      </c>
      <c r="E3" s="4">
        <v>112.8</v>
      </c>
      <c r="F3" s="4">
        <v>105.15</v>
      </c>
      <c r="G3" s="4">
        <v>109.85</v>
      </c>
      <c r="H3" s="4">
        <v>110</v>
      </c>
      <c r="I3" s="4">
        <v>109.85</v>
      </c>
      <c r="J3" s="4">
        <v>530</v>
      </c>
      <c r="K3" s="4">
        <v>2310.75</v>
      </c>
      <c r="L3" s="4">
        <v>1572000</v>
      </c>
      <c r="M3" s="4">
        <v>-16000</v>
      </c>
      <c r="N3" s="4">
        <v>109.15</v>
      </c>
      <c r="O3" s="4">
        <f>(G3-G2)*100/G2</f>
        <v>-9.3646864686468714</v>
      </c>
      <c r="P3" s="12">
        <v>0.13365384615384615</v>
      </c>
      <c r="Q3" s="12">
        <f t="shared" ref="Q3:Q49" si="0">O3-P3</f>
        <v>-9.4983403148007177</v>
      </c>
      <c r="R3" s="9">
        <f t="shared" ref="R3:R49" si="1">Q3/$U$13</f>
        <v>-1.62992974909022</v>
      </c>
    </row>
    <row r="4" spans="1:21" s="4" customFormat="1" x14ac:dyDescent="0.3">
      <c r="A4" s="4" t="s">
        <v>14</v>
      </c>
      <c r="B4" s="5">
        <v>43388</v>
      </c>
      <c r="C4" s="5">
        <v>43433</v>
      </c>
      <c r="D4" s="4">
        <v>118</v>
      </c>
      <c r="E4" s="4">
        <v>118.65</v>
      </c>
      <c r="F4" s="4">
        <v>116.25</v>
      </c>
      <c r="G4" s="4">
        <v>118.2</v>
      </c>
      <c r="H4" s="4">
        <v>118.3</v>
      </c>
      <c r="I4" s="4">
        <v>118.2</v>
      </c>
      <c r="J4" s="4">
        <v>294</v>
      </c>
      <c r="K4" s="4">
        <v>1383.06</v>
      </c>
      <c r="L4" s="4">
        <v>2068000</v>
      </c>
      <c r="M4" s="4">
        <v>184000</v>
      </c>
      <c r="N4" s="4">
        <v>117.05</v>
      </c>
      <c r="O4" s="9">
        <f t="shared" ref="O4:O49" si="2">(G4-G3)*100/G3</f>
        <v>7.6012744651797997</v>
      </c>
      <c r="P4" s="12">
        <v>0.13365384615384615</v>
      </c>
      <c r="Q4" s="12">
        <f t="shared" si="0"/>
        <v>7.4676206190259533</v>
      </c>
      <c r="R4" s="9">
        <f t="shared" si="1"/>
        <v>1.2814551383154245</v>
      </c>
    </row>
    <row r="5" spans="1:21" s="4" customFormat="1" x14ac:dyDescent="0.3">
      <c r="A5" s="4" t="s">
        <v>14</v>
      </c>
      <c r="B5" s="5">
        <v>43395</v>
      </c>
      <c r="C5" s="5">
        <v>43433</v>
      </c>
      <c r="D5" s="4">
        <v>114.55</v>
      </c>
      <c r="E5" s="4">
        <v>115.9</v>
      </c>
      <c r="F5" s="4">
        <v>112.75</v>
      </c>
      <c r="G5" s="4">
        <v>113.4</v>
      </c>
      <c r="H5" s="4">
        <v>114</v>
      </c>
      <c r="I5" s="4">
        <v>113.4</v>
      </c>
      <c r="J5" s="4">
        <v>2503</v>
      </c>
      <c r="K5" s="4">
        <v>11449.2</v>
      </c>
      <c r="L5" s="4">
        <v>11304000</v>
      </c>
      <c r="M5" s="4">
        <v>6196000</v>
      </c>
      <c r="N5" s="4">
        <v>112.8</v>
      </c>
      <c r="O5" s="9">
        <f t="shared" si="2"/>
        <v>-4.0609137055837534</v>
      </c>
      <c r="P5" s="12">
        <v>0.13384615384615384</v>
      </c>
      <c r="Q5" s="12">
        <f t="shared" si="0"/>
        <v>-4.1947598594299071</v>
      </c>
      <c r="R5" s="9">
        <f t="shared" si="1"/>
        <v>-0.71982721807938965</v>
      </c>
    </row>
    <row r="6" spans="1:21" s="4" customFormat="1" x14ac:dyDescent="0.3">
      <c r="A6" s="4" t="s">
        <v>14</v>
      </c>
      <c r="B6" s="5">
        <v>43402</v>
      </c>
      <c r="C6" s="5">
        <v>43461</v>
      </c>
      <c r="D6" s="4">
        <v>114.3</v>
      </c>
      <c r="E6" s="4">
        <v>116.9</v>
      </c>
      <c r="F6" s="4">
        <v>112</v>
      </c>
      <c r="G6" s="4">
        <v>116.45</v>
      </c>
      <c r="H6" s="4">
        <v>116.05</v>
      </c>
      <c r="I6" s="4">
        <v>116.45</v>
      </c>
      <c r="J6" s="4">
        <v>133</v>
      </c>
      <c r="K6" s="4">
        <v>606.53</v>
      </c>
      <c r="L6" s="4">
        <v>596000</v>
      </c>
      <c r="M6" s="4">
        <v>84000</v>
      </c>
      <c r="N6" s="4">
        <v>115.25</v>
      </c>
      <c r="O6" s="9">
        <f t="shared" si="2"/>
        <v>2.6895943562610203</v>
      </c>
      <c r="P6" s="12">
        <v>0.13365384615384615</v>
      </c>
      <c r="Q6" s="12">
        <f t="shared" si="0"/>
        <v>2.5559405101071739</v>
      </c>
      <c r="R6" s="9">
        <f t="shared" si="1"/>
        <v>0.43860330713112805</v>
      </c>
    </row>
    <row r="7" spans="1:21" s="4" customFormat="1" x14ac:dyDescent="0.3">
      <c r="A7" s="4" t="s">
        <v>14</v>
      </c>
      <c r="B7" s="5">
        <v>43409</v>
      </c>
      <c r="C7" s="5">
        <v>43461</v>
      </c>
      <c r="D7" s="4">
        <v>119.7</v>
      </c>
      <c r="E7" s="4">
        <v>122.95</v>
      </c>
      <c r="F7" s="4">
        <v>117.5</v>
      </c>
      <c r="G7" s="4">
        <v>121.7</v>
      </c>
      <c r="H7" s="4">
        <v>122</v>
      </c>
      <c r="I7" s="4">
        <v>121.7</v>
      </c>
      <c r="J7" s="4">
        <v>362</v>
      </c>
      <c r="K7" s="4">
        <v>1750.77</v>
      </c>
      <c r="L7" s="4">
        <v>1448000</v>
      </c>
      <c r="M7" s="4">
        <v>708000</v>
      </c>
      <c r="N7" s="4">
        <v>120.7</v>
      </c>
      <c r="O7" s="9">
        <f t="shared" si="2"/>
        <v>4.50837269214255</v>
      </c>
      <c r="P7" s="12">
        <v>0.13115384615384615</v>
      </c>
      <c r="Q7" s="12">
        <f t="shared" si="0"/>
        <v>4.377218845988704</v>
      </c>
      <c r="R7" s="9">
        <f t="shared" si="1"/>
        <v>0.75113745969261358</v>
      </c>
    </row>
    <row r="8" spans="1:21" s="4" customFormat="1" x14ac:dyDescent="0.3">
      <c r="A8" s="4" t="s">
        <v>14</v>
      </c>
      <c r="B8" s="5">
        <v>43416</v>
      </c>
      <c r="C8" s="5">
        <v>43461</v>
      </c>
      <c r="D8" s="4">
        <v>119.9</v>
      </c>
      <c r="E8" s="4">
        <v>120</v>
      </c>
      <c r="F8" s="4">
        <v>117.1</v>
      </c>
      <c r="G8" s="4">
        <v>119.35</v>
      </c>
      <c r="H8" s="4">
        <v>119.45</v>
      </c>
      <c r="I8" s="4">
        <v>119.35</v>
      </c>
      <c r="J8" s="4">
        <v>237</v>
      </c>
      <c r="K8" s="4">
        <v>1129</v>
      </c>
      <c r="L8" s="4">
        <v>1632000</v>
      </c>
      <c r="M8" s="4">
        <v>148000</v>
      </c>
      <c r="N8" s="4">
        <v>118.3</v>
      </c>
      <c r="O8" s="9">
        <f t="shared" si="2"/>
        <v>-1.9309778142974596</v>
      </c>
      <c r="P8" s="12">
        <v>0.13038461538461538</v>
      </c>
      <c r="Q8" s="12">
        <f t="shared" si="0"/>
        <v>-2.0613624296820752</v>
      </c>
      <c r="R8" s="9">
        <f t="shared" si="1"/>
        <v>-0.35373295085671014</v>
      </c>
    </row>
    <row r="9" spans="1:21" s="4" customFormat="1" x14ac:dyDescent="0.3">
      <c r="A9" s="4" t="s">
        <v>14</v>
      </c>
      <c r="B9" s="5">
        <v>43423</v>
      </c>
      <c r="C9" s="5">
        <v>43461</v>
      </c>
      <c r="D9" s="4">
        <v>106.95</v>
      </c>
      <c r="E9" s="4">
        <v>110.2</v>
      </c>
      <c r="F9" s="4">
        <v>106.4</v>
      </c>
      <c r="G9" s="4">
        <v>109.6</v>
      </c>
      <c r="H9" s="4">
        <v>109.8</v>
      </c>
      <c r="I9" s="4">
        <v>109.6</v>
      </c>
      <c r="J9" s="4">
        <v>1295</v>
      </c>
      <c r="K9" s="4">
        <v>5599.64</v>
      </c>
      <c r="L9" s="4">
        <v>8080000</v>
      </c>
      <c r="M9" s="4">
        <v>1472000</v>
      </c>
      <c r="N9" s="4">
        <v>108.8</v>
      </c>
      <c r="O9" s="9">
        <f t="shared" si="2"/>
        <v>-8.1692501047339761</v>
      </c>
      <c r="P9" s="12">
        <v>0.12980769230769232</v>
      </c>
      <c r="Q9" s="12">
        <f t="shared" si="0"/>
        <v>-8.2990577970416677</v>
      </c>
      <c r="R9" s="9">
        <f t="shared" si="1"/>
        <v>-1.4241310317908065</v>
      </c>
    </row>
    <row r="10" spans="1:21" s="4" customFormat="1" x14ac:dyDescent="0.3">
      <c r="A10" s="4" t="s">
        <v>14</v>
      </c>
      <c r="B10" s="5">
        <v>43430</v>
      </c>
      <c r="C10" s="5">
        <v>43461</v>
      </c>
      <c r="D10" s="4">
        <v>110.65</v>
      </c>
      <c r="E10" s="4">
        <v>111</v>
      </c>
      <c r="F10" s="4">
        <v>107.3</v>
      </c>
      <c r="G10" s="4">
        <v>109.55</v>
      </c>
      <c r="H10" s="4">
        <v>109.6</v>
      </c>
      <c r="I10" s="4">
        <v>109.55</v>
      </c>
      <c r="J10" s="4">
        <v>3487</v>
      </c>
      <c r="K10" s="4">
        <v>15202.93</v>
      </c>
      <c r="L10" s="4">
        <v>16564000</v>
      </c>
      <c r="M10" s="4">
        <v>5688000</v>
      </c>
      <c r="N10" s="4">
        <v>108.9</v>
      </c>
      <c r="O10" s="9">
        <f t="shared" si="2"/>
        <v>-4.5620437956201791E-2</v>
      </c>
      <c r="P10" s="12">
        <v>0.12865384615384617</v>
      </c>
      <c r="Q10" s="12">
        <f t="shared" si="0"/>
        <v>-0.17427428411004797</v>
      </c>
      <c r="R10" s="9">
        <f t="shared" si="1"/>
        <v>-2.9905734134387865E-2</v>
      </c>
    </row>
    <row r="11" spans="1:21" s="4" customFormat="1" x14ac:dyDescent="0.3">
      <c r="A11" s="4" t="s">
        <v>14</v>
      </c>
      <c r="B11" s="5">
        <v>43437</v>
      </c>
      <c r="C11" s="5">
        <v>43496</v>
      </c>
      <c r="D11" s="4">
        <v>111.25</v>
      </c>
      <c r="E11" s="4">
        <v>111.7</v>
      </c>
      <c r="F11" s="4">
        <v>106.6</v>
      </c>
      <c r="G11" s="4">
        <v>108</v>
      </c>
      <c r="H11" s="4">
        <v>108.2</v>
      </c>
      <c r="I11" s="4">
        <v>108</v>
      </c>
      <c r="J11" s="4">
        <v>423</v>
      </c>
      <c r="K11" s="4">
        <v>1830.49</v>
      </c>
      <c r="L11" s="4">
        <v>1520000</v>
      </c>
      <c r="M11" s="4">
        <v>424000</v>
      </c>
      <c r="N11" s="4">
        <v>107.15</v>
      </c>
      <c r="O11" s="9">
        <f t="shared" si="2"/>
        <v>-1.4148790506617956</v>
      </c>
      <c r="P11" s="12">
        <v>0.12846153846153846</v>
      </c>
      <c r="Q11" s="12">
        <f t="shared" si="0"/>
        <v>-1.5433405891233341</v>
      </c>
      <c r="R11" s="9">
        <f t="shared" si="1"/>
        <v>-0.26483960942847373</v>
      </c>
      <c r="S11" s="4" t="s">
        <v>26</v>
      </c>
    </row>
    <row r="12" spans="1:21" s="4" customFormat="1" x14ac:dyDescent="0.3">
      <c r="A12" s="4" t="s">
        <v>14</v>
      </c>
      <c r="B12" s="5">
        <v>43444</v>
      </c>
      <c r="C12" s="5">
        <v>43496</v>
      </c>
      <c r="D12" s="4">
        <v>101.2</v>
      </c>
      <c r="E12" s="4">
        <v>102.05</v>
      </c>
      <c r="F12" s="4">
        <v>98.25</v>
      </c>
      <c r="G12" s="4">
        <v>101.1</v>
      </c>
      <c r="H12" s="4">
        <v>100.7</v>
      </c>
      <c r="I12" s="4">
        <v>101.1</v>
      </c>
      <c r="J12" s="4">
        <v>335</v>
      </c>
      <c r="K12" s="4">
        <v>1349.92</v>
      </c>
      <c r="L12" s="4">
        <v>2048000</v>
      </c>
      <c r="M12" s="4">
        <v>120000</v>
      </c>
      <c r="N12" s="4">
        <v>100.45</v>
      </c>
      <c r="O12" s="9">
        <f t="shared" si="2"/>
        <v>-6.3888888888888937</v>
      </c>
      <c r="P12" s="12">
        <v>0.1275</v>
      </c>
      <c r="Q12" s="12">
        <f t="shared" si="0"/>
        <v>-6.5163888888888941</v>
      </c>
      <c r="R12" s="9">
        <f t="shared" si="1"/>
        <v>-1.1182223161756459</v>
      </c>
      <c r="U12" s="4" t="s">
        <v>28</v>
      </c>
    </row>
    <row r="13" spans="1:21" s="4" customFormat="1" x14ac:dyDescent="0.3">
      <c r="A13" s="4" t="s">
        <v>14</v>
      </c>
      <c r="B13" s="5">
        <v>43451</v>
      </c>
      <c r="C13" s="5">
        <v>43496</v>
      </c>
      <c r="D13" s="4">
        <v>105.45</v>
      </c>
      <c r="E13" s="4">
        <v>107.1</v>
      </c>
      <c r="F13" s="4">
        <v>105.2</v>
      </c>
      <c r="G13" s="4">
        <v>106.9</v>
      </c>
      <c r="H13" s="4">
        <v>106.85</v>
      </c>
      <c r="I13" s="4">
        <v>106.9</v>
      </c>
      <c r="J13" s="4">
        <v>231</v>
      </c>
      <c r="K13" s="4">
        <v>981.52</v>
      </c>
      <c r="L13" s="4">
        <v>2552000</v>
      </c>
      <c r="M13" s="4">
        <v>-16000</v>
      </c>
      <c r="N13" s="4">
        <v>106</v>
      </c>
      <c r="O13" s="9">
        <f t="shared" si="2"/>
        <v>5.7368941641938793</v>
      </c>
      <c r="P13" s="12">
        <v>0.12826923076923077</v>
      </c>
      <c r="Q13" s="12">
        <f t="shared" si="0"/>
        <v>5.6086249334246485</v>
      </c>
      <c r="R13" s="9">
        <f t="shared" si="1"/>
        <v>0.96244863076058229</v>
      </c>
      <c r="T13" s="4" t="s">
        <v>26</v>
      </c>
      <c r="U13" s="4">
        <f>_xlfn.STDEV.P(O$2:O$1048576)</f>
        <v>5.8274538029031122</v>
      </c>
    </row>
    <row r="14" spans="1:21" s="4" customFormat="1" x14ac:dyDescent="0.3">
      <c r="A14" s="4" t="s">
        <v>14</v>
      </c>
      <c r="B14" s="5">
        <v>43458</v>
      </c>
      <c r="C14" s="5">
        <v>43496</v>
      </c>
      <c r="D14" s="4">
        <v>105.65</v>
      </c>
      <c r="E14" s="4">
        <v>105.9</v>
      </c>
      <c r="F14" s="4">
        <v>104.1</v>
      </c>
      <c r="G14" s="4">
        <v>105</v>
      </c>
      <c r="H14" s="4">
        <v>104.8</v>
      </c>
      <c r="I14" s="4">
        <v>105</v>
      </c>
      <c r="J14" s="4">
        <v>4367</v>
      </c>
      <c r="K14" s="4">
        <v>18323.900000000001</v>
      </c>
      <c r="L14" s="4">
        <v>23044000</v>
      </c>
      <c r="M14" s="4">
        <v>10728000</v>
      </c>
      <c r="N14" s="4">
        <v>104.6</v>
      </c>
      <c r="O14" s="9">
        <f t="shared" si="2"/>
        <v>-1.7773620205799865</v>
      </c>
      <c r="P14" s="12">
        <v>0.12711538461538463</v>
      </c>
      <c r="Q14" s="12">
        <f t="shared" si="0"/>
        <v>-1.904477405195371</v>
      </c>
      <c r="R14" s="9">
        <f t="shared" si="1"/>
        <v>-0.32681124031332542</v>
      </c>
      <c r="U14" s="4" t="s">
        <v>26</v>
      </c>
    </row>
    <row r="15" spans="1:21" s="4" customFormat="1" x14ac:dyDescent="0.3">
      <c r="A15" s="4" t="s">
        <v>14</v>
      </c>
      <c r="B15" s="5">
        <v>43472</v>
      </c>
      <c r="C15" s="5">
        <v>43524</v>
      </c>
      <c r="D15" s="4">
        <v>98.35</v>
      </c>
      <c r="E15" s="4">
        <v>98.5</v>
      </c>
      <c r="F15" s="4">
        <v>94</v>
      </c>
      <c r="G15" s="4">
        <v>94.2</v>
      </c>
      <c r="H15" s="4">
        <v>94.15</v>
      </c>
      <c r="I15" s="4">
        <v>94.2</v>
      </c>
      <c r="J15" s="4">
        <v>281</v>
      </c>
      <c r="K15" s="4">
        <v>1073.3599999999999</v>
      </c>
      <c r="L15" s="4">
        <v>2308000</v>
      </c>
      <c r="M15" s="4">
        <v>404000</v>
      </c>
      <c r="N15" s="4">
        <v>93.45</v>
      </c>
      <c r="O15" s="9">
        <f t="shared" si="2"/>
        <v>-10.285714285714283</v>
      </c>
      <c r="P15" s="12">
        <v>0.1275</v>
      </c>
      <c r="Q15" s="12">
        <f t="shared" si="0"/>
        <v>-10.413214285714282</v>
      </c>
      <c r="R15" s="9">
        <f t="shared" si="1"/>
        <v>-1.7869235240486407</v>
      </c>
    </row>
    <row r="16" spans="1:21" s="4" customFormat="1" x14ac:dyDescent="0.3">
      <c r="A16" s="4" t="s">
        <v>14</v>
      </c>
      <c r="B16" s="5">
        <v>43479</v>
      </c>
      <c r="C16" s="5">
        <v>43524</v>
      </c>
      <c r="D16" s="4">
        <v>94.4</v>
      </c>
      <c r="E16" s="4">
        <v>94.7</v>
      </c>
      <c r="F16" s="4">
        <v>93.45</v>
      </c>
      <c r="G16" s="4">
        <v>94.55</v>
      </c>
      <c r="H16" s="4">
        <v>94.35</v>
      </c>
      <c r="I16" s="4">
        <v>94.55</v>
      </c>
      <c r="J16" s="4">
        <v>215</v>
      </c>
      <c r="K16" s="4">
        <v>809.61</v>
      </c>
      <c r="L16" s="4">
        <v>3168000</v>
      </c>
      <c r="M16" s="4">
        <v>160000</v>
      </c>
      <c r="N16" s="4">
        <v>93.5</v>
      </c>
      <c r="O16" s="9">
        <f t="shared" si="2"/>
        <v>0.37154989384288145</v>
      </c>
      <c r="P16" s="12">
        <v>0.12692307692307692</v>
      </c>
      <c r="Q16" s="12">
        <f t="shared" si="0"/>
        <v>0.24462681691980454</v>
      </c>
      <c r="R16" s="9">
        <f t="shared" si="1"/>
        <v>4.1978336541756318E-2</v>
      </c>
    </row>
    <row r="17" spans="1:18" s="4" customFormat="1" x14ac:dyDescent="0.3">
      <c r="A17" s="4" t="s">
        <v>14</v>
      </c>
      <c r="B17" s="5">
        <v>43486</v>
      </c>
      <c r="C17" s="5">
        <v>43524</v>
      </c>
      <c r="D17" s="4">
        <v>93.05</v>
      </c>
      <c r="E17" s="4">
        <v>93.35</v>
      </c>
      <c r="F17" s="4">
        <v>91.05</v>
      </c>
      <c r="G17" s="4">
        <v>91.25</v>
      </c>
      <c r="H17" s="4">
        <v>91.1</v>
      </c>
      <c r="I17" s="4">
        <v>91.25</v>
      </c>
      <c r="J17" s="4">
        <v>647</v>
      </c>
      <c r="K17" s="4">
        <v>2387.19</v>
      </c>
      <c r="L17" s="4">
        <v>5136000</v>
      </c>
      <c r="M17" s="4">
        <v>736000</v>
      </c>
      <c r="N17" s="4">
        <v>90.6</v>
      </c>
      <c r="O17" s="9">
        <f t="shared" si="2"/>
        <v>-3.490216816499204</v>
      </c>
      <c r="P17" s="12">
        <v>0.12653846153846154</v>
      </c>
      <c r="Q17" s="12">
        <f t="shared" si="0"/>
        <v>-3.6167552780376657</v>
      </c>
      <c r="R17" s="9">
        <f t="shared" si="1"/>
        <v>-0.62064074643300926</v>
      </c>
    </row>
    <row r="18" spans="1:18" s="4" customFormat="1" x14ac:dyDescent="0.3">
      <c r="A18" s="4" t="s">
        <v>14</v>
      </c>
      <c r="B18" s="5">
        <v>43493</v>
      </c>
      <c r="C18" s="5">
        <v>43524</v>
      </c>
      <c r="D18" s="4">
        <v>83.05</v>
      </c>
      <c r="E18" s="4">
        <v>84.15</v>
      </c>
      <c r="F18" s="4">
        <v>81.3</v>
      </c>
      <c r="G18" s="4">
        <v>83.65</v>
      </c>
      <c r="H18" s="4">
        <v>84</v>
      </c>
      <c r="I18" s="4">
        <v>83.65</v>
      </c>
      <c r="J18" s="4">
        <v>4513</v>
      </c>
      <c r="K18" s="4">
        <v>14982.7</v>
      </c>
      <c r="L18" s="4">
        <v>25308000</v>
      </c>
      <c r="M18" s="4">
        <v>9092000</v>
      </c>
      <c r="N18" s="4">
        <v>83</v>
      </c>
      <c r="O18" s="9">
        <f t="shared" si="2"/>
        <v>-8.3287671232876654</v>
      </c>
      <c r="P18" s="12">
        <v>0.12596153846153846</v>
      </c>
      <c r="Q18" s="12">
        <f t="shared" si="0"/>
        <v>-8.4547286617492041</v>
      </c>
      <c r="R18" s="9">
        <f t="shared" si="1"/>
        <v>-1.4508443906560426</v>
      </c>
    </row>
    <row r="19" spans="1:18" s="4" customFormat="1" x14ac:dyDescent="0.3">
      <c r="A19" s="4" t="s">
        <v>14</v>
      </c>
      <c r="B19" s="5">
        <v>43500</v>
      </c>
      <c r="C19" s="5">
        <v>43552</v>
      </c>
      <c r="D19" s="4">
        <v>84.85</v>
      </c>
      <c r="E19" s="4">
        <v>84.85</v>
      </c>
      <c r="F19" s="4">
        <v>82.2</v>
      </c>
      <c r="G19" s="4">
        <v>82.85</v>
      </c>
      <c r="H19" s="4">
        <v>82.6</v>
      </c>
      <c r="I19" s="4">
        <v>82.85</v>
      </c>
      <c r="J19" s="4">
        <v>159</v>
      </c>
      <c r="K19" s="4">
        <v>529.15</v>
      </c>
      <c r="L19" s="4">
        <v>3880000</v>
      </c>
      <c r="M19" s="4">
        <v>12000</v>
      </c>
      <c r="N19" s="4">
        <v>82.3</v>
      </c>
      <c r="O19" s="9">
        <f t="shared" si="2"/>
        <v>-0.9563658099223088</v>
      </c>
      <c r="P19" s="12">
        <v>0.12269230769230768</v>
      </c>
      <c r="Q19" s="12">
        <f t="shared" si="0"/>
        <v>-1.0790581176146166</v>
      </c>
      <c r="R19" s="9">
        <f t="shared" si="1"/>
        <v>-0.18516802605574548</v>
      </c>
    </row>
    <row r="20" spans="1:18" s="4" customFormat="1" x14ac:dyDescent="0.3">
      <c r="A20" s="4" t="s">
        <v>14</v>
      </c>
      <c r="B20" s="5">
        <v>43507</v>
      </c>
      <c r="C20" s="5">
        <v>43552</v>
      </c>
      <c r="D20" s="4">
        <v>86.55</v>
      </c>
      <c r="E20" s="4">
        <v>86.85</v>
      </c>
      <c r="F20" s="4">
        <v>83.15</v>
      </c>
      <c r="G20" s="4">
        <v>83.75</v>
      </c>
      <c r="H20" s="4">
        <v>83.85</v>
      </c>
      <c r="I20" s="4">
        <v>83.75</v>
      </c>
      <c r="J20" s="4">
        <v>248</v>
      </c>
      <c r="K20" s="4">
        <v>837.28</v>
      </c>
      <c r="L20" s="4">
        <v>4304000</v>
      </c>
      <c r="M20" s="4">
        <v>244000</v>
      </c>
      <c r="N20" s="4">
        <v>83.1</v>
      </c>
      <c r="O20" s="9">
        <f t="shared" si="2"/>
        <v>1.0863005431502786</v>
      </c>
      <c r="P20" s="12">
        <v>0.1225</v>
      </c>
      <c r="Q20" s="12">
        <f t="shared" si="0"/>
        <v>0.96380054315027852</v>
      </c>
      <c r="R20" s="9">
        <f t="shared" si="1"/>
        <v>0.16538964970775638</v>
      </c>
    </row>
    <row r="21" spans="1:18" s="4" customFormat="1" x14ac:dyDescent="0.3">
      <c r="A21" s="4" t="s">
        <v>14</v>
      </c>
      <c r="B21" s="5">
        <v>43514</v>
      </c>
      <c r="C21" s="5">
        <v>43552</v>
      </c>
      <c r="D21" s="4">
        <v>80.25</v>
      </c>
      <c r="E21" s="4">
        <v>80.45</v>
      </c>
      <c r="F21" s="4">
        <v>78.150000000000006</v>
      </c>
      <c r="G21" s="4">
        <v>79.75</v>
      </c>
      <c r="H21" s="4">
        <v>80.05</v>
      </c>
      <c r="I21" s="4">
        <v>79.75</v>
      </c>
      <c r="J21" s="4">
        <v>439</v>
      </c>
      <c r="K21" s="4">
        <v>1397.93</v>
      </c>
      <c r="L21" s="4">
        <v>6588000</v>
      </c>
      <c r="M21" s="4">
        <v>324000</v>
      </c>
      <c r="N21" s="4">
        <v>79.2</v>
      </c>
      <c r="O21" s="9">
        <f t="shared" si="2"/>
        <v>-4.7761194029850742</v>
      </c>
      <c r="P21" s="12">
        <v>0.12365384615384614</v>
      </c>
      <c r="Q21" s="12">
        <f t="shared" si="0"/>
        <v>-4.8997732491389208</v>
      </c>
      <c r="R21" s="9">
        <f t="shared" si="1"/>
        <v>-0.84080859580524847</v>
      </c>
    </row>
    <row r="22" spans="1:18" s="4" customFormat="1" x14ac:dyDescent="0.3">
      <c r="A22" s="4" t="s">
        <v>14</v>
      </c>
      <c r="B22" s="5">
        <v>43521</v>
      </c>
      <c r="C22" s="5">
        <v>43552</v>
      </c>
      <c r="D22" s="4">
        <v>83</v>
      </c>
      <c r="E22" s="4">
        <v>83.9</v>
      </c>
      <c r="F22" s="4">
        <v>82.25</v>
      </c>
      <c r="G22" s="4">
        <v>83.7</v>
      </c>
      <c r="H22" s="4">
        <v>83.8</v>
      </c>
      <c r="I22" s="4">
        <v>83.7</v>
      </c>
      <c r="J22" s="4">
        <v>3865</v>
      </c>
      <c r="K22" s="4">
        <v>12838.2</v>
      </c>
      <c r="L22" s="4">
        <v>26144000</v>
      </c>
      <c r="M22" s="4">
        <v>7440000</v>
      </c>
      <c r="N22" s="4">
        <v>83.25</v>
      </c>
      <c r="O22" s="9">
        <f t="shared" si="2"/>
        <v>4.9529780564263355</v>
      </c>
      <c r="P22" s="12">
        <v>0.12346153846153846</v>
      </c>
      <c r="Q22" s="12">
        <f t="shared" si="0"/>
        <v>4.8295165179647972</v>
      </c>
      <c r="R22" s="9">
        <f t="shared" si="1"/>
        <v>0.82875243310531876</v>
      </c>
    </row>
    <row r="23" spans="1:18" s="4" customFormat="1" x14ac:dyDescent="0.3">
      <c r="A23" s="4" t="s">
        <v>14</v>
      </c>
      <c r="B23" s="5">
        <v>43535</v>
      </c>
      <c r="C23" s="5">
        <v>43580</v>
      </c>
      <c r="D23" s="4">
        <v>91.45</v>
      </c>
      <c r="E23" s="4">
        <v>94.25</v>
      </c>
      <c r="F23" s="4">
        <v>91.4</v>
      </c>
      <c r="G23" s="4">
        <v>93.95</v>
      </c>
      <c r="H23" s="4">
        <v>94.25</v>
      </c>
      <c r="I23" s="4">
        <v>93.95</v>
      </c>
      <c r="J23" s="4">
        <v>177</v>
      </c>
      <c r="K23" s="4">
        <v>658.47</v>
      </c>
      <c r="L23" s="4">
        <v>3712000</v>
      </c>
      <c r="M23" s="4">
        <v>-40000</v>
      </c>
      <c r="N23" s="4">
        <v>93.05</v>
      </c>
      <c r="O23" s="9">
        <f t="shared" si="2"/>
        <v>12.246117084826762</v>
      </c>
      <c r="P23" s="12">
        <v>0.12326923076923077</v>
      </c>
      <c r="Q23" s="12">
        <f t="shared" si="0"/>
        <v>12.122847854057532</v>
      </c>
      <c r="R23" s="9">
        <f t="shared" si="1"/>
        <v>2.0802992634653217</v>
      </c>
    </row>
    <row r="24" spans="1:18" s="4" customFormat="1" x14ac:dyDescent="0.3">
      <c r="A24" s="4" t="s">
        <v>14</v>
      </c>
      <c r="B24" s="5">
        <v>43542</v>
      </c>
      <c r="C24" s="5">
        <v>43580</v>
      </c>
      <c r="D24" s="4">
        <v>96</v>
      </c>
      <c r="E24" s="4">
        <v>96</v>
      </c>
      <c r="F24" s="4">
        <v>91.8</v>
      </c>
      <c r="G24" s="4">
        <v>93.4</v>
      </c>
      <c r="H24" s="4">
        <v>93.55</v>
      </c>
      <c r="I24" s="4">
        <v>93.4</v>
      </c>
      <c r="J24" s="4">
        <v>525</v>
      </c>
      <c r="K24" s="4">
        <v>1957.07</v>
      </c>
      <c r="L24" s="4">
        <v>4928000</v>
      </c>
      <c r="M24" s="4">
        <v>332000</v>
      </c>
      <c r="N24" s="4">
        <v>92.4</v>
      </c>
      <c r="O24" s="9">
        <f t="shared" si="2"/>
        <v>-0.58541777541245044</v>
      </c>
      <c r="P24" s="12">
        <v>0.12153846153846154</v>
      </c>
      <c r="Q24" s="12">
        <f t="shared" si="0"/>
        <v>-0.70695623695091192</v>
      </c>
      <c r="R24" s="9">
        <f t="shared" si="1"/>
        <v>-0.12131477328893135</v>
      </c>
    </row>
    <row r="25" spans="1:18" s="4" customFormat="1" x14ac:dyDescent="0.3">
      <c r="A25" s="4" t="s">
        <v>14</v>
      </c>
      <c r="B25" s="5">
        <v>43549</v>
      </c>
      <c r="C25" s="5">
        <v>43580</v>
      </c>
      <c r="D25" s="4">
        <v>89.8</v>
      </c>
      <c r="E25" s="4">
        <v>89.8</v>
      </c>
      <c r="F25" s="4">
        <v>87.85</v>
      </c>
      <c r="G25" s="4">
        <v>88.2</v>
      </c>
      <c r="H25" s="4">
        <v>88.35</v>
      </c>
      <c r="I25" s="4">
        <v>88.2</v>
      </c>
      <c r="J25" s="4">
        <v>4715</v>
      </c>
      <c r="K25" s="4">
        <v>16690.060000000001</v>
      </c>
      <c r="L25" s="4">
        <v>17100000</v>
      </c>
      <c r="M25" s="4">
        <v>8772000</v>
      </c>
      <c r="N25" s="4">
        <v>87.5</v>
      </c>
      <c r="O25" s="9">
        <f t="shared" si="2"/>
        <v>-5.5674518201284817</v>
      </c>
      <c r="P25" s="12">
        <v>0.12076923076923077</v>
      </c>
      <c r="Q25" s="12">
        <f t="shared" si="0"/>
        <v>-5.6882210508977122</v>
      </c>
      <c r="R25" s="9">
        <f t="shared" si="1"/>
        <v>-0.97610744645696934</v>
      </c>
    </row>
    <row r="26" spans="1:18" s="4" customFormat="1" x14ac:dyDescent="0.3">
      <c r="A26" s="4" t="s">
        <v>14</v>
      </c>
      <c r="B26" s="5">
        <v>43556</v>
      </c>
      <c r="C26" s="5">
        <v>43615</v>
      </c>
      <c r="D26" s="4">
        <v>93</v>
      </c>
      <c r="E26" s="4">
        <v>93.85</v>
      </c>
      <c r="F26" s="4">
        <v>91.35</v>
      </c>
      <c r="G26" s="4">
        <v>91.7</v>
      </c>
      <c r="H26" s="4">
        <v>91.95</v>
      </c>
      <c r="I26" s="4">
        <v>91.7</v>
      </c>
      <c r="J26" s="4">
        <v>321</v>
      </c>
      <c r="K26" s="4">
        <v>1186.8499999999999</v>
      </c>
      <c r="L26" s="4">
        <v>3392000</v>
      </c>
      <c r="M26" s="4">
        <v>132000</v>
      </c>
      <c r="N26" s="4">
        <v>90.35</v>
      </c>
      <c r="O26" s="9">
        <f t="shared" si="2"/>
        <v>3.9682539682539679</v>
      </c>
      <c r="P26" s="12">
        <v>0.11769230769230769</v>
      </c>
      <c r="Q26" s="12">
        <f t="shared" si="0"/>
        <v>3.8505616605616604</v>
      </c>
      <c r="R26" s="9">
        <f t="shared" si="1"/>
        <v>0.66076227985597991</v>
      </c>
    </row>
    <row r="27" spans="1:18" s="4" customFormat="1" x14ac:dyDescent="0.3">
      <c r="A27" s="4" t="s">
        <v>14</v>
      </c>
      <c r="B27" s="5">
        <v>43563</v>
      </c>
      <c r="C27" s="5">
        <v>43615</v>
      </c>
      <c r="D27" s="4">
        <v>89.55</v>
      </c>
      <c r="E27" s="4">
        <v>90.45</v>
      </c>
      <c r="F27" s="4">
        <v>88</v>
      </c>
      <c r="G27" s="4">
        <v>88.5</v>
      </c>
      <c r="H27" s="4">
        <v>88.6</v>
      </c>
      <c r="I27" s="4">
        <v>88.5</v>
      </c>
      <c r="J27" s="4">
        <v>237</v>
      </c>
      <c r="K27" s="4">
        <v>843.38</v>
      </c>
      <c r="L27" s="4">
        <v>2436000</v>
      </c>
      <c r="M27" s="4">
        <v>388000</v>
      </c>
      <c r="N27" s="4">
        <v>87.25</v>
      </c>
      <c r="O27" s="9">
        <f t="shared" si="2"/>
        <v>-3.4896401308615079</v>
      </c>
      <c r="P27" s="12">
        <v>0.11942307692307692</v>
      </c>
      <c r="Q27" s="12">
        <f t="shared" si="0"/>
        <v>-3.609063207784585</v>
      </c>
      <c r="R27" s="9">
        <f t="shared" si="1"/>
        <v>-0.61932077539364228</v>
      </c>
    </row>
    <row r="28" spans="1:18" s="4" customFormat="1" x14ac:dyDescent="0.3">
      <c r="A28" s="4" t="s">
        <v>14</v>
      </c>
      <c r="B28" s="5">
        <v>43570</v>
      </c>
      <c r="C28" s="5">
        <v>43615</v>
      </c>
      <c r="D28" s="4">
        <v>98.1</v>
      </c>
      <c r="E28" s="4">
        <v>98.1</v>
      </c>
      <c r="F28" s="4">
        <v>96.15</v>
      </c>
      <c r="G28" s="4">
        <v>96.8</v>
      </c>
      <c r="H28" s="4">
        <v>97.1</v>
      </c>
      <c r="I28" s="4">
        <v>96.8</v>
      </c>
      <c r="J28" s="4">
        <v>608</v>
      </c>
      <c r="K28" s="4">
        <v>2360.54</v>
      </c>
      <c r="L28" s="4">
        <v>3852000</v>
      </c>
      <c r="M28" s="4">
        <v>1164000</v>
      </c>
      <c r="N28" s="4">
        <v>95.75</v>
      </c>
      <c r="O28" s="9">
        <f t="shared" si="2"/>
        <v>9.3785310734463252</v>
      </c>
      <c r="P28" s="12">
        <v>0.12134615384615384</v>
      </c>
      <c r="Q28" s="12">
        <f t="shared" si="0"/>
        <v>9.2571849196001708</v>
      </c>
      <c r="R28" s="9">
        <f t="shared" si="1"/>
        <v>1.5885471138335649</v>
      </c>
    </row>
    <row r="29" spans="1:18" s="4" customFormat="1" x14ac:dyDescent="0.3">
      <c r="A29" s="4" t="s">
        <v>14</v>
      </c>
      <c r="B29" s="5">
        <v>43577</v>
      </c>
      <c r="C29" s="5">
        <v>43615</v>
      </c>
      <c r="D29" s="4">
        <v>96.5</v>
      </c>
      <c r="E29" s="4">
        <v>96.5</v>
      </c>
      <c r="F29" s="4">
        <v>92.55</v>
      </c>
      <c r="G29" s="4">
        <v>92.95</v>
      </c>
      <c r="H29" s="4">
        <v>93.15</v>
      </c>
      <c r="I29" s="4">
        <v>92.95</v>
      </c>
      <c r="J29" s="4">
        <v>3627</v>
      </c>
      <c r="K29" s="4">
        <v>13627.51</v>
      </c>
      <c r="L29" s="4">
        <v>13220000</v>
      </c>
      <c r="M29" s="4">
        <v>7008000</v>
      </c>
      <c r="N29" s="4">
        <v>92.15</v>
      </c>
      <c r="O29" s="9">
        <f t="shared" si="2"/>
        <v>-3.9772727272727213</v>
      </c>
      <c r="P29" s="12">
        <v>0.12192307692307693</v>
      </c>
      <c r="Q29" s="12">
        <f t="shared" si="0"/>
        <v>-4.0991958041957979</v>
      </c>
      <c r="R29" s="9">
        <f t="shared" si="1"/>
        <v>-0.703428279800977</v>
      </c>
    </row>
    <row r="30" spans="1:18" s="4" customFormat="1" x14ac:dyDescent="0.3">
      <c r="A30" s="4" t="s">
        <v>14</v>
      </c>
      <c r="B30" s="5">
        <v>43591</v>
      </c>
      <c r="C30" s="5">
        <v>43643</v>
      </c>
      <c r="D30" s="4">
        <v>89.85</v>
      </c>
      <c r="E30" s="4">
        <v>90.4</v>
      </c>
      <c r="F30" s="4">
        <v>89</v>
      </c>
      <c r="G30" s="4">
        <v>89.15</v>
      </c>
      <c r="H30" s="4">
        <v>89.05</v>
      </c>
      <c r="I30" s="4">
        <v>89.15</v>
      </c>
      <c r="J30" s="4">
        <v>88</v>
      </c>
      <c r="K30" s="4">
        <v>315.61</v>
      </c>
      <c r="L30" s="4">
        <v>1544000</v>
      </c>
      <c r="M30" s="4">
        <v>72000</v>
      </c>
      <c r="N30" s="4">
        <v>88.05</v>
      </c>
      <c r="O30" s="9">
        <f t="shared" si="2"/>
        <v>-4.0882194728348544</v>
      </c>
      <c r="P30" s="12">
        <v>0.12288461538461538</v>
      </c>
      <c r="Q30" s="12">
        <f t="shared" si="0"/>
        <v>-4.2111040882194697</v>
      </c>
      <c r="R30" s="9">
        <f t="shared" si="1"/>
        <v>-0.72263191277837124</v>
      </c>
    </row>
    <row r="31" spans="1:18" s="4" customFormat="1" x14ac:dyDescent="0.3">
      <c r="A31" s="4" t="s">
        <v>14</v>
      </c>
      <c r="B31" s="5">
        <v>43598</v>
      </c>
      <c r="C31" s="5">
        <v>43643</v>
      </c>
      <c r="D31" s="4">
        <v>86.95</v>
      </c>
      <c r="E31" s="4">
        <v>87</v>
      </c>
      <c r="F31" s="4">
        <v>83.5</v>
      </c>
      <c r="G31" s="4">
        <v>83.8</v>
      </c>
      <c r="H31" s="4">
        <v>83.9</v>
      </c>
      <c r="I31" s="4">
        <v>83.8</v>
      </c>
      <c r="J31" s="4">
        <v>201</v>
      </c>
      <c r="K31" s="4">
        <v>684.05</v>
      </c>
      <c r="L31" s="4">
        <v>1968000</v>
      </c>
      <c r="M31" s="4">
        <v>-32000</v>
      </c>
      <c r="N31" s="4">
        <v>83</v>
      </c>
      <c r="O31" s="9">
        <f t="shared" si="2"/>
        <v>-6.001121704991597</v>
      </c>
      <c r="P31" s="12">
        <v>0.12442307692307691</v>
      </c>
      <c r="Q31" s="12">
        <f t="shared" si="0"/>
        <v>-6.125544781914674</v>
      </c>
      <c r="R31" s="9">
        <f t="shared" si="1"/>
        <v>-1.0511528686616201</v>
      </c>
    </row>
    <row r="32" spans="1:18" s="4" customFormat="1" x14ac:dyDescent="0.3">
      <c r="A32" s="4" t="s">
        <v>14</v>
      </c>
      <c r="B32" s="5">
        <v>43605</v>
      </c>
      <c r="C32" s="5">
        <v>43643</v>
      </c>
      <c r="D32" s="4">
        <v>88.2</v>
      </c>
      <c r="E32" s="4">
        <v>89.05</v>
      </c>
      <c r="F32" s="4">
        <v>87.05</v>
      </c>
      <c r="G32" s="4">
        <v>88.45</v>
      </c>
      <c r="H32" s="4">
        <v>88.6</v>
      </c>
      <c r="I32" s="4">
        <v>88.45</v>
      </c>
      <c r="J32" s="4">
        <v>1073</v>
      </c>
      <c r="K32" s="4">
        <v>3787.08</v>
      </c>
      <c r="L32" s="4">
        <v>4204000</v>
      </c>
      <c r="M32" s="4">
        <v>1596000</v>
      </c>
      <c r="N32" s="4">
        <v>87.55</v>
      </c>
      <c r="O32" s="9">
        <f t="shared" si="2"/>
        <v>5.5489260143198162</v>
      </c>
      <c r="P32" s="12">
        <v>0.12384615384615386</v>
      </c>
      <c r="Q32" s="12">
        <f t="shared" si="0"/>
        <v>5.4250798604736623</v>
      </c>
      <c r="R32" s="9">
        <f t="shared" si="1"/>
        <v>0.93095201505861858</v>
      </c>
    </row>
    <row r="33" spans="1:18" s="4" customFormat="1" x14ac:dyDescent="0.3">
      <c r="A33" s="4" t="s">
        <v>14</v>
      </c>
      <c r="B33" s="5">
        <v>43612</v>
      </c>
      <c r="C33" s="5">
        <v>43643</v>
      </c>
      <c r="D33" s="4">
        <v>92.3</v>
      </c>
      <c r="E33" s="4">
        <v>92.3</v>
      </c>
      <c r="F33" s="4">
        <v>90.15</v>
      </c>
      <c r="G33" s="4">
        <v>91.5</v>
      </c>
      <c r="H33" s="4">
        <v>91.4</v>
      </c>
      <c r="I33" s="4">
        <v>91.5</v>
      </c>
      <c r="J33" s="4">
        <v>5475</v>
      </c>
      <c r="K33" s="4">
        <v>19992.05</v>
      </c>
      <c r="L33" s="4">
        <v>15848000</v>
      </c>
      <c r="M33" s="4">
        <v>8592000</v>
      </c>
      <c r="N33" s="4">
        <v>91.15</v>
      </c>
      <c r="O33" s="9">
        <f t="shared" si="2"/>
        <v>3.4482758620689622</v>
      </c>
      <c r="P33" s="12">
        <v>0.12211538461538461</v>
      </c>
      <c r="Q33" s="12">
        <f t="shared" si="0"/>
        <v>3.3261604774535778</v>
      </c>
      <c r="R33" s="9">
        <f t="shared" si="1"/>
        <v>0.57077423347338352</v>
      </c>
    </row>
    <row r="34" spans="1:18" s="4" customFormat="1" x14ac:dyDescent="0.3">
      <c r="A34" s="4" t="s">
        <v>14</v>
      </c>
      <c r="B34" s="5">
        <v>43619</v>
      </c>
      <c r="C34" s="5">
        <v>43671</v>
      </c>
      <c r="D34" s="4">
        <v>86.25</v>
      </c>
      <c r="E34" s="4">
        <v>90.1</v>
      </c>
      <c r="F34" s="4">
        <v>85.6</v>
      </c>
      <c r="G34" s="4">
        <v>89.8</v>
      </c>
      <c r="H34" s="4">
        <v>89.85</v>
      </c>
      <c r="I34" s="4">
        <v>89.8</v>
      </c>
      <c r="J34" s="4">
        <v>330</v>
      </c>
      <c r="K34" s="4">
        <v>1758.16</v>
      </c>
      <c r="L34" s="4">
        <v>3738000</v>
      </c>
      <c r="M34" s="4">
        <v>-420000</v>
      </c>
      <c r="N34" s="4">
        <v>91.85</v>
      </c>
      <c r="O34" s="9">
        <f t="shared" si="2"/>
        <v>-1.8579234972677627</v>
      </c>
      <c r="P34" s="12">
        <v>0.1201923076923077</v>
      </c>
      <c r="Q34" s="12">
        <f t="shared" si="0"/>
        <v>-1.9781158049600704</v>
      </c>
      <c r="R34" s="9">
        <f t="shared" si="1"/>
        <v>-0.33944770252397638</v>
      </c>
    </row>
    <row r="35" spans="1:18" s="4" customFormat="1" x14ac:dyDescent="0.3">
      <c r="A35" s="4" t="s">
        <v>14</v>
      </c>
      <c r="B35" s="5">
        <v>43626</v>
      </c>
      <c r="C35" s="5">
        <v>43671</v>
      </c>
      <c r="D35" s="4">
        <v>89.05</v>
      </c>
      <c r="E35" s="4">
        <v>89.05</v>
      </c>
      <c r="F35" s="4">
        <v>86.9</v>
      </c>
      <c r="G35" s="4">
        <v>88.35</v>
      </c>
      <c r="H35" s="4">
        <v>88.5</v>
      </c>
      <c r="I35" s="4">
        <v>88.35</v>
      </c>
      <c r="J35" s="4">
        <v>370</v>
      </c>
      <c r="K35" s="4">
        <v>1951.81</v>
      </c>
      <c r="L35" s="4">
        <v>4602000</v>
      </c>
      <c r="M35" s="4">
        <v>138000</v>
      </c>
      <c r="N35" s="4">
        <v>90.7</v>
      </c>
      <c r="O35" s="9">
        <f t="shared" si="2"/>
        <v>-1.6146993318485556</v>
      </c>
      <c r="P35" s="12">
        <v>0.11769230769230769</v>
      </c>
      <c r="Q35" s="12">
        <f t="shared" si="0"/>
        <v>-1.7323916395408634</v>
      </c>
      <c r="R35" s="9">
        <f t="shared" si="1"/>
        <v>-0.29728105929862936</v>
      </c>
    </row>
    <row r="36" spans="1:18" s="4" customFormat="1" x14ac:dyDescent="0.3">
      <c r="A36" s="4" t="s">
        <v>14</v>
      </c>
      <c r="B36" s="5">
        <v>43633</v>
      </c>
      <c r="C36" s="5">
        <v>43671</v>
      </c>
      <c r="D36" s="4">
        <v>84.95</v>
      </c>
      <c r="E36" s="4">
        <v>84.95</v>
      </c>
      <c r="F36" s="4">
        <v>80.900000000000006</v>
      </c>
      <c r="G36" s="4">
        <v>81.25</v>
      </c>
      <c r="H36" s="4">
        <v>81.150000000000006</v>
      </c>
      <c r="I36" s="4">
        <v>81.25</v>
      </c>
      <c r="J36" s="4">
        <v>1072</v>
      </c>
      <c r="K36" s="4">
        <v>5307.46</v>
      </c>
      <c r="L36" s="4">
        <v>9816000</v>
      </c>
      <c r="M36" s="4">
        <v>1944000</v>
      </c>
      <c r="N36" s="4">
        <v>83.65</v>
      </c>
      <c r="O36" s="9">
        <f t="shared" si="2"/>
        <v>-8.0362195812110855</v>
      </c>
      <c r="P36" s="12">
        <v>0.11384615384615385</v>
      </c>
      <c r="Q36" s="12">
        <f t="shared" si="0"/>
        <v>-8.1500657350572396</v>
      </c>
      <c r="R36" s="9">
        <f t="shared" si="1"/>
        <v>-1.3985637657045094</v>
      </c>
    </row>
    <row r="37" spans="1:18" s="4" customFormat="1" x14ac:dyDescent="0.3">
      <c r="A37" s="4" t="s">
        <v>14</v>
      </c>
      <c r="B37" s="5">
        <v>43640</v>
      </c>
      <c r="C37" s="5">
        <v>43671</v>
      </c>
      <c r="D37" s="4">
        <v>84.4</v>
      </c>
      <c r="E37" s="4">
        <v>84.75</v>
      </c>
      <c r="F37" s="4">
        <v>82.6</v>
      </c>
      <c r="G37" s="4">
        <v>83.35</v>
      </c>
      <c r="H37" s="4">
        <v>83.25</v>
      </c>
      <c r="I37" s="4">
        <v>83.35</v>
      </c>
      <c r="J37" s="4">
        <v>2418</v>
      </c>
      <c r="K37" s="4">
        <v>12106.6</v>
      </c>
      <c r="L37" s="4">
        <v>26616000</v>
      </c>
      <c r="M37" s="4">
        <v>6996000</v>
      </c>
      <c r="N37" s="4">
        <v>85.8</v>
      </c>
      <c r="O37" s="9">
        <f t="shared" si="2"/>
        <v>2.5846153846153777</v>
      </c>
      <c r="P37" s="12">
        <v>0.115</v>
      </c>
      <c r="Q37" s="12">
        <f t="shared" si="0"/>
        <v>2.4696153846153774</v>
      </c>
      <c r="R37" s="9">
        <f t="shared" si="1"/>
        <v>0.42378978335016027</v>
      </c>
    </row>
    <row r="38" spans="1:18" s="4" customFormat="1" x14ac:dyDescent="0.3">
      <c r="A38" s="4" t="s">
        <v>14</v>
      </c>
      <c r="B38" s="5">
        <v>43647</v>
      </c>
      <c r="C38" s="5">
        <v>43706</v>
      </c>
      <c r="D38" s="4">
        <v>87.5</v>
      </c>
      <c r="E38" s="4">
        <v>87.5</v>
      </c>
      <c r="F38" s="4">
        <v>84.35</v>
      </c>
      <c r="G38" s="4">
        <v>85.05</v>
      </c>
      <c r="H38" s="4">
        <v>85.15</v>
      </c>
      <c r="I38" s="4">
        <v>85.05</v>
      </c>
      <c r="J38" s="4">
        <v>91</v>
      </c>
      <c r="K38" s="4">
        <v>464.79</v>
      </c>
      <c r="L38" s="4">
        <v>1302000</v>
      </c>
      <c r="M38" s="4">
        <v>78000</v>
      </c>
      <c r="N38" s="4">
        <v>87.1</v>
      </c>
      <c r="O38" s="9">
        <f t="shared" si="2"/>
        <v>2.0395920815836868</v>
      </c>
      <c r="P38" s="12">
        <v>0.11480769230769231</v>
      </c>
      <c r="Q38" s="12">
        <f t="shared" si="0"/>
        <v>1.9247843892759944</v>
      </c>
      <c r="R38" s="9">
        <f t="shared" si="1"/>
        <v>0.33029594989103273</v>
      </c>
    </row>
    <row r="39" spans="1:18" s="4" customFormat="1" x14ac:dyDescent="0.3">
      <c r="A39" s="4" t="s">
        <v>14</v>
      </c>
      <c r="B39" s="5">
        <v>43654</v>
      </c>
      <c r="C39" s="5">
        <v>43706</v>
      </c>
      <c r="D39" s="4">
        <v>83.7</v>
      </c>
      <c r="E39" s="4">
        <v>83.75</v>
      </c>
      <c r="F39" s="4">
        <v>81.349999999999994</v>
      </c>
      <c r="G39" s="4">
        <v>82.8</v>
      </c>
      <c r="H39" s="4">
        <v>83.25</v>
      </c>
      <c r="I39" s="4">
        <v>82.8</v>
      </c>
      <c r="J39" s="4">
        <v>205</v>
      </c>
      <c r="K39" s="4">
        <v>1013.15</v>
      </c>
      <c r="L39" s="4">
        <v>2322000</v>
      </c>
      <c r="M39" s="4">
        <v>324000</v>
      </c>
      <c r="N39" s="4">
        <v>84.8</v>
      </c>
      <c r="O39" s="9">
        <f t="shared" si="2"/>
        <v>-2.6455026455026456</v>
      </c>
      <c r="P39" s="12">
        <v>0.11557692307692308</v>
      </c>
      <c r="Q39" s="12">
        <f t="shared" si="0"/>
        <v>-2.7610795685795688</v>
      </c>
      <c r="R39" s="9">
        <f t="shared" si="1"/>
        <v>-0.47380548382967158</v>
      </c>
    </row>
    <row r="40" spans="1:18" s="4" customFormat="1" x14ac:dyDescent="0.3">
      <c r="A40" s="4" t="s">
        <v>14</v>
      </c>
      <c r="B40" s="5">
        <v>43661</v>
      </c>
      <c r="C40" s="5">
        <v>43706</v>
      </c>
      <c r="D40" s="4">
        <v>83.1</v>
      </c>
      <c r="E40" s="4">
        <v>83.5</v>
      </c>
      <c r="F40" s="4">
        <v>82.5</v>
      </c>
      <c r="G40" s="4">
        <v>83.1</v>
      </c>
      <c r="H40" s="4">
        <v>83.1</v>
      </c>
      <c r="I40" s="4">
        <v>83.1</v>
      </c>
      <c r="J40" s="4">
        <v>98</v>
      </c>
      <c r="K40" s="4">
        <v>488.17</v>
      </c>
      <c r="L40" s="4">
        <v>2814000</v>
      </c>
      <c r="M40" s="4">
        <v>54000</v>
      </c>
      <c r="N40" s="4">
        <v>85.45</v>
      </c>
      <c r="O40" s="9">
        <f t="shared" si="2"/>
        <v>0.3623188405797067</v>
      </c>
      <c r="P40" s="12">
        <v>0.11326923076923076</v>
      </c>
      <c r="Q40" s="12">
        <f t="shared" si="0"/>
        <v>0.24904960981047594</v>
      </c>
      <c r="R40" s="9">
        <f t="shared" si="1"/>
        <v>4.2737294577334065E-2</v>
      </c>
    </row>
    <row r="41" spans="1:18" s="4" customFormat="1" x14ac:dyDescent="0.3">
      <c r="A41" s="4" t="s">
        <v>14</v>
      </c>
      <c r="B41" s="5">
        <v>43668</v>
      </c>
      <c r="C41" s="5">
        <v>43706</v>
      </c>
      <c r="D41" s="4">
        <v>76.599999999999994</v>
      </c>
      <c r="E41" s="4">
        <v>79.8</v>
      </c>
      <c r="F41" s="4">
        <v>75.400000000000006</v>
      </c>
      <c r="G41" s="4">
        <v>76.8</v>
      </c>
      <c r="H41" s="4">
        <v>76.900000000000006</v>
      </c>
      <c r="I41" s="4">
        <v>76.8</v>
      </c>
      <c r="J41" s="4">
        <v>3286</v>
      </c>
      <c r="K41" s="4">
        <v>15152.84</v>
      </c>
      <c r="L41" s="4">
        <v>22674000</v>
      </c>
      <c r="M41" s="4">
        <v>10110000</v>
      </c>
      <c r="N41" s="4">
        <v>79.349999999999994</v>
      </c>
      <c r="O41" s="9">
        <f t="shared" si="2"/>
        <v>-7.5812274368231023</v>
      </c>
      <c r="P41" s="12">
        <v>0.11249999999999999</v>
      </c>
      <c r="Q41" s="12">
        <f t="shared" si="0"/>
        <v>-7.6937274368231021</v>
      </c>
      <c r="R41" s="9">
        <f t="shared" si="1"/>
        <v>-1.3202554146358487</v>
      </c>
    </row>
    <row r="42" spans="1:18" s="4" customFormat="1" x14ac:dyDescent="0.3">
      <c r="A42" s="4" t="s">
        <v>14</v>
      </c>
      <c r="B42" s="5">
        <v>43675</v>
      </c>
      <c r="C42" s="5">
        <v>43734</v>
      </c>
      <c r="D42" s="4">
        <v>74.150000000000006</v>
      </c>
      <c r="E42" s="4">
        <v>74.3</v>
      </c>
      <c r="F42" s="4">
        <v>71.349999999999994</v>
      </c>
      <c r="G42" s="4">
        <v>72.2</v>
      </c>
      <c r="H42" s="4">
        <v>72.099999999999994</v>
      </c>
      <c r="I42" s="4">
        <v>72.2</v>
      </c>
      <c r="J42" s="4">
        <v>152</v>
      </c>
      <c r="K42" s="4">
        <v>659.96</v>
      </c>
      <c r="L42" s="4">
        <v>1464000</v>
      </c>
      <c r="M42" s="4">
        <v>120000</v>
      </c>
      <c r="N42" s="4">
        <v>71.650000000000006</v>
      </c>
      <c r="O42" s="9">
        <f t="shared" si="2"/>
        <v>-5.9895833333333259</v>
      </c>
      <c r="P42" s="12">
        <v>0.1101923076923077</v>
      </c>
      <c r="Q42" s="12">
        <f t="shared" si="0"/>
        <v>-6.0997756410256336</v>
      </c>
      <c r="R42" s="9">
        <f t="shared" si="1"/>
        <v>-1.0467308446077868</v>
      </c>
    </row>
    <row r="43" spans="1:18" s="4" customFormat="1" x14ac:dyDescent="0.3">
      <c r="A43" s="4" t="s">
        <v>14</v>
      </c>
      <c r="B43" s="5">
        <v>43682</v>
      </c>
      <c r="C43" s="5">
        <v>43734</v>
      </c>
      <c r="D43" s="4">
        <v>62.55</v>
      </c>
      <c r="E43" s="4">
        <v>64.849999999999994</v>
      </c>
      <c r="F43" s="4">
        <v>62.35</v>
      </c>
      <c r="G43" s="4">
        <v>64.650000000000006</v>
      </c>
      <c r="H43" s="4">
        <v>64.45</v>
      </c>
      <c r="I43" s="4">
        <v>64.650000000000006</v>
      </c>
      <c r="J43" s="4">
        <v>239</v>
      </c>
      <c r="K43" s="4">
        <v>913.52</v>
      </c>
      <c r="L43" s="4">
        <v>2448000</v>
      </c>
      <c r="M43" s="4">
        <v>138000</v>
      </c>
      <c r="N43" s="4">
        <v>63.95</v>
      </c>
      <c r="O43" s="9">
        <f t="shared" si="2"/>
        <v>-10.457063711911355</v>
      </c>
      <c r="P43" s="12">
        <v>0.11038461538461539</v>
      </c>
      <c r="Q43" s="12">
        <f t="shared" si="0"/>
        <v>-10.567448327295971</v>
      </c>
      <c r="R43" s="9">
        <f t="shared" si="1"/>
        <v>-1.8133903218643268</v>
      </c>
    </row>
    <row r="44" spans="1:18" s="4" customFormat="1" x14ac:dyDescent="0.3">
      <c r="A44" s="4" t="s">
        <v>14</v>
      </c>
      <c r="B44" s="5">
        <v>43696</v>
      </c>
      <c r="C44" s="5">
        <v>43734</v>
      </c>
      <c r="D44" s="4">
        <v>64.349999999999994</v>
      </c>
      <c r="E44" s="4">
        <v>65.5</v>
      </c>
      <c r="F44" s="4">
        <v>63.75</v>
      </c>
      <c r="G44" s="4">
        <v>64.599999999999994</v>
      </c>
      <c r="H44" s="4">
        <v>64.900000000000006</v>
      </c>
      <c r="I44" s="4">
        <v>64.599999999999994</v>
      </c>
      <c r="J44" s="4">
        <v>345</v>
      </c>
      <c r="K44" s="4">
        <v>1341.8</v>
      </c>
      <c r="L44" s="4">
        <v>7512000</v>
      </c>
      <c r="M44" s="4">
        <v>90000</v>
      </c>
      <c r="N44" s="4">
        <v>64.5</v>
      </c>
      <c r="O44" s="9">
        <f t="shared" si="2"/>
        <v>-7.7339520494990516E-2</v>
      </c>
      <c r="P44" s="12">
        <v>0.10865384615384616</v>
      </c>
      <c r="Q44" s="12">
        <f t="shared" si="0"/>
        <v>-0.18599336664883667</v>
      </c>
      <c r="R44" s="9">
        <f t="shared" si="1"/>
        <v>-3.191674665120104E-2</v>
      </c>
    </row>
    <row r="45" spans="1:18" s="4" customFormat="1" x14ac:dyDescent="0.3">
      <c r="A45" s="4" t="s">
        <v>14</v>
      </c>
      <c r="B45" s="5">
        <v>43703</v>
      </c>
      <c r="C45" s="5">
        <v>43734</v>
      </c>
      <c r="D45" s="4">
        <v>65.3</v>
      </c>
      <c r="E45" s="4">
        <v>66</v>
      </c>
      <c r="F45" s="4">
        <v>59.8</v>
      </c>
      <c r="G45" s="4">
        <v>63.55</v>
      </c>
      <c r="H45" s="4">
        <v>63.6</v>
      </c>
      <c r="I45" s="4">
        <v>63.55</v>
      </c>
      <c r="J45" s="4">
        <v>7551</v>
      </c>
      <c r="K45" s="4">
        <v>28596.53</v>
      </c>
      <c r="L45" s="4">
        <v>32760000</v>
      </c>
      <c r="M45" s="4">
        <v>12570000</v>
      </c>
      <c r="N45" s="4">
        <v>63.15</v>
      </c>
      <c r="O45" s="9">
        <f t="shared" si="2"/>
        <v>-1.6253869969040204</v>
      </c>
      <c r="P45" s="12">
        <v>0.10423076923076922</v>
      </c>
      <c r="Q45" s="12">
        <f t="shared" si="0"/>
        <v>-1.7296177661347896</v>
      </c>
      <c r="R45" s="9">
        <f t="shared" si="1"/>
        <v>-0.29680505837268606</v>
      </c>
    </row>
    <row r="46" spans="1:18" s="4" customFormat="1" x14ac:dyDescent="0.3">
      <c r="A46" s="4" t="s">
        <v>14</v>
      </c>
      <c r="B46" s="5">
        <v>43717</v>
      </c>
      <c r="C46" s="5">
        <v>43769</v>
      </c>
      <c r="D46" s="4">
        <v>63.1</v>
      </c>
      <c r="E46" s="4">
        <v>63.9</v>
      </c>
      <c r="F46" s="4">
        <v>62.6</v>
      </c>
      <c r="G46" s="4">
        <v>63.4</v>
      </c>
      <c r="H46" s="4">
        <v>63.3</v>
      </c>
      <c r="I46" s="4">
        <v>63.4</v>
      </c>
      <c r="J46" s="4">
        <v>134</v>
      </c>
      <c r="K46" s="4">
        <v>509</v>
      </c>
      <c r="L46" s="4">
        <v>2070000</v>
      </c>
      <c r="M46" s="4">
        <v>72000</v>
      </c>
      <c r="N46" s="4">
        <v>62.9</v>
      </c>
      <c r="O46" s="9">
        <f t="shared" si="2"/>
        <v>-0.236034618410698</v>
      </c>
      <c r="P46" s="12">
        <v>0.1053846153846154</v>
      </c>
      <c r="Q46" s="12">
        <f t="shared" si="0"/>
        <v>-0.34141923379531341</v>
      </c>
      <c r="R46" s="9">
        <f t="shared" si="1"/>
        <v>-5.8588063559633141E-2</v>
      </c>
    </row>
    <row r="47" spans="1:18" s="4" customFormat="1" x14ac:dyDescent="0.3">
      <c r="A47" s="4" t="s">
        <v>14</v>
      </c>
      <c r="B47" s="5">
        <v>43724</v>
      </c>
      <c r="C47" s="5">
        <v>43769</v>
      </c>
      <c r="D47" s="4">
        <v>62.85</v>
      </c>
      <c r="E47" s="4">
        <v>63.85</v>
      </c>
      <c r="F47" s="4">
        <v>62.65</v>
      </c>
      <c r="G47" s="4">
        <v>62.9</v>
      </c>
      <c r="H47" s="4">
        <v>62.9</v>
      </c>
      <c r="I47" s="4">
        <v>62.9</v>
      </c>
      <c r="J47" s="4">
        <v>213</v>
      </c>
      <c r="K47" s="4">
        <v>807.12</v>
      </c>
      <c r="L47" s="4">
        <v>3258000</v>
      </c>
      <c r="M47" s="4">
        <v>282000</v>
      </c>
      <c r="N47" s="4">
        <v>62.45</v>
      </c>
      <c r="O47" s="9">
        <f t="shared" si="2"/>
        <v>-0.78864353312302837</v>
      </c>
      <c r="P47" s="12">
        <v>0.10403846153846154</v>
      </c>
      <c r="Q47" s="12">
        <f t="shared" si="0"/>
        <v>-0.8926819946614899</v>
      </c>
      <c r="R47" s="9">
        <f t="shared" si="1"/>
        <v>-0.15318559783636121</v>
      </c>
    </row>
    <row r="48" spans="1:18" s="4" customFormat="1" x14ac:dyDescent="0.3">
      <c r="A48" s="4" t="s">
        <v>14</v>
      </c>
      <c r="B48" s="5">
        <v>43731</v>
      </c>
      <c r="C48" s="5">
        <v>43769</v>
      </c>
      <c r="D48" s="4">
        <v>72.849999999999994</v>
      </c>
      <c r="E48" s="4">
        <v>80.650000000000006</v>
      </c>
      <c r="F48" s="4">
        <v>71.75</v>
      </c>
      <c r="G48" s="4">
        <v>74.5</v>
      </c>
      <c r="H48" s="4">
        <v>76.099999999999994</v>
      </c>
      <c r="I48" s="4">
        <v>74.5</v>
      </c>
      <c r="J48" s="4">
        <v>6396</v>
      </c>
      <c r="K48" s="4">
        <v>28708.16</v>
      </c>
      <c r="L48" s="4">
        <v>19050000</v>
      </c>
      <c r="M48" s="4">
        <v>8712000</v>
      </c>
      <c r="N48" s="4">
        <v>74.650000000000006</v>
      </c>
      <c r="O48" s="9">
        <f t="shared" si="2"/>
        <v>18.441971383147859</v>
      </c>
      <c r="P48" s="12">
        <v>0.10423076923076922</v>
      </c>
      <c r="Q48" s="12">
        <f t="shared" si="0"/>
        <v>18.337740613917088</v>
      </c>
      <c r="R48" s="9">
        <f t="shared" si="1"/>
        <v>3.1467843820197459</v>
      </c>
    </row>
    <row r="49" spans="1:18" s="4" customFormat="1" x14ac:dyDescent="0.3">
      <c r="A49" s="4" t="s">
        <v>14</v>
      </c>
      <c r="B49" s="5">
        <v>43738</v>
      </c>
      <c r="C49" s="5">
        <v>43797</v>
      </c>
      <c r="D49" s="4">
        <v>72.400000000000006</v>
      </c>
      <c r="E49" s="4">
        <v>72.400000000000006</v>
      </c>
      <c r="F49" s="4">
        <v>66.900000000000006</v>
      </c>
      <c r="G49" s="4">
        <v>69</v>
      </c>
      <c r="H49" s="4">
        <v>68.45</v>
      </c>
      <c r="I49" s="4">
        <v>69</v>
      </c>
      <c r="J49" s="4">
        <v>167</v>
      </c>
      <c r="K49" s="4">
        <v>690.85</v>
      </c>
      <c r="L49" s="4">
        <v>1458000</v>
      </c>
      <c r="M49" s="4">
        <v>84000</v>
      </c>
      <c r="N49" s="4">
        <v>68.7</v>
      </c>
      <c r="O49" s="9">
        <f t="shared" si="2"/>
        <v>-7.3825503355704694</v>
      </c>
      <c r="P49" s="12">
        <v>0.10230769230769231</v>
      </c>
      <c r="Q49" s="12">
        <f t="shared" si="0"/>
        <v>-7.484858027878162</v>
      </c>
      <c r="R49" s="9">
        <f t="shared" si="1"/>
        <v>-1.2844131040814715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9"/>
  <sheetViews>
    <sheetView topLeftCell="O1" workbookViewId="0">
      <selection activeCell="V1" sqref="V1:XFD1048576"/>
    </sheetView>
  </sheetViews>
  <sheetFormatPr defaultRowHeight="14.4" x14ac:dyDescent="0.3"/>
  <cols>
    <col min="2" max="2" width="15.5546875" customWidth="1"/>
    <col min="3" max="3" width="13" customWidth="1"/>
    <col min="14" max="14" width="16.44140625" customWidth="1"/>
    <col min="15" max="15" width="15.33203125" customWidth="1"/>
    <col min="16" max="16" width="13.88671875" customWidth="1"/>
    <col min="17" max="17" width="18" customWidth="1"/>
    <col min="18" max="18" width="13.6640625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17</v>
      </c>
      <c r="P1" s="7" t="s">
        <v>19</v>
      </c>
      <c r="Q1" s="4" t="s">
        <v>25</v>
      </c>
      <c r="R1" s="4" t="s">
        <v>21</v>
      </c>
    </row>
    <row r="2" spans="1:21" s="4" customFormat="1" x14ac:dyDescent="0.3">
      <c r="A2" s="4" t="s">
        <v>14</v>
      </c>
      <c r="B2" s="5">
        <v>43374</v>
      </c>
      <c r="C2" s="5">
        <v>43461</v>
      </c>
      <c r="D2" s="4">
        <v>120.55</v>
      </c>
      <c r="E2" s="4">
        <v>120.55</v>
      </c>
      <c r="F2" s="4">
        <v>120.55</v>
      </c>
      <c r="G2" s="4">
        <v>120.55</v>
      </c>
      <c r="H2" s="4">
        <v>120.55</v>
      </c>
      <c r="I2" s="4">
        <v>122.35</v>
      </c>
      <c r="J2" s="4">
        <v>2</v>
      </c>
      <c r="K2" s="4">
        <v>9.64</v>
      </c>
      <c r="L2" s="4">
        <v>8000</v>
      </c>
      <c r="M2" s="4">
        <v>8000</v>
      </c>
      <c r="N2" s="4">
        <v>120.15</v>
      </c>
      <c r="O2" s="4">
        <f>(G2-D2)*100/D2</f>
        <v>0</v>
      </c>
      <c r="P2" s="8">
        <v>0.13250000000000001</v>
      </c>
      <c r="Q2" s="8">
        <f>O2-P2</f>
        <v>-0.13250000000000001</v>
      </c>
      <c r="R2" s="4">
        <f>Q2/$U$15</f>
        <v>-2.2651253047382774E-2</v>
      </c>
    </row>
    <row r="3" spans="1:21" s="4" customFormat="1" x14ac:dyDescent="0.3">
      <c r="A3" s="4" t="s">
        <v>14</v>
      </c>
      <c r="B3" s="5">
        <v>43381</v>
      </c>
      <c r="C3" s="5">
        <v>43461</v>
      </c>
      <c r="D3" s="4">
        <v>106.1</v>
      </c>
      <c r="E3" s="4">
        <v>112.65</v>
      </c>
      <c r="F3" s="4">
        <v>106.1</v>
      </c>
      <c r="G3" s="4">
        <v>111.2</v>
      </c>
      <c r="H3" s="4">
        <v>111.2</v>
      </c>
      <c r="I3" s="4">
        <v>111.2</v>
      </c>
      <c r="J3" s="4">
        <v>16</v>
      </c>
      <c r="K3" s="4">
        <v>70.87</v>
      </c>
      <c r="L3" s="4">
        <v>20000</v>
      </c>
      <c r="M3" s="4">
        <v>-4000</v>
      </c>
      <c r="N3" s="4">
        <v>109.15</v>
      </c>
      <c r="O3" s="4">
        <f>(G3-G2)*100/G2</f>
        <v>-7.7561177934466983</v>
      </c>
      <c r="P3" s="8">
        <v>0.13365384615384615</v>
      </c>
      <c r="Q3" s="8">
        <f t="shared" ref="Q3:Q49" si="0">O3-P3</f>
        <v>-7.8897716396005446</v>
      </c>
      <c r="R3" s="6">
        <f t="shared" ref="R3:R49" si="1">Q3/$U$15</f>
        <v>-1.3487789727898567</v>
      </c>
    </row>
    <row r="4" spans="1:21" s="4" customFormat="1" x14ac:dyDescent="0.3">
      <c r="A4" s="4" t="s">
        <v>14</v>
      </c>
      <c r="B4" s="5">
        <v>43388</v>
      </c>
      <c r="C4" s="5">
        <v>43461</v>
      </c>
      <c r="D4" s="4">
        <v>118</v>
      </c>
      <c r="E4" s="4">
        <v>118</v>
      </c>
      <c r="F4" s="4">
        <v>117</v>
      </c>
      <c r="G4" s="4">
        <v>117.55</v>
      </c>
      <c r="H4" s="4">
        <v>117.55</v>
      </c>
      <c r="I4" s="4">
        <v>118.8</v>
      </c>
      <c r="J4" s="4">
        <v>4</v>
      </c>
      <c r="K4" s="4">
        <v>18.82</v>
      </c>
      <c r="L4" s="4">
        <v>100000</v>
      </c>
      <c r="M4" s="4">
        <v>16000</v>
      </c>
      <c r="N4" s="4">
        <v>117.05</v>
      </c>
      <c r="O4" s="4">
        <f t="shared" ref="O4:O49" si="2">(G4-G3)*100/G3</f>
        <v>5.7104316546762535</v>
      </c>
      <c r="P4" s="8">
        <v>0.13365384615384615</v>
      </c>
      <c r="Q4" s="8">
        <f t="shared" si="0"/>
        <v>5.5767778085224071</v>
      </c>
      <c r="R4" s="6">
        <f t="shared" si="1"/>
        <v>0.95336607796128148</v>
      </c>
    </row>
    <row r="5" spans="1:21" s="4" customFormat="1" x14ac:dyDescent="0.3">
      <c r="A5" s="4" t="s">
        <v>14</v>
      </c>
      <c r="B5" s="5">
        <v>43395</v>
      </c>
      <c r="C5" s="5">
        <v>43461</v>
      </c>
      <c r="D5" s="4">
        <v>114.2</v>
      </c>
      <c r="E5" s="4">
        <v>116.35</v>
      </c>
      <c r="F5" s="4">
        <v>113.45</v>
      </c>
      <c r="G5" s="4">
        <v>114.15</v>
      </c>
      <c r="H5" s="4">
        <v>114.15</v>
      </c>
      <c r="I5" s="4">
        <v>114.15</v>
      </c>
      <c r="J5" s="4">
        <v>11</v>
      </c>
      <c r="K5" s="4">
        <v>50.48</v>
      </c>
      <c r="L5" s="4">
        <v>156000</v>
      </c>
      <c r="M5" s="4">
        <v>16000</v>
      </c>
      <c r="N5" s="4">
        <v>112.8</v>
      </c>
      <c r="O5" s="4">
        <f t="shared" si="2"/>
        <v>-2.8923862186303628</v>
      </c>
      <c r="P5" s="8">
        <v>0.13384615384615384</v>
      </c>
      <c r="Q5" s="8">
        <f t="shared" si="0"/>
        <v>-3.0262323724765166</v>
      </c>
      <c r="R5" s="6">
        <f t="shared" si="1"/>
        <v>-0.51734305848412898</v>
      </c>
    </row>
    <row r="6" spans="1:21" s="4" customFormat="1" x14ac:dyDescent="0.3">
      <c r="A6" s="4" t="s">
        <v>14</v>
      </c>
      <c r="B6" s="5">
        <v>43402</v>
      </c>
      <c r="C6" s="5">
        <v>43496</v>
      </c>
      <c r="D6" s="4">
        <v>113.5</v>
      </c>
      <c r="E6" s="4">
        <v>113.5</v>
      </c>
      <c r="F6" s="4">
        <v>113.5</v>
      </c>
      <c r="G6" s="4">
        <v>113.5</v>
      </c>
      <c r="H6" s="4">
        <v>113.5</v>
      </c>
      <c r="I6" s="4">
        <v>117.5</v>
      </c>
      <c r="J6" s="4">
        <v>1</v>
      </c>
      <c r="K6" s="4">
        <v>4.54</v>
      </c>
      <c r="L6" s="4">
        <v>4000</v>
      </c>
      <c r="M6" s="4">
        <v>4000</v>
      </c>
      <c r="N6" s="4">
        <v>115.25</v>
      </c>
      <c r="O6" s="4">
        <f t="shared" si="2"/>
        <v>-0.56942619360491076</v>
      </c>
      <c r="P6" s="8">
        <v>0.13365384615384615</v>
      </c>
      <c r="Q6" s="8">
        <f t="shared" si="0"/>
        <v>-0.70308003975875688</v>
      </c>
      <c r="R6" s="6">
        <f t="shared" si="1"/>
        <v>-0.12019353881614749</v>
      </c>
    </row>
    <row r="7" spans="1:21" s="4" customFormat="1" x14ac:dyDescent="0.3">
      <c r="A7" s="4" t="s">
        <v>14</v>
      </c>
      <c r="B7" s="5">
        <v>43409</v>
      </c>
      <c r="C7" s="5">
        <v>43496</v>
      </c>
      <c r="D7" s="4">
        <v>121.75</v>
      </c>
      <c r="E7" s="4">
        <v>122.9</v>
      </c>
      <c r="F7" s="4">
        <v>121.5</v>
      </c>
      <c r="G7" s="4">
        <v>121.5</v>
      </c>
      <c r="H7" s="4">
        <v>121.5</v>
      </c>
      <c r="I7" s="4">
        <v>122.9</v>
      </c>
      <c r="J7" s="4">
        <v>8</v>
      </c>
      <c r="K7" s="4">
        <v>39.18</v>
      </c>
      <c r="L7" s="4">
        <v>40000</v>
      </c>
      <c r="M7" s="4">
        <v>32000</v>
      </c>
      <c r="N7" s="4">
        <v>120.7</v>
      </c>
      <c r="O7" s="4">
        <f t="shared" si="2"/>
        <v>7.0484581497797354</v>
      </c>
      <c r="P7" s="8">
        <v>0.13115384615384615</v>
      </c>
      <c r="Q7" s="8">
        <f t="shared" si="0"/>
        <v>6.9173043036258894</v>
      </c>
      <c r="R7" s="6">
        <f t="shared" si="1"/>
        <v>1.1825329070730557</v>
      </c>
    </row>
    <row r="8" spans="1:21" s="4" customFormat="1" x14ac:dyDescent="0.3">
      <c r="A8" s="4" t="s">
        <v>14</v>
      </c>
      <c r="B8" s="5">
        <v>43416</v>
      </c>
      <c r="C8" s="5">
        <v>43496</v>
      </c>
      <c r="D8" s="4">
        <v>120.7</v>
      </c>
      <c r="E8" s="4">
        <v>120.7</v>
      </c>
      <c r="F8" s="4">
        <v>118</v>
      </c>
      <c r="G8" s="4">
        <v>120</v>
      </c>
      <c r="H8" s="4">
        <v>120</v>
      </c>
      <c r="I8" s="4">
        <v>120</v>
      </c>
      <c r="J8" s="4">
        <v>29</v>
      </c>
      <c r="K8" s="4">
        <v>138.52000000000001</v>
      </c>
      <c r="L8" s="4">
        <v>160000</v>
      </c>
      <c r="M8" s="4">
        <v>40000</v>
      </c>
      <c r="N8" s="4">
        <v>118.3</v>
      </c>
      <c r="O8" s="4">
        <f t="shared" si="2"/>
        <v>-1.2345679012345678</v>
      </c>
      <c r="P8" s="8">
        <v>0.13038461538461538</v>
      </c>
      <c r="Q8" s="8">
        <f t="shared" si="0"/>
        <v>-1.3649525166191832</v>
      </c>
      <c r="R8" s="6">
        <f t="shared" si="1"/>
        <v>-0.23334252718190987</v>
      </c>
    </row>
    <row r="9" spans="1:21" s="4" customFormat="1" x14ac:dyDescent="0.3">
      <c r="A9" s="4" t="s">
        <v>14</v>
      </c>
      <c r="B9" s="5">
        <v>43423</v>
      </c>
      <c r="C9" s="5">
        <v>43496</v>
      </c>
      <c r="D9" s="4">
        <v>107.05</v>
      </c>
      <c r="E9" s="4">
        <v>110.65</v>
      </c>
      <c r="F9" s="4">
        <v>106.45</v>
      </c>
      <c r="G9" s="4">
        <v>110.2</v>
      </c>
      <c r="H9" s="4">
        <v>110.3</v>
      </c>
      <c r="I9" s="4">
        <v>110.2</v>
      </c>
      <c r="J9" s="4">
        <v>49</v>
      </c>
      <c r="K9" s="4">
        <v>213.39</v>
      </c>
      <c r="L9" s="4">
        <v>576000</v>
      </c>
      <c r="M9" s="4">
        <v>-64000</v>
      </c>
      <c r="N9" s="4">
        <v>108.8</v>
      </c>
      <c r="O9" s="4">
        <f t="shared" si="2"/>
        <v>-8.1666666666666643</v>
      </c>
      <c r="P9" s="8">
        <v>0.12980769230769232</v>
      </c>
      <c r="Q9" s="8">
        <f t="shared" si="0"/>
        <v>-8.2964743589743559</v>
      </c>
      <c r="R9" s="6">
        <f t="shared" si="1"/>
        <v>-1.4183059630660446</v>
      </c>
    </row>
    <row r="10" spans="1:21" s="4" customFormat="1" x14ac:dyDescent="0.3">
      <c r="A10" s="4" t="s">
        <v>14</v>
      </c>
      <c r="B10" s="5">
        <v>43430</v>
      </c>
      <c r="C10" s="5">
        <v>43496</v>
      </c>
      <c r="D10" s="4">
        <v>110.75</v>
      </c>
      <c r="E10" s="4">
        <v>110.8</v>
      </c>
      <c r="F10" s="4">
        <v>108</v>
      </c>
      <c r="G10" s="4">
        <v>110.1</v>
      </c>
      <c r="H10" s="4">
        <v>110.15</v>
      </c>
      <c r="I10" s="4">
        <v>110.1</v>
      </c>
      <c r="J10" s="4">
        <v>70</v>
      </c>
      <c r="K10" s="4">
        <v>306.51</v>
      </c>
      <c r="L10" s="4">
        <v>768000</v>
      </c>
      <c r="M10" s="4">
        <v>80000</v>
      </c>
      <c r="N10" s="4">
        <v>108.9</v>
      </c>
      <c r="O10" s="4">
        <f t="shared" si="2"/>
        <v>-9.0744101633401561E-2</v>
      </c>
      <c r="P10" s="8">
        <v>0.12865384615384617</v>
      </c>
      <c r="Q10" s="8">
        <f t="shared" si="0"/>
        <v>-0.21939794778724775</v>
      </c>
      <c r="R10" s="6">
        <f t="shared" si="1"/>
        <v>-3.7506705157776772E-2</v>
      </c>
    </row>
    <row r="11" spans="1:21" s="4" customFormat="1" x14ac:dyDescent="0.3">
      <c r="A11" s="4" t="s">
        <v>14</v>
      </c>
      <c r="B11" s="5">
        <v>43437</v>
      </c>
      <c r="C11" s="5">
        <v>43524</v>
      </c>
      <c r="D11" s="4">
        <v>111</v>
      </c>
      <c r="E11" s="4">
        <v>111</v>
      </c>
      <c r="F11" s="4">
        <v>107.2</v>
      </c>
      <c r="G11" s="4">
        <v>107.45</v>
      </c>
      <c r="H11" s="4">
        <v>107.45</v>
      </c>
      <c r="I11" s="4">
        <v>109.1</v>
      </c>
      <c r="J11" s="4">
        <v>32</v>
      </c>
      <c r="K11" s="4">
        <v>138.77000000000001</v>
      </c>
      <c r="L11" s="4">
        <v>128000</v>
      </c>
      <c r="M11" s="4">
        <v>76000</v>
      </c>
      <c r="N11" s="4">
        <v>107.15</v>
      </c>
      <c r="O11" s="4">
        <f t="shared" si="2"/>
        <v>-2.4069028156221539</v>
      </c>
      <c r="P11" s="8">
        <v>0.12846153846153846</v>
      </c>
      <c r="Q11" s="8">
        <f t="shared" si="0"/>
        <v>-2.5353643540836925</v>
      </c>
      <c r="R11" s="6">
        <f t="shared" si="1"/>
        <v>-0.43342777020123696</v>
      </c>
    </row>
    <row r="12" spans="1:21" s="4" customFormat="1" x14ac:dyDescent="0.3">
      <c r="A12" s="4" t="s">
        <v>14</v>
      </c>
      <c r="B12" s="5">
        <v>43444</v>
      </c>
      <c r="C12" s="5">
        <v>43524</v>
      </c>
      <c r="D12" s="4">
        <v>101.4</v>
      </c>
      <c r="E12" s="4">
        <v>102.1</v>
      </c>
      <c r="F12" s="4">
        <v>100</v>
      </c>
      <c r="G12" s="4">
        <v>101.4</v>
      </c>
      <c r="H12" s="4">
        <v>101.1</v>
      </c>
      <c r="I12" s="4">
        <v>101.4</v>
      </c>
      <c r="J12" s="4">
        <v>17</v>
      </c>
      <c r="K12" s="4">
        <v>68.73</v>
      </c>
      <c r="L12" s="4">
        <v>384000</v>
      </c>
      <c r="M12" s="4">
        <v>-4000</v>
      </c>
      <c r="N12" s="4">
        <v>100.45</v>
      </c>
      <c r="O12" s="4">
        <f t="shared" si="2"/>
        <v>-5.6305258259655631</v>
      </c>
      <c r="P12" s="8">
        <v>0.1275</v>
      </c>
      <c r="Q12" s="8">
        <f t="shared" si="0"/>
        <v>-5.7580258259655634</v>
      </c>
      <c r="R12" s="6">
        <f t="shared" si="1"/>
        <v>-0.98435094367782017</v>
      </c>
    </row>
    <row r="13" spans="1:21" s="4" customFormat="1" x14ac:dyDescent="0.3">
      <c r="A13" s="4" t="s">
        <v>14</v>
      </c>
      <c r="B13" s="5">
        <v>43451</v>
      </c>
      <c r="C13" s="5">
        <v>43524</v>
      </c>
      <c r="D13" s="4">
        <v>105.9</v>
      </c>
      <c r="E13" s="4">
        <v>107.5</v>
      </c>
      <c r="F13" s="4">
        <v>105.85</v>
      </c>
      <c r="G13" s="4">
        <v>107.35</v>
      </c>
      <c r="H13" s="4">
        <v>107.25</v>
      </c>
      <c r="I13" s="4">
        <v>107.35</v>
      </c>
      <c r="J13" s="4">
        <v>22</v>
      </c>
      <c r="K13" s="4">
        <v>93.83</v>
      </c>
      <c r="L13" s="4">
        <v>512000</v>
      </c>
      <c r="M13" s="4">
        <v>-40000</v>
      </c>
      <c r="N13" s="4">
        <v>106</v>
      </c>
      <c r="O13" s="4">
        <f t="shared" si="2"/>
        <v>5.8678500986193178</v>
      </c>
      <c r="P13" s="8">
        <v>0.12826923076923077</v>
      </c>
      <c r="Q13" s="8">
        <f t="shared" si="0"/>
        <v>5.739580867850087</v>
      </c>
      <c r="R13" s="6">
        <f t="shared" si="1"/>
        <v>0.98119772546105011</v>
      </c>
    </row>
    <row r="14" spans="1:21" s="4" customFormat="1" x14ac:dyDescent="0.3">
      <c r="A14" s="4" t="s">
        <v>14</v>
      </c>
      <c r="B14" s="5">
        <v>43458</v>
      </c>
      <c r="C14" s="5">
        <v>43524</v>
      </c>
      <c r="D14" s="4">
        <v>105.5</v>
      </c>
      <c r="E14" s="4">
        <v>106</v>
      </c>
      <c r="F14" s="4">
        <v>104.8</v>
      </c>
      <c r="G14" s="4">
        <v>105.55</v>
      </c>
      <c r="H14" s="4">
        <v>105.7</v>
      </c>
      <c r="I14" s="4">
        <v>105.55</v>
      </c>
      <c r="J14" s="4">
        <v>37</v>
      </c>
      <c r="K14" s="4">
        <v>155.79</v>
      </c>
      <c r="L14" s="4">
        <v>748000</v>
      </c>
      <c r="M14" s="4">
        <v>92000</v>
      </c>
      <c r="N14" s="4">
        <v>104.6</v>
      </c>
      <c r="O14" s="4">
        <f t="shared" si="2"/>
        <v>-1.6767582673497878</v>
      </c>
      <c r="P14" s="8">
        <v>0.12711538461538463</v>
      </c>
      <c r="Q14" s="8">
        <f t="shared" si="0"/>
        <v>-1.8038736519651724</v>
      </c>
      <c r="R14" s="6">
        <f t="shared" si="1"/>
        <v>-0.30837734759373281</v>
      </c>
      <c r="U14" s="4" t="s">
        <v>27</v>
      </c>
    </row>
    <row r="15" spans="1:21" s="4" customFormat="1" x14ac:dyDescent="0.3">
      <c r="A15" s="4" t="s">
        <v>14</v>
      </c>
      <c r="B15" s="5">
        <v>43472</v>
      </c>
      <c r="C15" s="5">
        <v>43552</v>
      </c>
      <c r="D15" s="4">
        <v>98.8</v>
      </c>
      <c r="E15" s="4">
        <v>98.8</v>
      </c>
      <c r="F15" s="4">
        <v>94.5</v>
      </c>
      <c r="G15" s="4">
        <v>94.75</v>
      </c>
      <c r="H15" s="4">
        <v>94.65</v>
      </c>
      <c r="I15" s="4">
        <v>94.75</v>
      </c>
      <c r="J15" s="4">
        <v>34</v>
      </c>
      <c r="K15" s="4">
        <v>130.16</v>
      </c>
      <c r="L15" s="4">
        <v>308000</v>
      </c>
      <c r="M15" s="4">
        <v>100000</v>
      </c>
      <c r="N15" s="4">
        <v>93.45</v>
      </c>
      <c r="O15" s="4">
        <f t="shared" si="2"/>
        <v>-10.232117479867359</v>
      </c>
      <c r="P15" s="8">
        <v>0.1275</v>
      </c>
      <c r="Q15" s="8">
        <f t="shared" si="0"/>
        <v>-10.359617479867358</v>
      </c>
      <c r="R15" s="6">
        <f t="shared" si="1"/>
        <v>-1.7710061661174743</v>
      </c>
      <c r="T15" s="4" t="s">
        <v>26</v>
      </c>
      <c r="U15" s="4">
        <f>_xlfn.STDEV.P(O$2:O$1048576)</f>
        <v>5.8495660139786239</v>
      </c>
    </row>
    <row r="16" spans="1:21" s="4" customFormat="1" x14ac:dyDescent="0.3">
      <c r="A16" s="4" t="s">
        <v>14</v>
      </c>
      <c r="B16" s="5">
        <v>43479</v>
      </c>
      <c r="C16" s="5">
        <v>43552</v>
      </c>
      <c r="D16" s="4">
        <v>94.65</v>
      </c>
      <c r="E16" s="4">
        <v>95</v>
      </c>
      <c r="F16" s="4">
        <v>93.95</v>
      </c>
      <c r="G16" s="4">
        <v>94.95</v>
      </c>
      <c r="H16" s="4">
        <v>94.85</v>
      </c>
      <c r="I16" s="4">
        <v>94.95</v>
      </c>
      <c r="J16" s="4">
        <v>21</v>
      </c>
      <c r="K16" s="4">
        <v>79.319999999999993</v>
      </c>
      <c r="L16" s="4">
        <v>448000</v>
      </c>
      <c r="M16" s="4">
        <v>28000</v>
      </c>
      <c r="N16" s="4">
        <v>93.5</v>
      </c>
      <c r="O16" s="4">
        <f t="shared" si="2"/>
        <v>0.21108179419525366</v>
      </c>
      <c r="P16" s="8">
        <v>0.12692307692307692</v>
      </c>
      <c r="Q16" s="8">
        <f t="shared" si="0"/>
        <v>8.4158717272176747E-2</v>
      </c>
      <c r="R16" s="6">
        <f t="shared" si="1"/>
        <v>1.4387172838303538E-2</v>
      </c>
      <c r="S16" s="4" t="s">
        <v>26</v>
      </c>
    </row>
    <row r="17" spans="1:20" s="4" customFormat="1" x14ac:dyDescent="0.3">
      <c r="A17" s="4" t="s">
        <v>14</v>
      </c>
      <c r="B17" s="5">
        <v>43486</v>
      </c>
      <c r="C17" s="5">
        <v>43552</v>
      </c>
      <c r="D17" s="4">
        <v>93.3</v>
      </c>
      <c r="E17" s="4">
        <v>93.9</v>
      </c>
      <c r="F17" s="4">
        <v>91.5</v>
      </c>
      <c r="G17" s="4">
        <v>91.85</v>
      </c>
      <c r="H17" s="4">
        <v>91.55</v>
      </c>
      <c r="I17" s="4">
        <v>91.85</v>
      </c>
      <c r="J17" s="4">
        <v>40</v>
      </c>
      <c r="K17" s="4">
        <v>148.36000000000001</v>
      </c>
      <c r="L17" s="4">
        <v>588000</v>
      </c>
      <c r="M17" s="4">
        <v>56000</v>
      </c>
      <c r="N17" s="4">
        <v>90.6</v>
      </c>
      <c r="O17" s="4">
        <f t="shared" si="2"/>
        <v>-3.2648762506582503</v>
      </c>
      <c r="P17" s="8">
        <v>0.12653846153846154</v>
      </c>
      <c r="Q17" s="8">
        <f t="shared" si="0"/>
        <v>-3.391414712196712</v>
      </c>
      <c r="R17" s="6">
        <f t="shared" si="1"/>
        <v>-0.57977202139309092</v>
      </c>
      <c r="T17" s="4" t="s">
        <v>26</v>
      </c>
    </row>
    <row r="18" spans="1:20" s="4" customFormat="1" x14ac:dyDescent="0.3">
      <c r="A18" s="4" t="s">
        <v>14</v>
      </c>
      <c r="B18" s="5">
        <v>43493</v>
      </c>
      <c r="C18" s="5">
        <v>43552</v>
      </c>
      <c r="D18" s="4">
        <v>83.6</v>
      </c>
      <c r="E18" s="4">
        <v>84.35</v>
      </c>
      <c r="F18" s="4">
        <v>82</v>
      </c>
      <c r="G18" s="4">
        <v>84.1</v>
      </c>
      <c r="H18" s="4">
        <v>84.35</v>
      </c>
      <c r="I18" s="4">
        <v>84.1</v>
      </c>
      <c r="J18" s="4">
        <v>80</v>
      </c>
      <c r="K18" s="4">
        <v>267.02</v>
      </c>
      <c r="L18" s="4">
        <v>948000</v>
      </c>
      <c r="M18" s="4">
        <v>156000</v>
      </c>
      <c r="N18" s="4">
        <v>83</v>
      </c>
      <c r="O18" s="4">
        <f t="shared" si="2"/>
        <v>-8.4376701143168216</v>
      </c>
      <c r="P18" s="8">
        <v>0.12596153846153846</v>
      </c>
      <c r="Q18" s="8">
        <f t="shared" si="0"/>
        <v>-8.5636316527783602</v>
      </c>
      <c r="R18" s="6">
        <f t="shared" si="1"/>
        <v>-1.463977264691769</v>
      </c>
    </row>
    <row r="19" spans="1:20" s="4" customFormat="1" x14ac:dyDescent="0.3">
      <c r="A19" s="4" t="s">
        <v>14</v>
      </c>
      <c r="B19" s="5">
        <v>43500</v>
      </c>
      <c r="C19" s="5">
        <v>43580</v>
      </c>
      <c r="D19" s="4">
        <v>83.6</v>
      </c>
      <c r="E19" s="4">
        <v>83.6</v>
      </c>
      <c r="F19" s="4">
        <v>82.9</v>
      </c>
      <c r="G19" s="4">
        <v>83.3</v>
      </c>
      <c r="H19" s="4">
        <v>83.3</v>
      </c>
      <c r="I19" s="4">
        <v>83.3</v>
      </c>
      <c r="J19" s="4">
        <v>7</v>
      </c>
      <c r="K19" s="4">
        <v>23.31</v>
      </c>
      <c r="L19" s="4">
        <v>44000</v>
      </c>
      <c r="M19" s="4">
        <v>16000</v>
      </c>
      <c r="N19" s="4">
        <v>82.3</v>
      </c>
      <c r="O19" s="4">
        <f t="shared" si="2"/>
        <v>-0.95124851367419405</v>
      </c>
      <c r="P19" s="8">
        <v>0.12269230769230768</v>
      </c>
      <c r="Q19" s="8">
        <f t="shared" si="0"/>
        <v>-1.0739408213665018</v>
      </c>
      <c r="R19" s="6">
        <f t="shared" si="1"/>
        <v>-0.18359324756744702</v>
      </c>
    </row>
    <row r="20" spans="1:20" s="4" customFormat="1" x14ac:dyDescent="0.3">
      <c r="A20" s="4" t="s">
        <v>14</v>
      </c>
      <c r="B20" s="5">
        <v>43507</v>
      </c>
      <c r="C20" s="5">
        <v>43580</v>
      </c>
      <c r="D20" s="4">
        <v>85.6</v>
      </c>
      <c r="E20" s="4">
        <v>85.85</v>
      </c>
      <c r="F20" s="4">
        <v>83.55</v>
      </c>
      <c r="G20" s="4">
        <v>84.35</v>
      </c>
      <c r="H20" s="4">
        <v>84.35</v>
      </c>
      <c r="I20" s="4">
        <v>84.35</v>
      </c>
      <c r="J20" s="4">
        <v>23</v>
      </c>
      <c r="K20" s="4">
        <v>77.89</v>
      </c>
      <c r="L20" s="4">
        <v>120000</v>
      </c>
      <c r="M20" s="4">
        <v>28000</v>
      </c>
      <c r="N20" s="4">
        <v>83.1</v>
      </c>
      <c r="O20" s="4">
        <f t="shared" si="2"/>
        <v>1.2605042016806689</v>
      </c>
      <c r="P20" s="8">
        <v>0.1225</v>
      </c>
      <c r="Q20" s="8">
        <f t="shared" si="0"/>
        <v>1.1380042016806688</v>
      </c>
      <c r="R20" s="6">
        <f t="shared" si="1"/>
        <v>0.19454506521700868</v>
      </c>
    </row>
    <row r="21" spans="1:20" s="4" customFormat="1" x14ac:dyDescent="0.3">
      <c r="A21" s="4" t="s">
        <v>14</v>
      </c>
      <c r="B21" s="5">
        <v>43514</v>
      </c>
      <c r="C21" s="5">
        <v>43580</v>
      </c>
      <c r="D21" s="4">
        <v>79.5</v>
      </c>
      <c r="E21" s="4">
        <v>80.5</v>
      </c>
      <c r="F21" s="4">
        <v>79.2</v>
      </c>
      <c r="G21" s="4">
        <v>80.05</v>
      </c>
      <c r="H21" s="4">
        <v>79.95</v>
      </c>
      <c r="I21" s="4">
        <v>80.05</v>
      </c>
      <c r="J21" s="4">
        <v>19</v>
      </c>
      <c r="K21" s="4">
        <v>60.72</v>
      </c>
      <c r="L21" s="4">
        <v>420000</v>
      </c>
      <c r="M21" s="4">
        <v>4000</v>
      </c>
      <c r="N21" s="4">
        <v>79.2</v>
      </c>
      <c r="O21" s="4">
        <f t="shared" si="2"/>
        <v>-5.0978067575577919</v>
      </c>
      <c r="P21" s="8">
        <v>0.12365384615384614</v>
      </c>
      <c r="Q21" s="8">
        <f t="shared" si="0"/>
        <v>-5.2214606037116384</v>
      </c>
      <c r="R21" s="6">
        <f t="shared" si="1"/>
        <v>-0.89262358801216857</v>
      </c>
    </row>
    <row r="22" spans="1:20" s="4" customFormat="1" x14ac:dyDescent="0.3">
      <c r="A22" s="4" t="s">
        <v>14</v>
      </c>
      <c r="B22" s="5">
        <v>43521</v>
      </c>
      <c r="C22" s="5">
        <v>43580</v>
      </c>
      <c r="D22" s="4">
        <v>83.5</v>
      </c>
      <c r="E22" s="4">
        <v>84.15</v>
      </c>
      <c r="F22" s="4">
        <v>82.9</v>
      </c>
      <c r="G22" s="4">
        <v>84.15</v>
      </c>
      <c r="H22" s="4">
        <v>84.15</v>
      </c>
      <c r="I22" s="4">
        <v>84.15</v>
      </c>
      <c r="J22" s="4">
        <v>16</v>
      </c>
      <c r="K22" s="4">
        <v>53.38</v>
      </c>
      <c r="L22" s="4">
        <v>508000</v>
      </c>
      <c r="M22" s="4">
        <v>32000</v>
      </c>
      <c r="N22" s="4">
        <v>83.25</v>
      </c>
      <c r="O22" s="4">
        <f t="shared" si="2"/>
        <v>5.1217988757026971</v>
      </c>
      <c r="P22" s="8">
        <v>0.12346153846153846</v>
      </c>
      <c r="Q22" s="8">
        <f t="shared" si="0"/>
        <v>4.9983373372411588</v>
      </c>
      <c r="R22" s="6">
        <f t="shared" si="1"/>
        <v>0.85448002899645958</v>
      </c>
    </row>
    <row r="23" spans="1:20" s="4" customFormat="1" x14ac:dyDescent="0.3">
      <c r="A23" s="4" t="s">
        <v>14</v>
      </c>
      <c r="B23" s="5">
        <v>43535</v>
      </c>
      <c r="C23" s="5">
        <v>43615</v>
      </c>
      <c r="D23" s="4">
        <v>92.4</v>
      </c>
      <c r="E23" s="4">
        <v>94.7</v>
      </c>
      <c r="F23" s="4">
        <v>92.4</v>
      </c>
      <c r="G23" s="4">
        <v>94.7</v>
      </c>
      <c r="H23" s="4">
        <v>94.7</v>
      </c>
      <c r="I23" s="4">
        <v>94.7</v>
      </c>
      <c r="J23" s="4">
        <v>10</v>
      </c>
      <c r="K23" s="4">
        <v>37.31</v>
      </c>
      <c r="L23" s="4">
        <v>2300000</v>
      </c>
      <c r="M23" s="4">
        <v>8000</v>
      </c>
      <c r="N23" s="4">
        <v>93.05</v>
      </c>
      <c r="O23" s="4">
        <f t="shared" si="2"/>
        <v>12.537136066547827</v>
      </c>
      <c r="P23" s="8">
        <v>0.12326923076923077</v>
      </c>
      <c r="Q23" s="8">
        <f t="shared" si="0"/>
        <v>12.413866835778597</v>
      </c>
      <c r="R23" s="6">
        <f t="shared" si="1"/>
        <v>2.1221859546696895</v>
      </c>
    </row>
    <row r="24" spans="1:20" s="4" customFormat="1" x14ac:dyDescent="0.3">
      <c r="A24" s="4" t="s">
        <v>14</v>
      </c>
      <c r="B24" s="5">
        <v>43542</v>
      </c>
      <c r="C24" s="5">
        <v>43615</v>
      </c>
      <c r="D24" s="4">
        <v>94</v>
      </c>
      <c r="E24" s="4">
        <v>94</v>
      </c>
      <c r="F24" s="4">
        <v>92.5</v>
      </c>
      <c r="G24" s="4">
        <v>93.75</v>
      </c>
      <c r="H24" s="4">
        <v>93.8</v>
      </c>
      <c r="I24" s="4">
        <v>93.75</v>
      </c>
      <c r="J24" s="4">
        <v>15</v>
      </c>
      <c r="K24" s="4">
        <v>56.03</v>
      </c>
      <c r="L24" s="4">
        <v>2404000</v>
      </c>
      <c r="M24" s="4">
        <v>24000</v>
      </c>
      <c r="N24" s="4">
        <v>92.4</v>
      </c>
      <c r="O24" s="4">
        <f t="shared" si="2"/>
        <v>-1.003167898627247</v>
      </c>
      <c r="P24" s="8">
        <v>0.12153846153846154</v>
      </c>
      <c r="Q24" s="8">
        <f t="shared" si="0"/>
        <v>-1.1247063601657086</v>
      </c>
      <c r="R24" s="6">
        <f t="shared" si="1"/>
        <v>-0.19227176126878712</v>
      </c>
    </row>
    <row r="25" spans="1:20" s="4" customFormat="1" x14ac:dyDescent="0.3">
      <c r="A25" s="4" t="s">
        <v>14</v>
      </c>
      <c r="B25" s="5">
        <v>43549</v>
      </c>
      <c r="C25" s="5">
        <v>43615</v>
      </c>
      <c r="D25" s="4">
        <v>89.7</v>
      </c>
      <c r="E25" s="4">
        <v>89.95</v>
      </c>
      <c r="F25" s="4">
        <v>88.4</v>
      </c>
      <c r="G25" s="4">
        <v>88.7</v>
      </c>
      <c r="H25" s="4">
        <v>88.75</v>
      </c>
      <c r="I25" s="4">
        <v>88.7</v>
      </c>
      <c r="J25" s="4">
        <v>1092</v>
      </c>
      <c r="K25" s="4">
        <v>3880.87</v>
      </c>
      <c r="L25" s="4">
        <v>2564000</v>
      </c>
      <c r="M25" s="4">
        <v>64000</v>
      </c>
      <c r="N25" s="4">
        <v>87.5</v>
      </c>
      <c r="O25" s="4">
        <f t="shared" si="2"/>
        <v>-5.386666666666664</v>
      </c>
      <c r="P25" s="8">
        <v>0.12076923076923077</v>
      </c>
      <c r="Q25" s="8">
        <f t="shared" si="0"/>
        <v>-5.5074358974358946</v>
      </c>
      <c r="R25" s="6">
        <f t="shared" si="1"/>
        <v>-0.94151188041554779</v>
      </c>
    </row>
    <row r="26" spans="1:20" s="4" customFormat="1" x14ac:dyDescent="0.3">
      <c r="A26" s="4" t="s">
        <v>14</v>
      </c>
      <c r="B26" s="5">
        <v>43556</v>
      </c>
      <c r="C26" s="5">
        <v>43643</v>
      </c>
      <c r="D26" s="4">
        <v>92.35</v>
      </c>
      <c r="E26" s="4">
        <v>94.55</v>
      </c>
      <c r="F26" s="4">
        <v>92.35</v>
      </c>
      <c r="G26" s="4">
        <v>93.1</v>
      </c>
      <c r="H26" s="4">
        <v>93.1</v>
      </c>
      <c r="I26" s="4">
        <v>92.05</v>
      </c>
      <c r="J26" s="4">
        <v>10</v>
      </c>
      <c r="K26" s="4">
        <v>37.21</v>
      </c>
      <c r="L26" s="4">
        <v>40000</v>
      </c>
      <c r="M26" s="4">
        <v>8000</v>
      </c>
      <c r="N26" s="4">
        <v>90.35</v>
      </c>
      <c r="O26" s="4">
        <f t="shared" si="2"/>
        <v>4.9605411499436203</v>
      </c>
      <c r="P26" s="8">
        <v>0.11769230769230769</v>
      </c>
      <c r="Q26" s="8">
        <f t="shared" si="0"/>
        <v>4.8428488422513123</v>
      </c>
      <c r="R26" s="6">
        <f t="shared" si="1"/>
        <v>0.82789882714006924</v>
      </c>
    </row>
    <row r="27" spans="1:20" s="4" customFormat="1" x14ac:dyDescent="0.3">
      <c r="A27" s="4" t="s">
        <v>14</v>
      </c>
      <c r="B27" s="5">
        <v>43563</v>
      </c>
      <c r="C27" s="5">
        <v>43643</v>
      </c>
      <c r="D27" s="4">
        <v>89.7</v>
      </c>
      <c r="E27" s="4">
        <v>89.7</v>
      </c>
      <c r="F27" s="4">
        <v>88.75</v>
      </c>
      <c r="G27" s="4">
        <v>89.1</v>
      </c>
      <c r="H27" s="4">
        <v>89.15</v>
      </c>
      <c r="I27" s="4">
        <v>89.1</v>
      </c>
      <c r="J27" s="4">
        <v>6</v>
      </c>
      <c r="K27" s="4">
        <v>21.39</v>
      </c>
      <c r="L27" s="4">
        <v>136000</v>
      </c>
      <c r="M27" s="4">
        <v>4000</v>
      </c>
      <c r="N27" s="4">
        <v>87.25</v>
      </c>
      <c r="O27" s="4">
        <f t="shared" si="2"/>
        <v>-4.2964554242749733</v>
      </c>
      <c r="P27" s="8">
        <v>0.11942307692307692</v>
      </c>
      <c r="Q27" s="8">
        <f t="shared" si="0"/>
        <v>-4.4158785011980504</v>
      </c>
      <c r="R27" s="6">
        <f t="shared" si="1"/>
        <v>-0.75490702911044838</v>
      </c>
    </row>
    <row r="28" spans="1:20" s="4" customFormat="1" x14ac:dyDescent="0.3">
      <c r="A28" s="4" t="s">
        <v>14</v>
      </c>
      <c r="B28" s="5">
        <v>43570</v>
      </c>
      <c r="C28" s="5">
        <v>43643</v>
      </c>
      <c r="D28" s="4">
        <v>98</v>
      </c>
      <c r="E28" s="4">
        <v>98</v>
      </c>
      <c r="F28" s="4">
        <v>96.95</v>
      </c>
      <c r="G28" s="4">
        <v>97.4</v>
      </c>
      <c r="H28" s="4">
        <v>97.5</v>
      </c>
      <c r="I28" s="4">
        <v>97.4</v>
      </c>
      <c r="J28" s="4">
        <v>20</v>
      </c>
      <c r="K28" s="4">
        <v>77.98</v>
      </c>
      <c r="L28" s="4">
        <v>244000</v>
      </c>
      <c r="M28" s="4">
        <v>48000</v>
      </c>
      <c r="N28" s="4">
        <v>95.75</v>
      </c>
      <c r="O28" s="4">
        <f t="shared" si="2"/>
        <v>9.3153759820426618</v>
      </c>
      <c r="P28" s="8">
        <v>0.12134615384615384</v>
      </c>
      <c r="Q28" s="8">
        <f t="shared" si="0"/>
        <v>9.1940298281965074</v>
      </c>
      <c r="R28" s="6">
        <f t="shared" si="1"/>
        <v>1.5717456314238811</v>
      </c>
    </row>
    <row r="29" spans="1:20" s="4" customFormat="1" x14ac:dyDescent="0.3">
      <c r="A29" s="4" t="s">
        <v>14</v>
      </c>
      <c r="B29" s="5">
        <v>43577</v>
      </c>
      <c r="C29" s="5">
        <v>43643</v>
      </c>
      <c r="D29" s="4">
        <v>95.4</v>
      </c>
      <c r="E29" s="4">
        <v>95.4</v>
      </c>
      <c r="F29" s="4">
        <v>93.5</v>
      </c>
      <c r="G29" s="4">
        <v>93.55</v>
      </c>
      <c r="H29" s="4">
        <v>93.5</v>
      </c>
      <c r="I29" s="4">
        <v>93.55</v>
      </c>
      <c r="J29" s="4">
        <v>35</v>
      </c>
      <c r="K29" s="4">
        <v>132.25</v>
      </c>
      <c r="L29" s="4">
        <v>360000</v>
      </c>
      <c r="M29" s="4">
        <v>36000</v>
      </c>
      <c r="N29" s="4">
        <v>92.15</v>
      </c>
      <c r="O29" s="4">
        <f t="shared" si="2"/>
        <v>-3.9527720739219796</v>
      </c>
      <c r="P29" s="8">
        <v>0.12192307692307693</v>
      </c>
      <c r="Q29" s="8">
        <f t="shared" si="0"/>
        <v>-4.0746951508450566</v>
      </c>
      <c r="R29" s="6">
        <f t="shared" si="1"/>
        <v>-0.69658076190743312</v>
      </c>
    </row>
    <row r="30" spans="1:20" s="4" customFormat="1" x14ac:dyDescent="0.3">
      <c r="A30" s="4" t="s">
        <v>14</v>
      </c>
      <c r="B30" s="5">
        <v>43591</v>
      </c>
      <c r="C30" s="5">
        <v>43671</v>
      </c>
      <c r="D30" s="4">
        <v>89.5</v>
      </c>
      <c r="E30" s="4">
        <v>89.5</v>
      </c>
      <c r="F30" s="4">
        <v>87.7</v>
      </c>
      <c r="G30" s="4">
        <v>87.7</v>
      </c>
      <c r="H30" s="4">
        <v>87.7</v>
      </c>
      <c r="I30" s="4">
        <v>89.45</v>
      </c>
      <c r="J30" s="4">
        <v>9</v>
      </c>
      <c r="K30" s="4">
        <v>47.8</v>
      </c>
      <c r="L30" s="4">
        <v>312000</v>
      </c>
      <c r="M30" s="4">
        <v>24000</v>
      </c>
      <c r="N30" s="4">
        <v>88.05</v>
      </c>
      <c r="O30" s="4">
        <f t="shared" si="2"/>
        <v>-6.2533404596472417</v>
      </c>
      <c r="P30" s="8">
        <v>0.12288461538461538</v>
      </c>
      <c r="Q30" s="8">
        <f t="shared" si="0"/>
        <v>-6.376225075031857</v>
      </c>
      <c r="R30" s="6">
        <f t="shared" si="1"/>
        <v>-1.090033869144255</v>
      </c>
    </row>
    <row r="31" spans="1:20" s="4" customFormat="1" x14ac:dyDescent="0.3">
      <c r="A31" s="4" t="s">
        <v>14</v>
      </c>
      <c r="B31" s="5">
        <v>43598</v>
      </c>
      <c r="C31" s="5">
        <v>43671</v>
      </c>
      <c r="D31" s="4">
        <v>85</v>
      </c>
      <c r="E31" s="4">
        <v>85</v>
      </c>
      <c r="F31" s="4">
        <v>82.4</v>
      </c>
      <c r="G31" s="4">
        <v>82.7</v>
      </c>
      <c r="H31" s="4">
        <v>82.8</v>
      </c>
      <c r="I31" s="4">
        <v>82.7</v>
      </c>
      <c r="J31" s="4">
        <v>18</v>
      </c>
      <c r="K31" s="4">
        <v>90.53</v>
      </c>
      <c r="L31" s="4">
        <v>582000</v>
      </c>
      <c r="M31" s="4">
        <v>78000</v>
      </c>
      <c r="N31" s="4">
        <v>83</v>
      </c>
      <c r="O31" s="4">
        <f t="shared" si="2"/>
        <v>-5.7012542759407063</v>
      </c>
      <c r="P31" s="8">
        <v>0.12442307692307691</v>
      </c>
      <c r="Q31" s="8">
        <f t="shared" si="0"/>
        <v>-5.8256773528637833</v>
      </c>
      <c r="R31" s="6">
        <f t="shared" si="1"/>
        <v>-0.99591616522358173</v>
      </c>
    </row>
    <row r="32" spans="1:20" s="4" customFormat="1" x14ac:dyDescent="0.3">
      <c r="A32" s="4" t="s">
        <v>14</v>
      </c>
      <c r="B32" s="5">
        <v>43605</v>
      </c>
      <c r="C32" s="5">
        <v>43671</v>
      </c>
      <c r="D32" s="4">
        <v>86.5</v>
      </c>
      <c r="E32" s="4">
        <v>87.95</v>
      </c>
      <c r="F32" s="4">
        <v>86.5</v>
      </c>
      <c r="G32" s="4">
        <v>87.45</v>
      </c>
      <c r="H32" s="4">
        <v>87.5</v>
      </c>
      <c r="I32" s="4">
        <v>87.45</v>
      </c>
      <c r="J32" s="4">
        <v>53</v>
      </c>
      <c r="K32" s="4">
        <v>277.7</v>
      </c>
      <c r="L32" s="4">
        <v>840000</v>
      </c>
      <c r="M32" s="4">
        <v>24000</v>
      </c>
      <c r="N32" s="4">
        <v>87.55</v>
      </c>
      <c r="O32" s="4">
        <f t="shared" si="2"/>
        <v>5.7436517533252722</v>
      </c>
      <c r="P32" s="8">
        <v>0.12384615384615386</v>
      </c>
      <c r="Q32" s="8">
        <f t="shared" si="0"/>
        <v>5.6198055994791183</v>
      </c>
      <c r="R32" s="6">
        <f t="shared" si="1"/>
        <v>0.96072180159169918</v>
      </c>
    </row>
    <row r="33" spans="1:18" s="4" customFormat="1" x14ac:dyDescent="0.3">
      <c r="A33" s="4" t="s">
        <v>14</v>
      </c>
      <c r="B33" s="5">
        <v>43612</v>
      </c>
      <c r="C33" s="5">
        <v>43671</v>
      </c>
      <c r="D33" s="4">
        <v>88.85</v>
      </c>
      <c r="E33" s="4">
        <v>89.85</v>
      </c>
      <c r="F33" s="4">
        <v>87.95</v>
      </c>
      <c r="G33" s="4">
        <v>89.25</v>
      </c>
      <c r="H33" s="4">
        <v>89.1</v>
      </c>
      <c r="I33" s="4">
        <v>89.25</v>
      </c>
      <c r="J33" s="4">
        <v>217</v>
      </c>
      <c r="K33" s="4">
        <v>1156.3399999999999</v>
      </c>
      <c r="L33" s="4">
        <v>1830000</v>
      </c>
      <c r="M33" s="4">
        <v>696000</v>
      </c>
      <c r="N33" s="4">
        <v>91.15</v>
      </c>
      <c r="O33" s="4">
        <f t="shared" si="2"/>
        <v>2.0583190394511117</v>
      </c>
      <c r="P33" s="8">
        <v>0.12211538461538461</v>
      </c>
      <c r="Q33" s="8">
        <f t="shared" si="0"/>
        <v>1.9362036548357271</v>
      </c>
      <c r="R33" s="6">
        <f t="shared" si="1"/>
        <v>0.33099953914680319</v>
      </c>
    </row>
    <row r="34" spans="1:18" s="4" customFormat="1" x14ac:dyDescent="0.3">
      <c r="A34" s="4" t="s">
        <v>14</v>
      </c>
      <c r="B34" s="5">
        <v>43619</v>
      </c>
      <c r="C34" s="5">
        <v>43706</v>
      </c>
      <c r="D34" s="4">
        <v>88.45</v>
      </c>
      <c r="E34" s="4">
        <v>90.5</v>
      </c>
      <c r="F34" s="4">
        <v>88.45</v>
      </c>
      <c r="G34" s="4">
        <v>90.5</v>
      </c>
      <c r="H34" s="4">
        <v>90.5</v>
      </c>
      <c r="I34" s="4">
        <v>93.4</v>
      </c>
      <c r="J34" s="4">
        <v>5</v>
      </c>
      <c r="K34" s="4">
        <v>26.91</v>
      </c>
      <c r="L34" s="4">
        <v>30000</v>
      </c>
      <c r="M34" s="4">
        <v>12000</v>
      </c>
      <c r="N34" s="4">
        <v>91.85</v>
      </c>
      <c r="O34" s="4">
        <f t="shared" si="2"/>
        <v>1.4005602240896358</v>
      </c>
      <c r="P34" s="8">
        <v>0.1201923076923077</v>
      </c>
      <c r="Q34" s="8">
        <f t="shared" si="0"/>
        <v>1.2803679163973281</v>
      </c>
      <c r="R34" s="6">
        <f t="shared" si="1"/>
        <v>0.21888254843823476</v>
      </c>
    </row>
    <row r="35" spans="1:18" s="4" customFormat="1" x14ac:dyDescent="0.3">
      <c r="A35" s="4" t="s">
        <v>14</v>
      </c>
      <c r="B35" s="5">
        <v>43626</v>
      </c>
      <c r="C35" s="5">
        <v>43706</v>
      </c>
      <c r="D35" s="4">
        <v>88.9</v>
      </c>
      <c r="E35" s="4">
        <v>88.9</v>
      </c>
      <c r="F35" s="4">
        <v>87.9</v>
      </c>
      <c r="G35" s="4">
        <v>88.9</v>
      </c>
      <c r="H35" s="4">
        <v>88.9</v>
      </c>
      <c r="I35" s="4">
        <v>88.9</v>
      </c>
      <c r="J35" s="4">
        <v>5</v>
      </c>
      <c r="K35" s="4">
        <v>26.52</v>
      </c>
      <c r="L35" s="4">
        <v>114000</v>
      </c>
      <c r="M35" s="4">
        <v>6000</v>
      </c>
      <c r="N35" s="4">
        <v>90.7</v>
      </c>
      <c r="O35" s="4">
        <f t="shared" si="2"/>
        <v>-1.7679558011049661</v>
      </c>
      <c r="P35" s="8">
        <v>0.11769230769230769</v>
      </c>
      <c r="Q35" s="8">
        <f t="shared" si="0"/>
        <v>-1.8856481087972738</v>
      </c>
      <c r="R35" s="6">
        <f t="shared" si="1"/>
        <v>-0.3223569243070627</v>
      </c>
    </row>
    <row r="36" spans="1:18" s="4" customFormat="1" x14ac:dyDescent="0.3">
      <c r="A36" s="4" t="s">
        <v>14</v>
      </c>
      <c r="B36" s="5">
        <v>43633</v>
      </c>
      <c r="C36" s="5">
        <v>43706</v>
      </c>
      <c r="D36" s="4">
        <v>84.6</v>
      </c>
      <c r="E36" s="4">
        <v>84.6</v>
      </c>
      <c r="F36" s="4">
        <v>81.5</v>
      </c>
      <c r="G36" s="4">
        <v>81.8</v>
      </c>
      <c r="H36" s="4">
        <v>81.5</v>
      </c>
      <c r="I36" s="4">
        <v>81.8</v>
      </c>
      <c r="J36" s="4">
        <v>33</v>
      </c>
      <c r="K36" s="4">
        <v>163.34</v>
      </c>
      <c r="L36" s="4">
        <v>360000</v>
      </c>
      <c r="M36" s="4">
        <v>96000</v>
      </c>
      <c r="N36" s="4">
        <v>83.65</v>
      </c>
      <c r="O36" s="4">
        <f t="shared" si="2"/>
        <v>-7.9865016872890982</v>
      </c>
      <c r="P36" s="8">
        <v>0.11384615384615385</v>
      </c>
      <c r="Q36" s="8">
        <f t="shared" si="0"/>
        <v>-8.1003478411352514</v>
      </c>
      <c r="R36" s="6">
        <f t="shared" si="1"/>
        <v>-1.3847775752556628</v>
      </c>
    </row>
    <row r="37" spans="1:18" s="4" customFormat="1" x14ac:dyDescent="0.3">
      <c r="A37" s="4" t="s">
        <v>14</v>
      </c>
      <c r="B37" s="5">
        <v>43640</v>
      </c>
      <c r="C37" s="5">
        <v>43706</v>
      </c>
      <c r="D37" s="4">
        <v>84.7</v>
      </c>
      <c r="E37" s="4">
        <v>84.7</v>
      </c>
      <c r="F37" s="4">
        <v>83.65</v>
      </c>
      <c r="G37" s="4">
        <v>83.8</v>
      </c>
      <c r="H37" s="4">
        <v>83.65</v>
      </c>
      <c r="I37" s="4">
        <v>83.8</v>
      </c>
      <c r="J37" s="4">
        <v>30</v>
      </c>
      <c r="K37" s="4">
        <v>151.26</v>
      </c>
      <c r="L37" s="4">
        <v>666000</v>
      </c>
      <c r="M37" s="4">
        <v>48000</v>
      </c>
      <c r="N37" s="4">
        <v>85.8</v>
      </c>
      <c r="O37" s="4">
        <f t="shared" si="2"/>
        <v>2.4449877750611249</v>
      </c>
      <c r="P37" s="8">
        <v>0.115</v>
      </c>
      <c r="Q37" s="8">
        <f t="shared" si="0"/>
        <v>2.3299877750611246</v>
      </c>
      <c r="R37" s="6">
        <f t="shared" si="1"/>
        <v>0.39831805803938042</v>
      </c>
    </row>
    <row r="38" spans="1:18" s="4" customFormat="1" x14ac:dyDescent="0.3">
      <c r="A38" s="4" t="s">
        <v>14</v>
      </c>
      <c r="B38" s="5">
        <v>43647</v>
      </c>
      <c r="C38" s="5">
        <v>43734</v>
      </c>
      <c r="D38" s="4">
        <v>86.5</v>
      </c>
      <c r="E38" s="4">
        <v>86.5</v>
      </c>
      <c r="F38" s="4">
        <v>85.1</v>
      </c>
      <c r="G38" s="4">
        <v>85.55</v>
      </c>
      <c r="H38" s="4">
        <v>85.6</v>
      </c>
      <c r="I38" s="4">
        <v>85.55</v>
      </c>
      <c r="J38" s="4">
        <v>6</v>
      </c>
      <c r="K38" s="4">
        <v>30.8</v>
      </c>
      <c r="L38" s="4">
        <v>48000</v>
      </c>
      <c r="M38" s="4">
        <v>18000</v>
      </c>
      <c r="N38" s="4">
        <v>87.1</v>
      </c>
      <c r="O38" s="4">
        <f t="shared" si="2"/>
        <v>2.0883054892601431</v>
      </c>
      <c r="P38" s="8">
        <v>0.11480769230769231</v>
      </c>
      <c r="Q38" s="8">
        <f t="shared" si="0"/>
        <v>1.9734977969524508</v>
      </c>
      <c r="R38" s="6">
        <f t="shared" si="1"/>
        <v>0.33737507914884823</v>
      </c>
    </row>
    <row r="39" spans="1:18" s="4" customFormat="1" x14ac:dyDescent="0.3">
      <c r="A39" s="4" t="s">
        <v>14</v>
      </c>
      <c r="B39" s="5">
        <v>43654</v>
      </c>
      <c r="C39" s="5">
        <v>43734</v>
      </c>
      <c r="D39" s="4">
        <v>84.05</v>
      </c>
      <c r="E39" s="4">
        <v>84.05</v>
      </c>
      <c r="F39" s="4">
        <v>82</v>
      </c>
      <c r="G39" s="4">
        <v>83.6</v>
      </c>
      <c r="H39" s="4">
        <v>83.9</v>
      </c>
      <c r="I39" s="4">
        <v>83.6</v>
      </c>
      <c r="J39" s="4">
        <v>11</v>
      </c>
      <c r="K39" s="4">
        <v>54.75</v>
      </c>
      <c r="L39" s="4">
        <v>180000</v>
      </c>
      <c r="M39" s="4">
        <v>30000</v>
      </c>
      <c r="N39" s="4">
        <v>84.8</v>
      </c>
      <c r="O39" s="4">
        <f t="shared" si="2"/>
        <v>-2.2793687901811839</v>
      </c>
      <c r="P39" s="8">
        <v>0.11557692307692308</v>
      </c>
      <c r="Q39" s="8">
        <f t="shared" si="0"/>
        <v>-2.3949457132581071</v>
      </c>
      <c r="R39" s="6">
        <f t="shared" si="1"/>
        <v>-0.40942280291135097</v>
      </c>
    </row>
    <row r="40" spans="1:18" s="4" customFormat="1" x14ac:dyDescent="0.3">
      <c r="A40" s="4" t="s">
        <v>14</v>
      </c>
      <c r="B40" s="5">
        <v>43661</v>
      </c>
      <c r="C40" s="5">
        <v>43734</v>
      </c>
      <c r="D40" s="4">
        <v>83.4</v>
      </c>
      <c r="E40" s="4">
        <v>83.45</v>
      </c>
      <c r="F40" s="4">
        <v>83</v>
      </c>
      <c r="G40" s="4">
        <v>83.45</v>
      </c>
      <c r="H40" s="4">
        <v>83.45</v>
      </c>
      <c r="I40" s="4">
        <v>86.65</v>
      </c>
      <c r="J40" s="4">
        <v>6</v>
      </c>
      <c r="K40" s="4">
        <v>29.98</v>
      </c>
      <c r="L40" s="4">
        <v>252000</v>
      </c>
      <c r="M40" s="4">
        <v>6000</v>
      </c>
      <c r="N40" s="4">
        <v>85.45</v>
      </c>
      <c r="O40" s="4">
        <f t="shared" si="2"/>
        <v>-0.17942583732056397</v>
      </c>
      <c r="P40" s="8">
        <v>0.11326923076923076</v>
      </c>
      <c r="Q40" s="8">
        <f t="shared" si="0"/>
        <v>-0.29269506808979473</v>
      </c>
      <c r="R40" s="6">
        <f t="shared" si="1"/>
        <v>-5.0037057003946193E-2</v>
      </c>
    </row>
    <row r="41" spans="1:18" s="4" customFormat="1" x14ac:dyDescent="0.3">
      <c r="A41" s="4" t="s">
        <v>14</v>
      </c>
      <c r="B41" s="5">
        <v>43668</v>
      </c>
      <c r="C41" s="5">
        <v>43734</v>
      </c>
      <c r="D41" s="4">
        <v>77.099999999999994</v>
      </c>
      <c r="E41" s="4">
        <v>78.3</v>
      </c>
      <c r="F41" s="4">
        <v>76.95</v>
      </c>
      <c r="G41" s="4">
        <v>77.3</v>
      </c>
      <c r="H41" s="4">
        <v>77.099999999999994</v>
      </c>
      <c r="I41" s="4">
        <v>77.3</v>
      </c>
      <c r="J41" s="4">
        <v>42</v>
      </c>
      <c r="K41" s="4">
        <v>194.92</v>
      </c>
      <c r="L41" s="4">
        <v>612000</v>
      </c>
      <c r="M41" s="4">
        <v>78000</v>
      </c>
      <c r="N41" s="4">
        <v>79.349999999999994</v>
      </c>
      <c r="O41" s="4">
        <f t="shared" si="2"/>
        <v>-7.3696824445775979</v>
      </c>
      <c r="P41" s="8">
        <v>0.11249999999999999</v>
      </c>
      <c r="Q41" s="8">
        <f t="shared" si="0"/>
        <v>-7.4821824445775977</v>
      </c>
      <c r="R41" s="6">
        <f t="shared" si="1"/>
        <v>-1.2791004369721675</v>
      </c>
    </row>
    <row r="42" spans="1:18" s="4" customFormat="1" x14ac:dyDescent="0.3">
      <c r="A42" s="4" t="s">
        <v>14</v>
      </c>
      <c r="B42" s="5">
        <v>43675</v>
      </c>
      <c r="C42" s="5">
        <v>43769</v>
      </c>
      <c r="D42" s="4">
        <v>73.95</v>
      </c>
      <c r="E42" s="4">
        <v>73.95</v>
      </c>
      <c r="F42" s="4">
        <v>72</v>
      </c>
      <c r="G42" s="4">
        <v>72.599999999999994</v>
      </c>
      <c r="H42" s="4">
        <v>72.599999999999994</v>
      </c>
      <c r="I42" s="4">
        <v>72.900000000000006</v>
      </c>
      <c r="J42" s="4">
        <v>4</v>
      </c>
      <c r="K42" s="4">
        <v>17.55</v>
      </c>
      <c r="L42" s="4">
        <v>18000</v>
      </c>
      <c r="M42" s="4">
        <v>18000</v>
      </c>
      <c r="N42" s="4">
        <v>71.650000000000006</v>
      </c>
      <c r="O42" s="4">
        <f t="shared" si="2"/>
        <v>-6.0802069857697321</v>
      </c>
      <c r="P42" s="8">
        <v>0.1101923076923077</v>
      </c>
      <c r="Q42" s="8">
        <f t="shared" si="0"/>
        <v>-6.1903992934620398</v>
      </c>
      <c r="R42" s="6">
        <f t="shared" si="1"/>
        <v>-1.0582664215890429</v>
      </c>
    </row>
    <row r="43" spans="1:18" s="4" customFormat="1" x14ac:dyDescent="0.3">
      <c r="A43" s="4" t="s">
        <v>14</v>
      </c>
      <c r="B43" s="5">
        <v>43682</v>
      </c>
      <c r="C43" s="5">
        <v>43769</v>
      </c>
      <c r="D43" s="4">
        <v>63.05</v>
      </c>
      <c r="E43" s="4">
        <v>64.900000000000006</v>
      </c>
      <c r="F43" s="4">
        <v>63.05</v>
      </c>
      <c r="G43" s="4">
        <v>64.650000000000006</v>
      </c>
      <c r="H43" s="4">
        <v>64.650000000000006</v>
      </c>
      <c r="I43" s="4">
        <v>64.650000000000006</v>
      </c>
      <c r="J43" s="4">
        <v>13</v>
      </c>
      <c r="K43" s="4">
        <v>50.07</v>
      </c>
      <c r="L43" s="4">
        <v>300000</v>
      </c>
      <c r="M43" s="4">
        <v>12000</v>
      </c>
      <c r="N43" s="4">
        <v>63.95</v>
      </c>
      <c r="O43" s="4">
        <f t="shared" si="2"/>
        <v>-10.950413223140481</v>
      </c>
      <c r="P43" s="8">
        <v>0.11038461538461539</v>
      </c>
      <c r="Q43" s="8">
        <f t="shared" si="0"/>
        <v>-11.060797838525097</v>
      </c>
      <c r="R43" s="6">
        <f t="shared" si="1"/>
        <v>-1.8908749490292558</v>
      </c>
    </row>
    <row r="44" spans="1:18" s="4" customFormat="1" x14ac:dyDescent="0.3">
      <c r="A44" s="4" t="s">
        <v>14</v>
      </c>
      <c r="B44" s="5">
        <v>43696</v>
      </c>
      <c r="C44" s="5">
        <v>43769</v>
      </c>
      <c r="D44" s="4">
        <v>64.5</v>
      </c>
      <c r="E44" s="4">
        <v>65.7</v>
      </c>
      <c r="F44" s="4">
        <v>64.5</v>
      </c>
      <c r="G44" s="4">
        <v>64.55</v>
      </c>
      <c r="H44" s="4">
        <v>64.55</v>
      </c>
      <c r="I44" s="4">
        <v>65.3</v>
      </c>
      <c r="J44" s="4">
        <v>16</v>
      </c>
      <c r="K44" s="4">
        <v>62.43</v>
      </c>
      <c r="L44" s="4">
        <v>438000</v>
      </c>
      <c r="M44" s="4">
        <v>60000</v>
      </c>
      <c r="N44" s="4">
        <v>64.5</v>
      </c>
      <c r="O44" s="4">
        <f t="shared" si="2"/>
        <v>-0.15467904098995905</v>
      </c>
      <c r="P44" s="8">
        <v>0.10865384615384616</v>
      </c>
      <c r="Q44" s="8">
        <f t="shared" si="0"/>
        <v>-0.26333288714380521</v>
      </c>
      <c r="R44" s="6">
        <f t="shared" si="1"/>
        <v>-4.5017508395412992E-2</v>
      </c>
    </row>
    <row r="45" spans="1:18" s="4" customFormat="1" x14ac:dyDescent="0.3">
      <c r="A45" s="4" t="s">
        <v>14</v>
      </c>
      <c r="B45" s="5">
        <v>43703</v>
      </c>
      <c r="C45" s="5">
        <v>43769</v>
      </c>
      <c r="D45" s="4">
        <v>64.5</v>
      </c>
      <c r="E45" s="4">
        <v>65.75</v>
      </c>
      <c r="F45" s="4">
        <v>60.4</v>
      </c>
      <c r="G45" s="4">
        <v>63.85</v>
      </c>
      <c r="H45" s="4">
        <v>63.9</v>
      </c>
      <c r="I45" s="4">
        <v>63.85</v>
      </c>
      <c r="J45" s="4">
        <v>125</v>
      </c>
      <c r="K45" s="4">
        <v>476.3</v>
      </c>
      <c r="L45" s="4">
        <v>822000</v>
      </c>
      <c r="M45" s="4">
        <v>66000</v>
      </c>
      <c r="N45" s="4">
        <v>63.15</v>
      </c>
      <c r="O45" s="4">
        <f t="shared" si="2"/>
        <v>-1.084430673896198</v>
      </c>
      <c r="P45" s="8">
        <v>0.10423076923076922</v>
      </c>
      <c r="Q45" s="8">
        <f t="shared" si="0"/>
        <v>-1.1886614431269671</v>
      </c>
      <c r="R45" s="6">
        <f t="shared" si="1"/>
        <v>-0.20320506517687636</v>
      </c>
    </row>
    <row r="46" spans="1:18" s="4" customFormat="1" x14ac:dyDescent="0.3">
      <c r="A46" s="4" t="s">
        <v>14</v>
      </c>
      <c r="B46" s="5">
        <v>43717</v>
      </c>
      <c r="C46" s="5">
        <v>43797</v>
      </c>
      <c r="D46" s="4">
        <v>63.6</v>
      </c>
      <c r="E46" s="4">
        <v>63.95</v>
      </c>
      <c r="F46" s="4">
        <v>63.2</v>
      </c>
      <c r="G46" s="4">
        <v>63.65</v>
      </c>
      <c r="H46" s="4">
        <v>63.65</v>
      </c>
      <c r="I46" s="4">
        <v>63.65</v>
      </c>
      <c r="J46" s="4">
        <v>44</v>
      </c>
      <c r="K46" s="4">
        <v>167.76</v>
      </c>
      <c r="L46" s="4">
        <v>288000</v>
      </c>
      <c r="M46" s="4">
        <v>168000</v>
      </c>
      <c r="N46" s="4">
        <v>62.9</v>
      </c>
      <c r="O46" s="4">
        <f t="shared" si="2"/>
        <v>-0.3132341425215393</v>
      </c>
      <c r="P46" s="8">
        <v>0.1053846153846154</v>
      </c>
      <c r="Q46" s="8">
        <f t="shared" si="0"/>
        <v>-0.41861875790615471</v>
      </c>
      <c r="R46" s="6">
        <f t="shared" si="1"/>
        <v>-7.1564071061987755E-2</v>
      </c>
    </row>
    <row r="47" spans="1:18" s="4" customFormat="1" x14ac:dyDescent="0.3">
      <c r="A47" s="4" t="s">
        <v>14</v>
      </c>
      <c r="B47" s="5">
        <v>43724</v>
      </c>
      <c r="C47" s="5">
        <v>43797</v>
      </c>
      <c r="D47" s="4">
        <v>63.9</v>
      </c>
      <c r="E47" s="4">
        <v>64</v>
      </c>
      <c r="F47" s="4">
        <v>63</v>
      </c>
      <c r="G47" s="4">
        <v>63.2</v>
      </c>
      <c r="H47" s="4">
        <v>63.25</v>
      </c>
      <c r="I47" s="4">
        <v>63.2</v>
      </c>
      <c r="J47" s="4">
        <v>25</v>
      </c>
      <c r="K47" s="4">
        <v>95.4</v>
      </c>
      <c r="L47" s="4">
        <v>516000</v>
      </c>
      <c r="M47" s="4">
        <v>12000</v>
      </c>
      <c r="N47" s="4">
        <v>62.45</v>
      </c>
      <c r="O47" s="4">
        <f t="shared" si="2"/>
        <v>-0.7069913589944945</v>
      </c>
      <c r="P47" s="8">
        <v>0.10403846153846154</v>
      </c>
      <c r="Q47" s="8">
        <f t="shared" si="0"/>
        <v>-0.81102982053295603</v>
      </c>
      <c r="R47" s="6">
        <f t="shared" si="1"/>
        <v>-0.13864786184049377</v>
      </c>
    </row>
    <row r="48" spans="1:18" s="4" customFormat="1" x14ac:dyDescent="0.3">
      <c r="A48" s="4" t="s">
        <v>14</v>
      </c>
      <c r="B48" s="5">
        <v>43731</v>
      </c>
      <c r="C48" s="5">
        <v>43797</v>
      </c>
      <c r="D48" s="4">
        <v>72.2</v>
      </c>
      <c r="E48" s="4">
        <v>78.099999999999994</v>
      </c>
      <c r="F48" s="4">
        <v>72.2</v>
      </c>
      <c r="G48" s="4">
        <v>75.25</v>
      </c>
      <c r="H48" s="4">
        <v>77.5</v>
      </c>
      <c r="I48" s="4">
        <v>75.25</v>
      </c>
      <c r="J48" s="4">
        <v>127</v>
      </c>
      <c r="K48" s="4">
        <v>569.54</v>
      </c>
      <c r="L48" s="4">
        <v>912000</v>
      </c>
      <c r="M48" s="4">
        <v>-6000</v>
      </c>
      <c r="N48" s="4">
        <v>74.650000000000006</v>
      </c>
      <c r="O48" s="4">
        <f t="shared" si="2"/>
        <v>19.066455696202528</v>
      </c>
      <c r="P48" s="8">
        <v>0.10423076923076922</v>
      </c>
      <c r="Q48" s="8">
        <f t="shared" si="0"/>
        <v>18.962224926971757</v>
      </c>
      <c r="R48" s="6">
        <f t="shared" si="1"/>
        <v>3.2416464540545404</v>
      </c>
    </row>
    <row r="49" spans="1:18" s="4" customFormat="1" x14ac:dyDescent="0.3">
      <c r="A49" s="4" t="s">
        <v>14</v>
      </c>
      <c r="B49" s="5">
        <v>43738</v>
      </c>
      <c r="C49" s="5">
        <v>43825</v>
      </c>
      <c r="D49" s="4">
        <v>72.150000000000006</v>
      </c>
      <c r="E49" s="4">
        <v>72.150000000000006</v>
      </c>
      <c r="F49" s="4">
        <v>69</v>
      </c>
      <c r="G49" s="4">
        <v>70</v>
      </c>
      <c r="H49" s="4">
        <v>70</v>
      </c>
      <c r="I49" s="4">
        <v>70</v>
      </c>
      <c r="J49" s="4">
        <v>7</v>
      </c>
      <c r="K49" s="4">
        <v>29.47</v>
      </c>
      <c r="L49" s="4">
        <v>42000</v>
      </c>
      <c r="M49" s="4">
        <v>24000</v>
      </c>
      <c r="N49" s="4">
        <v>68.7</v>
      </c>
      <c r="O49" s="4">
        <f t="shared" si="2"/>
        <v>-6.9767441860465116</v>
      </c>
      <c r="P49" s="8">
        <v>0.10230769230769231</v>
      </c>
      <c r="Q49" s="8">
        <f t="shared" si="0"/>
        <v>-7.0790518783542042</v>
      </c>
      <c r="R49" s="6">
        <f t="shared" si="1"/>
        <v>-1.2101841164690672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9"/>
  <sheetViews>
    <sheetView topLeftCell="N1" workbookViewId="0">
      <selection activeCell="V1" sqref="V1:XFD1048576"/>
    </sheetView>
  </sheetViews>
  <sheetFormatPr defaultRowHeight="14.4" x14ac:dyDescent="0.3"/>
  <cols>
    <col min="2" max="2" width="13" customWidth="1"/>
    <col min="3" max="3" width="12.6640625" customWidth="1"/>
    <col min="13" max="13" width="13.88671875" customWidth="1"/>
    <col min="14" max="14" width="15.109375" customWidth="1"/>
    <col min="15" max="15" width="10.88671875" customWidth="1"/>
    <col min="16" max="16" width="12.88671875" customWidth="1"/>
    <col min="17" max="17" width="16.6640625" customWidth="1"/>
    <col min="18" max="18" width="14.44140625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17</v>
      </c>
      <c r="P1" s="11" t="s">
        <v>19</v>
      </c>
      <c r="Q1" s="4" t="s">
        <v>25</v>
      </c>
      <c r="R1" s="4" t="s">
        <v>21</v>
      </c>
    </row>
    <row r="2" spans="1:21" s="4" customFormat="1" x14ac:dyDescent="0.3">
      <c r="A2" s="4" t="s">
        <v>14</v>
      </c>
      <c r="B2" s="5">
        <v>43374</v>
      </c>
      <c r="C2" s="5">
        <v>43398</v>
      </c>
      <c r="D2" s="4">
        <v>118.15</v>
      </c>
      <c r="E2" s="4">
        <v>121.25</v>
      </c>
      <c r="F2" s="4">
        <v>112.45</v>
      </c>
      <c r="G2" s="4">
        <v>120.35</v>
      </c>
      <c r="H2" s="4">
        <v>120.1</v>
      </c>
      <c r="I2" s="4">
        <v>120.35</v>
      </c>
      <c r="J2" s="4">
        <v>12382</v>
      </c>
      <c r="K2" s="4">
        <v>58059.839999999997</v>
      </c>
      <c r="L2" s="4">
        <v>58080000</v>
      </c>
      <c r="M2" s="4">
        <v>-3076000</v>
      </c>
      <c r="N2" s="4">
        <v>120.15</v>
      </c>
      <c r="O2" s="4">
        <f>(G2-D2)*100/D2</f>
        <v>1.8620397799407435</v>
      </c>
      <c r="P2" s="12">
        <v>0.13250000000000001</v>
      </c>
      <c r="Q2" s="8">
        <f>O2-P2</f>
        <v>1.7295397799407435</v>
      </c>
      <c r="R2" s="4">
        <f>Q2/$U$17</f>
        <v>0.2944167546857443</v>
      </c>
    </row>
    <row r="3" spans="1:21" s="4" customFormat="1" x14ac:dyDescent="0.3">
      <c r="A3" s="4" t="s">
        <v>14</v>
      </c>
      <c r="B3" s="5">
        <v>43381</v>
      </c>
      <c r="C3" s="5">
        <v>43398</v>
      </c>
      <c r="D3" s="4">
        <v>107</v>
      </c>
      <c r="E3" s="4">
        <v>112.35</v>
      </c>
      <c r="F3" s="4">
        <v>104.2</v>
      </c>
      <c r="G3" s="4">
        <v>109.4</v>
      </c>
      <c r="H3" s="4">
        <v>109.75</v>
      </c>
      <c r="I3" s="4">
        <v>109.4</v>
      </c>
      <c r="J3" s="4">
        <v>11396</v>
      </c>
      <c r="K3" s="4">
        <v>49566.49</v>
      </c>
      <c r="L3" s="4">
        <v>57836000</v>
      </c>
      <c r="M3" s="4">
        <v>1692000</v>
      </c>
      <c r="N3" s="4">
        <v>109.15</v>
      </c>
      <c r="O3" s="4">
        <f>(G3-G2)*100/G2</f>
        <v>-9.0984628167843695</v>
      </c>
      <c r="P3" s="12">
        <v>0.13365384615384615</v>
      </c>
      <c r="Q3" s="12">
        <f t="shared" ref="Q3:Q49" si="0">O3-P3</f>
        <v>-9.2321166629382159</v>
      </c>
      <c r="R3" s="9">
        <f t="shared" ref="R3:R49" si="1">Q3/$U$17</f>
        <v>-1.5715682624400686</v>
      </c>
    </row>
    <row r="4" spans="1:21" s="4" customFormat="1" x14ac:dyDescent="0.3">
      <c r="A4" s="4" t="s">
        <v>14</v>
      </c>
      <c r="B4" s="5">
        <v>43388</v>
      </c>
      <c r="C4" s="5">
        <v>43398</v>
      </c>
      <c r="D4" s="4">
        <v>116.5</v>
      </c>
      <c r="E4" s="4">
        <v>118.1</v>
      </c>
      <c r="F4" s="4">
        <v>115.55</v>
      </c>
      <c r="G4" s="4">
        <v>117.5</v>
      </c>
      <c r="H4" s="4">
        <v>117.75</v>
      </c>
      <c r="I4" s="4">
        <v>117.5</v>
      </c>
      <c r="J4" s="4">
        <v>4622</v>
      </c>
      <c r="K4" s="4">
        <v>21594.9</v>
      </c>
      <c r="L4" s="4">
        <v>55552000</v>
      </c>
      <c r="M4" s="4">
        <v>-456000</v>
      </c>
      <c r="N4" s="4">
        <v>117.05</v>
      </c>
      <c r="O4" s="6">
        <f t="shared" ref="O4:O49" si="2">(G4-G3)*100/G3</f>
        <v>7.4040219378427734</v>
      </c>
      <c r="P4" s="12">
        <v>0.13365384615384615</v>
      </c>
      <c r="Q4" s="12">
        <f t="shared" si="0"/>
        <v>7.2703680916889271</v>
      </c>
      <c r="R4" s="9">
        <f t="shared" si="1"/>
        <v>1.2376229814148472</v>
      </c>
    </row>
    <row r="5" spans="1:21" s="4" customFormat="1" x14ac:dyDescent="0.3">
      <c r="A5" s="4" t="s">
        <v>14</v>
      </c>
      <c r="B5" s="5">
        <v>43395</v>
      </c>
      <c r="C5" s="5">
        <v>43398</v>
      </c>
      <c r="D5" s="4">
        <v>114.25</v>
      </c>
      <c r="E5" s="4">
        <v>115.3</v>
      </c>
      <c r="F5" s="4">
        <v>112.1</v>
      </c>
      <c r="G5" s="4">
        <v>112.75</v>
      </c>
      <c r="H5" s="4">
        <v>113.25</v>
      </c>
      <c r="I5" s="4">
        <v>112.75</v>
      </c>
      <c r="J5" s="4">
        <v>6692</v>
      </c>
      <c r="K5" s="4">
        <v>30449.77</v>
      </c>
      <c r="L5" s="4">
        <v>46968000</v>
      </c>
      <c r="M5" s="4">
        <v>-6092000</v>
      </c>
      <c r="N5" s="4">
        <v>112.8</v>
      </c>
      <c r="O5" s="6">
        <f t="shared" si="2"/>
        <v>-4.042553191489362</v>
      </c>
      <c r="P5" s="12">
        <v>0.13384615384615384</v>
      </c>
      <c r="Q5" s="12">
        <f t="shared" si="0"/>
        <v>-4.1763993453355157</v>
      </c>
      <c r="R5" s="9">
        <f t="shared" si="1"/>
        <v>-0.71094169430868914</v>
      </c>
    </row>
    <row r="6" spans="1:21" s="4" customFormat="1" x14ac:dyDescent="0.3">
      <c r="A6" s="4" t="s">
        <v>14</v>
      </c>
      <c r="B6" s="5">
        <v>43402</v>
      </c>
      <c r="C6" s="5">
        <v>43433</v>
      </c>
      <c r="D6" s="4">
        <v>114.2</v>
      </c>
      <c r="E6" s="4">
        <v>116.3</v>
      </c>
      <c r="F6" s="4">
        <v>111.5</v>
      </c>
      <c r="G6" s="4">
        <v>115.85</v>
      </c>
      <c r="H6" s="4">
        <v>115.45</v>
      </c>
      <c r="I6" s="4">
        <v>115.85</v>
      </c>
      <c r="J6" s="4">
        <v>7035</v>
      </c>
      <c r="K6" s="4">
        <v>31982.42</v>
      </c>
      <c r="L6" s="4">
        <v>48324000</v>
      </c>
      <c r="M6" s="4">
        <v>-1856000</v>
      </c>
      <c r="N6" s="4">
        <v>115.25</v>
      </c>
      <c r="O6" s="6">
        <f t="shared" si="2"/>
        <v>2.7494456762749397</v>
      </c>
      <c r="P6" s="12">
        <v>0.13365384615384615</v>
      </c>
      <c r="Q6" s="12">
        <f t="shared" si="0"/>
        <v>2.6157918301210934</v>
      </c>
      <c r="R6" s="9">
        <f t="shared" si="1"/>
        <v>0.44528200535758816</v>
      </c>
    </row>
    <row r="7" spans="1:21" s="4" customFormat="1" x14ac:dyDescent="0.3">
      <c r="A7" s="4" t="s">
        <v>14</v>
      </c>
      <c r="B7" s="5">
        <v>43409</v>
      </c>
      <c r="C7" s="5">
        <v>43433</v>
      </c>
      <c r="D7" s="4">
        <v>117.55</v>
      </c>
      <c r="E7" s="4">
        <v>122.45</v>
      </c>
      <c r="F7" s="4">
        <v>116.55</v>
      </c>
      <c r="G7" s="4">
        <v>121</v>
      </c>
      <c r="H7" s="4">
        <v>121.2</v>
      </c>
      <c r="I7" s="4">
        <v>121</v>
      </c>
      <c r="J7" s="4">
        <v>10713</v>
      </c>
      <c r="K7" s="4">
        <v>51458.2</v>
      </c>
      <c r="L7" s="4">
        <v>42016000</v>
      </c>
      <c r="M7" s="4">
        <v>-1160000</v>
      </c>
      <c r="N7" s="4">
        <v>120.7</v>
      </c>
      <c r="O7" s="6">
        <f t="shared" si="2"/>
        <v>4.4454035390591331</v>
      </c>
      <c r="P7" s="12">
        <v>0.13115384615384615</v>
      </c>
      <c r="Q7" s="12">
        <f t="shared" si="0"/>
        <v>4.3142496929052871</v>
      </c>
      <c r="R7" s="9">
        <f t="shared" si="1"/>
        <v>0.7344077356420573</v>
      </c>
    </row>
    <row r="8" spans="1:21" s="4" customFormat="1" x14ac:dyDescent="0.3">
      <c r="A8" s="4" t="s">
        <v>14</v>
      </c>
      <c r="B8" s="5">
        <v>43416</v>
      </c>
      <c r="C8" s="5">
        <v>43433</v>
      </c>
      <c r="D8" s="4">
        <v>118.5</v>
      </c>
      <c r="E8" s="4">
        <v>119.5</v>
      </c>
      <c r="F8" s="4">
        <v>116.35</v>
      </c>
      <c r="G8" s="4">
        <v>118.75</v>
      </c>
      <c r="H8" s="4">
        <v>118.95</v>
      </c>
      <c r="I8" s="4">
        <v>118.75</v>
      </c>
      <c r="J8" s="4">
        <v>5836</v>
      </c>
      <c r="K8" s="4">
        <v>27607.31</v>
      </c>
      <c r="L8" s="4">
        <v>45440000</v>
      </c>
      <c r="M8" s="4">
        <v>40000</v>
      </c>
      <c r="N8" s="4">
        <v>118.3</v>
      </c>
      <c r="O8" s="6">
        <f t="shared" si="2"/>
        <v>-1.859504132231405</v>
      </c>
      <c r="P8" s="12">
        <v>0.13038461538461538</v>
      </c>
      <c r="Q8" s="12">
        <f t="shared" si="0"/>
        <v>-1.9898887476160203</v>
      </c>
      <c r="R8" s="9">
        <f t="shared" si="1"/>
        <v>-0.33873553765780456</v>
      </c>
    </row>
    <row r="9" spans="1:21" s="4" customFormat="1" x14ac:dyDescent="0.3">
      <c r="A9" s="4" t="s">
        <v>14</v>
      </c>
      <c r="B9" s="5">
        <v>43423</v>
      </c>
      <c r="C9" s="5">
        <v>43433</v>
      </c>
      <c r="D9" s="4">
        <v>106</v>
      </c>
      <c r="E9" s="4">
        <v>109.8</v>
      </c>
      <c r="F9" s="4">
        <v>105.8</v>
      </c>
      <c r="G9" s="4">
        <v>109.15</v>
      </c>
      <c r="H9" s="4">
        <v>109.35</v>
      </c>
      <c r="I9" s="4">
        <v>109.15</v>
      </c>
      <c r="J9" s="4">
        <v>8698</v>
      </c>
      <c r="K9" s="4">
        <v>37572.26</v>
      </c>
      <c r="L9" s="4">
        <v>62496000</v>
      </c>
      <c r="M9" s="4">
        <v>-1216000</v>
      </c>
      <c r="N9" s="4">
        <v>108.8</v>
      </c>
      <c r="O9" s="6">
        <f t="shared" si="2"/>
        <v>-8.0842105263157844</v>
      </c>
      <c r="P9" s="12">
        <v>0.12980769230769232</v>
      </c>
      <c r="Q9" s="12">
        <f t="shared" si="0"/>
        <v>-8.214018218623476</v>
      </c>
      <c r="R9" s="9">
        <f t="shared" si="1"/>
        <v>-1.3982590137010658</v>
      </c>
    </row>
    <row r="10" spans="1:21" s="4" customFormat="1" x14ac:dyDescent="0.3">
      <c r="A10" s="4" t="s">
        <v>14</v>
      </c>
      <c r="B10" s="5">
        <v>43430</v>
      </c>
      <c r="C10" s="5">
        <v>43433</v>
      </c>
      <c r="D10" s="4">
        <v>110.1</v>
      </c>
      <c r="E10" s="4">
        <v>110.6</v>
      </c>
      <c r="F10" s="4">
        <v>106.8</v>
      </c>
      <c r="G10" s="4">
        <v>109.2</v>
      </c>
      <c r="H10" s="4">
        <v>109.15</v>
      </c>
      <c r="I10" s="4">
        <v>109.2</v>
      </c>
      <c r="J10" s="4">
        <v>8226</v>
      </c>
      <c r="K10" s="4">
        <v>35781.69</v>
      </c>
      <c r="L10" s="4">
        <v>49828000</v>
      </c>
      <c r="M10" s="4">
        <v>-7724000</v>
      </c>
      <c r="N10" s="4">
        <v>108.9</v>
      </c>
      <c r="O10" s="6">
        <f t="shared" si="2"/>
        <v>4.5808520384788963E-2</v>
      </c>
      <c r="P10" s="12">
        <v>0.12865384615384617</v>
      </c>
      <c r="Q10" s="12">
        <f t="shared" si="0"/>
        <v>-8.2845325769057204E-2</v>
      </c>
      <c r="R10" s="9">
        <f t="shared" si="1"/>
        <v>-1.4102625586700732E-2</v>
      </c>
    </row>
    <row r="11" spans="1:21" s="4" customFormat="1" x14ac:dyDescent="0.3">
      <c r="A11" s="4" t="s">
        <v>14</v>
      </c>
      <c r="B11" s="5">
        <v>43437</v>
      </c>
      <c r="C11" s="5">
        <v>43461</v>
      </c>
      <c r="D11" s="4">
        <v>112.5</v>
      </c>
      <c r="E11" s="4">
        <v>112.5</v>
      </c>
      <c r="F11" s="4">
        <v>106.1</v>
      </c>
      <c r="G11" s="4">
        <v>107.45</v>
      </c>
      <c r="H11" s="4">
        <v>107.6</v>
      </c>
      <c r="I11" s="4">
        <v>107.45</v>
      </c>
      <c r="J11" s="4">
        <v>12898</v>
      </c>
      <c r="K11" s="4">
        <v>55586.93</v>
      </c>
      <c r="L11" s="4">
        <v>61636000</v>
      </c>
      <c r="M11" s="4">
        <v>6284000</v>
      </c>
      <c r="N11" s="4">
        <v>107.15</v>
      </c>
      <c r="O11" s="6">
        <f t="shared" si="2"/>
        <v>-1.6025641025641024</v>
      </c>
      <c r="P11" s="12">
        <v>0.12846153846153846</v>
      </c>
      <c r="Q11" s="12">
        <f t="shared" si="0"/>
        <v>-1.7310256410256408</v>
      </c>
      <c r="R11" s="9">
        <f t="shared" si="1"/>
        <v>-0.29466969041096031</v>
      </c>
    </row>
    <row r="12" spans="1:21" s="4" customFormat="1" x14ac:dyDescent="0.3">
      <c r="A12" s="4" t="s">
        <v>14</v>
      </c>
      <c r="B12" s="5">
        <v>43444</v>
      </c>
      <c r="C12" s="5">
        <v>43461</v>
      </c>
      <c r="D12" s="4">
        <v>101.5</v>
      </c>
      <c r="E12" s="4">
        <v>101.8</v>
      </c>
      <c r="F12" s="4">
        <v>97.75</v>
      </c>
      <c r="G12" s="4">
        <v>100.6</v>
      </c>
      <c r="H12" s="4">
        <v>100.35</v>
      </c>
      <c r="I12" s="4">
        <v>100.6</v>
      </c>
      <c r="J12" s="4">
        <v>5673</v>
      </c>
      <c r="K12" s="4">
        <v>22778.58</v>
      </c>
      <c r="L12" s="4">
        <v>59856000</v>
      </c>
      <c r="M12" s="4">
        <v>-956000</v>
      </c>
      <c r="N12" s="4">
        <v>100.45</v>
      </c>
      <c r="O12" s="6">
        <f t="shared" si="2"/>
        <v>-6.3750581665891195</v>
      </c>
      <c r="P12" s="12">
        <v>0.1275</v>
      </c>
      <c r="Q12" s="12">
        <f t="shared" si="0"/>
        <v>-6.5025581665891199</v>
      </c>
      <c r="R12" s="9">
        <f t="shared" si="1"/>
        <v>-1.1069199418055848</v>
      </c>
    </row>
    <row r="13" spans="1:21" s="4" customFormat="1" x14ac:dyDescent="0.3">
      <c r="A13" s="4" t="s">
        <v>14</v>
      </c>
      <c r="B13" s="5">
        <v>43451</v>
      </c>
      <c r="C13" s="5">
        <v>43461</v>
      </c>
      <c r="D13" s="4">
        <v>104.75</v>
      </c>
      <c r="E13" s="4">
        <v>106.6</v>
      </c>
      <c r="F13" s="4">
        <v>104.6</v>
      </c>
      <c r="G13" s="4">
        <v>106.35</v>
      </c>
      <c r="H13" s="4">
        <v>106.3</v>
      </c>
      <c r="I13" s="4">
        <v>106.35</v>
      </c>
      <c r="J13" s="4">
        <v>4074</v>
      </c>
      <c r="K13" s="4">
        <v>17238.060000000001</v>
      </c>
      <c r="L13" s="4">
        <v>58248000</v>
      </c>
      <c r="M13" s="4">
        <v>-632000</v>
      </c>
      <c r="N13" s="4">
        <v>106</v>
      </c>
      <c r="O13" s="6">
        <f t="shared" si="2"/>
        <v>5.7157057654075549</v>
      </c>
      <c r="P13" s="12">
        <v>0.12826923076923077</v>
      </c>
      <c r="Q13" s="12">
        <f t="shared" si="0"/>
        <v>5.5874365346383241</v>
      </c>
      <c r="R13" s="9">
        <f t="shared" si="1"/>
        <v>0.95114026900100435</v>
      </c>
    </row>
    <row r="14" spans="1:21" s="4" customFormat="1" x14ac:dyDescent="0.3">
      <c r="A14" s="4" t="s">
        <v>14</v>
      </c>
      <c r="B14" s="5">
        <v>43458</v>
      </c>
      <c r="C14" s="5">
        <v>43461</v>
      </c>
      <c r="D14" s="4">
        <v>104.85</v>
      </c>
      <c r="E14" s="4">
        <v>105.35</v>
      </c>
      <c r="F14" s="4">
        <v>103.75</v>
      </c>
      <c r="G14" s="4">
        <v>104.55</v>
      </c>
      <c r="H14" s="4">
        <v>104.4</v>
      </c>
      <c r="I14" s="4">
        <v>104.55</v>
      </c>
      <c r="J14" s="4">
        <v>6642</v>
      </c>
      <c r="K14" s="4">
        <v>27767.98</v>
      </c>
      <c r="L14" s="4">
        <v>38216000</v>
      </c>
      <c r="M14" s="4">
        <v>-11840000</v>
      </c>
      <c r="N14" s="4">
        <v>104.6</v>
      </c>
      <c r="O14" s="6">
        <f t="shared" si="2"/>
        <v>-1.6925246826516194</v>
      </c>
      <c r="P14" s="12">
        <v>0.12711538461538463</v>
      </c>
      <c r="Q14" s="12">
        <f t="shared" si="0"/>
        <v>-1.8196400672670041</v>
      </c>
      <c r="R14" s="9">
        <f t="shared" si="1"/>
        <v>-0.30975438062445476</v>
      </c>
    </row>
    <row r="15" spans="1:21" s="4" customFormat="1" x14ac:dyDescent="0.3">
      <c r="A15" s="4" t="s">
        <v>14</v>
      </c>
      <c r="B15" s="5">
        <v>43472</v>
      </c>
      <c r="C15" s="5">
        <v>43496</v>
      </c>
      <c r="D15" s="4">
        <v>98.2</v>
      </c>
      <c r="E15" s="4">
        <v>98.7</v>
      </c>
      <c r="F15" s="4">
        <v>93.35</v>
      </c>
      <c r="G15" s="4">
        <v>93.8</v>
      </c>
      <c r="H15" s="4">
        <v>93.65</v>
      </c>
      <c r="I15" s="4">
        <v>93.8</v>
      </c>
      <c r="J15" s="4">
        <v>12067</v>
      </c>
      <c r="K15" s="4">
        <v>45951.42</v>
      </c>
      <c r="L15" s="4">
        <v>71924000</v>
      </c>
      <c r="M15" s="4">
        <v>4484000</v>
      </c>
      <c r="N15" s="4">
        <v>93.45</v>
      </c>
      <c r="O15" s="6">
        <f t="shared" si="2"/>
        <v>-10.282161645145864</v>
      </c>
      <c r="P15" s="12">
        <v>0.1275</v>
      </c>
      <c r="Q15" s="12">
        <f t="shared" si="0"/>
        <v>-10.409661645145864</v>
      </c>
      <c r="R15" s="9">
        <f t="shared" si="1"/>
        <v>-1.7720198370028324</v>
      </c>
    </row>
    <row r="16" spans="1:21" s="4" customFormat="1" x14ac:dyDescent="0.3">
      <c r="A16" s="4" t="s">
        <v>14</v>
      </c>
      <c r="B16" s="5">
        <v>43479</v>
      </c>
      <c r="C16" s="5">
        <v>43496</v>
      </c>
      <c r="D16" s="4">
        <v>94.4</v>
      </c>
      <c r="E16" s="4">
        <v>94.5</v>
      </c>
      <c r="F16" s="4">
        <v>93</v>
      </c>
      <c r="G16" s="4">
        <v>94.05</v>
      </c>
      <c r="H16" s="4">
        <v>93.9</v>
      </c>
      <c r="I16" s="4">
        <v>94.05</v>
      </c>
      <c r="J16" s="4">
        <v>4400</v>
      </c>
      <c r="K16" s="4">
        <v>16495</v>
      </c>
      <c r="L16" s="4">
        <v>77932000</v>
      </c>
      <c r="M16" s="4">
        <v>764000</v>
      </c>
      <c r="N16" s="4">
        <v>93.5</v>
      </c>
      <c r="O16" s="6">
        <f t="shared" si="2"/>
        <v>0.26652452025586354</v>
      </c>
      <c r="P16" s="12">
        <v>0.12692307692307692</v>
      </c>
      <c r="Q16" s="12">
        <f t="shared" si="0"/>
        <v>0.13960144333278662</v>
      </c>
      <c r="R16" s="9">
        <f t="shared" si="1"/>
        <v>2.3764127528129505E-2</v>
      </c>
      <c r="S16" s="4" t="s">
        <v>23</v>
      </c>
      <c r="T16" s="4" t="s">
        <v>26</v>
      </c>
      <c r="U16" s="4" t="s">
        <v>27</v>
      </c>
    </row>
    <row r="17" spans="1:21" s="4" customFormat="1" x14ac:dyDescent="0.3">
      <c r="A17" s="4" t="s">
        <v>14</v>
      </c>
      <c r="B17" s="5">
        <v>43486</v>
      </c>
      <c r="C17" s="5">
        <v>43496</v>
      </c>
      <c r="D17" s="4">
        <v>92.9</v>
      </c>
      <c r="E17" s="4">
        <v>93</v>
      </c>
      <c r="F17" s="4">
        <v>90.6</v>
      </c>
      <c r="G17" s="4">
        <v>90.9</v>
      </c>
      <c r="H17" s="4">
        <v>90.85</v>
      </c>
      <c r="I17" s="4">
        <v>90.9</v>
      </c>
      <c r="J17" s="4">
        <v>4579</v>
      </c>
      <c r="K17" s="4">
        <v>16833.66</v>
      </c>
      <c r="L17" s="4">
        <v>78636000</v>
      </c>
      <c r="M17" s="4">
        <v>88000</v>
      </c>
      <c r="N17" s="4">
        <v>90.6</v>
      </c>
      <c r="O17" s="6">
        <f t="shared" si="2"/>
        <v>-3.3492822966507085</v>
      </c>
      <c r="P17" s="12">
        <v>0.12653846153846154</v>
      </c>
      <c r="Q17" s="12">
        <f t="shared" si="0"/>
        <v>-3.4758207581891702</v>
      </c>
      <c r="R17" s="9">
        <f t="shared" si="1"/>
        <v>-0.59168333643673676</v>
      </c>
      <c r="U17" s="4">
        <f>_xlfn.STDEV.P(O$2:O$1048576)</f>
        <v>5.8744611249683345</v>
      </c>
    </row>
    <row r="18" spans="1:21" s="4" customFormat="1" x14ac:dyDescent="0.3">
      <c r="A18" s="4" t="s">
        <v>14</v>
      </c>
      <c r="B18" s="5">
        <v>43493</v>
      </c>
      <c r="C18" s="5">
        <v>43496</v>
      </c>
      <c r="D18" s="4">
        <v>82.6</v>
      </c>
      <c r="E18" s="4">
        <v>83.9</v>
      </c>
      <c r="F18" s="4">
        <v>80.900000000000006</v>
      </c>
      <c r="G18" s="4">
        <v>83.3</v>
      </c>
      <c r="H18" s="4">
        <v>83.6</v>
      </c>
      <c r="I18" s="4">
        <v>83.3</v>
      </c>
      <c r="J18" s="4">
        <v>8728</v>
      </c>
      <c r="K18" s="4">
        <v>28839.31</v>
      </c>
      <c r="L18" s="4">
        <v>57712000</v>
      </c>
      <c r="M18" s="4">
        <v>-11904000</v>
      </c>
      <c r="N18" s="4">
        <v>83</v>
      </c>
      <c r="O18" s="6">
        <f t="shared" si="2"/>
        <v>-8.3608360836083708</v>
      </c>
      <c r="P18" s="12">
        <v>0.12596153846153846</v>
      </c>
      <c r="Q18" s="12">
        <f t="shared" si="0"/>
        <v>-8.4867976220699095</v>
      </c>
      <c r="R18" s="9">
        <f t="shared" si="1"/>
        <v>-1.4446938096157129</v>
      </c>
    </row>
    <row r="19" spans="1:21" s="4" customFormat="1" x14ac:dyDescent="0.3">
      <c r="A19" s="4" t="s">
        <v>14</v>
      </c>
      <c r="B19" s="5">
        <v>43500</v>
      </c>
      <c r="C19" s="5">
        <v>43524</v>
      </c>
      <c r="D19" s="4">
        <v>84.35</v>
      </c>
      <c r="E19" s="4">
        <v>84.7</v>
      </c>
      <c r="F19" s="4">
        <v>81.8</v>
      </c>
      <c r="G19" s="4">
        <v>82.65</v>
      </c>
      <c r="H19" s="4">
        <v>82.3</v>
      </c>
      <c r="I19" s="4">
        <v>82.65</v>
      </c>
      <c r="J19" s="4">
        <v>6439</v>
      </c>
      <c r="K19" s="4">
        <v>21354.26</v>
      </c>
      <c r="L19" s="4">
        <v>82180000</v>
      </c>
      <c r="M19" s="4">
        <v>768000</v>
      </c>
      <c r="N19" s="4">
        <v>82.3</v>
      </c>
      <c r="O19" s="6">
        <f t="shared" si="2"/>
        <v>-0.78031212484992973</v>
      </c>
      <c r="P19" s="12">
        <v>0.12269230769230768</v>
      </c>
      <c r="Q19" s="12">
        <f t="shared" si="0"/>
        <v>-0.90300443254223739</v>
      </c>
      <c r="R19" s="9">
        <f t="shared" si="1"/>
        <v>-0.15371698158051986</v>
      </c>
    </row>
    <row r="20" spans="1:21" s="4" customFormat="1" x14ac:dyDescent="0.3">
      <c r="A20" s="4" t="s">
        <v>14</v>
      </c>
      <c r="B20" s="5">
        <v>43507</v>
      </c>
      <c r="C20" s="5">
        <v>43524</v>
      </c>
      <c r="D20" s="4">
        <v>86.8</v>
      </c>
      <c r="E20" s="4">
        <v>86.8</v>
      </c>
      <c r="F20" s="4">
        <v>82.55</v>
      </c>
      <c r="G20" s="4">
        <v>83.35</v>
      </c>
      <c r="H20" s="4">
        <v>83.6</v>
      </c>
      <c r="I20" s="4">
        <v>83.35</v>
      </c>
      <c r="J20" s="4">
        <v>6874</v>
      </c>
      <c r="K20" s="4">
        <v>23131.119999999999</v>
      </c>
      <c r="L20" s="4">
        <v>75680000</v>
      </c>
      <c r="M20" s="4">
        <v>-1868000</v>
      </c>
      <c r="N20" s="4">
        <v>83.1</v>
      </c>
      <c r="O20" s="6">
        <f t="shared" si="2"/>
        <v>0.84694494857832858</v>
      </c>
      <c r="P20" s="12">
        <v>0.1225</v>
      </c>
      <c r="Q20" s="12">
        <f t="shared" si="0"/>
        <v>0.72444494857832864</v>
      </c>
      <c r="R20" s="9">
        <f t="shared" si="1"/>
        <v>0.12332108991226555</v>
      </c>
    </row>
    <row r="21" spans="1:21" s="4" customFormat="1" x14ac:dyDescent="0.3">
      <c r="A21" s="4" t="s">
        <v>14</v>
      </c>
      <c r="B21" s="5">
        <v>43514</v>
      </c>
      <c r="C21" s="5">
        <v>43524</v>
      </c>
      <c r="D21" s="4">
        <v>80.05</v>
      </c>
      <c r="E21" s="4">
        <v>80.2</v>
      </c>
      <c r="F21" s="4">
        <v>77.8</v>
      </c>
      <c r="G21" s="4">
        <v>79.400000000000006</v>
      </c>
      <c r="H21" s="4">
        <v>79.7</v>
      </c>
      <c r="I21" s="4">
        <v>79.400000000000006</v>
      </c>
      <c r="J21" s="4">
        <v>5740</v>
      </c>
      <c r="K21" s="4">
        <v>18187.599999999999</v>
      </c>
      <c r="L21" s="4">
        <v>73168000</v>
      </c>
      <c r="M21" s="4">
        <v>164000</v>
      </c>
      <c r="N21" s="4">
        <v>79.2</v>
      </c>
      <c r="O21" s="6">
        <f t="shared" si="2"/>
        <v>-4.7390521895620745</v>
      </c>
      <c r="P21" s="12">
        <v>0.12365384615384614</v>
      </c>
      <c r="Q21" s="12">
        <f t="shared" si="0"/>
        <v>-4.8627060357159211</v>
      </c>
      <c r="R21" s="9">
        <f t="shared" si="1"/>
        <v>-0.82777057031629142</v>
      </c>
    </row>
    <row r="22" spans="1:21" s="4" customFormat="1" x14ac:dyDescent="0.3">
      <c r="A22" s="4" t="s">
        <v>14</v>
      </c>
      <c r="B22" s="5">
        <v>43521</v>
      </c>
      <c r="C22" s="5">
        <v>43524</v>
      </c>
      <c r="D22" s="4">
        <v>82.5</v>
      </c>
      <c r="E22" s="4">
        <v>83.55</v>
      </c>
      <c r="F22" s="4">
        <v>81.8</v>
      </c>
      <c r="G22" s="4">
        <v>83.3</v>
      </c>
      <c r="H22" s="4">
        <v>83.4</v>
      </c>
      <c r="I22" s="4">
        <v>83.3</v>
      </c>
      <c r="J22" s="4">
        <v>7393</v>
      </c>
      <c r="K22" s="4">
        <v>24460.1</v>
      </c>
      <c r="L22" s="4">
        <v>57832000</v>
      </c>
      <c r="M22" s="4">
        <v>-9768000</v>
      </c>
      <c r="N22" s="4">
        <v>83.25</v>
      </c>
      <c r="O22" s="6">
        <f t="shared" si="2"/>
        <v>4.9118387909319789</v>
      </c>
      <c r="P22" s="12">
        <v>0.12346153846153846</v>
      </c>
      <c r="Q22" s="12">
        <f t="shared" si="0"/>
        <v>4.7883772524704407</v>
      </c>
      <c r="R22" s="9">
        <f t="shared" si="1"/>
        <v>0.81511770196559974</v>
      </c>
    </row>
    <row r="23" spans="1:21" s="4" customFormat="1" x14ac:dyDescent="0.3">
      <c r="A23" s="4" t="s">
        <v>14</v>
      </c>
      <c r="B23" s="5">
        <v>43535</v>
      </c>
      <c r="C23" s="5">
        <v>43552</v>
      </c>
      <c r="D23" s="4">
        <v>92.2</v>
      </c>
      <c r="E23" s="4">
        <v>93.9</v>
      </c>
      <c r="F23" s="4">
        <v>90.4</v>
      </c>
      <c r="G23" s="4">
        <v>93.5</v>
      </c>
      <c r="H23" s="4">
        <v>93.7</v>
      </c>
      <c r="I23" s="4">
        <v>93.5</v>
      </c>
      <c r="J23" s="4">
        <v>6633</v>
      </c>
      <c r="K23" s="4">
        <v>24556.31</v>
      </c>
      <c r="L23" s="4">
        <v>60280000</v>
      </c>
      <c r="M23" s="4">
        <v>-764000</v>
      </c>
      <c r="N23" s="4">
        <v>93.05</v>
      </c>
      <c r="O23" s="6">
        <f t="shared" si="2"/>
        <v>12.244897959183676</v>
      </c>
      <c r="P23" s="12">
        <v>0.12326923076923077</v>
      </c>
      <c r="Q23" s="12">
        <f t="shared" si="0"/>
        <v>12.121628728414446</v>
      </c>
      <c r="R23" s="9">
        <f t="shared" si="1"/>
        <v>2.0634452200038664</v>
      </c>
    </row>
    <row r="24" spans="1:21" s="4" customFormat="1" x14ac:dyDescent="0.3">
      <c r="A24" s="4" t="s">
        <v>14</v>
      </c>
      <c r="B24" s="5">
        <v>43542</v>
      </c>
      <c r="C24" s="5">
        <v>43552</v>
      </c>
      <c r="D24" s="4">
        <v>94.7</v>
      </c>
      <c r="E24" s="4">
        <v>94.7</v>
      </c>
      <c r="F24" s="4">
        <v>91.25</v>
      </c>
      <c r="G24" s="4">
        <v>92.9</v>
      </c>
      <c r="H24" s="4">
        <v>93.05</v>
      </c>
      <c r="I24" s="4">
        <v>92.9</v>
      </c>
      <c r="J24" s="4">
        <v>7112</v>
      </c>
      <c r="K24" s="4">
        <v>26327.43</v>
      </c>
      <c r="L24" s="4">
        <v>61532000</v>
      </c>
      <c r="M24" s="4">
        <v>-164000</v>
      </c>
      <c r="N24" s="4">
        <v>92.4</v>
      </c>
      <c r="O24" s="6">
        <f t="shared" si="2"/>
        <v>-0.64171122994651797</v>
      </c>
      <c r="P24" s="12">
        <v>0.12153846153846154</v>
      </c>
      <c r="Q24" s="12">
        <f t="shared" si="0"/>
        <v>-0.76324969148497956</v>
      </c>
      <c r="R24" s="9">
        <f t="shared" si="1"/>
        <v>-0.12992675842911358</v>
      </c>
    </row>
    <row r="25" spans="1:21" s="4" customFormat="1" x14ac:dyDescent="0.3">
      <c r="A25" s="4" t="s">
        <v>14</v>
      </c>
      <c r="B25" s="5">
        <v>43549</v>
      </c>
      <c r="C25" s="5">
        <v>43552</v>
      </c>
      <c r="D25" s="4">
        <v>89.25</v>
      </c>
      <c r="E25" s="4">
        <v>89.25</v>
      </c>
      <c r="F25" s="4">
        <v>87.35</v>
      </c>
      <c r="G25" s="4">
        <v>87.7</v>
      </c>
      <c r="H25" s="4">
        <v>87.75</v>
      </c>
      <c r="I25" s="4">
        <v>87.7</v>
      </c>
      <c r="J25" s="4">
        <v>6491</v>
      </c>
      <c r="K25" s="4">
        <v>22866.83</v>
      </c>
      <c r="L25" s="4">
        <v>49316000</v>
      </c>
      <c r="M25" s="4">
        <v>-8160000</v>
      </c>
      <c r="N25" s="4">
        <v>87.5</v>
      </c>
      <c r="O25" s="6">
        <f t="shared" si="2"/>
        <v>-5.5974165769644797</v>
      </c>
      <c r="P25" s="12">
        <v>0.12076923076923077</v>
      </c>
      <c r="Q25" s="12">
        <f t="shared" si="0"/>
        <v>-5.7181858077337102</v>
      </c>
      <c r="R25" s="9">
        <f t="shared" si="1"/>
        <v>-0.97339750593115604</v>
      </c>
    </row>
    <row r="26" spans="1:21" s="4" customFormat="1" x14ac:dyDescent="0.3">
      <c r="A26" s="4" t="s">
        <v>14</v>
      </c>
      <c r="B26" s="5">
        <v>43556</v>
      </c>
      <c r="C26" s="5">
        <v>43580</v>
      </c>
      <c r="D26" s="4">
        <v>92.5</v>
      </c>
      <c r="E26" s="4">
        <v>93.45</v>
      </c>
      <c r="F26" s="4">
        <v>90.75</v>
      </c>
      <c r="G26" s="4">
        <v>91.15</v>
      </c>
      <c r="H26" s="4">
        <v>91.45</v>
      </c>
      <c r="I26" s="4">
        <v>91.15</v>
      </c>
      <c r="J26" s="4">
        <v>9777</v>
      </c>
      <c r="K26" s="4">
        <v>35940.769999999997</v>
      </c>
      <c r="L26" s="4">
        <v>64568000</v>
      </c>
      <c r="M26" s="4">
        <v>1364000</v>
      </c>
      <c r="N26" s="4">
        <v>90.35</v>
      </c>
      <c r="O26" s="6">
        <f t="shared" si="2"/>
        <v>3.9338654503990909</v>
      </c>
      <c r="P26" s="12">
        <v>0.11769230769230769</v>
      </c>
      <c r="Q26" s="12">
        <f t="shared" si="0"/>
        <v>3.8161731427067833</v>
      </c>
      <c r="R26" s="9">
        <f t="shared" si="1"/>
        <v>0.64962097144312181</v>
      </c>
    </row>
    <row r="27" spans="1:21" s="4" customFormat="1" x14ac:dyDescent="0.3">
      <c r="A27" s="4" t="s">
        <v>14</v>
      </c>
      <c r="B27" s="5">
        <v>43563</v>
      </c>
      <c r="C27" s="5">
        <v>43580</v>
      </c>
      <c r="D27" s="4">
        <v>88.85</v>
      </c>
      <c r="E27" s="4">
        <v>89.55</v>
      </c>
      <c r="F27" s="4">
        <v>87.3</v>
      </c>
      <c r="G27" s="4">
        <v>87.8</v>
      </c>
      <c r="H27" s="4">
        <v>88.05</v>
      </c>
      <c r="I27" s="4">
        <v>87.8</v>
      </c>
      <c r="J27" s="4">
        <v>4318</v>
      </c>
      <c r="K27" s="4">
        <v>15226.14</v>
      </c>
      <c r="L27" s="4">
        <v>68560000</v>
      </c>
      <c r="M27" s="4">
        <v>656000</v>
      </c>
      <c r="N27" s="4">
        <v>87.25</v>
      </c>
      <c r="O27" s="6">
        <f t="shared" si="2"/>
        <v>-3.6752605595172883</v>
      </c>
      <c r="P27" s="12">
        <v>0.11942307692307692</v>
      </c>
      <c r="Q27" s="12">
        <f t="shared" si="0"/>
        <v>-3.7946836364403653</v>
      </c>
      <c r="R27" s="9">
        <f t="shared" si="1"/>
        <v>-0.64596284760686373</v>
      </c>
    </row>
    <row r="28" spans="1:21" s="4" customFormat="1" x14ac:dyDescent="0.3">
      <c r="A28" s="4" t="s">
        <v>14</v>
      </c>
      <c r="B28" s="5">
        <v>43570</v>
      </c>
      <c r="C28" s="5">
        <v>43580</v>
      </c>
      <c r="D28" s="4">
        <v>97.4</v>
      </c>
      <c r="E28" s="4">
        <v>97.7</v>
      </c>
      <c r="F28" s="4">
        <v>95.35</v>
      </c>
      <c r="G28" s="4">
        <v>96.1</v>
      </c>
      <c r="H28" s="4">
        <v>96.35</v>
      </c>
      <c r="I28" s="4">
        <v>96.1</v>
      </c>
      <c r="J28" s="4">
        <v>8643</v>
      </c>
      <c r="K28" s="4">
        <v>33313.980000000003</v>
      </c>
      <c r="L28" s="4">
        <v>66540000</v>
      </c>
      <c r="M28" s="4">
        <v>-696000</v>
      </c>
      <c r="N28" s="4">
        <v>95.75</v>
      </c>
      <c r="O28" s="6">
        <f t="shared" si="2"/>
        <v>9.4533029612756234</v>
      </c>
      <c r="P28" s="12">
        <v>0.12134615384615384</v>
      </c>
      <c r="Q28" s="12">
        <f t="shared" si="0"/>
        <v>9.331956807429469</v>
      </c>
      <c r="R28" s="9">
        <f t="shared" si="1"/>
        <v>1.5885638884842856</v>
      </c>
    </row>
    <row r="29" spans="1:21" s="4" customFormat="1" x14ac:dyDescent="0.3">
      <c r="A29" s="4" t="s">
        <v>14</v>
      </c>
      <c r="B29" s="5">
        <v>43577</v>
      </c>
      <c r="C29" s="5">
        <v>43580</v>
      </c>
      <c r="D29" s="4">
        <v>96.1</v>
      </c>
      <c r="E29" s="4">
        <v>96.1</v>
      </c>
      <c r="F29" s="4">
        <v>91.85</v>
      </c>
      <c r="G29" s="4">
        <v>92.2</v>
      </c>
      <c r="H29" s="4">
        <v>92.4</v>
      </c>
      <c r="I29" s="4">
        <v>92.2</v>
      </c>
      <c r="J29" s="4">
        <v>8694</v>
      </c>
      <c r="K29" s="4">
        <v>32427.759999999998</v>
      </c>
      <c r="L29" s="4">
        <v>55872000</v>
      </c>
      <c r="M29" s="4">
        <v>-8876000</v>
      </c>
      <c r="N29" s="4">
        <v>92.15</v>
      </c>
      <c r="O29" s="6">
        <f t="shared" si="2"/>
        <v>-4.0582726326742886</v>
      </c>
      <c r="P29" s="12">
        <v>0.12192307692307693</v>
      </c>
      <c r="Q29" s="12">
        <f t="shared" si="0"/>
        <v>-4.1801957095973652</v>
      </c>
      <c r="R29" s="9">
        <f t="shared" si="1"/>
        <v>-0.71158794324643659</v>
      </c>
    </row>
    <row r="30" spans="1:21" s="4" customFormat="1" x14ac:dyDescent="0.3">
      <c r="A30" s="4" t="s">
        <v>14</v>
      </c>
      <c r="B30" s="5">
        <v>43591</v>
      </c>
      <c r="C30" s="5">
        <v>43615</v>
      </c>
      <c r="D30" s="4">
        <v>89.15</v>
      </c>
      <c r="E30" s="4">
        <v>90</v>
      </c>
      <c r="F30" s="4">
        <v>88.3</v>
      </c>
      <c r="G30" s="4">
        <v>88.6</v>
      </c>
      <c r="H30" s="4">
        <v>88.7</v>
      </c>
      <c r="I30" s="4">
        <v>88.6</v>
      </c>
      <c r="J30" s="4">
        <v>3644</v>
      </c>
      <c r="K30" s="4">
        <v>12989.92</v>
      </c>
      <c r="L30" s="4">
        <v>70336000</v>
      </c>
      <c r="M30" s="4">
        <v>1464000</v>
      </c>
      <c r="N30" s="4">
        <v>88.05</v>
      </c>
      <c r="O30" s="6">
        <f t="shared" si="2"/>
        <v>-3.9045553145336318</v>
      </c>
      <c r="P30" s="12">
        <v>0.12288461538461538</v>
      </c>
      <c r="Q30" s="12">
        <f t="shared" si="0"/>
        <v>-4.0274399299182475</v>
      </c>
      <c r="R30" s="9">
        <f t="shared" si="1"/>
        <v>-0.68558457435361053</v>
      </c>
    </row>
    <row r="31" spans="1:21" s="4" customFormat="1" x14ac:dyDescent="0.3">
      <c r="A31" s="4" t="s">
        <v>14</v>
      </c>
      <c r="B31" s="5">
        <v>43598</v>
      </c>
      <c r="C31" s="5">
        <v>43615</v>
      </c>
      <c r="D31" s="4">
        <v>86</v>
      </c>
      <c r="E31" s="4">
        <v>86.9</v>
      </c>
      <c r="F31" s="4">
        <v>82.9</v>
      </c>
      <c r="G31" s="4">
        <v>83.25</v>
      </c>
      <c r="H31" s="4">
        <v>83.3</v>
      </c>
      <c r="I31" s="4">
        <v>83.25</v>
      </c>
      <c r="J31" s="4">
        <v>4470</v>
      </c>
      <c r="K31" s="4">
        <v>15118.02</v>
      </c>
      <c r="L31" s="4">
        <v>67500000</v>
      </c>
      <c r="M31" s="4">
        <v>1024000</v>
      </c>
      <c r="N31" s="4">
        <v>83</v>
      </c>
      <c r="O31" s="6">
        <f t="shared" si="2"/>
        <v>-6.0383747178329514</v>
      </c>
      <c r="P31" s="12">
        <v>0.12442307692307691</v>
      </c>
      <c r="Q31" s="12">
        <f t="shared" si="0"/>
        <v>-6.1627977947560284</v>
      </c>
      <c r="R31" s="9">
        <f t="shared" si="1"/>
        <v>-1.0490830841593575</v>
      </c>
    </row>
    <row r="32" spans="1:21" s="4" customFormat="1" x14ac:dyDescent="0.3">
      <c r="A32" s="4" t="s">
        <v>14</v>
      </c>
      <c r="B32" s="5">
        <v>43605</v>
      </c>
      <c r="C32" s="5">
        <v>43615</v>
      </c>
      <c r="D32" s="4">
        <v>87.4</v>
      </c>
      <c r="E32" s="4">
        <v>88.65</v>
      </c>
      <c r="F32" s="4">
        <v>86.65</v>
      </c>
      <c r="G32" s="4">
        <v>88</v>
      </c>
      <c r="H32" s="4">
        <v>88.1</v>
      </c>
      <c r="I32" s="4">
        <v>88</v>
      </c>
      <c r="J32" s="4">
        <v>10290</v>
      </c>
      <c r="K32" s="4">
        <v>36147.800000000003</v>
      </c>
      <c r="L32" s="4">
        <v>67864000</v>
      </c>
      <c r="M32" s="4">
        <v>4772000</v>
      </c>
      <c r="N32" s="4">
        <v>87.55</v>
      </c>
      <c r="O32" s="6">
        <f t="shared" si="2"/>
        <v>5.7057057057057055</v>
      </c>
      <c r="P32" s="12">
        <v>0.12384615384615386</v>
      </c>
      <c r="Q32" s="12">
        <f t="shared" si="0"/>
        <v>5.5818595518595515</v>
      </c>
      <c r="R32" s="9">
        <f t="shared" si="1"/>
        <v>0.95019090825792807</v>
      </c>
    </row>
    <row r="33" spans="1:18" s="4" customFormat="1" x14ac:dyDescent="0.3">
      <c r="A33" s="4" t="s">
        <v>14</v>
      </c>
      <c r="B33" s="5">
        <v>43612</v>
      </c>
      <c r="C33" s="5">
        <v>43615</v>
      </c>
      <c r="D33" s="4">
        <v>91.75</v>
      </c>
      <c r="E33" s="4">
        <v>92</v>
      </c>
      <c r="F33" s="4">
        <v>89.6</v>
      </c>
      <c r="G33" s="4">
        <v>91</v>
      </c>
      <c r="H33" s="4">
        <v>90.8</v>
      </c>
      <c r="I33" s="4">
        <v>91</v>
      </c>
      <c r="J33" s="4">
        <v>13489</v>
      </c>
      <c r="K33" s="4">
        <v>48977.9</v>
      </c>
      <c r="L33" s="4">
        <v>52000000</v>
      </c>
      <c r="M33" s="4">
        <v>-13052000</v>
      </c>
      <c r="N33" s="4">
        <v>91.15</v>
      </c>
      <c r="O33" s="6">
        <f t="shared" si="2"/>
        <v>3.4090909090909092</v>
      </c>
      <c r="P33" s="12">
        <v>0.12211538461538461</v>
      </c>
      <c r="Q33" s="12">
        <f t="shared" si="0"/>
        <v>3.2869755244755248</v>
      </c>
      <c r="R33" s="9">
        <f t="shared" si="1"/>
        <v>0.55953651825268358</v>
      </c>
    </row>
    <row r="34" spans="1:18" s="4" customFormat="1" x14ac:dyDescent="0.3">
      <c r="A34" s="4" t="s">
        <v>14</v>
      </c>
      <c r="B34" s="5">
        <v>43619</v>
      </c>
      <c r="C34" s="5">
        <v>43643</v>
      </c>
      <c r="D34" s="4">
        <v>88.8</v>
      </c>
      <c r="E34" s="4">
        <v>92.7</v>
      </c>
      <c r="F34" s="4">
        <v>88.05</v>
      </c>
      <c r="G34" s="4">
        <v>92.2</v>
      </c>
      <c r="H34" s="4">
        <v>92.3</v>
      </c>
      <c r="I34" s="4">
        <v>92.2</v>
      </c>
      <c r="J34" s="4">
        <v>11371</v>
      </c>
      <c r="K34" s="4">
        <v>41497.230000000003</v>
      </c>
      <c r="L34" s="4">
        <v>64536000</v>
      </c>
      <c r="M34" s="4">
        <v>200000</v>
      </c>
      <c r="N34" s="4">
        <v>91.85</v>
      </c>
      <c r="O34" s="6">
        <f t="shared" si="2"/>
        <v>1.3186813186813218</v>
      </c>
      <c r="P34" s="12">
        <v>0.1201923076923077</v>
      </c>
      <c r="Q34" s="12">
        <f t="shared" si="0"/>
        <v>1.1984890109890141</v>
      </c>
      <c r="R34" s="9">
        <f t="shared" si="1"/>
        <v>0.2040168426504779</v>
      </c>
    </row>
    <row r="35" spans="1:18" s="4" customFormat="1" x14ac:dyDescent="0.3">
      <c r="A35" s="4" t="s">
        <v>14</v>
      </c>
      <c r="B35" s="5">
        <v>43626</v>
      </c>
      <c r="C35" s="5">
        <v>43643</v>
      </c>
      <c r="D35" s="4">
        <v>91.5</v>
      </c>
      <c r="E35" s="4">
        <v>91.65</v>
      </c>
      <c r="F35" s="4">
        <v>89.35</v>
      </c>
      <c r="G35" s="4">
        <v>90.85</v>
      </c>
      <c r="H35" s="4">
        <v>91</v>
      </c>
      <c r="I35" s="4">
        <v>90.85</v>
      </c>
      <c r="J35" s="4">
        <v>4596</v>
      </c>
      <c r="K35" s="4">
        <v>16638.2</v>
      </c>
      <c r="L35" s="4">
        <v>59520000</v>
      </c>
      <c r="M35" s="4">
        <v>-608000</v>
      </c>
      <c r="N35" s="4">
        <v>90.7</v>
      </c>
      <c r="O35" s="6">
        <f t="shared" si="2"/>
        <v>-1.4642082429501178</v>
      </c>
      <c r="P35" s="12">
        <v>0.11769230769230769</v>
      </c>
      <c r="Q35" s="12">
        <f t="shared" si="0"/>
        <v>-1.5819005506424255</v>
      </c>
      <c r="R35" s="9">
        <f t="shared" si="1"/>
        <v>-0.26928436787484106</v>
      </c>
    </row>
    <row r="36" spans="1:18" s="4" customFormat="1" x14ac:dyDescent="0.3">
      <c r="A36" s="4" t="s">
        <v>14</v>
      </c>
      <c r="B36" s="5">
        <v>43633</v>
      </c>
      <c r="C36" s="5">
        <v>43643</v>
      </c>
      <c r="D36" s="4">
        <v>87.6</v>
      </c>
      <c r="E36" s="4">
        <v>87.6</v>
      </c>
      <c r="F36" s="4">
        <v>83.45</v>
      </c>
      <c r="G36" s="4">
        <v>83.8</v>
      </c>
      <c r="H36" s="4">
        <v>83.6</v>
      </c>
      <c r="I36" s="4">
        <v>83.8</v>
      </c>
      <c r="J36" s="4">
        <v>7650</v>
      </c>
      <c r="K36" s="4">
        <v>26050.34</v>
      </c>
      <c r="L36" s="4">
        <v>59708000</v>
      </c>
      <c r="M36" s="4">
        <v>-208000</v>
      </c>
      <c r="N36" s="4">
        <v>83.65</v>
      </c>
      <c r="O36" s="6">
        <f t="shared" si="2"/>
        <v>-7.7600440286185997</v>
      </c>
      <c r="P36" s="12">
        <v>0.11384615384615385</v>
      </c>
      <c r="Q36" s="12">
        <f t="shared" si="0"/>
        <v>-7.8738901824647538</v>
      </c>
      <c r="R36" s="9">
        <f t="shared" si="1"/>
        <v>-1.3403595691523444</v>
      </c>
    </row>
    <row r="37" spans="1:18" s="4" customFormat="1" x14ac:dyDescent="0.3">
      <c r="A37" s="4" t="s">
        <v>14</v>
      </c>
      <c r="B37" s="5">
        <v>43640</v>
      </c>
      <c r="C37" s="5">
        <v>43643</v>
      </c>
      <c r="D37" s="4">
        <v>86.85</v>
      </c>
      <c r="E37" s="4">
        <v>87.25</v>
      </c>
      <c r="F37" s="4">
        <v>85.25</v>
      </c>
      <c r="G37" s="4">
        <v>86</v>
      </c>
      <c r="H37" s="4">
        <v>85.95</v>
      </c>
      <c r="I37" s="4">
        <v>86</v>
      </c>
      <c r="J37" s="4">
        <v>5210</v>
      </c>
      <c r="K37" s="4">
        <v>17940.41</v>
      </c>
      <c r="L37" s="4">
        <v>39304000</v>
      </c>
      <c r="M37" s="4">
        <v>-8048000</v>
      </c>
      <c r="N37" s="4">
        <v>85.8</v>
      </c>
      <c r="O37" s="6">
        <f t="shared" si="2"/>
        <v>2.625298329355612</v>
      </c>
      <c r="P37" s="12">
        <v>0.115</v>
      </c>
      <c r="Q37" s="12">
        <f t="shared" si="0"/>
        <v>2.5102983293556118</v>
      </c>
      <c r="R37" s="9">
        <f t="shared" si="1"/>
        <v>0.42732401763389716</v>
      </c>
    </row>
    <row r="38" spans="1:18" s="4" customFormat="1" x14ac:dyDescent="0.3">
      <c r="A38" s="4" t="s">
        <v>14</v>
      </c>
      <c r="B38" s="5">
        <v>43647</v>
      </c>
      <c r="C38" s="5">
        <v>43671</v>
      </c>
      <c r="D38" s="4">
        <v>85.75</v>
      </c>
      <c r="E38" s="4">
        <v>85.85</v>
      </c>
      <c r="F38" s="4">
        <v>83.75</v>
      </c>
      <c r="G38" s="4">
        <v>84.65</v>
      </c>
      <c r="H38" s="4">
        <v>84.45</v>
      </c>
      <c r="I38" s="4">
        <v>84.65</v>
      </c>
      <c r="J38" s="4">
        <v>3777</v>
      </c>
      <c r="K38" s="4">
        <v>19174</v>
      </c>
      <c r="L38" s="4">
        <v>71076000</v>
      </c>
      <c r="M38" s="4">
        <v>654000</v>
      </c>
      <c r="N38" s="4">
        <v>87.1</v>
      </c>
      <c r="O38" s="6">
        <f t="shared" si="2"/>
        <v>-1.5697674418604586</v>
      </c>
      <c r="P38" s="12">
        <v>0.11480769230769231</v>
      </c>
      <c r="Q38" s="12">
        <f t="shared" si="0"/>
        <v>-1.684575134168151</v>
      </c>
      <c r="R38" s="9">
        <f t="shared" si="1"/>
        <v>-0.28676249588377889</v>
      </c>
    </row>
    <row r="39" spans="1:18" s="4" customFormat="1" x14ac:dyDescent="0.3">
      <c r="A39" s="4" t="s">
        <v>14</v>
      </c>
      <c r="B39" s="5">
        <v>43654</v>
      </c>
      <c r="C39" s="5">
        <v>43671</v>
      </c>
      <c r="D39" s="4">
        <v>83.05</v>
      </c>
      <c r="E39" s="4">
        <v>83.4</v>
      </c>
      <c r="F39" s="4">
        <v>80.7</v>
      </c>
      <c r="G39" s="4">
        <v>82.15</v>
      </c>
      <c r="H39" s="4">
        <v>82.8</v>
      </c>
      <c r="I39" s="4">
        <v>82.15</v>
      </c>
      <c r="J39" s="4">
        <v>4247</v>
      </c>
      <c r="K39" s="4">
        <v>20859.939999999999</v>
      </c>
      <c r="L39" s="4">
        <v>71730000</v>
      </c>
      <c r="M39" s="4">
        <v>1764000</v>
      </c>
      <c r="N39" s="4">
        <v>84.8</v>
      </c>
      <c r="O39" s="6">
        <f t="shared" si="2"/>
        <v>-2.9533372711163612</v>
      </c>
      <c r="P39" s="12">
        <v>0.11557692307692308</v>
      </c>
      <c r="Q39" s="12">
        <f t="shared" si="0"/>
        <v>-3.0689141941932845</v>
      </c>
      <c r="R39" s="9">
        <f t="shared" si="1"/>
        <v>-0.52241629128319866</v>
      </c>
    </row>
    <row r="40" spans="1:18" s="4" customFormat="1" x14ac:dyDescent="0.3">
      <c r="A40" s="4" t="s">
        <v>14</v>
      </c>
      <c r="B40" s="5">
        <v>43661</v>
      </c>
      <c r="C40" s="5">
        <v>43671</v>
      </c>
      <c r="D40" s="4">
        <v>82.55</v>
      </c>
      <c r="E40" s="4">
        <v>83.25</v>
      </c>
      <c r="F40" s="4">
        <v>81.849999999999994</v>
      </c>
      <c r="G40" s="4">
        <v>82.6</v>
      </c>
      <c r="H40" s="4">
        <v>82.5</v>
      </c>
      <c r="I40" s="4">
        <v>82.6</v>
      </c>
      <c r="J40" s="4">
        <v>2372</v>
      </c>
      <c r="K40" s="4">
        <v>11746.85</v>
      </c>
      <c r="L40" s="4">
        <v>76410000</v>
      </c>
      <c r="M40" s="4">
        <v>-546000</v>
      </c>
      <c r="N40" s="4">
        <v>85.45</v>
      </c>
      <c r="O40" s="6">
        <f t="shared" si="2"/>
        <v>0.54777845404746028</v>
      </c>
      <c r="P40" s="12">
        <v>0.11326923076923076</v>
      </c>
      <c r="Q40" s="12">
        <f t="shared" si="0"/>
        <v>0.43450922327822949</v>
      </c>
      <c r="R40" s="9">
        <f t="shared" si="1"/>
        <v>7.3965801123685476E-2</v>
      </c>
    </row>
    <row r="41" spans="1:18" s="4" customFormat="1" x14ac:dyDescent="0.3">
      <c r="A41" s="4" t="s">
        <v>14</v>
      </c>
      <c r="B41" s="5">
        <v>43668</v>
      </c>
      <c r="C41" s="5">
        <v>43671</v>
      </c>
      <c r="D41" s="4">
        <v>76.2</v>
      </c>
      <c r="E41" s="4">
        <v>77.45</v>
      </c>
      <c r="F41" s="4">
        <v>75</v>
      </c>
      <c r="G41" s="4">
        <v>76.45</v>
      </c>
      <c r="H41" s="4">
        <v>76.5</v>
      </c>
      <c r="I41" s="4">
        <v>76.45</v>
      </c>
      <c r="J41" s="4">
        <v>6251</v>
      </c>
      <c r="K41" s="4">
        <v>28641.9</v>
      </c>
      <c r="L41" s="4">
        <v>62646000</v>
      </c>
      <c r="M41" s="4">
        <v>-10782000</v>
      </c>
      <c r="N41" s="4">
        <v>79.349999999999994</v>
      </c>
      <c r="O41" s="6">
        <f t="shared" si="2"/>
        <v>-7.445520581113791</v>
      </c>
      <c r="P41" s="12">
        <v>0.11249999999999999</v>
      </c>
      <c r="Q41" s="12">
        <f t="shared" si="0"/>
        <v>-7.5580205811137908</v>
      </c>
      <c r="R41" s="9">
        <f t="shared" si="1"/>
        <v>-1.2865895986594909</v>
      </c>
    </row>
    <row r="42" spans="1:18" s="4" customFormat="1" x14ac:dyDescent="0.3">
      <c r="A42" s="4" t="s">
        <v>14</v>
      </c>
      <c r="B42" s="5">
        <v>43675</v>
      </c>
      <c r="C42" s="5">
        <v>43706</v>
      </c>
      <c r="D42" s="4">
        <v>73.5</v>
      </c>
      <c r="E42" s="4">
        <v>74.349999999999994</v>
      </c>
      <c r="F42" s="4">
        <v>70.8</v>
      </c>
      <c r="G42" s="4">
        <v>71.75</v>
      </c>
      <c r="H42" s="4">
        <v>71.7</v>
      </c>
      <c r="I42" s="4">
        <v>71.75</v>
      </c>
      <c r="J42" s="4">
        <v>5880</v>
      </c>
      <c r="K42" s="4">
        <v>25376.13</v>
      </c>
      <c r="L42" s="4">
        <v>77490000</v>
      </c>
      <c r="M42" s="4">
        <v>-288000</v>
      </c>
      <c r="N42" s="4">
        <v>71.650000000000006</v>
      </c>
      <c r="O42" s="6">
        <f t="shared" si="2"/>
        <v>-6.1478090255068709</v>
      </c>
      <c r="P42" s="12">
        <v>0.1101923076923077</v>
      </c>
      <c r="Q42" s="12">
        <f t="shared" si="0"/>
        <v>-6.2580013331991786</v>
      </c>
      <c r="R42" s="9">
        <f t="shared" si="1"/>
        <v>-1.0652894282678416</v>
      </c>
    </row>
    <row r="43" spans="1:18" s="4" customFormat="1" x14ac:dyDescent="0.3">
      <c r="A43" s="4" t="s">
        <v>14</v>
      </c>
      <c r="B43" s="5">
        <v>43682</v>
      </c>
      <c r="C43" s="5">
        <v>43706</v>
      </c>
      <c r="D43" s="4">
        <v>63.45</v>
      </c>
      <c r="E43" s="4">
        <v>64.599999999999994</v>
      </c>
      <c r="F43" s="4">
        <v>62</v>
      </c>
      <c r="G43" s="4">
        <v>64.3</v>
      </c>
      <c r="H43" s="4">
        <v>64.150000000000006</v>
      </c>
      <c r="I43" s="4">
        <v>64.3</v>
      </c>
      <c r="J43" s="4">
        <v>8435</v>
      </c>
      <c r="K43" s="4">
        <v>32072.23</v>
      </c>
      <c r="L43" s="4">
        <v>84354000</v>
      </c>
      <c r="M43" s="4">
        <v>-4242000</v>
      </c>
      <c r="N43" s="4">
        <v>63.95</v>
      </c>
      <c r="O43" s="6">
        <f t="shared" si="2"/>
        <v>-10.383275261324044</v>
      </c>
      <c r="P43" s="12">
        <v>0.11038461538461539</v>
      </c>
      <c r="Q43" s="12">
        <f t="shared" si="0"/>
        <v>-10.49365987670866</v>
      </c>
      <c r="R43" s="9">
        <f t="shared" si="1"/>
        <v>-1.7863187198749613</v>
      </c>
    </row>
    <row r="44" spans="1:18" s="4" customFormat="1" x14ac:dyDescent="0.3">
      <c r="A44" s="4" t="s">
        <v>14</v>
      </c>
      <c r="B44" s="5">
        <v>43696</v>
      </c>
      <c r="C44" s="5">
        <v>43706</v>
      </c>
      <c r="D44" s="4">
        <v>64.099999999999994</v>
      </c>
      <c r="E44" s="4">
        <v>65.3</v>
      </c>
      <c r="F44" s="4">
        <v>63.4</v>
      </c>
      <c r="G44" s="4">
        <v>64.349999999999994</v>
      </c>
      <c r="H44" s="4">
        <v>64.5</v>
      </c>
      <c r="I44" s="4">
        <v>64.349999999999994</v>
      </c>
      <c r="J44" s="4">
        <v>5465</v>
      </c>
      <c r="K44" s="4">
        <v>21156.57</v>
      </c>
      <c r="L44" s="4">
        <v>86514000</v>
      </c>
      <c r="M44" s="4">
        <v>-1992000</v>
      </c>
      <c r="N44" s="4">
        <v>64.5</v>
      </c>
      <c r="O44" s="6">
        <f t="shared" si="2"/>
        <v>7.7760497667180656E-2</v>
      </c>
      <c r="P44" s="12">
        <v>0.10865384615384616</v>
      </c>
      <c r="Q44" s="12">
        <f t="shared" si="0"/>
        <v>-3.0893348486665501E-2</v>
      </c>
      <c r="R44" s="9">
        <f t="shared" si="1"/>
        <v>-5.2589246621037138E-3</v>
      </c>
    </row>
    <row r="45" spans="1:18" s="4" customFormat="1" x14ac:dyDescent="0.3">
      <c r="A45" s="4" t="s">
        <v>14</v>
      </c>
      <c r="B45" s="5">
        <v>43703</v>
      </c>
      <c r="C45" s="5">
        <v>43706</v>
      </c>
      <c r="D45" s="4">
        <v>64.7</v>
      </c>
      <c r="E45" s="4">
        <v>66</v>
      </c>
      <c r="F45" s="4">
        <v>59.55</v>
      </c>
      <c r="G45" s="4">
        <v>63.3</v>
      </c>
      <c r="H45" s="4">
        <v>63.35</v>
      </c>
      <c r="I45" s="4">
        <v>63.3</v>
      </c>
      <c r="J45" s="4">
        <v>19504</v>
      </c>
      <c r="K45" s="4">
        <v>73567.78</v>
      </c>
      <c r="L45" s="4">
        <v>68550000</v>
      </c>
      <c r="M45" s="4">
        <v>-10242000</v>
      </c>
      <c r="N45" s="4">
        <v>63.15</v>
      </c>
      <c r="O45" s="6">
        <f t="shared" si="2"/>
        <v>-1.6317016317016275</v>
      </c>
      <c r="P45" s="12">
        <v>0.10423076923076922</v>
      </c>
      <c r="Q45" s="12">
        <f t="shared" si="0"/>
        <v>-1.7359324009323966</v>
      </c>
      <c r="R45" s="9">
        <f t="shared" si="1"/>
        <v>-0.29550496020037137</v>
      </c>
    </row>
    <row r="46" spans="1:18" s="4" customFormat="1" x14ac:dyDescent="0.3">
      <c r="A46" s="4" t="s">
        <v>14</v>
      </c>
      <c r="B46" s="5">
        <v>43717</v>
      </c>
      <c r="C46" s="5">
        <v>43734</v>
      </c>
      <c r="D46" s="4">
        <v>63</v>
      </c>
      <c r="E46" s="4">
        <v>63.6</v>
      </c>
      <c r="F46" s="4">
        <v>62.15</v>
      </c>
      <c r="G46" s="4">
        <v>63.2</v>
      </c>
      <c r="H46" s="4">
        <v>62.95</v>
      </c>
      <c r="I46" s="4">
        <v>63.2</v>
      </c>
      <c r="J46" s="4">
        <v>5874</v>
      </c>
      <c r="K46" s="4">
        <v>22234.63</v>
      </c>
      <c r="L46" s="4">
        <v>86118000</v>
      </c>
      <c r="M46" s="4">
        <v>2226000</v>
      </c>
      <c r="N46" s="4">
        <v>62.9</v>
      </c>
      <c r="O46" s="6">
        <f t="shared" si="2"/>
        <v>-0.15797788309635755</v>
      </c>
      <c r="P46" s="12">
        <v>0.1053846153846154</v>
      </c>
      <c r="Q46" s="12">
        <f t="shared" si="0"/>
        <v>-0.26336249848097293</v>
      </c>
      <c r="R46" s="9">
        <f t="shared" si="1"/>
        <v>-4.483177143884709E-2</v>
      </c>
    </row>
    <row r="47" spans="1:18" s="4" customFormat="1" x14ac:dyDescent="0.3">
      <c r="A47" s="4" t="s">
        <v>14</v>
      </c>
      <c r="B47" s="5">
        <v>43724</v>
      </c>
      <c r="C47" s="5">
        <v>43734</v>
      </c>
      <c r="D47" s="4">
        <v>62.8</v>
      </c>
      <c r="E47" s="4">
        <v>63.6</v>
      </c>
      <c r="F47" s="4">
        <v>62.35</v>
      </c>
      <c r="G47" s="4">
        <v>62.6</v>
      </c>
      <c r="H47" s="4">
        <v>62.55</v>
      </c>
      <c r="I47" s="4">
        <v>62.6</v>
      </c>
      <c r="J47" s="4">
        <v>4730</v>
      </c>
      <c r="K47" s="4">
        <v>17858.650000000001</v>
      </c>
      <c r="L47" s="4">
        <v>87786000</v>
      </c>
      <c r="M47" s="4">
        <v>-144000</v>
      </c>
      <c r="N47" s="4">
        <v>62.45</v>
      </c>
      <c r="O47" s="6">
        <f t="shared" si="2"/>
        <v>-0.94936708860759711</v>
      </c>
      <c r="P47" s="12">
        <v>0.10403846153846154</v>
      </c>
      <c r="Q47" s="12">
        <f t="shared" si="0"/>
        <v>-1.0534055501460586</v>
      </c>
      <c r="R47" s="9">
        <f t="shared" si="1"/>
        <v>-0.17931952016309188</v>
      </c>
    </row>
    <row r="48" spans="1:18" s="4" customFormat="1" x14ac:dyDescent="0.3">
      <c r="A48" s="4" t="s">
        <v>14</v>
      </c>
      <c r="B48" s="5">
        <v>43731</v>
      </c>
      <c r="C48" s="5">
        <v>43734</v>
      </c>
      <c r="D48" s="4">
        <v>71.75</v>
      </c>
      <c r="E48" s="4">
        <v>80.349999999999994</v>
      </c>
      <c r="F48" s="4">
        <v>71.3</v>
      </c>
      <c r="G48" s="4">
        <v>74.7</v>
      </c>
      <c r="H48" s="4">
        <v>76.599999999999994</v>
      </c>
      <c r="I48" s="4">
        <v>74.7</v>
      </c>
      <c r="J48" s="4">
        <v>16312</v>
      </c>
      <c r="K48" s="4">
        <v>72968.72</v>
      </c>
      <c r="L48" s="4">
        <v>60834000</v>
      </c>
      <c r="M48" s="4">
        <v>-12648000</v>
      </c>
      <c r="N48" s="4">
        <v>74.650000000000006</v>
      </c>
      <c r="O48" s="6">
        <f t="shared" si="2"/>
        <v>19.329073482428118</v>
      </c>
      <c r="P48" s="12">
        <v>0.10423076923076922</v>
      </c>
      <c r="Q48" s="12">
        <f t="shared" si="0"/>
        <v>19.224842713197347</v>
      </c>
      <c r="R48" s="9">
        <f t="shared" si="1"/>
        <v>3.272613828608999</v>
      </c>
    </row>
    <row r="49" spans="1:18" s="4" customFormat="1" x14ac:dyDescent="0.3">
      <c r="A49" s="4" t="s">
        <v>14</v>
      </c>
      <c r="B49" s="5">
        <v>43738</v>
      </c>
      <c r="C49" s="5">
        <v>43769</v>
      </c>
      <c r="D49" s="4">
        <v>72.099999999999994</v>
      </c>
      <c r="E49" s="4">
        <v>72.25</v>
      </c>
      <c r="F49" s="4">
        <v>66.5</v>
      </c>
      <c r="G49" s="4">
        <v>68.95</v>
      </c>
      <c r="H49" s="4">
        <v>68.25</v>
      </c>
      <c r="I49" s="4">
        <v>68.95</v>
      </c>
      <c r="J49" s="4">
        <v>7127</v>
      </c>
      <c r="K49" s="4">
        <v>29337.59</v>
      </c>
      <c r="L49" s="4">
        <v>68256000</v>
      </c>
      <c r="M49" s="4">
        <v>-564000</v>
      </c>
      <c r="N49" s="4">
        <v>68.7</v>
      </c>
      <c r="O49" s="6">
        <f t="shared" si="2"/>
        <v>-7.6974564926372153</v>
      </c>
      <c r="P49" s="12">
        <v>0.10230769230769231</v>
      </c>
      <c r="Q49" s="12">
        <f t="shared" si="0"/>
        <v>-7.799764184944908</v>
      </c>
      <c r="R49" s="9">
        <f t="shared" si="1"/>
        <v>-1.3277412206871915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topLeftCell="E1" workbookViewId="0">
      <selection activeCell="P1" sqref="P1:XFD1048576"/>
    </sheetView>
  </sheetViews>
  <sheetFormatPr defaultRowHeight="14.4" x14ac:dyDescent="0.3"/>
  <cols>
    <col min="2" max="2" width="11.6640625" customWidth="1"/>
    <col min="3" max="3" width="13" customWidth="1"/>
    <col min="14" max="14" width="14.33203125" customWidth="1"/>
  </cols>
  <sheetData>
    <row r="1" spans="1:15" s="9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16</v>
      </c>
    </row>
    <row r="2" spans="1:15" s="9" customFormat="1" x14ac:dyDescent="0.3">
      <c r="A2" s="9" t="s">
        <v>14</v>
      </c>
      <c r="B2" s="10">
        <v>43374</v>
      </c>
      <c r="C2" s="10">
        <v>43398</v>
      </c>
      <c r="D2" s="9">
        <v>118.15</v>
      </c>
      <c r="E2" s="9">
        <v>121.25</v>
      </c>
      <c r="F2" s="9">
        <v>112.45</v>
      </c>
      <c r="G2" s="9">
        <v>120.35</v>
      </c>
      <c r="H2" s="9">
        <v>120.1</v>
      </c>
      <c r="I2" s="9">
        <v>120.35</v>
      </c>
      <c r="J2" s="9">
        <v>12382</v>
      </c>
      <c r="K2" s="9">
        <v>58059.839999999997</v>
      </c>
      <c r="L2" s="9">
        <v>58080000</v>
      </c>
      <c r="M2" s="9">
        <v>-3076000</v>
      </c>
      <c r="N2" s="9">
        <v>120.15</v>
      </c>
      <c r="O2" s="9">
        <v>2</v>
      </c>
    </row>
    <row r="3" spans="1:15" s="9" customFormat="1" x14ac:dyDescent="0.3">
      <c r="A3" s="9" t="s">
        <v>14</v>
      </c>
      <c r="B3" s="10">
        <v>43374</v>
      </c>
      <c r="C3" s="10">
        <v>43433</v>
      </c>
      <c r="D3" s="9">
        <v>119.55</v>
      </c>
      <c r="E3" s="9">
        <v>121.5</v>
      </c>
      <c r="F3" s="9">
        <v>112.95</v>
      </c>
      <c r="G3" s="9">
        <v>121.2</v>
      </c>
      <c r="H3" s="9">
        <v>120</v>
      </c>
      <c r="I3" s="9">
        <v>121.2</v>
      </c>
      <c r="J3" s="9">
        <v>255</v>
      </c>
      <c r="K3" s="9">
        <v>1205.4100000000001</v>
      </c>
      <c r="L3" s="9">
        <v>748000</v>
      </c>
      <c r="M3" s="9">
        <v>292000</v>
      </c>
      <c r="N3" s="9">
        <v>120.15</v>
      </c>
      <c r="O3" s="9">
        <v>0</v>
      </c>
    </row>
    <row r="4" spans="1:15" s="9" customFormat="1" x14ac:dyDescent="0.3">
      <c r="A4" s="9" t="s">
        <v>14</v>
      </c>
      <c r="B4" s="10">
        <v>43374</v>
      </c>
      <c r="C4" s="10">
        <v>43461</v>
      </c>
      <c r="D4" s="9">
        <v>120.55</v>
      </c>
      <c r="E4" s="9">
        <v>120.55</v>
      </c>
      <c r="F4" s="9">
        <v>120.55</v>
      </c>
      <c r="G4" s="9">
        <v>120.55</v>
      </c>
      <c r="H4" s="9">
        <v>120.55</v>
      </c>
      <c r="I4" s="9">
        <v>122.35</v>
      </c>
      <c r="J4" s="9">
        <v>2</v>
      </c>
      <c r="K4" s="9">
        <v>9.64</v>
      </c>
      <c r="L4" s="9">
        <v>8000</v>
      </c>
      <c r="M4" s="9">
        <v>8000</v>
      </c>
      <c r="N4" s="9">
        <v>120.15</v>
      </c>
      <c r="O4" s="9">
        <v>1</v>
      </c>
    </row>
    <row r="5" spans="1:15" s="9" customFormat="1" x14ac:dyDescent="0.3">
      <c r="A5" s="9" t="s">
        <v>14</v>
      </c>
      <c r="B5" s="10">
        <v>43409</v>
      </c>
      <c r="C5" s="10">
        <v>43433</v>
      </c>
      <c r="D5" s="9">
        <v>117.55</v>
      </c>
      <c r="E5" s="9">
        <v>122.45</v>
      </c>
      <c r="F5" s="9">
        <v>116.55</v>
      </c>
      <c r="G5" s="9">
        <v>121</v>
      </c>
      <c r="H5" s="9">
        <v>121.2</v>
      </c>
      <c r="I5" s="9">
        <v>121</v>
      </c>
      <c r="J5" s="9">
        <v>10713</v>
      </c>
      <c r="K5" s="9">
        <v>51458.2</v>
      </c>
      <c r="L5" s="9">
        <v>42016000</v>
      </c>
      <c r="M5" s="9">
        <v>-1160000</v>
      </c>
      <c r="N5" s="9">
        <v>120.7</v>
      </c>
      <c r="O5" s="9">
        <v>2</v>
      </c>
    </row>
    <row r="6" spans="1:15" s="9" customFormat="1" x14ac:dyDescent="0.3">
      <c r="A6" s="9" t="s">
        <v>14</v>
      </c>
      <c r="B6" s="10">
        <v>43409</v>
      </c>
      <c r="C6" s="10">
        <v>43461</v>
      </c>
      <c r="D6" s="9">
        <v>119.7</v>
      </c>
      <c r="E6" s="9">
        <v>122.95</v>
      </c>
      <c r="F6" s="9">
        <v>117.5</v>
      </c>
      <c r="G6" s="9">
        <v>121.7</v>
      </c>
      <c r="H6" s="9">
        <v>122</v>
      </c>
      <c r="I6" s="9">
        <v>121.7</v>
      </c>
      <c r="J6" s="9">
        <v>362</v>
      </c>
      <c r="K6" s="9">
        <v>1750.77</v>
      </c>
      <c r="L6" s="9">
        <v>1448000</v>
      </c>
      <c r="M6" s="9">
        <v>708000</v>
      </c>
      <c r="N6" s="9">
        <v>120.7</v>
      </c>
      <c r="O6" s="9">
        <v>0</v>
      </c>
    </row>
    <row r="7" spans="1:15" s="9" customFormat="1" x14ac:dyDescent="0.3">
      <c r="A7" s="9" t="s">
        <v>14</v>
      </c>
      <c r="B7" s="10">
        <v>43409</v>
      </c>
      <c r="C7" s="10">
        <v>43496</v>
      </c>
      <c r="D7" s="9">
        <v>121.75</v>
      </c>
      <c r="E7" s="9">
        <v>122.9</v>
      </c>
      <c r="F7" s="9">
        <v>121.5</v>
      </c>
      <c r="G7" s="9">
        <v>121.5</v>
      </c>
      <c r="H7" s="9">
        <v>121.5</v>
      </c>
      <c r="I7" s="9">
        <v>122.9</v>
      </c>
      <c r="J7" s="9">
        <v>8</v>
      </c>
      <c r="K7" s="9">
        <v>39.18</v>
      </c>
      <c r="L7" s="9">
        <v>40000</v>
      </c>
      <c r="M7" s="9">
        <v>32000</v>
      </c>
      <c r="N7" s="9">
        <v>120.7</v>
      </c>
      <c r="O7" s="9">
        <v>1</v>
      </c>
    </row>
    <row r="8" spans="1:15" s="9" customFormat="1" x14ac:dyDescent="0.3">
      <c r="A8" s="9" t="s">
        <v>14</v>
      </c>
      <c r="B8" s="10">
        <v>43437</v>
      </c>
      <c r="C8" s="10">
        <v>43461</v>
      </c>
      <c r="D8" s="9">
        <v>112.5</v>
      </c>
      <c r="E8" s="9">
        <v>112.5</v>
      </c>
      <c r="F8" s="9">
        <v>106.1</v>
      </c>
      <c r="G8" s="9">
        <v>107.45</v>
      </c>
      <c r="H8" s="9">
        <v>107.6</v>
      </c>
      <c r="I8" s="9">
        <v>107.45</v>
      </c>
      <c r="J8" s="9">
        <v>12898</v>
      </c>
      <c r="K8" s="9">
        <v>55586.93</v>
      </c>
      <c r="L8" s="9">
        <v>61636000</v>
      </c>
      <c r="M8" s="9">
        <v>6284000</v>
      </c>
      <c r="N8" s="9">
        <v>107.15</v>
      </c>
      <c r="O8" s="9">
        <v>2</v>
      </c>
    </row>
    <row r="9" spans="1:15" s="9" customFormat="1" x14ac:dyDescent="0.3">
      <c r="A9" s="9" t="s">
        <v>14</v>
      </c>
      <c r="B9" s="10">
        <v>43437</v>
      </c>
      <c r="C9" s="10">
        <v>43496</v>
      </c>
      <c r="D9" s="9">
        <v>111.25</v>
      </c>
      <c r="E9" s="9">
        <v>111.7</v>
      </c>
      <c r="F9" s="9">
        <v>106.6</v>
      </c>
      <c r="G9" s="9">
        <v>108</v>
      </c>
      <c r="H9" s="9">
        <v>108.2</v>
      </c>
      <c r="I9" s="9">
        <v>108</v>
      </c>
      <c r="J9" s="9">
        <v>423</v>
      </c>
      <c r="K9" s="9">
        <v>1830.49</v>
      </c>
      <c r="L9" s="9">
        <v>1520000</v>
      </c>
      <c r="M9" s="9">
        <v>424000</v>
      </c>
      <c r="N9" s="9">
        <v>107.15</v>
      </c>
      <c r="O9" s="9">
        <v>0</v>
      </c>
    </row>
    <row r="10" spans="1:15" s="9" customFormat="1" x14ac:dyDescent="0.3">
      <c r="A10" s="9" t="s">
        <v>14</v>
      </c>
      <c r="B10" s="10">
        <v>43437</v>
      </c>
      <c r="C10" s="10">
        <v>43524</v>
      </c>
      <c r="D10" s="9">
        <v>111</v>
      </c>
      <c r="E10" s="9">
        <v>111</v>
      </c>
      <c r="F10" s="9">
        <v>107.2</v>
      </c>
      <c r="G10" s="9">
        <v>107.45</v>
      </c>
      <c r="H10" s="9">
        <v>107.45</v>
      </c>
      <c r="I10" s="9">
        <v>109.1</v>
      </c>
      <c r="J10" s="9">
        <v>32</v>
      </c>
      <c r="K10" s="9">
        <v>138.77000000000001</v>
      </c>
      <c r="L10" s="9">
        <v>128000</v>
      </c>
      <c r="M10" s="9">
        <v>76000</v>
      </c>
      <c r="N10" s="9">
        <v>107.15</v>
      </c>
      <c r="O10" s="9">
        <v>1</v>
      </c>
    </row>
    <row r="11" spans="1:15" s="9" customFormat="1" x14ac:dyDescent="0.3">
      <c r="A11" s="9" t="s">
        <v>14</v>
      </c>
      <c r="B11" s="10">
        <v>43472</v>
      </c>
      <c r="C11" s="10">
        <v>43496</v>
      </c>
      <c r="D11" s="9">
        <v>98.2</v>
      </c>
      <c r="E11" s="9">
        <v>98.7</v>
      </c>
      <c r="F11" s="9">
        <v>93.35</v>
      </c>
      <c r="G11" s="9">
        <v>93.8</v>
      </c>
      <c r="H11" s="9">
        <v>93.65</v>
      </c>
      <c r="I11" s="9">
        <v>93.8</v>
      </c>
      <c r="J11" s="9">
        <v>12067</v>
      </c>
      <c r="K11" s="9">
        <v>45951.42</v>
      </c>
      <c r="L11" s="9">
        <v>71924000</v>
      </c>
      <c r="M11" s="9">
        <v>4484000</v>
      </c>
      <c r="N11" s="9">
        <v>93.45</v>
      </c>
      <c r="O11" s="9">
        <v>2</v>
      </c>
    </row>
    <row r="12" spans="1:15" s="9" customFormat="1" x14ac:dyDescent="0.3">
      <c r="A12" s="9" t="s">
        <v>14</v>
      </c>
      <c r="B12" s="10">
        <v>43472</v>
      </c>
      <c r="C12" s="10">
        <v>43524</v>
      </c>
      <c r="D12" s="9">
        <v>98.35</v>
      </c>
      <c r="E12" s="9">
        <v>98.5</v>
      </c>
      <c r="F12" s="9">
        <v>94</v>
      </c>
      <c r="G12" s="9">
        <v>94.2</v>
      </c>
      <c r="H12" s="9">
        <v>94.15</v>
      </c>
      <c r="I12" s="9">
        <v>94.2</v>
      </c>
      <c r="J12" s="9">
        <v>281</v>
      </c>
      <c r="K12" s="9">
        <v>1073.3599999999999</v>
      </c>
      <c r="L12" s="9">
        <v>2308000</v>
      </c>
      <c r="M12" s="9">
        <v>404000</v>
      </c>
      <c r="N12" s="9">
        <v>93.45</v>
      </c>
      <c r="O12" s="9">
        <v>0</v>
      </c>
    </row>
    <row r="13" spans="1:15" s="9" customFormat="1" x14ac:dyDescent="0.3">
      <c r="A13" s="9" t="s">
        <v>14</v>
      </c>
      <c r="B13" s="10">
        <v>43472</v>
      </c>
      <c r="C13" s="10">
        <v>43552</v>
      </c>
      <c r="D13" s="9">
        <v>98.8</v>
      </c>
      <c r="E13" s="9">
        <v>98.8</v>
      </c>
      <c r="F13" s="9">
        <v>94.5</v>
      </c>
      <c r="G13" s="9">
        <v>94.75</v>
      </c>
      <c r="H13" s="9">
        <v>94.65</v>
      </c>
      <c r="I13" s="9">
        <v>94.75</v>
      </c>
      <c r="J13" s="9">
        <v>34</v>
      </c>
      <c r="K13" s="9">
        <v>130.16</v>
      </c>
      <c r="L13" s="9">
        <v>308000</v>
      </c>
      <c r="M13" s="9">
        <v>100000</v>
      </c>
      <c r="N13" s="9">
        <v>93.45</v>
      </c>
      <c r="O13" s="9">
        <v>1</v>
      </c>
    </row>
    <row r="14" spans="1:15" s="9" customFormat="1" x14ac:dyDescent="0.3">
      <c r="A14" s="9" t="s">
        <v>14</v>
      </c>
      <c r="B14" s="10">
        <v>43500</v>
      </c>
      <c r="C14" s="10">
        <v>43524</v>
      </c>
      <c r="D14" s="9">
        <v>84.35</v>
      </c>
      <c r="E14" s="9">
        <v>84.7</v>
      </c>
      <c r="F14" s="9">
        <v>81.8</v>
      </c>
      <c r="G14" s="9">
        <v>82.65</v>
      </c>
      <c r="H14" s="9">
        <v>82.3</v>
      </c>
      <c r="I14" s="9">
        <v>82.65</v>
      </c>
      <c r="J14" s="9">
        <v>6439</v>
      </c>
      <c r="K14" s="9">
        <v>21354.26</v>
      </c>
      <c r="L14" s="9">
        <v>82180000</v>
      </c>
      <c r="M14" s="9">
        <v>768000</v>
      </c>
      <c r="N14" s="9">
        <v>82.3</v>
      </c>
      <c r="O14" s="9">
        <v>2</v>
      </c>
    </row>
    <row r="15" spans="1:15" s="9" customFormat="1" x14ac:dyDescent="0.3">
      <c r="A15" s="9" t="s">
        <v>14</v>
      </c>
      <c r="B15" s="10">
        <v>43500</v>
      </c>
      <c r="C15" s="10">
        <v>43552</v>
      </c>
      <c r="D15" s="9">
        <v>84.85</v>
      </c>
      <c r="E15" s="9">
        <v>84.85</v>
      </c>
      <c r="F15" s="9">
        <v>82.2</v>
      </c>
      <c r="G15" s="9">
        <v>82.85</v>
      </c>
      <c r="H15" s="9">
        <v>82.6</v>
      </c>
      <c r="I15" s="9">
        <v>82.85</v>
      </c>
      <c r="J15" s="9">
        <v>159</v>
      </c>
      <c r="K15" s="9">
        <v>529.15</v>
      </c>
      <c r="L15" s="9">
        <v>3880000</v>
      </c>
      <c r="M15" s="9">
        <v>12000</v>
      </c>
      <c r="N15" s="9">
        <v>82.3</v>
      </c>
      <c r="O15" s="9">
        <v>0</v>
      </c>
    </row>
    <row r="16" spans="1:15" s="9" customFormat="1" x14ac:dyDescent="0.3">
      <c r="A16" s="9" t="s">
        <v>14</v>
      </c>
      <c r="B16" s="10">
        <v>43500</v>
      </c>
      <c r="C16" s="10">
        <v>43580</v>
      </c>
      <c r="D16" s="9">
        <v>83.6</v>
      </c>
      <c r="E16" s="9">
        <v>83.6</v>
      </c>
      <c r="F16" s="9">
        <v>82.9</v>
      </c>
      <c r="G16" s="9">
        <v>83.3</v>
      </c>
      <c r="H16" s="9">
        <v>83.3</v>
      </c>
      <c r="I16" s="9">
        <v>83.3</v>
      </c>
      <c r="J16" s="9">
        <v>7</v>
      </c>
      <c r="K16" s="9">
        <v>23.31</v>
      </c>
      <c r="L16" s="9">
        <v>44000</v>
      </c>
      <c r="M16" s="9">
        <v>16000</v>
      </c>
      <c r="N16" s="9">
        <v>82.3</v>
      </c>
      <c r="O16" s="9">
        <v>1</v>
      </c>
    </row>
    <row r="17" spans="1:15" s="9" customFormat="1" x14ac:dyDescent="0.3">
      <c r="A17" s="9" t="s">
        <v>14</v>
      </c>
      <c r="B17" s="10">
        <v>43535</v>
      </c>
      <c r="C17" s="10">
        <v>43552</v>
      </c>
      <c r="D17" s="9">
        <v>92.2</v>
      </c>
      <c r="E17" s="9">
        <v>93.9</v>
      </c>
      <c r="F17" s="9">
        <v>90.4</v>
      </c>
      <c r="G17" s="9">
        <v>93.5</v>
      </c>
      <c r="H17" s="9">
        <v>93.7</v>
      </c>
      <c r="I17" s="9">
        <v>93.5</v>
      </c>
      <c r="J17" s="9">
        <v>6633</v>
      </c>
      <c r="K17" s="9">
        <v>24556.31</v>
      </c>
      <c r="L17" s="9">
        <v>60280000</v>
      </c>
      <c r="M17" s="9">
        <v>-764000</v>
      </c>
      <c r="N17" s="9">
        <v>93.05</v>
      </c>
      <c r="O17" s="9">
        <v>2</v>
      </c>
    </row>
    <row r="18" spans="1:15" s="9" customFormat="1" x14ac:dyDescent="0.3">
      <c r="A18" s="9" t="s">
        <v>14</v>
      </c>
      <c r="B18" s="10">
        <v>43535</v>
      </c>
      <c r="C18" s="10">
        <v>43580</v>
      </c>
      <c r="D18" s="9">
        <v>91.45</v>
      </c>
      <c r="E18" s="9">
        <v>94.25</v>
      </c>
      <c r="F18" s="9">
        <v>91.4</v>
      </c>
      <c r="G18" s="9">
        <v>93.95</v>
      </c>
      <c r="H18" s="9">
        <v>94.25</v>
      </c>
      <c r="I18" s="9">
        <v>93.95</v>
      </c>
      <c r="J18" s="9">
        <v>177</v>
      </c>
      <c r="K18" s="9">
        <v>658.47</v>
      </c>
      <c r="L18" s="9">
        <v>3712000</v>
      </c>
      <c r="M18" s="9">
        <v>-40000</v>
      </c>
      <c r="N18" s="9">
        <v>93.05</v>
      </c>
      <c r="O18" s="9">
        <v>0</v>
      </c>
    </row>
    <row r="19" spans="1:15" s="9" customFormat="1" x14ac:dyDescent="0.3">
      <c r="A19" s="9" t="s">
        <v>14</v>
      </c>
      <c r="B19" s="10">
        <v>43535</v>
      </c>
      <c r="C19" s="10">
        <v>43615</v>
      </c>
      <c r="D19" s="9">
        <v>92.4</v>
      </c>
      <c r="E19" s="9">
        <v>94.7</v>
      </c>
      <c r="F19" s="9">
        <v>92.4</v>
      </c>
      <c r="G19" s="9">
        <v>94.7</v>
      </c>
      <c r="H19" s="9">
        <v>94.7</v>
      </c>
      <c r="I19" s="9">
        <v>94.7</v>
      </c>
      <c r="J19" s="9">
        <v>10</v>
      </c>
      <c r="K19" s="9">
        <v>37.31</v>
      </c>
      <c r="L19" s="9">
        <v>2300000</v>
      </c>
      <c r="M19" s="9">
        <v>8000</v>
      </c>
      <c r="N19" s="9">
        <v>93.05</v>
      </c>
      <c r="O19" s="9">
        <v>1</v>
      </c>
    </row>
    <row r="20" spans="1:15" s="9" customFormat="1" x14ac:dyDescent="0.3">
      <c r="A20" s="9" t="s">
        <v>14</v>
      </c>
      <c r="B20" s="10">
        <v>43556</v>
      </c>
      <c r="C20" s="10">
        <v>43580</v>
      </c>
      <c r="D20" s="9">
        <v>92.5</v>
      </c>
      <c r="E20" s="9">
        <v>93.45</v>
      </c>
      <c r="F20" s="9">
        <v>90.75</v>
      </c>
      <c r="G20" s="9">
        <v>91.15</v>
      </c>
      <c r="H20" s="9">
        <v>91.45</v>
      </c>
      <c r="I20" s="9">
        <v>91.15</v>
      </c>
      <c r="J20" s="9">
        <v>9777</v>
      </c>
      <c r="K20" s="9">
        <v>35940.769999999997</v>
      </c>
      <c r="L20" s="9">
        <v>64568000</v>
      </c>
      <c r="M20" s="9">
        <v>1364000</v>
      </c>
      <c r="N20" s="9">
        <v>90.35</v>
      </c>
      <c r="O20" s="9">
        <v>2</v>
      </c>
    </row>
    <row r="21" spans="1:15" s="9" customFormat="1" x14ac:dyDescent="0.3">
      <c r="A21" s="9" t="s">
        <v>14</v>
      </c>
      <c r="B21" s="10">
        <v>43556</v>
      </c>
      <c r="C21" s="10">
        <v>43615</v>
      </c>
      <c r="D21" s="9">
        <v>93</v>
      </c>
      <c r="E21" s="9">
        <v>93.85</v>
      </c>
      <c r="F21" s="9">
        <v>91.35</v>
      </c>
      <c r="G21" s="9">
        <v>91.7</v>
      </c>
      <c r="H21" s="9">
        <v>91.95</v>
      </c>
      <c r="I21" s="9">
        <v>91.7</v>
      </c>
      <c r="J21" s="9">
        <v>321</v>
      </c>
      <c r="K21" s="9">
        <v>1186.8499999999999</v>
      </c>
      <c r="L21" s="9">
        <v>3392000</v>
      </c>
      <c r="M21" s="9">
        <v>132000</v>
      </c>
      <c r="N21" s="9">
        <v>90.35</v>
      </c>
      <c r="O21" s="9">
        <v>0</v>
      </c>
    </row>
    <row r="22" spans="1:15" s="9" customFormat="1" x14ac:dyDescent="0.3">
      <c r="A22" s="9" t="s">
        <v>14</v>
      </c>
      <c r="B22" s="10">
        <v>43556</v>
      </c>
      <c r="C22" s="10">
        <v>43643</v>
      </c>
      <c r="D22" s="9">
        <v>92.35</v>
      </c>
      <c r="E22" s="9">
        <v>94.55</v>
      </c>
      <c r="F22" s="9">
        <v>92.35</v>
      </c>
      <c r="G22" s="9">
        <v>93.1</v>
      </c>
      <c r="H22" s="9">
        <v>93.1</v>
      </c>
      <c r="I22" s="9">
        <v>92.05</v>
      </c>
      <c r="J22" s="9">
        <v>10</v>
      </c>
      <c r="K22" s="9">
        <v>37.21</v>
      </c>
      <c r="L22" s="9">
        <v>40000</v>
      </c>
      <c r="M22" s="9">
        <v>8000</v>
      </c>
      <c r="N22" s="9">
        <v>90.35</v>
      </c>
      <c r="O22" s="9">
        <v>1</v>
      </c>
    </row>
    <row r="23" spans="1:15" s="9" customFormat="1" x14ac:dyDescent="0.3">
      <c r="A23" s="9" t="s">
        <v>14</v>
      </c>
      <c r="B23" s="10">
        <v>43591</v>
      </c>
      <c r="C23" s="10">
        <v>43615</v>
      </c>
      <c r="D23" s="9">
        <v>89.15</v>
      </c>
      <c r="E23" s="9">
        <v>90</v>
      </c>
      <c r="F23" s="9">
        <v>88.3</v>
      </c>
      <c r="G23" s="9">
        <v>88.6</v>
      </c>
      <c r="H23" s="9">
        <v>88.7</v>
      </c>
      <c r="I23" s="9">
        <v>88.6</v>
      </c>
      <c r="J23" s="9">
        <v>3644</v>
      </c>
      <c r="K23" s="9">
        <v>12989.92</v>
      </c>
      <c r="L23" s="9">
        <v>70336000</v>
      </c>
      <c r="M23" s="9">
        <v>1464000</v>
      </c>
      <c r="N23" s="9">
        <v>88.05</v>
      </c>
      <c r="O23" s="9">
        <v>2</v>
      </c>
    </row>
    <row r="24" spans="1:15" s="9" customFormat="1" x14ac:dyDescent="0.3">
      <c r="A24" s="9" t="s">
        <v>14</v>
      </c>
      <c r="B24" s="10">
        <v>43591</v>
      </c>
      <c r="C24" s="10">
        <v>43643</v>
      </c>
      <c r="D24" s="9">
        <v>89.85</v>
      </c>
      <c r="E24" s="9">
        <v>90.4</v>
      </c>
      <c r="F24" s="9">
        <v>89</v>
      </c>
      <c r="G24" s="9">
        <v>89.15</v>
      </c>
      <c r="H24" s="9">
        <v>89.05</v>
      </c>
      <c r="I24" s="9">
        <v>89.15</v>
      </c>
      <c r="J24" s="9">
        <v>88</v>
      </c>
      <c r="K24" s="9">
        <v>315.61</v>
      </c>
      <c r="L24" s="9">
        <v>1544000</v>
      </c>
      <c r="M24" s="9">
        <v>72000</v>
      </c>
      <c r="N24" s="9">
        <v>88.05</v>
      </c>
      <c r="O24" s="9">
        <v>0</v>
      </c>
    </row>
    <row r="25" spans="1:15" s="9" customFormat="1" x14ac:dyDescent="0.3">
      <c r="A25" s="9" t="s">
        <v>14</v>
      </c>
      <c r="B25" s="10">
        <v>43591</v>
      </c>
      <c r="C25" s="10">
        <v>43671</v>
      </c>
      <c r="D25" s="9">
        <v>89.5</v>
      </c>
      <c r="E25" s="9">
        <v>89.5</v>
      </c>
      <c r="F25" s="9">
        <v>87.7</v>
      </c>
      <c r="G25" s="9">
        <v>87.7</v>
      </c>
      <c r="H25" s="9">
        <v>87.7</v>
      </c>
      <c r="I25" s="9">
        <v>89.45</v>
      </c>
      <c r="J25" s="9">
        <v>9</v>
      </c>
      <c r="K25" s="9">
        <v>47.8</v>
      </c>
      <c r="L25" s="9">
        <v>312000</v>
      </c>
      <c r="M25" s="9">
        <v>24000</v>
      </c>
      <c r="N25" s="9">
        <v>88.05</v>
      </c>
      <c r="O25" s="9">
        <v>1</v>
      </c>
    </row>
    <row r="26" spans="1:15" s="9" customFormat="1" x14ac:dyDescent="0.3">
      <c r="A26" s="9" t="s">
        <v>14</v>
      </c>
      <c r="B26" s="10">
        <v>43619</v>
      </c>
      <c r="C26" s="10">
        <v>43643</v>
      </c>
      <c r="D26" s="9">
        <v>88.8</v>
      </c>
      <c r="E26" s="9">
        <v>92.7</v>
      </c>
      <c r="F26" s="9">
        <v>88.05</v>
      </c>
      <c r="G26" s="9">
        <v>92.2</v>
      </c>
      <c r="H26" s="9">
        <v>92.3</v>
      </c>
      <c r="I26" s="9">
        <v>92.2</v>
      </c>
      <c r="J26" s="9">
        <v>11371</v>
      </c>
      <c r="K26" s="9">
        <v>41497.230000000003</v>
      </c>
      <c r="L26" s="9">
        <v>64536000</v>
      </c>
      <c r="M26" s="9">
        <v>200000</v>
      </c>
      <c r="N26" s="9">
        <v>91.85</v>
      </c>
      <c r="O26" s="9">
        <v>2</v>
      </c>
    </row>
    <row r="27" spans="1:15" s="9" customFormat="1" x14ac:dyDescent="0.3">
      <c r="A27" s="9" t="s">
        <v>14</v>
      </c>
      <c r="B27" s="10">
        <v>43619</v>
      </c>
      <c r="C27" s="10">
        <v>43671</v>
      </c>
      <c r="D27" s="9">
        <v>86.25</v>
      </c>
      <c r="E27" s="9">
        <v>90.1</v>
      </c>
      <c r="F27" s="9">
        <v>85.6</v>
      </c>
      <c r="G27" s="9">
        <v>89.8</v>
      </c>
      <c r="H27" s="9">
        <v>89.85</v>
      </c>
      <c r="I27" s="9">
        <v>89.8</v>
      </c>
      <c r="J27" s="9">
        <v>330</v>
      </c>
      <c r="K27" s="9">
        <v>1758.16</v>
      </c>
      <c r="L27" s="9">
        <v>3738000</v>
      </c>
      <c r="M27" s="9">
        <v>-420000</v>
      </c>
      <c r="N27" s="9">
        <v>91.85</v>
      </c>
      <c r="O27" s="9">
        <v>0</v>
      </c>
    </row>
    <row r="28" spans="1:15" s="9" customFormat="1" x14ac:dyDescent="0.3">
      <c r="A28" s="9" t="s">
        <v>14</v>
      </c>
      <c r="B28" s="10">
        <v>43619</v>
      </c>
      <c r="C28" s="10">
        <v>43706</v>
      </c>
      <c r="D28" s="9">
        <v>88.45</v>
      </c>
      <c r="E28" s="9">
        <v>90.5</v>
      </c>
      <c r="F28" s="9">
        <v>88.45</v>
      </c>
      <c r="G28" s="9">
        <v>90.5</v>
      </c>
      <c r="H28" s="9">
        <v>90.5</v>
      </c>
      <c r="I28" s="9">
        <v>93.4</v>
      </c>
      <c r="J28" s="9">
        <v>5</v>
      </c>
      <c r="K28" s="9">
        <v>26.91</v>
      </c>
      <c r="L28" s="9">
        <v>30000</v>
      </c>
      <c r="M28" s="9">
        <v>12000</v>
      </c>
      <c r="N28" s="9">
        <v>91.85</v>
      </c>
      <c r="O28" s="9">
        <v>1</v>
      </c>
    </row>
    <row r="29" spans="1:15" s="9" customFormat="1" x14ac:dyDescent="0.3">
      <c r="A29" s="9" t="s">
        <v>14</v>
      </c>
      <c r="B29" s="10">
        <v>43647</v>
      </c>
      <c r="C29" s="10">
        <v>43671</v>
      </c>
      <c r="D29" s="9">
        <v>85.75</v>
      </c>
      <c r="E29" s="9">
        <v>85.85</v>
      </c>
      <c r="F29" s="9">
        <v>83.75</v>
      </c>
      <c r="G29" s="9">
        <v>84.65</v>
      </c>
      <c r="H29" s="9">
        <v>84.45</v>
      </c>
      <c r="I29" s="9">
        <v>84.65</v>
      </c>
      <c r="J29" s="9">
        <v>3777</v>
      </c>
      <c r="K29" s="9">
        <v>19174</v>
      </c>
      <c r="L29" s="9">
        <v>71076000</v>
      </c>
      <c r="M29" s="9">
        <v>654000</v>
      </c>
      <c r="N29" s="9">
        <v>87.1</v>
      </c>
      <c r="O29" s="9">
        <v>2</v>
      </c>
    </row>
    <row r="30" spans="1:15" s="9" customFormat="1" x14ac:dyDescent="0.3">
      <c r="A30" s="9" t="s">
        <v>14</v>
      </c>
      <c r="B30" s="10">
        <v>43647</v>
      </c>
      <c r="C30" s="10">
        <v>43706</v>
      </c>
      <c r="D30" s="9">
        <v>87.5</v>
      </c>
      <c r="E30" s="9">
        <v>87.5</v>
      </c>
      <c r="F30" s="9">
        <v>84.35</v>
      </c>
      <c r="G30" s="9">
        <v>85.05</v>
      </c>
      <c r="H30" s="9">
        <v>85.15</v>
      </c>
      <c r="I30" s="9">
        <v>85.05</v>
      </c>
      <c r="J30" s="9">
        <v>91</v>
      </c>
      <c r="K30" s="9">
        <v>464.79</v>
      </c>
      <c r="L30" s="9">
        <v>1302000</v>
      </c>
      <c r="M30" s="9">
        <v>78000</v>
      </c>
      <c r="N30" s="9">
        <v>87.1</v>
      </c>
      <c r="O30" s="9">
        <v>0</v>
      </c>
    </row>
    <row r="31" spans="1:15" s="9" customFormat="1" x14ac:dyDescent="0.3">
      <c r="A31" s="9" t="s">
        <v>14</v>
      </c>
      <c r="B31" s="10">
        <v>43647</v>
      </c>
      <c r="C31" s="10">
        <v>43734</v>
      </c>
      <c r="D31" s="9">
        <v>86.5</v>
      </c>
      <c r="E31" s="9">
        <v>86.5</v>
      </c>
      <c r="F31" s="9">
        <v>85.1</v>
      </c>
      <c r="G31" s="9">
        <v>85.55</v>
      </c>
      <c r="H31" s="9">
        <v>85.6</v>
      </c>
      <c r="I31" s="9">
        <v>85.55</v>
      </c>
      <c r="J31" s="9">
        <v>6</v>
      </c>
      <c r="K31" s="9">
        <v>30.8</v>
      </c>
      <c r="L31" s="9">
        <v>48000</v>
      </c>
      <c r="M31" s="9">
        <v>18000</v>
      </c>
      <c r="N31" s="9">
        <v>87.1</v>
      </c>
      <c r="O31" s="9">
        <v>1</v>
      </c>
    </row>
    <row r="32" spans="1:15" s="9" customFormat="1" x14ac:dyDescent="0.3">
      <c r="A32" s="9" t="s">
        <v>14</v>
      </c>
      <c r="B32" s="10">
        <v>43682</v>
      </c>
      <c r="C32" s="10">
        <v>43706</v>
      </c>
      <c r="D32" s="9">
        <v>63.45</v>
      </c>
      <c r="E32" s="9">
        <v>64.599999999999994</v>
      </c>
      <c r="F32" s="9">
        <v>62</v>
      </c>
      <c r="G32" s="9">
        <v>64.3</v>
      </c>
      <c r="H32" s="9">
        <v>64.150000000000006</v>
      </c>
      <c r="I32" s="9">
        <v>64.3</v>
      </c>
      <c r="J32" s="9">
        <v>8435</v>
      </c>
      <c r="K32" s="9">
        <v>32072.23</v>
      </c>
      <c r="L32" s="9">
        <v>84354000</v>
      </c>
      <c r="M32" s="9">
        <v>-4242000</v>
      </c>
      <c r="N32" s="9">
        <v>63.95</v>
      </c>
      <c r="O32" s="9">
        <v>2</v>
      </c>
    </row>
    <row r="33" spans="1:15" s="9" customFormat="1" x14ac:dyDescent="0.3">
      <c r="A33" s="9" t="s">
        <v>14</v>
      </c>
      <c r="B33" s="10">
        <v>43682</v>
      </c>
      <c r="C33" s="10">
        <v>43734</v>
      </c>
      <c r="D33" s="9">
        <v>62.55</v>
      </c>
      <c r="E33" s="9">
        <v>64.849999999999994</v>
      </c>
      <c r="F33" s="9">
        <v>62.35</v>
      </c>
      <c r="G33" s="9">
        <v>64.650000000000006</v>
      </c>
      <c r="H33" s="9">
        <v>64.45</v>
      </c>
      <c r="I33" s="9">
        <v>64.650000000000006</v>
      </c>
      <c r="J33" s="9">
        <v>239</v>
      </c>
      <c r="K33" s="9">
        <v>913.52</v>
      </c>
      <c r="L33" s="9">
        <v>2448000</v>
      </c>
      <c r="M33" s="9">
        <v>138000</v>
      </c>
      <c r="N33" s="9">
        <v>63.95</v>
      </c>
      <c r="O33" s="9">
        <v>0</v>
      </c>
    </row>
    <row r="34" spans="1:15" s="9" customFormat="1" x14ac:dyDescent="0.3">
      <c r="A34" s="9" t="s">
        <v>14</v>
      </c>
      <c r="B34" s="10">
        <v>43682</v>
      </c>
      <c r="C34" s="10">
        <v>43769</v>
      </c>
      <c r="D34" s="9">
        <v>63.05</v>
      </c>
      <c r="E34" s="9">
        <v>64.900000000000006</v>
      </c>
      <c r="F34" s="9">
        <v>63.05</v>
      </c>
      <c r="G34" s="9">
        <v>64.650000000000006</v>
      </c>
      <c r="H34" s="9">
        <v>64.650000000000006</v>
      </c>
      <c r="I34" s="9">
        <v>64.650000000000006</v>
      </c>
      <c r="J34" s="9">
        <v>13</v>
      </c>
      <c r="K34" s="9">
        <v>50.07</v>
      </c>
      <c r="L34" s="9">
        <v>300000</v>
      </c>
      <c r="M34" s="9">
        <v>12000</v>
      </c>
      <c r="N34" s="9">
        <v>63.95</v>
      </c>
      <c r="O34" s="9">
        <v>1</v>
      </c>
    </row>
    <row r="35" spans="1:15" s="9" customFormat="1" x14ac:dyDescent="0.3">
      <c r="A35" s="9" t="s">
        <v>14</v>
      </c>
      <c r="B35" s="10">
        <v>43717</v>
      </c>
      <c r="C35" s="10">
        <v>43734</v>
      </c>
      <c r="D35" s="9">
        <v>63</v>
      </c>
      <c r="E35" s="9">
        <v>63.6</v>
      </c>
      <c r="F35" s="9">
        <v>62.15</v>
      </c>
      <c r="G35" s="9">
        <v>63.2</v>
      </c>
      <c r="H35" s="9">
        <v>62.95</v>
      </c>
      <c r="I35" s="9">
        <v>63.2</v>
      </c>
      <c r="J35" s="9">
        <v>5874</v>
      </c>
      <c r="K35" s="9">
        <v>22234.63</v>
      </c>
      <c r="L35" s="9">
        <v>86118000</v>
      </c>
      <c r="M35" s="9">
        <v>2226000</v>
      </c>
      <c r="N35" s="9">
        <v>62.9</v>
      </c>
      <c r="O35" s="9">
        <v>2</v>
      </c>
    </row>
    <row r="36" spans="1:15" s="9" customFormat="1" x14ac:dyDescent="0.3">
      <c r="A36" s="9" t="s">
        <v>14</v>
      </c>
      <c r="B36" s="10">
        <v>43717</v>
      </c>
      <c r="C36" s="10">
        <v>43769</v>
      </c>
      <c r="D36" s="9">
        <v>63.1</v>
      </c>
      <c r="E36" s="9">
        <v>63.9</v>
      </c>
      <c r="F36" s="9">
        <v>62.6</v>
      </c>
      <c r="G36" s="9">
        <v>63.4</v>
      </c>
      <c r="H36" s="9">
        <v>63.3</v>
      </c>
      <c r="I36" s="9">
        <v>63.4</v>
      </c>
      <c r="J36" s="9">
        <v>134</v>
      </c>
      <c r="K36" s="9">
        <v>509</v>
      </c>
      <c r="L36" s="9">
        <v>2070000</v>
      </c>
      <c r="M36" s="9">
        <v>72000</v>
      </c>
      <c r="N36" s="9">
        <v>62.9</v>
      </c>
      <c r="O36" s="9">
        <v>0</v>
      </c>
    </row>
    <row r="37" spans="1:15" s="9" customFormat="1" x14ac:dyDescent="0.3">
      <c r="A37" s="9" t="s">
        <v>14</v>
      </c>
      <c r="B37" s="10">
        <v>43717</v>
      </c>
      <c r="C37" s="10">
        <v>43797</v>
      </c>
      <c r="D37" s="9">
        <v>63.6</v>
      </c>
      <c r="E37" s="9">
        <v>63.95</v>
      </c>
      <c r="F37" s="9">
        <v>63.2</v>
      </c>
      <c r="G37" s="9">
        <v>63.65</v>
      </c>
      <c r="H37" s="9">
        <v>63.65</v>
      </c>
      <c r="I37" s="9">
        <v>63.65</v>
      </c>
      <c r="J37" s="9">
        <v>44</v>
      </c>
      <c r="K37" s="9">
        <v>167.76</v>
      </c>
      <c r="L37" s="9">
        <v>288000</v>
      </c>
      <c r="M37" s="9">
        <v>168000</v>
      </c>
      <c r="N37" s="9">
        <v>62.9</v>
      </c>
      <c r="O3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FUTURE DAILY PRICES</vt:lpstr>
      <vt:lpstr>DAILY CURRENT</vt:lpstr>
      <vt:lpstr>DAILY NEXT</vt:lpstr>
      <vt:lpstr>DAILY FAR </vt:lpstr>
      <vt:lpstr>FUTURE WEEKLY PRICES</vt:lpstr>
      <vt:lpstr>WEEKLY NEXT</vt:lpstr>
      <vt:lpstr>WEEKLY FAR</vt:lpstr>
      <vt:lpstr>WEEKLY CURRENT </vt:lpstr>
      <vt:lpstr>MONTHLY PRICES</vt:lpstr>
      <vt:lpstr>MONTHLY FAR</vt:lpstr>
      <vt:lpstr>MONTHLY CURRENT</vt:lpstr>
      <vt:lpstr>MONTHLY 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Sumanth Guduguntla</cp:lastModifiedBy>
  <dcterms:created xsi:type="dcterms:W3CDTF">2019-11-10T09:48:37Z</dcterms:created>
  <dcterms:modified xsi:type="dcterms:W3CDTF">2022-10-19T05:27:14Z</dcterms:modified>
</cp:coreProperties>
</file>