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Options" sheetId="1" r:id="rId4"/>
    <sheet state="visible" name="Sheet1" sheetId="2" r:id="rId5"/>
    <sheet state="visible" name="Put Options" sheetId="3" r:id="rId6"/>
  </sheets>
  <definedNames/>
  <calcPr/>
  <extLst>
    <ext uri="GoogleSheetsCustomDataVersion1">
      <go:sheetsCustomData xmlns:go="http://customooxmlschemas.google.com/" r:id="rId7" roundtripDataSignature="AMtx7mhjuRfzE4aNxSWCZmhHyrEY9giu+g=="/>
    </ext>
  </extLst>
</workbook>
</file>

<file path=xl/sharedStrings.xml><?xml version="1.0" encoding="utf-8"?>
<sst xmlns="http://schemas.openxmlformats.org/spreadsheetml/2006/main" count="396" uniqueCount="29">
  <si>
    <t>Standard deviation</t>
  </si>
  <si>
    <t>Variance</t>
  </si>
  <si>
    <t>Trading days</t>
  </si>
  <si>
    <t>Variance of trading days</t>
  </si>
  <si>
    <t>Standard deviation for trading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</si>
  <si>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</si>
  <si>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</si>
  <si>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</si>
  <si>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</si>
  <si>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</si>
  <si>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</si>
  <si>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</si>
  <si>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</si>
  <si>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</si>
  <si>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</si>
  <si>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</si>
  <si>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</si>
  <si>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</si>
  <si>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</si>
  <si>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</si>
  <si>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</si>
  <si>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</si>
  <si>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ASHOKLEY</t>
  </si>
  <si>
    <t>CE</t>
  </si>
  <si>
    <t>-</t>
  </si>
  <si>
    <t>APOLLOTYRE</t>
  </si>
  <si>
    <t>ASIANPAINT</t>
  </si>
  <si>
    <t>PE</t>
  </si>
  <si>
    <t>TATACHEM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</si>
</sst>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'Call Options'!$Q$8</c:f>
            </c:strRef>
          </c:tx>
          <c:marker>
            <c:symbol val="none"/>
          </c:marker>
          <c:val>
            <c:numRef>
              <c:f>'Call Options'!$Q$9:$Q$62</c:f>
            </c:numRef>
          </c:val>
          <c:smooth val="0"/>
        </c:ser>
        <c:ser>
          <c:idx val="1"/>
          <c:order val="1"/>
          <c:tx>
            <c:strRef>
              <c:f>'Call Options'!$R$8</c:f>
            </c:strRef>
          </c:tx>
          <c:marker>
            <c:symbol val="none"/>
          </c:marker>
          <c:val>
            <c:numRef>
              <c:f>'Call Options'!$R$9:$R$62</c:f>
            </c:numRef>
          </c:val>
          <c:smooth val="0"/>
        </c:ser>
        <c:axId val="1572722785"/>
        <c:axId val="792515520"/>
      </c:lineChart>
      <c:catAx>
        <c:axId val="157272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515520"/>
      </c:catAx>
      <c:valAx>
        <c:axId val="79251552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722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Put Option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'Put Options'!$Q$1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'Put Options'!$B$2:$B$63</c:f>
            </c:strRef>
          </c:cat>
          <c:val>
            <c:numRef>
              <c:f>'Put Options'!$Q$2:$Q$63</c:f>
            </c:numRef>
          </c:val>
          <c:smooth val="0"/>
        </c:ser>
        <c:ser>
          <c:idx val="1"/>
          <c:order val="1"/>
          <c:tx>
            <c:strRef>
              <c:f>'Put Options'!$R$1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'Put Options'!$B$2:$B$63</c:f>
            </c:strRef>
          </c:cat>
          <c:val>
            <c:numRef>
              <c:f>'Put Options'!$R$2:$R$63</c:f>
            </c:numRef>
          </c:val>
          <c:smooth val="0"/>
        </c:ser>
        <c:axId val="2133996035"/>
        <c:axId val="984373036"/>
      </c:lineChart>
      <c:catAx>
        <c:axId val="213399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84373036"/>
      </c:catAx>
      <c:valAx>
        <c:axId val="9843730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Option Price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339960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857250</xdr:colOff>
      <xdr:row>3</xdr:row>
      <xdr:rowOff>104775</xdr:rowOff>
    </xdr:from>
    <xdr:ext cx="5715000" cy="3533775"/>
    <xdr:graphicFrame>
      <xdr:nvGraphicFramePr>
        <xdr:cNvPr id="120825377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590550</xdr:colOff>
      <xdr:row>6</xdr:row>
      <xdr:rowOff>123825</xdr:rowOff>
    </xdr:from>
    <xdr:ext cx="4343400" cy="2714625"/>
    <xdr:graphicFrame>
      <xdr:nvGraphicFramePr>
        <xdr:cNvPr id="13706088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8.13"/>
    <col customWidth="1" min="3" max="3" width="23.0"/>
    <col customWidth="1" min="4" max="4" width="7.63"/>
    <col customWidth="1" min="5" max="5" width="14.25"/>
    <col customWidth="1" min="6" max="6" width="7.63"/>
    <col customWidth="1" min="7" max="7" width="12.88"/>
    <col customWidth="1" min="8" max="9" width="10.25"/>
    <col customWidth="1" min="10" max="10" width="9.38"/>
    <col customWidth="1" min="11" max="11" width="7.63"/>
    <col customWidth="1" min="12" max="12" width="8.75"/>
    <col customWidth="1" min="13" max="13" width="10.5"/>
    <col customWidth="1" min="14" max="16" width="7.63"/>
    <col customWidth="1" min="17" max="17" width="18.25"/>
    <col customWidth="1" min="18" max="18" width="8.88"/>
    <col customWidth="1" min="19" max="19" width="13.75"/>
    <col customWidth="1" min="20" max="26" width="7.63"/>
  </cols>
  <sheetData>
    <row r="1" ht="14.25" customHeight="1">
      <c r="A1" s="1" t="s">
        <v>0</v>
      </c>
      <c r="B1" s="1">
        <v>0.0199</v>
      </c>
    </row>
    <row r="2" ht="14.25" customHeight="1">
      <c r="A2" s="1" t="s">
        <v>1</v>
      </c>
      <c r="B2" s="1">
        <f>B1^2</f>
        <v>0.00039601</v>
      </c>
    </row>
    <row r="3" ht="14.25" customHeight="1">
      <c r="A3" s="1" t="s">
        <v>2</v>
      </c>
      <c r="B3" s="1">
        <v>181.0</v>
      </c>
    </row>
    <row r="4" ht="14.25" customHeight="1">
      <c r="A4" s="1" t="s">
        <v>3</v>
      </c>
      <c r="B4" s="1">
        <f>B3*B2</f>
        <v>0.07167781</v>
      </c>
    </row>
    <row r="5" ht="14.25" customHeight="1">
      <c r="A5" s="1" t="s">
        <v>4</v>
      </c>
      <c r="B5" s="1">
        <f>SQRT(B4)</f>
        <v>0.2677271185</v>
      </c>
    </row>
    <row r="6" ht="14.25" customHeight="1"/>
    <row r="7" ht="14.25" customHeight="1"/>
    <row r="8" ht="14.25" customHeight="1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9</v>
      </c>
      <c r="M8" s="1" t="s">
        <v>16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10</v>
      </c>
      <c r="S8" s="1" t="s">
        <v>21</v>
      </c>
    </row>
    <row r="9" ht="14.25" customHeight="1">
      <c r="A9" s="1" t="s">
        <v>22</v>
      </c>
      <c r="B9" s="2">
        <v>43648.0</v>
      </c>
      <c r="C9" s="2">
        <v>43671.0</v>
      </c>
      <c r="D9" s="1" t="s">
        <v>23</v>
      </c>
      <c r="E9" s="1">
        <v>57.5</v>
      </c>
      <c r="F9" s="1">
        <v>30.6</v>
      </c>
      <c r="G9" s="1">
        <v>87.85</v>
      </c>
      <c r="H9" s="1">
        <f t="shared" ref="H9:H62" si="1">EXP($B$5*SQRT(1/12))</f>
        <v>1.080351188</v>
      </c>
      <c r="I9" s="1">
        <f t="shared" ref="I9:I62" si="2">G9*H9</f>
        <v>94.90885183</v>
      </c>
      <c r="J9" s="1">
        <f t="shared" ref="J9:J62" si="3">EXP(-$B$5*SQRT(1/12))</f>
        <v>0.925624937</v>
      </c>
      <c r="K9" s="1">
        <f t="shared" ref="K9:K62" si="4">G9*J9</f>
        <v>81.31615072</v>
      </c>
      <c r="L9" s="1">
        <f t="shared" ref="L9:L62" si="5">E9</f>
        <v>57.5</v>
      </c>
      <c r="M9" s="1">
        <f t="shared" ref="M9:M62" si="6">MAX((I9-L9),0)</f>
        <v>37.40885183</v>
      </c>
      <c r="N9" s="1">
        <f t="shared" ref="N9:N62" si="7">MAX((K9-L9),0)</f>
        <v>23.81615072</v>
      </c>
      <c r="O9" s="1">
        <v>0.01798904109589041</v>
      </c>
      <c r="P9" s="1">
        <f t="shared" ref="P9:P62" si="8">(EXP(O9*(1/1200))-J9)/(H9-J9)</f>
        <v>0.4807849584</v>
      </c>
      <c r="Q9" s="1">
        <f t="shared" ref="Q9:Q62" si="9">(P9*M9+(1-P9)*N9)*EXP(-O9*(1/1200))</f>
        <v>30.35086197</v>
      </c>
      <c r="R9" s="1">
        <f t="shared" ref="R9:R62" si="10">F9</f>
        <v>30.6</v>
      </c>
      <c r="S9" s="3">
        <f t="shared" ref="S9:S62" si="11">IF(R9-Q9&gt;0,R9-Q9,Q9-R9)</f>
        <v>0.2491380316</v>
      </c>
    </row>
    <row r="10" ht="14.25" customHeight="1">
      <c r="A10" s="1" t="s">
        <v>22</v>
      </c>
      <c r="B10" s="2">
        <v>43649.0</v>
      </c>
      <c r="C10" s="2">
        <v>43671.0</v>
      </c>
      <c r="D10" s="1" t="s">
        <v>23</v>
      </c>
      <c r="E10" s="1">
        <v>57.5</v>
      </c>
      <c r="F10" s="1">
        <v>33.05</v>
      </c>
      <c r="G10" s="1">
        <v>90.3</v>
      </c>
      <c r="H10" s="1">
        <f t="shared" si="1"/>
        <v>1.080351188</v>
      </c>
      <c r="I10" s="1">
        <f t="shared" si="2"/>
        <v>97.55571224</v>
      </c>
      <c r="J10" s="1">
        <f t="shared" si="3"/>
        <v>0.925624937</v>
      </c>
      <c r="K10" s="1">
        <f t="shared" si="4"/>
        <v>83.58393181</v>
      </c>
      <c r="L10" s="1">
        <f t="shared" si="5"/>
        <v>57.5</v>
      </c>
      <c r="M10" s="1">
        <f t="shared" si="6"/>
        <v>40.05571224</v>
      </c>
      <c r="N10" s="1">
        <f t="shared" si="7"/>
        <v>26.08393181</v>
      </c>
      <c r="O10" s="1">
        <v>0.017895890410958903</v>
      </c>
      <c r="P10" s="1">
        <f t="shared" si="8"/>
        <v>0.4807844567</v>
      </c>
      <c r="Q10" s="1">
        <f t="shared" si="9"/>
        <v>32.80085751</v>
      </c>
      <c r="R10" s="1">
        <f t="shared" si="10"/>
        <v>33.05</v>
      </c>
      <c r="S10" s="3">
        <f t="shared" si="11"/>
        <v>0.249142495</v>
      </c>
    </row>
    <row r="11" ht="14.25" customHeight="1">
      <c r="A11" s="1" t="s">
        <v>22</v>
      </c>
      <c r="B11" s="2">
        <v>43650.0</v>
      </c>
      <c r="C11" s="2">
        <v>43671.0</v>
      </c>
      <c r="D11" s="1" t="s">
        <v>23</v>
      </c>
      <c r="E11" s="1">
        <v>57.5</v>
      </c>
      <c r="F11" s="1">
        <v>32.7</v>
      </c>
      <c r="G11" s="1">
        <v>89.95</v>
      </c>
      <c r="H11" s="1">
        <f t="shared" si="1"/>
        <v>1.080351188</v>
      </c>
      <c r="I11" s="1">
        <f t="shared" si="2"/>
        <v>97.17758932</v>
      </c>
      <c r="J11" s="1">
        <f t="shared" si="3"/>
        <v>0.925624937</v>
      </c>
      <c r="K11" s="1">
        <f t="shared" si="4"/>
        <v>83.25996309</v>
      </c>
      <c r="L11" s="1">
        <f t="shared" si="5"/>
        <v>57.5</v>
      </c>
      <c r="M11" s="1">
        <f t="shared" si="6"/>
        <v>39.67758932</v>
      </c>
      <c r="N11" s="1">
        <f t="shared" si="7"/>
        <v>25.75996309</v>
      </c>
      <c r="O11" s="1">
        <v>0.017816438356164383</v>
      </c>
      <c r="P11" s="1">
        <f t="shared" si="8"/>
        <v>0.4807840288</v>
      </c>
      <c r="Q11" s="1">
        <f t="shared" si="9"/>
        <v>32.4508537</v>
      </c>
      <c r="R11" s="1">
        <f t="shared" si="10"/>
        <v>32.7</v>
      </c>
      <c r="S11" s="3">
        <f t="shared" si="11"/>
        <v>0.249146302</v>
      </c>
    </row>
    <row r="12" ht="14.25" customHeight="1">
      <c r="A12" s="1" t="s">
        <v>22</v>
      </c>
      <c r="B12" s="2">
        <v>43651.0</v>
      </c>
      <c r="C12" s="2">
        <v>43671.0</v>
      </c>
      <c r="D12" s="1" t="s">
        <v>23</v>
      </c>
      <c r="E12" s="1">
        <v>57.5</v>
      </c>
      <c r="F12" s="1">
        <v>29.75</v>
      </c>
      <c r="G12" s="1">
        <v>87.05</v>
      </c>
      <c r="H12" s="1">
        <f t="shared" si="1"/>
        <v>1.080351188</v>
      </c>
      <c r="I12" s="1">
        <f t="shared" si="2"/>
        <v>94.04457088</v>
      </c>
      <c r="J12" s="1">
        <f t="shared" si="3"/>
        <v>0.925624937</v>
      </c>
      <c r="K12" s="1">
        <f t="shared" si="4"/>
        <v>80.57565077</v>
      </c>
      <c r="L12" s="1">
        <f t="shared" si="5"/>
        <v>57.5</v>
      </c>
      <c r="M12" s="1">
        <f t="shared" si="6"/>
        <v>36.54457088</v>
      </c>
      <c r="N12" s="1">
        <f t="shared" si="7"/>
        <v>23.07565077</v>
      </c>
      <c r="O12" s="1">
        <v>0.01785205479452055</v>
      </c>
      <c r="P12" s="1">
        <f t="shared" si="8"/>
        <v>0.4807842206</v>
      </c>
      <c r="Q12" s="1">
        <f t="shared" si="9"/>
        <v>29.5508554</v>
      </c>
      <c r="R12" s="1">
        <f t="shared" si="10"/>
        <v>29.75</v>
      </c>
      <c r="S12" s="3">
        <f t="shared" si="11"/>
        <v>0.1991445954</v>
      </c>
    </row>
    <row r="13" ht="14.25" customHeight="1">
      <c r="A13" s="1" t="s">
        <v>22</v>
      </c>
      <c r="B13" s="2">
        <v>43654.0</v>
      </c>
      <c r="C13" s="2">
        <v>43671.0</v>
      </c>
      <c r="D13" s="1" t="s">
        <v>23</v>
      </c>
      <c r="E13" s="1">
        <v>57.5</v>
      </c>
      <c r="F13" s="1">
        <v>27.5</v>
      </c>
      <c r="G13" s="1">
        <v>84.8</v>
      </c>
      <c r="H13" s="1">
        <f t="shared" si="1"/>
        <v>1.080351188</v>
      </c>
      <c r="I13" s="1">
        <f t="shared" si="2"/>
        <v>91.61378071</v>
      </c>
      <c r="J13" s="1">
        <f t="shared" si="3"/>
        <v>0.925624937</v>
      </c>
      <c r="K13" s="1">
        <f t="shared" si="4"/>
        <v>78.49299466</v>
      </c>
      <c r="L13" s="1">
        <f t="shared" si="5"/>
        <v>57.5</v>
      </c>
      <c r="M13" s="1">
        <f t="shared" si="6"/>
        <v>34.11378071</v>
      </c>
      <c r="N13" s="1">
        <f t="shared" si="7"/>
        <v>20.99299466</v>
      </c>
      <c r="O13" s="1">
        <v>0.017789041095890412</v>
      </c>
      <c r="P13" s="1">
        <f t="shared" si="8"/>
        <v>0.4807838812</v>
      </c>
      <c r="Q13" s="1">
        <f t="shared" si="9"/>
        <v>27.30085239</v>
      </c>
      <c r="R13" s="1">
        <f t="shared" si="10"/>
        <v>27.5</v>
      </c>
      <c r="S13" s="3">
        <f t="shared" si="11"/>
        <v>0.1991476148</v>
      </c>
    </row>
    <row r="14" ht="14.25" customHeight="1">
      <c r="A14" s="1" t="s">
        <v>22</v>
      </c>
      <c r="B14" s="2">
        <v>43655.0</v>
      </c>
      <c r="C14" s="2">
        <v>43671.0</v>
      </c>
      <c r="D14" s="1" t="s">
        <v>23</v>
      </c>
      <c r="E14" s="1">
        <v>57.5</v>
      </c>
      <c r="F14" s="1">
        <v>26.5</v>
      </c>
      <c r="G14" s="1">
        <v>83.8</v>
      </c>
      <c r="H14" s="1">
        <f t="shared" si="1"/>
        <v>1.080351188</v>
      </c>
      <c r="I14" s="1">
        <f t="shared" si="2"/>
        <v>90.53342952</v>
      </c>
      <c r="J14" s="1">
        <f t="shared" si="3"/>
        <v>0.925624937</v>
      </c>
      <c r="K14" s="1">
        <f t="shared" si="4"/>
        <v>77.56736972</v>
      </c>
      <c r="L14" s="1">
        <f t="shared" si="5"/>
        <v>57.5</v>
      </c>
      <c r="M14" s="1">
        <f t="shared" si="6"/>
        <v>33.03342952</v>
      </c>
      <c r="N14" s="1">
        <f t="shared" si="7"/>
        <v>20.06736972</v>
      </c>
      <c r="O14" s="1">
        <v>0.01772876712328767</v>
      </c>
      <c r="P14" s="1">
        <f t="shared" si="8"/>
        <v>0.4807835566</v>
      </c>
      <c r="Q14" s="1">
        <f t="shared" si="9"/>
        <v>26.3008495</v>
      </c>
      <c r="R14" s="1">
        <f t="shared" si="10"/>
        <v>26.5</v>
      </c>
      <c r="S14" s="3">
        <f t="shared" si="11"/>
        <v>0.1991505029</v>
      </c>
    </row>
    <row r="15" ht="14.25" customHeight="1">
      <c r="A15" s="1" t="s">
        <v>22</v>
      </c>
      <c r="B15" s="2">
        <v>43656.0</v>
      </c>
      <c r="C15" s="2">
        <v>43671.0</v>
      </c>
      <c r="D15" s="1" t="s">
        <v>23</v>
      </c>
      <c r="E15" s="1">
        <v>57.5</v>
      </c>
      <c r="F15" s="1">
        <v>27.45</v>
      </c>
      <c r="G15" s="1">
        <v>84.8</v>
      </c>
      <c r="H15" s="1">
        <f t="shared" si="1"/>
        <v>1.080351188</v>
      </c>
      <c r="I15" s="1">
        <f t="shared" si="2"/>
        <v>91.61378071</v>
      </c>
      <c r="J15" s="1">
        <f t="shared" si="3"/>
        <v>0.925624937</v>
      </c>
      <c r="K15" s="1">
        <f t="shared" si="4"/>
        <v>78.49299466</v>
      </c>
      <c r="L15" s="1">
        <f t="shared" si="5"/>
        <v>57.5</v>
      </c>
      <c r="M15" s="1">
        <f t="shared" si="6"/>
        <v>34.11378071</v>
      </c>
      <c r="N15" s="1">
        <f t="shared" si="7"/>
        <v>20.99299466</v>
      </c>
      <c r="O15" s="1">
        <v>0.017756164383561642</v>
      </c>
      <c r="P15" s="1">
        <f t="shared" si="8"/>
        <v>0.4807837042</v>
      </c>
      <c r="Q15" s="1">
        <f t="shared" si="9"/>
        <v>27.30085081</v>
      </c>
      <c r="R15" s="1">
        <f t="shared" si="10"/>
        <v>27.45</v>
      </c>
      <c r="S15" s="3">
        <f t="shared" si="11"/>
        <v>0.1491491901</v>
      </c>
    </row>
    <row r="16" ht="14.25" customHeight="1">
      <c r="A16" s="1" t="s">
        <v>22</v>
      </c>
      <c r="B16" s="2">
        <v>43657.0</v>
      </c>
      <c r="C16" s="2">
        <v>43671.0</v>
      </c>
      <c r="D16" s="1" t="s">
        <v>23</v>
      </c>
      <c r="E16" s="1">
        <v>57.5</v>
      </c>
      <c r="F16" s="1">
        <v>27.8</v>
      </c>
      <c r="G16" s="1">
        <v>85.15</v>
      </c>
      <c r="H16" s="1">
        <f t="shared" si="1"/>
        <v>1.080351188</v>
      </c>
      <c r="I16" s="1">
        <f t="shared" si="2"/>
        <v>91.99190362</v>
      </c>
      <c r="J16" s="1">
        <f t="shared" si="3"/>
        <v>0.925624937</v>
      </c>
      <c r="K16" s="1">
        <f t="shared" si="4"/>
        <v>78.81696339</v>
      </c>
      <c r="L16" s="1">
        <f t="shared" si="5"/>
        <v>57.5</v>
      </c>
      <c r="M16" s="1">
        <f t="shared" si="6"/>
        <v>34.49190362</v>
      </c>
      <c r="N16" s="1">
        <f t="shared" si="7"/>
        <v>21.31696339</v>
      </c>
      <c r="O16" s="1">
        <v>0.01777808219178082</v>
      </c>
      <c r="P16" s="1">
        <f t="shared" si="8"/>
        <v>0.4807838222</v>
      </c>
      <c r="Q16" s="1">
        <f t="shared" si="9"/>
        <v>27.65085186</v>
      </c>
      <c r="R16" s="1">
        <f t="shared" si="10"/>
        <v>27.8</v>
      </c>
      <c r="S16" s="3">
        <f t="shared" si="11"/>
        <v>0.1491481399</v>
      </c>
    </row>
    <row r="17" ht="14.25" customHeight="1">
      <c r="A17" s="1" t="s">
        <v>22</v>
      </c>
      <c r="B17" s="2">
        <v>43658.0</v>
      </c>
      <c r="C17" s="2">
        <v>43671.0</v>
      </c>
      <c r="D17" s="1" t="s">
        <v>23</v>
      </c>
      <c r="E17" s="1">
        <v>57.5</v>
      </c>
      <c r="F17" s="1">
        <v>27.55</v>
      </c>
      <c r="G17" s="1">
        <v>84.9</v>
      </c>
      <c r="H17" s="1">
        <f t="shared" si="1"/>
        <v>1.080351188</v>
      </c>
      <c r="I17" s="1">
        <f t="shared" si="2"/>
        <v>91.72181583</v>
      </c>
      <c r="J17" s="1">
        <f t="shared" si="3"/>
        <v>0.925624937</v>
      </c>
      <c r="K17" s="1">
        <f t="shared" si="4"/>
        <v>78.58555715</v>
      </c>
      <c r="L17" s="1">
        <f t="shared" si="5"/>
        <v>57.5</v>
      </c>
      <c r="M17" s="1">
        <f t="shared" si="6"/>
        <v>34.22181583</v>
      </c>
      <c r="N17" s="1">
        <f t="shared" si="7"/>
        <v>21.08555715</v>
      </c>
      <c r="O17" s="1">
        <v>0.01771780821917808</v>
      </c>
      <c r="P17" s="1">
        <f t="shared" si="8"/>
        <v>0.4807834976</v>
      </c>
      <c r="Q17" s="1">
        <f t="shared" si="9"/>
        <v>27.40084897</v>
      </c>
      <c r="R17" s="1">
        <f t="shared" si="10"/>
        <v>27.55</v>
      </c>
      <c r="S17" s="3">
        <f t="shared" si="11"/>
        <v>0.149151028</v>
      </c>
    </row>
    <row r="18" ht="14.25" customHeight="1">
      <c r="A18" s="1" t="s">
        <v>22</v>
      </c>
      <c r="B18" s="2">
        <v>43661.0</v>
      </c>
      <c r="C18" s="2">
        <v>43671.0</v>
      </c>
      <c r="D18" s="1" t="s">
        <v>23</v>
      </c>
      <c r="E18" s="1">
        <v>57.5</v>
      </c>
      <c r="F18" s="1">
        <v>28.05</v>
      </c>
      <c r="G18" s="1">
        <v>85.45</v>
      </c>
      <c r="H18" s="1">
        <f t="shared" si="1"/>
        <v>1.080351188</v>
      </c>
      <c r="I18" s="1">
        <f t="shared" si="2"/>
        <v>92.31600898</v>
      </c>
      <c r="J18" s="1">
        <f t="shared" si="3"/>
        <v>0.925624937</v>
      </c>
      <c r="K18" s="1">
        <f t="shared" si="4"/>
        <v>79.09465087</v>
      </c>
      <c r="L18" s="1">
        <f t="shared" si="5"/>
        <v>57.5</v>
      </c>
      <c r="M18" s="1">
        <f t="shared" si="6"/>
        <v>34.81600898</v>
      </c>
      <c r="N18" s="1">
        <f t="shared" si="7"/>
        <v>21.59465087</v>
      </c>
      <c r="O18" s="1">
        <v>0.01766027397260274</v>
      </c>
      <c r="P18" s="1">
        <f t="shared" si="8"/>
        <v>0.4807831877</v>
      </c>
      <c r="Q18" s="1">
        <f t="shared" si="9"/>
        <v>27.95084622</v>
      </c>
      <c r="R18" s="1">
        <f t="shared" si="10"/>
        <v>28.05</v>
      </c>
      <c r="S18" s="3">
        <f t="shared" si="11"/>
        <v>0.09915378477</v>
      </c>
    </row>
    <row r="19" ht="14.25" customHeight="1">
      <c r="A19" s="1" t="s">
        <v>22</v>
      </c>
      <c r="B19" s="2">
        <v>43662.0</v>
      </c>
      <c r="C19" s="2">
        <v>43671.0</v>
      </c>
      <c r="D19" s="1" t="s">
        <v>23</v>
      </c>
      <c r="E19" s="1">
        <v>57.5</v>
      </c>
      <c r="F19" s="1">
        <v>28.95</v>
      </c>
      <c r="G19" s="1">
        <v>86.35</v>
      </c>
      <c r="H19" s="1">
        <f t="shared" si="1"/>
        <v>1.080351188</v>
      </c>
      <c r="I19" s="1">
        <f t="shared" si="2"/>
        <v>93.28832505</v>
      </c>
      <c r="J19" s="1">
        <f t="shared" si="3"/>
        <v>0.925624937</v>
      </c>
      <c r="K19" s="1">
        <f t="shared" si="4"/>
        <v>79.92771331</v>
      </c>
      <c r="L19" s="1">
        <f t="shared" si="5"/>
        <v>57.5</v>
      </c>
      <c r="M19" s="1">
        <f t="shared" si="6"/>
        <v>35.78832505</v>
      </c>
      <c r="N19" s="1">
        <f t="shared" si="7"/>
        <v>22.42771331</v>
      </c>
      <c r="O19" s="1">
        <v>0.01761095890410959</v>
      </c>
      <c r="P19" s="1">
        <f t="shared" si="8"/>
        <v>0.4807829221</v>
      </c>
      <c r="Q19" s="1">
        <f t="shared" si="9"/>
        <v>28.85084385</v>
      </c>
      <c r="R19" s="1">
        <f t="shared" si="10"/>
        <v>28.95</v>
      </c>
      <c r="S19" s="3">
        <f t="shared" si="11"/>
        <v>0.09915614774</v>
      </c>
    </row>
    <row r="20" ht="14.25" customHeight="1">
      <c r="A20" s="1" t="s">
        <v>22</v>
      </c>
      <c r="B20" s="2">
        <v>43663.0</v>
      </c>
      <c r="C20" s="2">
        <v>43671.0</v>
      </c>
      <c r="D20" s="1" t="s">
        <v>23</v>
      </c>
      <c r="E20" s="1">
        <v>57.5</v>
      </c>
      <c r="F20" s="1">
        <v>28.05</v>
      </c>
      <c r="G20" s="1">
        <v>85.45</v>
      </c>
      <c r="H20" s="1">
        <f t="shared" si="1"/>
        <v>1.080351188</v>
      </c>
      <c r="I20" s="1">
        <f t="shared" si="2"/>
        <v>92.31600898</v>
      </c>
      <c r="J20" s="1">
        <f t="shared" si="3"/>
        <v>0.925624937</v>
      </c>
      <c r="K20" s="1">
        <f t="shared" si="4"/>
        <v>79.09465087</v>
      </c>
      <c r="L20" s="1">
        <f t="shared" si="5"/>
        <v>57.5</v>
      </c>
      <c r="M20" s="1">
        <f t="shared" si="6"/>
        <v>34.81600898</v>
      </c>
      <c r="N20" s="1">
        <f t="shared" si="7"/>
        <v>21.59465087</v>
      </c>
      <c r="O20" s="1">
        <v>0.01767945205479452</v>
      </c>
      <c r="P20" s="1">
        <f t="shared" si="8"/>
        <v>0.480783291</v>
      </c>
      <c r="Q20" s="1">
        <f t="shared" si="9"/>
        <v>27.95084713</v>
      </c>
      <c r="R20" s="1">
        <f t="shared" si="10"/>
        <v>28.05</v>
      </c>
      <c r="S20" s="3">
        <f t="shared" si="11"/>
        <v>0.09915286583</v>
      </c>
    </row>
    <row r="21" ht="14.25" customHeight="1">
      <c r="A21" s="1" t="s">
        <v>22</v>
      </c>
      <c r="B21" s="2">
        <v>43664.0</v>
      </c>
      <c r="C21" s="2">
        <v>43671.0</v>
      </c>
      <c r="D21" s="1" t="s">
        <v>23</v>
      </c>
      <c r="E21" s="1">
        <v>57.5</v>
      </c>
      <c r="F21" s="1">
        <v>22.35</v>
      </c>
      <c r="G21" s="1">
        <v>81.45</v>
      </c>
      <c r="H21" s="1">
        <f t="shared" si="1"/>
        <v>1.080351188</v>
      </c>
      <c r="I21" s="1">
        <f t="shared" si="2"/>
        <v>87.99460423</v>
      </c>
      <c r="J21" s="1">
        <f t="shared" si="3"/>
        <v>0.925624937</v>
      </c>
      <c r="K21" s="1">
        <f t="shared" si="4"/>
        <v>75.39215112</v>
      </c>
      <c r="L21" s="1">
        <f t="shared" si="5"/>
        <v>57.5</v>
      </c>
      <c r="M21" s="1">
        <f t="shared" si="6"/>
        <v>30.49460423</v>
      </c>
      <c r="N21" s="1">
        <f t="shared" si="7"/>
        <v>17.89215112</v>
      </c>
      <c r="O21" s="1">
        <v>0.0176986301369863</v>
      </c>
      <c r="P21" s="1">
        <f t="shared" si="8"/>
        <v>0.4807833943</v>
      </c>
      <c r="Q21" s="1">
        <f t="shared" si="9"/>
        <v>23.95084805</v>
      </c>
      <c r="R21" s="1">
        <f t="shared" si="10"/>
        <v>22.35</v>
      </c>
      <c r="S21" s="3">
        <f t="shared" si="11"/>
        <v>1.600848053</v>
      </c>
    </row>
    <row r="22" ht="14.25" customHeight="1">
      <c r="A22" s="1" t="s">
        <v>22</v>
      </c>
      <c r="B22" s="2">
        <v>43665.0</v>
      </c>
      <c r="C22" s="2">
        <v>43671.0</v>
      </c>
      <c r="D22" s="1" t="s">
        <v>23</v>
      </c>
      <c r="E22" s="1">
        <v>57.5</v>
      </c>
      <c r="F22" s="1">
        <v>21.95</v>
      </c>
      <c r="G22" s="1">
        <v>79.35</v>
      </c>
      <c r="H22" s="1">
        <f t="shared" si="1"/>
        <v>1.080351188</v>
      </c>
      <c r="I22" s="1">
        <f t="shared" si="2"/>
        <v>85.72586674</v>
      </c>
      <c r="J22" s="1">
        <f t="shared" si="3"/>
        <v>0.925624937</v>
      </c>
      <c r="K22" s="1">
        <f t="shared" si="4"/>
        <v>73.44833875</v>
      </c>
      <c r="L22" s="1">
        <f t="shared" si="5"/>
        <v>57.5</v>
      </c>
      <c r="M22" s="1">
        <f t="shared" si="6"/>
        <v>28.22586674</v>
      </c>
      <c r="N22" s="1">
        <f t="shared" si="7"/>
        <v>15.94833875</v>
      </c>
      <c r="O22" s="1">
        <v>0.0176986301369863</v>
      </c>
      <c r="P22" s="1">
        <f t="shared" si="8"/>
        <v>0.4807833943</v>
      </c>
      <c r="Q22" s="1">
        <f t="shared" si="9"/>
        <v>21.85084805</v>
      </c>
      <c r="R22" s="1">
        <f t="shared" si="10"/>
        <v>21.95</v>
      </c>
      <c r="S22" s="3">
        <f t="shared" si="11"/>
        <v>0.09915194689</v>
      </c>
    </row>
    <row r="23" ht="14.25" customHeight="1">
      <c r="A23" s="1" t="s">
        <v>22</v>
      </c>
      <c r="B23" s="2">
        <v>43668.0</v>
      </c>
      <c r="C23" s="2">
        <v>43671.0</v>
      </c>
      <c r="D23" s="1" t="s">
        <v>23</v>
      </c>
      <c r="E23" s="1">
        <v>57.5</v>
      </c>
      <c r="F23" s="1">
        <v>21.9</v>
      </c>
      <c r="G23" s="1">
        <v>79.35</v>
      </c>
      <c r="H23" s="1">
        <f t="shared" si="1"/>
        <v>1.080351188</v>
      </c>
      <c r="I23" s="1">
        <f t="shared" si="2"/>
        <v>85.72586674</v>
      </c>
      <c r="J23" s="1">
        <f t="shared" si="3"/>
        <v>0.925624937</v>
      </c>
      <c r="K23" s="1">
        <f t="shared" si="4"/>
        <v>73.44833875</v>
      </c>
      <c r="L23" s="1">
        <f t="shared" si="5"/>
        <v>57.5</v>
      </c>
      <c r="M23" s="1">
        <f t="shared" si="6"/>
        <v>28.22586674</v>
      </c>
      <c r="N23" s="1">
        <f t="shared" si="7"/>
        <v>15.94833875</v>
      </c>
      <c r="O23" s="1">
        <v>0.017706849315068492</v>
      </c>
      <c r="P23" s="1">
        <f t="shared" si="8"/>
        <v>0.4807834386</v>
      </c>
      <c r="Q23" s="1">
        <f t="shared" si="9"/>
        <v>21.85084845</v>
      </c>
      <c r="R23" s="1">
        <f t="shared" si="10"/>
        <v>21.9</v>
      </c>
      <c r="S23" s="3">
        <f t="shared" si="11"/>
        <v>0.04915155306</v>
      </c>
    </row>
    <row r="24" ht="14.25" customHeight="1">
      <c r="A24" s="1" t="s">
        <v>22</v>
      </c>
      <c r="B24" s="2">
        <v>43669.0</v>
      </c>
      <c r="C24" s="2">
        <v>43671.0</v>
      </c>
      <c r="D24" s="1" t="s">
        <v>23</v>
      </c>
      <c r="E24" s="1">
        <v>57.5</v>
      </c>
      <c r="F24" s="1">
        <v>17.55</v>
      </c>
      <c r="G24" s="1">
        <v>75.0</v>
      </c>
      <c r="H24" s="1">
        <f t="shared" si="1"/>
        <v>1.080351188</v>
      </c>
      <c r="I24" s="1">
        <f t="shared" si="2"/>
        <v>81.02633907</v>
      </c>
      <c r="J24" s="1">
        <f t="shared" si="3"/>
        <v>0.925624937</v>
      </c>
      <c r="K24" s="1">
        <f t="shared" si="4"/>
        <v>69.42187028</v>
      </c>
      <c r="L24" s="1">
        <f t="shared" si="5"/>
        <v>57.5</v>
      </c>
      <c r="M24" s="1">
        <f t="shared" si="6"/>
        <v>23.52633907</v>
      </c>
      <c r="N24" s="1">
        <f t="shared" si="7"/>
        <v>11.92187028</v>
      </c>
      <c r="O24" s="1">
        <v>0.01780821917808219</v>
      </c>
      <c r="P24" s="1">
        <f t="shared" si="8"/>
        <v>0.4807839845</v>
      </c>
      <c r="Q24" s="1">
        <f t="shared" si="9"/>
        <v>17.5008533</v>
      </c>
      <c r="R24" s="1">
        <f t="shared" si="10"/>
        <v>17.55</v>
      </c>
      <c r="S24" s="3">
        <f t="shared" si="11"/>
        <v>0.04914669583</v>
      </c>
    </row>
    <row r="25" ht="14.25" customHeight="1">
      <c r="A25" s="1" t="s">
        <v>22</v>
      </c>
      <c r="B25" s="2">
        <v>43670.0</v>
      </c>
      <c r="C25" s="2">
        <v>43671.0</v>
      </c>
      <c r="D25" s="1" t="s">
        <v>23</v>
      </c>
      <c r="E25" s="1">
        <v>57.5</v>
      </c>
      <c r="F25" s="1">
        <v>15.1</v>
      </c>
      <c r="G25" s="1">
        <v>72.55</v>
      </c>
      <c r="H25" s="1">
        <f t="shared" si="1"/>
        <v>1.080351188</v>
      </c>
      <c r="I25" s="1">
        <f t="shared" si="2"/>
        <v>78.37947866</v>
      </c>
      <c r="J25" s="1">
        <f t="shared" si="3"/>
        <v>0.925624937</v>
      </c>
      <c r="K25" s="1">
        <f t="shared" si="4"/>
        <v>67.15408918</v>
      </c>
      <c r="L25" s="1">
        <f t="shared" si="5"/>
        <v>57.5</v>
      </c>
      <c r="M25" s="1">
        <f t="shared" si="6"/>
        <v>20.87947866</v>
      </c>
      <c r="N25" s="1">
        <f t="shared" si="7"/>
        <v>9.654089182</v>
      </c>
      <c r="O25" s="1">
        <v>0.01782191780821918</v>
      </c>
      <c r="P25" s="1">
        <f t="shared" si="8"/>
        <v>0.4807840583</v>
      </c>
      <c r="Q25" s="1">
        <f t="shared" si="9"/>
        <v>15.05085396</v>
      </c>
      <c r="R25" s="1">
        <f t="shared" si="10"/>
        <v>15.1</v>
      </c>
      <c r="S25" s="3">
        <f t="shared" si="11"/>
        <v>0.04914603945</v>
      </c>
    </row>
    <row r="26" ht="14.25" customHeight="1">
      <c r="A26" s="1" t="s">
        <v>22</v>
      </c>
      <c r="B26" s="2">
        <v>43671.0</v>
      </c>
      <c r="C26" s="2">
        <v>43671.0</v>
      </c>
      <c r="D26" s="1" t="s">
        <v>23</v>
      </c>
      <c r="E26" s="1">
        <v>57.5</v>
      </c>
      <c r="F26" s="1">
        <v>0.0</v>
      </c>
      <c r="G26" s="1">
        <v>72.3</v>
      </c>
      <c r="H26" s="1">
        <f t="shared" si="1"/>
        <v>1.080351188</v>
      </c>
      <c r="I26" s="1">
        <f t="shared" si="2"/>
        <v>78.10939086</v>
      </c>
      <c r="J26" s="1">
        <f t="shared" si="3"/>
        <v>0.925624937</v>
      </c>
      <c r="K26" s="1">
        <f t="shared" si="4"/>
        <v>66.92268295</v>
      </c>
      <c r="L26" s="1">
        <f t="shared" si="5"/>
        <v>57.5</v>
      </c>
      <c r="M26" s="1">
        <f t="shared" si="6"/>
        <v>20.60939086</v>
      </c>
      <c r="N26" s="1">
        <f t="shared" si="7"/>
        <v>9.422682948</v>
      </c>
      <c r="O26" s="1">
        <v>0.017838356164383562</v>
      </c>
      <c r="P26" s="1">
        <f t="shared" si="8"/>
        <v>0.4807841468</v>
      </c>
      <c r="Q26" s="1">
        <f t="shared" si="9"/>
        <v>14.80085475</v>
      </c>
      <c r="R26" s="1">
        <f t="shared" si="10"/>
        <v>0</v>
      </c>
      <c r="S26" s="3">
        <f t="shared" si="11"/>
        <v>14.80085475</v>
      </c>
    </row>
    <row r="27" ht="14.25" customHeight="1">
      <c r="A27" s="1" t="s">
        <v>22</v>
      </c>
      <c r="B27" s="2">
        <v>43678.0</v>
      </c>
      <c r="C27" s="2">
        <v>43706.0</v>
      </c>
      <c r="D27" s="1" t="s">
        <v>23</v>
      </c>
      <c r="E27" s="1">
        <v>57.5</v>
      </c>
      <c r="F27" s="1">
        <v>11.9</v>
      </c>
      <c r="G27" s="1">
        <v>68.85</v>
      </c>
      <c r="H27" s="1">
        <f t="shared" si="1"/>
        <v>1.080351188</v>
      </c>
      <c r="I27" s="1">
        <f t="shared" si="2"/>
        <v>74.38217927</v>
      </c>
      <c r="J27" s="1">
        <f t="shared" si="3"/>
        <v>0.925624937</v>
      </c>
      <c r="K27" s="1">
        <f t="shared" si="4"/>
        <v>63.72927692</v>
      </c>
      <c r="L27" s="1">
        <f t="shared" si="5"/>
        <v>57.5</v>
      </c>
      <c r="M27" s="1">
        <f t="shared" si="6"/>
        <v>16.88217927</v>
      </c>
      <c r="N27" s="1">
        <f t="shared" si="7"/>
        <v>6.229276915</v>
      </c>
      <c r="O27" s="1">
        <v>0.017838356164383562</v>
      </c>
      <c r="P27" s="1">
        <f t="shared" si="8"/>
        <v>0.4807841468</v>
      </c>
      <c r="Q27" s="1">
        <f t="shared" si="9"/>
        <v>11.35085475</v>
      </c>
      <c r="R27" s="1">
        <f t="shared" si="10"/>
        <v>11.9</v>
      </c>
      <c r="S27" s="3">
        <f t="shared" si="11"/>
        <v>0.5491452518</v>
      </c>
    </row>
    <row r="28" ht="14.25" customHeight="1">
      <c r="A28" s="1" t="s">
        <v>22</v>
      </c>
      <c r="B28" s="2">
        <v>43679.0</v>
      </c>
      <c r="C28" s="2">
        <v>43706.0</v>
      </c>
      <c r="D28" s="1" t="s">
        <v>23</v>
      </c>
      <c r="E28" s="1">
        <v>57.5</v>
      </c>
      <c r="F28" s="1">
        <v>8.05</v>
      </c>
      <c r="G28" s="1">
        <v>64.4</v>
      </c>
      <c r="H28" s="1">
        <f t="shared" si="1"/>
        <v>1.080351188</v>
      </c>
      <c r="I28" s="1">
        <f t="shared" si="2"/>
        <v>69.57461648</v>
      </c>
      <c r="J28" s="1">
        <f t="shared" si="3"/>
        <v>0.925624937</v>
      </c>
      <c r="K28" s="1">
        <f t="shared" si="4"/>
        <v>59.61024595</v>
      </c>
      <c r="L28" s="1">
        <f t="shared" si="5"/>
        <v>57.5</v>
      </c>
      <c r="M28" s="1">
        <f t="shared" si="6"/>
        <v>12.07461648</v>
      </c>
      <c r="N28" s="1">
        <f t="shared" si="7"/>
        <v>2.110245945</v>
      </c>
      <c r="O28" s="1">
        <v>0.017838356164383562</v>
      </c>
      <c r="P28" s="1">
        <f t="shared" si="8"/>
        <v>0.4807841468</v>
      </c>
      <c r="Q28" s="1">
        <f t="shared" si="9"/>
        <v>6.900854748</v>
      </c>
      <c r="R28" s="1">
        <f t="shared" si="10"/>
        <v>8.05</v>
      </c>
      <c r="S28" s="3">
        <f t="shared" si="11"/>
        <v>1.149145252</v>
      </c>
    </row>
    <row r="29" ht="14.25" customHeight="1">
      <c r="A29" s="1" t="s">
        <v>22</v>
      </c>
      <c r="B29" s="2">
        <v>43682.0</v>
      </c>
      <c r="C29" s="2">
        <v>43706.0</v>
      </c>
      <c r="D29" s="1" t="s">
        <v>23</v>
      </c>
      <c r="E29" s="1">
        <v>57.5</v>
      </c>
      <c r="F29" s="1">
        <v>7.65</v>
      </c>
      <c r="G29" s="1">
        <v>63.95</v>
      </c>
      <c r="H29" s="1">
        <f t="shared" si="1"/>
        <v>1.080351188</v>
      </c>
      <c r="I29" s="1">
        <f t="shared" si="2"/>
        <v>69.08845845</v>
      </c>
      <c r="J29" s="1">
        <f t="shared" si="3"/>
        <v>0.925624937</v>
      </c>
      <c r="K29" s="1">
        <f t="shared" si="4"/>
        <v>59.19371472</v>
      </c>
      <c r="L29" s="1">
        <f t="shared" si="5"/>
        <v>57.5</v>
      </c>
      <c r="M29" s="1">
        <f t="shared" si="6"/>
        <v>11.58845845</v>
      </c>
      <c r="N29" s="1">
        <f t="shared" si="7"/>
        <v>1.693714724</v>
      </c>
      <c r="O29" s="1">
        <v>0.01796986301369863</v>
      </c>
      <c r="P29" s="1">
        <f t="shared" si="8"/>
        <v>0.4807848551</v>
      </c>
      <c r="Q29" s="1">
        <f t="shared" si="9"/>
        <v>6.450861049</v>
      </c>
      <c r="R29" s="1">
        <f t="shared" si="10"/>
        <v>7.65</v>
      </c>
      <c r="S29" s="3">
        <f t="shared" si="11"/>
        <v>1.199138951</v>
      </c>
    </row>
    <row r="30" ht="14.25" customHeight="1">
      <c r="A30" s="1" t="s">
        <v>22</v>
      </c>
      <c r="B30" s="2">
        <v>43683.0</v>
      </c>
      <c r="C30" s="2">
        <v>43706.0</v>
      </c>
      <c r="D30" s="1" t="s">
        <v>23</v>
      </c>
      <c r="E30" s="1">
        <v>57.5</v>
      </c>
      <c r="F30" s="1">
        <v>7.1</v>
      </c>
      <c r="G30" s="1">
        <v>63.45</v>
      </c>
      <c r="H30" s="1">
        <f t="shared" si="1"/>
        <v>1.080351188</v>
      </c>
      <c r="I30" s="1">
        <f t="shared" si="2"/>
        <v>68.54828285</v>
      </c>
      <c r="J30" s="1">
        <f t="shared" si="3"/>
        <v>0.925624937</v>
      </c>
      <c r="K30" s="1">
        <f t="shared" si="4"/>
        <v>58.73090226</v>
      </c>
      <c r="L30" s="1">
        <f t="shared" si="5"/>
        <v>57.5</v>
      </c>
      <c r="M30" s="1">
        <f t="shared" si="6"/>
        <v>11.04828285</v>
      </c>
      <c r="N30" s="1">
        <f t="shared" si="7"/>
        <v>1.230902255</v>
      </c>
      <c r="O30" s="1">
        <v>0.017942465753424657</v>
      </c>
      <c r="P30" s="1">
        <f t="shared" si="8"/>
        <v>0.4807847076</v>
      </c>
      <c r="Q30" s="1">
        <f t="shared" si="9"/>
        <v>5.950859737</v>
      </c>
      <c r="R30" s="1">
        <f t="shared" si="10"/>
        <v>7.1</v>
      </c>
      <c r="S30" s="3">
        <f t="shared" si="11"/>
        <v>1.149140263</v>
      </c>
    </row>
    <row r="31" ht="14.25" customHeight="1">
      <c r="A31" s="1" t="s">
        <v>22</v>
      </c>
      <c r="B31" s="2">
        <v>43684.0</v>
      </c>
      <c r="C31" s="2">
        <v>43706.0</v>
      </c>
      <c r="D31" s="1" t="s">
        <v>23</v>
      </c>
      <c r="E31" s="1">
        <v>57.5</v>
      </c>
      <c r="F31" s="1">
        <v>5.35</v>
      </c>
      <c r="G31" s="1">
        <v>61.15</v>
      </c>
      <c r="H31" s="1">
        <f t="shared" si="1"/>
        <v>1.080351188</v>
      </c>
      <c r="I31" s="1">
        <f t="shared" si="2"/>
        <v>66.06347512</v>
      </c>
      <c r="J31" s="1">
        <f t="shared" si="3"/>
        <v>0.925624937</v>
      </c>
      <c r="K31" s="1">
        <f t="shared" si="4"/>
        <v>56.6019649</v>
      </c>
      <c r="L31" s="1">
        <f t="shared" si="5"/>
        <v>57.5</v>
      </c>
      <c r="M31" s="1">
        <f t="shared" si="6"/>
        <v>8.563475121</v>
      </c>
      <c r="N31" s="1">
        <f t="shared" si="7"/>
        <v>0</v>
      </c>
      <c r="O31" s="1">
        <v>0.017945205479452053</v>
      </c>
      <c r="P31" s="1">
        <f t="shared" si="8"/>
        <v>0.4807847223</v>
      </c>
      <c r="Q31" s="1">
        <f t="shared" si="9"/>
        <v>4.117126439</v>
      </c>
      <c r="R31" s="1">
        <f t="shared" si="10"/>
        <v>5.35</v>
      </c>
      <c r="S31" s="3">
        <f t="shared" si="11"/>
        <v>1.232873561</v>
      </c>
    </row>
    <row r="32" ht="14.25" customHeight="1">
      <c r="A32" s="1" t="s">
        <v>22</v>
      </c>
      <c r="B32" s="2">
        <v>43685.0</v>
      </c>
      <c r="C32" s="2">
        <v>43706.0</v>
      </c>
      <c r="D32" s="1" t="s">
        <v>23</v>
      </c>
      <c r="E32" s="1">
        <v>57.5</v>
      </c>
      <c r="F32" s="1">
        <v>7.2</v>
      </c>
      <c r="G32" s="1">
        <v>63.55</v>
      </c>
      <c r="H32" s="1">
        <f t="shared" si="1"/>
        <v>1.080351188</v>
      </c>
      <c r="I32" s="1">
        <f t="shared" si="2"/>
        <v>68.65631797</v>
      </c>
      <c r="J32" s="1">
        <f t="shared" si="3"/>
        <v>0.925624937</v>
      </c>
      <c r="K32" s="1">
        <f t="shared" si="4"/>
        <v>58.82346475</v>
      </c>
      <c r="L32" s="1">
        <f t="shared" si="5"/>
        <v>57.5</v>
      </c>
      <c r="M32" s="1">
        <f t="shared" si="6"/>
        <v>11.15631797</v>
      </c>
      <c r="N32" s="1">
        <f t="shared" si="7"/>
        <v>1.323464749</v>
      </c>
      <c r="O32" s="1">
        <v>0.017915068493150683</v>
      </c>
      <c r="P32" s="1">
        <f t="shared" si="8"/>
        <v>0.48078456</v>
      </c>
      <c r="Q32" s="1">
        <f t="shared" si="9"/>
        <v>6.050858424</v>
      </c>
      <c r="R32" s="1">
        <f t="shared" si="10"/>
        <v>7.2</v>
      </c>
      <c r="S32" s="3">
        <f t="shared" si="11"/>
        <v>1.149141576</v>
      </c>
    </row>
    <row r="33" ht="14.25" customHeight="1">
      <c r="A33" s="1" t="s">
        <v>22</v>
      </c>
      <c r="B33" s="2">
        <v>43686.0</v>
      </c>
      <c r="C33" s="2">
        <v>43706.0</v>
      </c>
      <c r="D33" s="1" t="s">
        <v>23</v>
      </c>
      <c r="E33" s="1">
        <v>57.5</v>
      </c>
      <c r="F33" s="1">
        <v>7.7</v>
      </c>
      <c r="G33" s="1">
        <v>64.3</v>
      </c>
      <c r="H33" s="1">
        <f t="shared" si="1"/>
        <v>1.080351188</v>
      </c>
      <c r="I33" s="1">
        <f t="shared" si="2"/>
        <v>69.46658136</v>
      </c>
      <c r="J33" s="1">
        <f t="shared" si="3"/>
        <v>0.925624937</v>
      </c>
      <c r="K33" s="1">
        <f t="shared" si="4"/>
        <v>59.51768345</v>
      </c>
      <c r="L33" s="1">
        <f t="shared" si="5"/>
        <v>57.5</v>
      </c>
      <c r="M33" s="1">
        <f t="shared" si="6"/>
        <v>11.96658136</v>
      </c>
      <c r="N33" s="1">
        <f t="shared" si="7"/>
        <v>2.017683452</v>
      </c>
      <c r="O33" s="1">
        <v>0.017895890410958903</v>
      </c>
      <c r="P33" s="1">
        <f t="shared" si="8"/>
        <v>0.4807844567</v>
      </c>
      <c r="Q33" s="1">
        <f t="shared" si="9"/>
        <v>6.800857505</v>
      </c>
      <c r="R33" s="1">
        <f t="shared" si="10"/>
        <v>7.7</v>
      </c>
      <c r="S33" s="3">
        <f t="shared" si="11"/>
        <v>0.899142495</v>
      </c>
    </row>
    <row r="34" ht="14.25" customHeight="1">
      <c r="A34" s="1" t="s">
        <v>22</v>
      </c>
      <c r="B34" s="2">
        <v>43690.0</v>
      </c>
      <c r="C34" s="2">
        <v>43706.0</v>
      </c>
      <c r="D34" s="1" t="s">
        <v>23</v>
      </c>
      <c r="E34" s="1">
        <v>57.5</v>
      </c>
      <c r="F34" s="1">
        <v>5.35</v>
      </c>
      <c r="G34" s="1">
        <v>61.55</v>
      </c>
      <c r="H34" s="1">
        <f t="shared" si="1"/>
        <v>1.080351188</v>
      </c>
      <c r="I34" s="1">
        <f t="shared" si="2"/>
        <v>66.4956156</v>
      </c>
      <c r="J34" s="1">
        <f t="shared" si="3"/>
        <v>0.925624937</v>
      </c>
      <c r="K34" s="1">
        <f t="shared" si="4"/>
        <v>56.97221487</v>
      </c>
      <c r="L34" s="1">
        <f t="shared" si="5"/>
        <v>57.5</v>
      </c>
      <c r="M34" s="1">
        <f t="shared" si="6"/>
        <v>8.995615597</v>
      </c>
      <c r="N34" s="1">
        <f t="shared" si="7"/>
        <v>0</v>
      </c>
      <c r="O34" s="1">
        <v>0.01772602739726027</v>
      </c>
      <c r="P34" s="1">
        <f t="shared" si="8"/>
        <v>0.4807835418</v>
      </c>
      <c r="Q34" s="1">
        <f t="shared" si="9"/>
        <v>4.324880041</v>
      </c>
      <c r="R34" s="1">
        <f t="shared" si="10"/>
        <v>5.35</v>
      </c>
      <c r="S34" s="3">
        <f t="shared" si="11"/>
        <v>1.025119959</v>
      </c>
    </row>
    <row r="35" ht="14.25" customHeight="1">
      <c r="A35" s="1" t="s">
        <v>22</v>
      </c>
      <c r="B35" s="2">
        <v>43691.0</v>
      </c>
      <c r="C35" s="2">
        <v>43706.0</v>
      </c>
      <c r="D35" s="1" t="s">
        <v>23</v>
      </c>
      <c r="E35" s="1">
        <v>57.5</v>
      </c>
      <c r="F35" s="1">
        <v>6.0</v>
      </c>
      <c r="G35" s="1">
        <v>62.55</v>
      </c>
      <c r="H35" s="1">
        <f t="shared" si="1"/>
        <v>1.080351188</v>
      </c>
      <c r="I35" s="1">
        <f t="shared" si="2"/>
        <v>67.57596678</v>
      </c>
      <c r="J35" s="1">
        <f t="shared" si="3"/>
        <v>0.925624937</v>
      </c>
      <c r="K35" s="1">
        <f t="shared" si="4"/>
        <v>57.89783981</v>
      </c>
      <c r="L35" s="1">
        <f t="shared" si="5"/>
        <v>57.5</v>
      </c>
      <c r="M35" s="1">
        <f t="shared" si="6"/>
        <v>10.07596678</v>
      </c>
      <c r="N35" s="1">
        <f t="shared" si="7"/>
        <v>0.3978398119</v>
      </c>
      <c r="O35" s="1">
        <v>0.01777260273972603</v>
      </c>
      <c r="P35" s="1">
        <f t="shared" si="8"/>
        <v>0.4807837927</v>
      </c>
      <c r="Q35" s="1">
        <f t="shared" si="9"/>
        <v>5.050851598</v>
      </c>
      <c r="R35" s="1">
        <f t="shared" si="10"/>
        <v>6</v>
      </c>
      <c r="S35" s="3">
        <f t="shared" si="11"/>
        <v>0.9491484024</v>
      </c>
    </row>
    <row r="36" ht="14.25" customHeight="1">
      <c r="A36" s="1" t="s">
        <v>22</v>
      </c>
      <c r="B36" s="2">
        <v>43693.0</v>
      </c>
      <c r="C36" s="2">
        <v>43706.0</v>
      </c>
      <c r="D36" s="1" t="s">
        <v>23</v>
      </c>
      <c r="E36" s="1">
        <v>57.5</v>
      </c>
      <c r="F36" s="1">
        <v>6.75</v>
      </c>
      <c r="G36" s="1">
        <v>63.65</v>
      </c>
      <c r="H36" s="1">
        <f t="shared" si="1"/>
        <v>1.080351188</v>
      </c>
      <c r="I36" s="1">
        <f t="shared" si="2"/>
        <v>68.76435309</v>
      </c>
      <c r="J36" s="1">
        <f t="shared" si="3"/>
        <v>0.925624937</v>
      </c>
      <c r="K36" s="1">
        <f t="shared" si="4"/>
        <v>58.91602724</v>
      </c>
      <c r="L36" s="1">
        <f t="shared" si="5"/>
        <v>57.5</v>
      </c>
      <c r="M36" s="1">
        <f t="shared" si="6"/>
        <v>11.26435309</v>
      </c>
      <c r="N36" s="1">
        <f t="shared" si="7"/>
        <v>1.416027243</v>
      </c>
      <c r="O36" s="1">
        <v>0.0176986301369863</v>
      </c>
      <c r="P36" s="1">
        <f t="shared" si="8"/>
        <v>0.4807833943</v>
      </c>
      <c r="Q36" s="1">
        <f t="shared" si="9"/>
        <v>6.150848053</v>
      </c>
      <c r="R36" s="1">
        <f t="shared" si="10"/>
        <v>6.75</v>
      </c>
      <c r="S36" s="3">
        <f t="shared" si="11"/>
        <v>0.5991519469</v>
      </c>
    </row>
    <row r="37" ht="14.25" customHeight="1">
      <c r="A37" s="1" t="s">
        <v>22</v>
      </c>
      <c r="B37" s="2">
        <v>43696.0</v>
      </c>
      <c r="C37" s="2">
        <v>43706.0</v>
      </c>
      <c r="D37" s="1" t="s">
        <v>23</v>
      </c>
      <c r="E37" s="1">
        <v>57.5</v>
      </c>
      <c r="F37" s="1">
        <v>7.3</v>
      </c>
      <c r="G37" s="1">
        <v>64.5</v>
      </c>
      <c r="H37" s="1">
        <f t="shared" si="1"/>
        <v>1.080351188</v>
      </c>
      <c r="I37" s="1">
        <f t="shared" si="2"/>
        <v>69.6826516</v>
      </c>
      <c r="J37" s="1">
        <f t="shared" si="3"/>
        <v>0.925624937</v>
      </c>
      <c r="K37" s="1">
        <f t="shared" si="4"/>
        <v>59.70280844</v>
      </c>
      <c r="L37" s="1">
        <f t="shared" si="5"/>
        <v>57.5</v>
      </c>
      <c r="M37" s="1">
        <f t="shared" si="6"/>
        <v>12.1826516</v>
      </c>
      <c r="N37" s="1">
        <f t="shared" si="7"/>
        <v>2.202808439</v>
      </c>
      <c r="O37" s="1">
        <v>0.017684931506849317</v>
      </c>
      <c r="P37" s="1">
        <f t="shared" si="8"/>
        <v>0.4807833205</v>
      </c>
      <c r="Q37" s="1">
        <f t="shared" si="9"/>
        <v>7.000847397</v>
      </c>
      <c r="R37" s="1">
        <f t="shared" si="10"/>
        <v>7.3</v>
      </c>
      <c r="S37" s="3">
        <f t="shared" si="11"/>
        <v>0.2991526033</v>
      </c>
    </row>
    <row r="38" ht="14.25" customHeight="1">
      <c r="A38" s="1" t="s">
        <v>22</v>
      </c>
      <c r="B38" s="2">
        <v>43697.0</v>
      </c>
      <c r="C38" s="2">
        <v>43706.0</v>
      </c>
      <c r="D38" s="1" t="s">
        <v>23</v>
      </c>
      <c r="E38" s="1">
        <v>57.5</v>
      </c>
      <c r="F38" s="1">
        <v>6.65</v>
      </c>
      <c r="G38" s="1">
        <v>63.85</v>
      </c>
      <c r="H38" s="1">
        <f t="shared" si="1"/>
        <v>1.080351188</v>
      </c>
      <c r="I38" s="1">
        <f t="shared" si="2"/>
        <v>68.98042333</v>
      </c>
      <c r="J38" s="1">
        <f t="shared" si="3"/>
        <v>0.925624937</v>
      </c>
      <c r="K38" s="1">
        <f t="shared" si="4"/>
        <v>59.10115223</v>
      </c>
      <c r="L38" s="1">
        <f t="shared" si="5"/>
        <v>57.5</v>
      </c>
      <c r="M38" s="1">
        <f t="shared" si="6"/>
        <v>11.48042333</v>
      </c>
      <c r="N38" s="1">
        <f t="shared" si="7"/>
        <v>1.60115223</v>
      </c>
      <c r="O38" s="1">
        <v>0.017706849315068492</v>
      </c>
      <c r="P38" s="1">
        <f t="shared" si="8"/>
        <v>0.4807834386</v>
      </c>
      <c r="Q38" s="1">
        <f t="shared" si="9"/>
        <v>6.350848447</v>
      </c>
      <c r="R38" s="1">
        <f t="shared" si="10"/>
        <v>6.65</v>
      </c>
      <c r="S38" s="3">
        <f t="shared" si="11"/>
        <v>0.2991515531</v>
      </c>
    </row>
    <row r="39" ht="14.25" customHeight="1">
      <c r="A39" s="1" t="s">
        <v>22</v>
      </c>
      <c r="B39" s="2">
        <v>43698.0</v>
      </c>
      <c r="C39" s="2">
        <v>43706.0</v>
      </c>
      <c r="D39" s="1" t="s">
        <v>23</v>
      </c>
      <c r="E39" s="1">
        <v>57.5</v>
      </c>
      <c r="F39" s="1">
        <v>4.85</v>
      </c>
      <c r="G39" s="1">
        <v>61.9</v>
      </c>
      <c r="H39" s="1">
        <f t="shared" si="1"/>
        <v>1.080351188</v>
      </c>
      <c r="I39" s="1">
        <f t="shared" si="2"/>
        <v>66.87373851</v>
      </c>
      <c r="J39" s="1">
        <f t="shared" si="3"/>
        <v>0.925624937</v>
      </c>
      <c r="K39" s="1">
        <f t="shared" si="4"/>
        <v>57.2961836</v>
      </c>
      <c r="L39" s="1">
        <f t="shared" si="5"/>
        <v>57.5</v>
      </c>
      <c r="M39" s="1">
        <f t="shared" si="6"/>
        <v>9.373738512</v>
      </c>
      <c r="N39" s="1">
        <f t="shared" si="7"/>
        <v>0</v>
      </c>
      <c r="O39" s="1">
        <v>0.017706849315068492</v>
      </c>
      <c r="P39" s="1">
        <f t="shared" si="8"/>
        <v>0.4807834386</v>
      </c>
      <c r="Q39" s="1">
        <f t="shared" si="9"/>
        <v>4.506671734</v>
      </c>
      <c r="R39" s="1">
        <f t="shared" si="10"/>
        <v>4.85</v>
      </c>
      <c r="S39" s="3">
        <f t="shared" si="11"/>
        <v>0.3433282657</v>
      </c>
    </row>
    <row r="40" ht="14.25" customHeight="1">
      <c r="A40" s="1" t="s">
        <v>22</v>
      </c>
      <c r="B40" s="2">
        <v>43699.0</v>
      </c>
      <c r="C40" s="2">
        <v>43706.0</v>
      </c>
      <c r="D40" s="1" t="s">
        <v>23</v>
      </c>
      <c r="E40" s="1">
        <v>57.5</v>
      </c>
      <c r="F40" s="1">
        <v>1.95</v>
      </c>
      <c r="G40" s="1">
        <v>57.9</v>
      </c>
      <c r="H40" s="1">
        <f t="shared" si="1"/>
        <v>1.080351188</v>
      </c>
      <c r="I40" s="1">
        <f t="shared" si="2"/>
        <v>62.55233376</v>
      </c>
      <c r="J40" s="1">
        <f t="shared" si="3"/>
        <v>0.925624937</v>
      </c>
      <c r="K40" s="1">
        <f t="shared" si="4"/>
        <v>53.59368385</v>
      </c>
      <c r="L40" s="1">
        <f t="shared" si="5"/>
        <v>57.5</v>
      </c>
      <c r="M40" s="1">
        <f t="shared" si="6"/>
        <v>5.052333762</v>
      </c>
      <c r="N40" s="1">
        <f t="shared" si="7"/>
        <v>0</v>
      </c>
      <c r="O40" s="1">
        <v>0.017684931506849317</v>
      </c>
      <c r="P40" s="1">
        <f t="shared" si="8"/>
        <v>0.4807833205</v>
      </c>
      <c r="Q40" s="1">
        <f t="shared" si="9"/>
        <v>2.429042004</v>
      </c>
      <c r="R40" s="1">
        <f t="shared" si="10"/>
        <v>1.95</v>
      </c>
      <c r="S40" s="3">
        <f t="shared" si="11"/>
        <v>0.4790420042</v>
      </c>
    </row>
    <row r="41" ht="14.25" customHeight="1">
      <c r="A41" s="1" t="s">
        <v>22</v>
      </c>
      <c r="B41" s="2">
        <v>43700.0</v>
      </c>
      <c r="C41" s="2">
        <v>43706.0</v>
      </c>
      <c r="D41" s="1" t="s">
        <v>23</v>
      </c>
      <c r="E41" s="1">
        <v>57.5</v>
      </c>
      <c r="F41" s="1">
        <v>3.3</v>
      </c>
      <c r="G41" s="1">
        <v>60.25</v>
      </c>
      <c r="H41" s="1">
        <f t="shared" si="1"/>
        <v>1.080351188</v>
      </c>
      <c r="I41" s="1">
        <f t="shared" si="2"/>
        <v>65.09115905</v>
      </c>
      <c r="J41" s="1">
        <f t="shared" si="3"/>
        <v>0.925624937</v>
      </c>
      <c r="K41" s="1">
        <f t="shared" si="4"/>
        <v>55.76890246</v>
      </c>
      <c r="L41" s="1">
        <f t="shared" si="5"/>
        <v>57.5</v>
      </c>
      <c r="M41" s="1">
        <f t="shared" si="6"/>
        <v>7.591159053</v>
      </c>
      <c r="N41" s="1">
        <f t="shared" si="7"/>
        <v>0</v>
      </c>
      <c r="O41" s="1">
        <v>0.017687671232876713</v>
      </c>
      <c r="P41" s="1">
        <f t="shared" si="8"/>
        <v>0.4807833353</v>
      </c>
      <c r="Q41" s="1">
        <f t="shared" si="9"/>
        <v>3.649648973</v>
      </c>
      <c r="R41" s="1">
        <f t="shared" si="10"/>
        <v>3.3</v>
      </c>
      <c r="S41" s="3">
        <f t="shared" si="11"/>
        <v>0.3496489726</v>
      </c>
    </row>
    <row r="42" ht="14.25" customHeight="1">
      <c r="A42" s="1" t="s">
        <v>22</v>
      </c>
      <c r="B42" s="2">
        <v>43703.0</v>
      </c>
      <c r="C42" s="2">
        <v>43706.0</v>
      </c>
      <c r="D42" s="1" t="s">
        <v>23</v>
      </c>
      <c r="E42" s="1">
        <v>57.5</v>
      </c>
      <c r="F42" s="1">
        <v>5.95</v>
      </c>
      <c r="G42" s="1">
        <v>63.15</v>
      </c>
      <c r="H42" s="1">
        <f t="shared" si="1"/>
        <v>1.080351188</v>
      </c>
      <c r="I42" s="1">
        <f t="shared" si="2"/>
        <v>68.2241775</v>
      </c>
      <c r="J42" s="1">
        <f t="shared" si="3"/>
        <v>0.925624937</v>
      </c>
      <c r="K42" s="1">
        <f t="shared" si="4"/>
        <v>58.45321477</v>
      </c>
      <c r="L42" s="1">
        <f t="shared" si="5"/>
        <v>57.5</v>
      </c>
      <c r="M42" s="1">
        <f t="shared" si="6"/>
        <v>10.7241775</v>
      </c>
      <c r="N42" s="1">
        <f t="shared" si="7"/>
        <v>0.9532147741</v>
      </c>
      <c r="O42" s="1">
        <v>0.01766849315068493</v>
      </c>
      <c r="P42" s="1">
        <f t="shared" si="8"/>
        <v>0.480783232</v>
      </c>
      <c r="Q42" s="1">
        <f t="shared" si="9"/>
        <v>5.650846609</v>
      </c>
      <c r="R42" s="1">
        <f t="shared" si="10"/>
        <v>5.95</v>
      </c>
      <c r="S42" s="3">
        <f t="shared" si="11"/>
        <v>0.2991533909</v>
      </c>
    </row>
    <row r="43" ht="14.25" customHeight="1">
      <c r="A43" s="1" t="s">
        <v>22</v>
      </c>
      <c r="B43" s="2">
        <v>43704.0</v>
      </c>
      <c r="C43" s="2">
        <v>43706.0</v>
      </c>
      <c r="D43" s="1" t="s">
        <v>23</v>
      </c>
      <c r="E43" s="1">
        <v>57.5</v>
      </c>
      <c r="F43" s="1">
        <v>9.15</v>
      </c>
      <c r="G43" s="1" t="s">
        <v>24</v>
      </c>
      <c r="H43" s="1">
        <f t="shared" si="1"/>
        <v>1.080351188</v>
      </c>
      <c r="I43" s="1" t="str">
        <f t="shared" si="2"/>
        <v>#VALUE!</v>
      </c>
      <c r="J43" s="1">
        <f t="shared" si="3"/>
        <v>0.925624937</v>
      </c>
      <c r="K43" s="1" t="str">
        <f t="shared" si="4"/>
        <v>#VALUE!</v>
      </c>
      <c r="L43" s="1">
        <f t="shared" si="5"/>
        <v>57.5</v>
      </c>
      <c r="M43" s="1" t="str">
        <f t="shared" si="6"/>
        <v>#VALUE!</v>
      </c>
      <c r="N43" s="1" t="str">
        <f t="shared" si="7"/>
        <v>#VALUE!</v>
      </c>
      <c r="O43" s="1">
        <v>0.01767123287671233</v>
      </c>
      <c r="P43" s="1">
        <f t="shared" si="8"/>
        <v>0.4807832467</v>
      </c>
      <c r="Q43" s="1" t="str">
        <f t="shared" si="9"/>
        <v>#VALUE!</v>
      </c>
      <c r="R43" s="1">
        <f t="shared" si="10"/>
        <v>9.15</v>
      </c>
      <c r="S43" s="3" t="str">
        <f t="shared" si="11"/>
        <v>#VALUE!</v>
      </c>
    </row>
    <row r="44" ht="14.25" customHeight="1">
      <c r="A44" s="1" t="s">
        <v>22</v>
      </c>
      <c r="B44" s="2">
        <v>43705.0</v>
      </c>
      <c r="C44" s="2">
        <v>43706.0</v>
      </c>
      <c r="D44" s="1" t="s">
        <v>23</v>
      </c>
      <c r="E44" s="1">
        <v>57.5</v>
      </c>
      <c r="F44" s="1">
        <v>9.3</v>
      </c>
      <c r="G44" s="1">
        <v>66.75</v>
      </c>
      <c r="H44" s="1">
        <f t="shared" si="1"/>
        <v>1.080351188</v>
      </c>
      <c r="I44" s="1">
        <f t="shared" si="2"/>
        <v>72.11344177</v>
      </c>
      <c r="J44" s="1">
        <f t="shared" si="3"/>
        <v>0.925624937</v>
      </c>
      <c r="K44" s="1">
        <f t="shared" si="4"/>
        <v>61.78546455</v>
      </c>
      <c r="L44" s="1">
        <f t="shared" si="5"/>
        <v>57.5</v>
      </c>
      <c r="M44" s="1">
        <f t="shared" si="6"/>
        <v>14.61344177</v>
      </c>
      <c r="N44" s="1">
        <f t="shared" si="7"/>
        <v>4.285464547</v>
      </c>
      <c r="O44" s="1">
        <v>0.017632876712328768</v>
      </c>
      <c r="P44" s="1">
        <f t="shared" si="8"/>
        <v>0.4807830401</v>
      </c>
      <c r="Q44" s="1">
        <f t="shared" si="9"/>
        <v>9.250844902</v>
      </c>
      <c r="R44" s="1">
        <f t="shared" si="10"/>
        <v>9.3</v>
      </c>
      <c r="S44" s="3">
        <f t="shared" si="11"/>
        <v>0.04915509753</v>
      </c>
    </row>
    <row r="45" ht="14.25" customHeight="1">
      <c r="A45" s="1" t="s">
        <v>22</v>
      </c>
      <c r="B45" s="2">
        <v>43706.0</v>
      </c>
      <c r="C45" s="2">
        <v>43706.0</v>
      </c>
      <c r="D45" s="1" t="s">
        <v>23</v>
      </c>
      <c r="E45" s="1">
        <v>57.5</v>
      </c>
      <c r="F45" s="1">
        <v>0.0</v>
      </c>
      <c r="G45" s="1">
        <v>65.75</v>
      </c>
      <c r="H45" s="1">
        <f t="shared" si="1"/>
        <v>1.080351188</v>
      </c>
      <c r="I45" s="1">
        <f t="shared" si="2"/>
        <v>71.03309058</v>
      </c>
      <c r="J45" s="1">
        <f t="shared" si="3"/>
        <v>0.925624937</v>
      </c>
      <c r="K45" s="1">
        <f t="shared" si="4"/>
        <v>60.85983961</v>
      </c>
      <c r="L45" s="1">
        <f t="shared" si="5"/>
        <v>57.5</v>
      </c>
      <c r="M45" s="1">
        <f t="shared" si="6"/>
        <v>13.53309058</v>
      </c>
      <c r="N45" s="1">
        <f t="shared" si="7"/>
        <v>3.35983961</v>
      </c>
      <c r="O45" s="1">
        <v>0.017572602739726027</v>
      </c>
      <c r="P45" s="1">
        <f t="shared" si="8"/>
        <v>0.4807827155</v>
      </c>
      <c r="Q45" s="1">
        <f t="shared" si="9"/>
        <v>8.250842014</v>
      </c>
      <c r="R45" s="1">
        <f t="shared" si="10"/>
        <v>0</v>
      </c>
      <c r="S45" s="3">
        <f t="shared" si="11"/>
        <v>8.250842014</v>
      </c>
    </row>
    <row r="46" ht="14.25" customHeight="1">
      <c r="A46" s="1" t="s">
        <v>22</v>
      </c>
      <c r="B46" s="2">
        <v>43711.0</v>
      </c>
      <c r="C46" s="2">
        <v>43734.0</v>
      </c>
      <c r="D46" s="1" t="s">
        <v>23</v>
      </c>
      <c r="E46" s="1">
        <v>57.5</v>
      </c>
      <c r="F46" s="1">
        <v>9.0</v>
      </c>
      <c r="G46" s="1">
        <v>65.35</v>
      </c>
      <c r="H46" s="1">
        <f t="shared" si="1"/>
        <v>1.080351188</v>
      </c>
      <c r="I46" s="1">
        <f t="shared" si="2"/>
        <v>70.60095011</v>
      </c>
      <c r="J46" s="1">
        <f t="shared" si="3"/>
        <v>0.925624937</v>
      </c>
      <c r="K46" s="1">
        <f t="shared" si="4"/>
        <v>60.48958964</v>
      </c>
      <c r="L46" s="1">
        <f t="shared" si="5"/>
        <v>57.5</v>
      </c>
      <c r="M46" s="1">
        <f t="shared" si="6"/>
        <v>13.10095011</v>
      </c>
      <c r="N46" s="1">
        <f t="shared" si="7"/>
        <v>2.989589636</v>
      </c>
      <c r="O46" s="1">
        <v>0.01761917808219178</v>
      </c>
      <c r="P46" s="1">
        <f t="shared" si="8"/>
        <v>0.4807829664</v>
      </c>
      <c r="Q46" s="1">
        <f t="shared" si="9"/>
        <v>7.850844246</v>
      </c>
      <c r="R46" s="1">
        <f t="shared" si="10"/>
        <v>9</v>
      </c>
      <c r="S46" s="3">
        <f t="shared" si="11"/>
        <v>1.149155754</v>
      </c>
    </row>
    <row r="47" ht="14.25" customHeight="1">
      <c r="A47" s="1" t="s">
        <v>22</v>
      </c>
      <c r="B47" s="2">
        <v>43712.0</v>
      </c>
      <c r="C47" s="2">
        <v>43734.0</v>
      </c>
      <c r="D47" s="1" t="s">
        <v>23</v>
      </c>
      <c r="E47" s="1">
        <v>57.5</v>
      </c>
      <c r="F47" s="1">
        <v>6.8</v>
      </c>
      <c r="G47" s="1">
        <v>62.6</v>
      </c>
      <c r="H47" s="1">
        <f t="shared" si="1"/>
        <v>1.080351188</v>
      </c>
      <c r="I47" s="1">
        <f t="shared" si="2"/>
        <v>67.62998434</v>
      </c>
      <c r="J47" s="1">
        <f t="shared" si="3"/>
        <v>0.925624937</v>
      </c>
      <c r="K47" s="1">
        <f t="shared" si="4"/>
        <v>57.94412106</v>
      </c>
      <c r="L47" s="1">
        <f t="shared" si="5"/>
        <v>57.5</v>
      </c>
      <c r="M47" s="1">
        <f t="shared" si="6"/>
        <v>10.12998434</v>
      </c>
      <c r="N47" s="1">
        <f t="shared" si="7"/>
        <v>0.4441210587</v>
      </c>
      <c r="O47" s="1">
        <v>0.017654794520547946</v>
      </c>
      <c r="P47" s="1">
        <f t="shared" si="8"/>
        <v>0.4807831582</v>
      </c>
      <c r="Q47" s="1">
        <f t="shared" si="9"/>
        <v>5.100845953</v>
      </c>
      <c r="R47" s="1">
        <f t="shared" si="10"/>
        <v>6.8</v>
      </c>
      <c r="S47" s="3">
        <f t="shared" si="11"/>
        <v>1.699154047</v>
      </c>
    </row>
    <row r="48" ht="14.25" customHeight="1">
      <c r="A48" s="1" t="s">
        <v>22</v>
      </c>
      <c r="B48" s="2">
        <v>43713.0</v>
      </c>
      <c r="C48" s="2">
        <v>43734.0</v>
      </c>
      <c r="D48" s="1" t="s">
        <v>23</v>
      </c>
      <c r="E48" s="1">
        <v>57.5</v>
      </c>
      <c r="F48" s="1">
        <v>7.1</v>
      </c>
      <c r="G48" s="1">
        <v>63.05</v>
      </c>
      <c r="H48" s="1">
        <f t="shared" si="1"/>
        <v>1.080351188</v>
      </c>
      <c r="I48" s="1">
        <f t="shared" si="2"/>
        <v>68.11614238</v>
      </c>
      <c r="J48" s="1">
        <f t="shared" si="3"/>
        <v>0.925624937</v>
      </c>
      <c r="K48" s="1">
        <f t="shared" si="4"/>
        <v>58.36065228</v>
      </c>
      <c r="L48" s="1">
        <f t="shared" si="5"/>
        <v>57.5</v>
      </c>
      <c r="M48" s="1">
        <f t="shared" si="6"/>
        <v>10.61614238</v>
      </c>
      <c r="N48" s="1">
        <f t="shared" si="7"/>
        <v>0.8606522804</v>
      </c>
      <c r="O48" s="1">
        <v>0.01764383561643836</v>
      </c>
      <c r="P48" s="1">
        <f t="shared" si="8"/>
        <v>0.4807830992</v>
      </c>
      <c r="Q48" s="1">
        <f t="shared" si="9"/>
        <v>5.550845428</v>
      </c>
      <c r="R48" s="1">
        <f t="shared" si="10"/>
        <v>7.1</v>
      </c>
      <c r="S48" s="3">
        <f t="shared" si="11"/>
        <v>1.549154572</v>
      </c>
    </row>
    <row r="49" ht="14.25" customHeight="1">
      <c r="A49" s="1" t="s">
        <v>22</v>
      </c>
      <c r="B49" s="2">
        <v>43714.0</v>
      </c>
      <c r="C49" s="2">
        <v>43734.0</v>
      </c>
      <c r="D49" s="1" t="s">
        <v>23</v>
      </c>
      <c r="E49" s="1">
        <v>57.5</v>
      </c>
      <c r="F49" s="1">
        <v>7.7</v>
      </c>
      <c r="G49" s="1">
        <v>63.9</v>
      </c>
      <c r="H49" s="1">
        <f t="shared" si="1"/>
        <v>1.080351188</v>
      </c>
      <c r="I49" s="1">
        <f t="shared" si="2"/>
        <v>69.03444089</v>
      </c>
      <c r="J49" s="1">
        <f t="shared" si="3"/>
        <v>0.925624937</v>
      </c>
      <c r="K49" s="1">
        <f t="shared" si="4"/>
        <v>59.14743348</v>
      </c>
      <c r="L49" s="1">
        <f t="shared" si="5"/>
        <v>57.5</v>
      </c>
      <c r="M49" s="1">
        <f t="shared" si="6"/>
        <v>11.53444089</v>
      </c>
      <c r="N49" s="1">
        <f t="shared" si="7"/>
        <v>1.647433477</v>
      </c>
      <c r="O49" s="1">
        <v>0.017706849315068492</v>
      </c>
      <c r="P49" s="1">
        <f t="shared" si="8"/>
        <v>0.4807834386</v>
      </c>
      <c r="Q49" s="1">
        <f t="shared" si="9"/>
        <v>6.400848447</v>
      </c>
      <c r="R49" s="1">
        <f t="shared" si="10"/>
        <v>7.7</v>
      </c>
      <c r="S49" s="3">
        <f t="shared" si="11"/>
        <v>1.299151553</v>
      </c>
    </row>
    <row r="50" ht="14.25" customHeight="1">
      <c r="A50" s="1" t="s">
        <v>22</v>
      </c>
      <c r="B50" s="2">
        <v>43717.0</v>
      </c>
      <c r="C50" s="2">
        <v>43734.0</v>
      </c>
      <c r="D50" s="1" t="s">
        <v>23</v>
      </c>
      <c r="E50" s="1">
        <v>57.5</v>
      </c>
      <c r="F50" s="1">
        <v>6.5</v>
      </c>
      <c r="G50" s="1">
        <v>62.9</v>
      </c>
      <c r="H50" s="1">
        <f t="shared" si="1"/>
        <v>1.080351188</v>
      </c>
      <c r="I50" s="1">
        <f t="shared" si="2"/>
        <v>67.9540897</v>
      </c>
      <c r="J50" s="1">
        <f t="shared" si="3"/>
        <v>0.925624937</v>
      </c>
      <c r="K50" s="1">
        <f t="shared" si="4"/>
        <v>58.22180854</v>
      </c>
      <c r="L50" s="1">
        <f t="shared" si="5"/>
        <v>57.5</v>
      </c>
      <c r="M50" s="1">
        <f t="shared" si="6"/>
        <v>10.4540897</v>
      </c>
      <c r="N50" s="1">
        <f t="shared" si="7"/>
        <v>0.7218085399</v>
      </c>
      <c r="O50" s="1">
        <v>0.017715068493150684</v>
      </c>
      <c r="P50" s="1">
        <f t="shared" si="8"/>
        <v>0.4807834828</v>
      </c>
      <c r="Q50" s="1">
        <f t="shared" si="9"/>
        <v>5.400848841</v>
      </c>
      <c r="R50" s="1">
        <f t="shared" si="10"/>
        <v>6.5</v>
      </c>
      <c r="S50" s="3">
        <f t="shared" si="11"/>
        <v>1.099151159</v>
      </c>
    </row>
    <row r="51" ht="14.25" customHeight="1">
      <c r="A51" s="1" t="s">
        <v>22</v>
      </c>
      <c r="B51" s="2">
        <v>43719.0</v>
      </c>
      <c r="C51" s="2">
        <v>43734.0</v>
      </c>
      <c r="D51" s="1" t="s">
        <v>23</v>
      </c>
      <c r="E51" s="1">
        <v>57.5</v>
      </c>
      <c r="F51" s="1">
        <v>6.95</v>
      </c>
      <c r="G51" s="1">
        <v>63.7</v>
      </c>
      <c r="H51" s="1">
        <f t="shared" si="1"/>
        <v>1.080351188</v>
      </c>
      <c r="I51" s="1">
        <f t="shared" si="2"/>
        <v>68.81837065</v>
      </c>
      <c r="J51" s="1">
        <f t="shared" si="3"/>
        <v>0.925624937</v>
      </c>
      <c r="K51" s="1">
        <f t="shared" si="4"/>
        <v>58.96230849</v>
      </c>
      <c r="L51" s="1">
        <f t="shared" si="5"/>
        <v>57.5</v>
      </c>
      <c r="M51" s="1">
        <f t="shared" si="6"/>
        <v>11.31837065</v>
      </c>
      <c r="N51" s="1">
        <f t="shared" si="7"/>
        <v>1.462308489</v>
      </c>
      <c r="O51" s="1">
        <v>0.017652054794520547</v>
      </c>
      <c r="P51" s="1">
        <f t="shared" si="8"/>
        <v>0.4807831434</v>
      </c>
      <c r="Q51" s="1">
        <f t="shared" si="9"/>
        <v>6.200845821</v>
      </c>
      <c r="R51" s="1">
        <f t="shared" si="10"/>
        <v>6.95</v>
      </c>
      <c r="S51" s="3">
        <f t="shared" si="11"/>
        <v>0.7491541786</v>
      </c>
    </row>
    <row r="52" ht="14.25" customHeight="1">
      <c r="A52" s="1" t="s">
        <v>22</v>
      </c>
      <c r="B52" s="2">
        <v>43720.0</v>
      </c>
      <c r="C52" s="2">
        <v>43734.0</v>
      </c>
      <c r="D52" s="1" t="s">
        <v>23</v>
      </c>
      <c r="E52" s="1">
        <v>57.5</v>
      </c>
      <c r="F52" s="1">
        <v>5.9</v>
      </c>
      <c r="G52" s="1">
        <v>62.5</v>
      </c>
      <c r="H52" s="1">
        <f t="shared" si="1"/>
        <v>1.080351188</v>
      </c>
      <c r="I52" s="1">
        <f t="shared" si="2"/>
        <v>67.52194922</v>
      </c>
      <c r="J52" s="1">
        <f t="shared" si="3"/>
        <v>0.925624937</v>
      </c>
      <c r="K52" s="1">
        <f t="shared" si="4"/>
        <v>57.85155857</v>
      </c>
      <c r="L52" s="1">
        <f t="shared" si="5"/>
        <v>57.5</v>
      </c>
      <c r="M52" s="1">
        <f t="shared" si="6"/>
        <v>10.02194922</v>
      </c>
      <c r="N52" s="1">
        <f t="shared" si="7"/>
        <v>0.351558565</v>
      </c>
      <c r="O52" s="1">
        <v>0.01771780821917808</v>
      </c>
      <c r="P52" s="1">
        <f t="shared" si="8"/>
        <v>0.4807834976</v>
      </c>
      <c r="Q52" s="1">
        <f t="shared" si="9"/>
        <v>5.000848972</v>
      </c>
      <c r="R52" s="1">
        <f t="shared" si="10"/>
        <v>5.9</v>
      </c>
      <c r="S52" s="3">
        <f t="shared" si="11"/>
        <v>0.899151028</v>
      </c>
    </row>
    <row r="53" ht="14.25" customHeight="1">
      <c r="A53" s="1" t="s">
        <v>22</v>
      </c>
      <c r="B53" s="2">
        <v>43721.0</v>
      </c>
      <c r="C53" s="2">
        <v>43734.0</v>
      </c>
      <c r="D53" s="1" t="s">
        <v>23</v>
      </c>
      <c r="E53" s="1">
        <v>57.5</v>
      </c>
      <c r="F53" s="1">
        <v>6.6</v>
      </c>
      <c r="G53" s="1">
        <v>63.45</v>
      </c>
      <c r="H53" s="1">
        <f t="shared" si="1"/>
        <v>1.080351188</v>
      </c>
      <c r="I53" s="1">
        <f t="shared" si="2"/>
        <v>68.54828285</v>
      </c>
      <c r="J53" s="1">
        <f t="shared" si="3"/>
        <v>0.925624937</v>
      </c>
      <c r="K53" s="1">
        <f t="shared" si="4"/>
        <v>58.73090226</v>
      </c>
      <c r="L53" s="1">
        <f t="shared" si="5"/>
        <v>57.5</v>
      </c>
      <c r="M53" s="1">
        <f t="shared" si="6"/>
        <v>11.04828285</v>
      </c>
      <c r="N53" s="1">
        <f t="shared" si="7"/>
        <v>1.230902255</v>
      </c>
      <c r="O53" s="1">
        <v>0.01761917808219178</v>
      </c>
      <c r="P53" s="1">
        <f t="shared" si="8"/>
        <v>0.4807829664</v>
      </c>
      <c r="Q53" s="1">
        <f t="shared" si="9"/>
        <v>5.950844246</v>
      </c>
      <c r="R53" s="1">
        <f t="shared" si="10"/>
        <v>6.6</v>
      </c>
      <c r="S53" s="3">
        <f t="shared" si="11"/>
        <v>0.6491557539</v>
      </c>
    </row>
    <row r="54" ht="14.25" customHeight="1">
      <c r="A54" s="1" t="s">
        <v>22</v>
      </c>
      <c r="B54" s="2">
        <v>43724.0</v>
      </c>
      <c r="C54" s="2">
        <v>43734.0</v>
      </c>
      <c r="D54" s="1" t="s">
        <v>23</v>
      </c>
      <c r="E54" s="1">
        <v>57.5</v>
      </c>
      <c r="F54" s="1">
        <v>5.5</v>
      </c>
      <c r="G54" s="1">
        <v>62.45</v>
      </c>
      <c r="H54" s="1">
        <f t="shared" si="1"/>
        <v>1.080351188</v>
      </c>
      <c r="I54" s="1">
        <f t="shared" si="2"/>
        <v>67.46793167</v>
      </c>
      <c r="J54" s="1">
        <f t="shared" si="3"/>
        <v>0.925624937</v>
      </c>
      <c r="K54" s="1">
        <f t="shared" si="4"/>
        <v>57.80527732</v>
      </c>
      <c r="L54" s="1">
        <f t="shared" si="5"/>
        <v>57.5</v>
      </c>
      <c r="M54" s="1">
        <f t="shared" si="6"/>
        <v>9.967931665</v>
      </c>
      <c r="N54" s="1">
        <f t="shared" si="7"/>
        <v>0.3052773182</v>
      </c>
      <c r="O54" s="1">
        <v>0.01764657534246575</v>
      </c>
      <c r="P54" s="1">
        <f t="shared" si="8"/>
        <v>0.4807831139</v>
      </c>
      <c r="Q54" s="1">
        <f t="shared" si="9"/>
        <v>4.950845559</v>
      </c>
      <c r="R54" s="1">
        <f t="shared" si="10"/>
        <v>5.5</v>
      </c>
      <c r="S54" s="3">
        <f t="shared" si="11"/>
        <v>0.5491544411</v>
      </c>
    </row>
    <row r="55" ht="14.25" customHeight="1">
      <c r="A55" s="1" t="s">
        <v>22</v>
      </c>
      <c r="B55" s="2">
        <v>43725.0</v>
      </c>
      <c r="C55" s="2">
        <v>43734.0</v>
      </c>
      <c r="D55" s="1" t="s">
        <v>23</v>
      </c>
      <c r="E55" s="1">
        <v>57.5</v>
      </c>
      <c r="F55" s="1">
        <v>3.5</v>
      </c>
      <c r="G55" s="1">
        <v>59.95</v>
      </c>
      <c r="H55" s="1">
        <f t="shared" si="1"/>
        <v>1.080351188</v>
      </c>
      <c r="I55" s="1">
        <f t="shared" si="2"/>
        <v>64.7670537</v>
      </c>
      <c r="J55" s="1">
        <f t="shared" si="3"/>
        <v>0.925624937</v>
      </c>
      <c r="K55" s="1">
        <f t="shared" si="4"/>
        <v>55.49121498</v>
      </c>
      <c r="L55" s="1">
        <f t="shared" si="5"/>
        <v>57.5</v>
      </c>
      <c r="M55" s="1">
        <f t="shared" si="6"/>
        <v>7.267053696</v>
      </c>
      <c r="N55" s="1">
        <f t="shared" si="7"/>
        <v>0</v>
      </c>
      <c r="O55" s="1">
        <v>0.01764657534246575</v>
      </c>
      <c r="P55" s="1">
        <f t="shared" si="8"/>
        <v>0.4807831139</v>
      </c>
      <c r="Q55" s="1">
        <f t="shared" si="9"/>
        <v>3.493825326</v>
      </c>
      <c r="R55" s="1">
        <f t="shared" si="10"/>
        <v>3.5</v>
      </c>
      <c r="S55" s="3">
        <f t="shared" si="11"/>
        <v>0.006174673598</v>
      </c>
    </row>
    <row r="56" ht="14.25" customHeight="1">
      <c r="A56" s="1" t="s">
        <v>22</v>
      </c>
      <c r="B56" s="2">
        <v>43726.0</v>
      </c>
      <c r="C56" s="2">
        <v>43734.0</v>
      </c>
      <c r="D56" s="1" t="s">
        <v>23</v>
      </c>
      <c r="E56" s="1">
        <v>57.5</v>
      </c>
      <c r="F56" s="1">
        <v>3.3</v>
      </c>
      <c r="G56" s="1">
        <v>59.65</v>
      </c>
      <c r="H56" s="1">
        <f t="shared" si="1"/>
        <v>1.080351188</v>
      </c>
      <c r="I56" s="1">
        <f t="shared" si="2"/>
        <v>64.44294834</v>
      </c>
      <c r="J56" s="1">
        <f t="shared" si="3"/>
        <v>0.925624937</v>
      </c>
      <c r="K56" s="1">
        <f t="shared" si="4"/>
        <v>55.21352749</v>
      </c>
      <c r="L56" s="1">
        <f t="shared" si="5"/>
        <v>57.5</v>
      </c>
      <c r="M56" s="1">
        <f t="shared" si="6"/>
        <v>6.94294834</v>
      </c>
      <c r="N56" s="1">
        <f t="shared" si="7"/>
        <v>0</v>
      </c>
      <c r="O56" s="1">
        <v>0.017695890410958905</v>
      </c>
      <c r="P56" s="1">
        <f t="shared" si="8"/>
        <v>0.4807833795</v>
      </c>
      <c r="Q56" s="1">
        <f t="shared" si="9"/>
        <v>3.338004942</v>
      </c>
      <c r="R56" s="1">
        <f t="shared" si="10"/>
        <v>3.3</v>
      </c>
      <c r="S56" s="3">
        <f t="shared" si="11"/>
        <v>0.03800494232</v>
      </c>
    </row>
    <row r="57" ht="14.25" customHeight="1">
      <c r="A57" s="1" t="s">
        <v>22</v>
      </c>
      <c r="B57" s="2">
        <v>43727.0</v>
      </c>
      <c r="C57" s="2">
        <v>43734.0</v>
      </c>
      <c r="D57" s="1" t="s">
        <v>23</v>
      </c>
      <c r="E57" s="1">
        <v>57.5</v>
      </c>
      <c r="F57" s="1">
        <v>2.4</v>
      </c>
      <c r="G57" s="1">
        <v>58.4</v>
      </c>
      <c r="H57" s="1">
        <f t="shared" si="1"/>
        <v>1.080351188</v>
      </c>
      <c r="I57" s="1">
        <f t="shared" si="2"/>
        <v>63.09250936</v>
      </c>
      <c r="J57" s="1">
        <f t="shared" si="3"/>
        <v>0.925624937</v>
      </c>
      <c r="K57" s="1">
        <f t="shared" si="4"/>
        <v>54.05649632</v>
      </c>
      <c r="L57" s="1">
        <f t="shared" si="5"/>
        <v>57.5</v>
      </c>
      <c r="M57" s="1">
        <f t="shared" si="6"/>
        <v>5.592509356</v>
      </c>
      <c r="N57" s="1">
        <f t="shared" si="7"/>
        <v>0</v>
      </c>
      <c r="O57" s="1">
        <v>0.017695890410958905</v>
      </c>
      <c r="P57" s="1">
        <f t="shared" si="8"/>
        <v>0.4807833795</v>
      </c>
      <c r="Q57" s="1">
        <f t="shared" si="9"/>
        <v>2.688745898</v>
      </c>
      <c r="R57" s="1">
        <f t="shared" si="10"/>
        <v>2.4</v>
      </c>
      <c r="S57" s="3">
        <f t="shared" si="11"/>
        <v>0.2887458979</v>
      </c>
    </row>
    <row r="58" ht="14.25" customHeight="1">
      <c r="A58" s="1" t="s">
        <v>22</v>
      </c>
      <c r="B58" s="2">
        <v>43728.0</v>
      </c>
      <c r="C58" s="2">
        <v>43734.0</v>
      </c>
      <c r="D58" s="1" t="s">
        <v>23</v>
      </c>
      <c r="E58" s="1">
        <v>57.5</v>
      </c>
      <c r="F58" s="1">
        <v>12.15</v>
      </c>
      <c r="G58" s="1">
        <v>69.2</v>
      </c>
      <c r="H58" s="1">
        <f t="shared" si="1"/>
        <v>1.080351188</v>
      </c>
      <c r="I58" s="1">
        <f t="shared" si="2"/>
        <v>74.76030218</v>
      </c>
      <c r="J58" s="1">
        <f t="shared" si="3"/>
        <v>0.925624937</v>
      </c>
      <c r="K58" s="1">
        <f t="shared" si="4"/>
        <v>64.05324564</v>
      </c>
      <c r="L58" s="1">
        <f t="shared" si="5"/>
        <v>57.5</v>
      </c>
      <c r="M58" s="1">
        <f t="shared" si="6"/>
        <v>17.26030218</v>
      </c>
      <c r="N58" s="1">
        <f t="shared" si="7"/>
        <v>6.553245643</v>
      </c>
      <c r="O58" s="1">
        <v>0.01771780821917808</v>
      </c>
      <c r="P58" s="1">
        <f t="shared" si="8"/>
        <v>0.4807834976</v>
      </c>
      <c r="Q58" s="1">
        <f t="shared" si="9"/>
        <v>11.70084897</v>
      </c>
      <c r="R58" s="1">
        <f t="shared" si="10"/>
        <v>12.15</v>
      </c>
      <c r="S58" s="3">
        <f t="shared" si="11"/>
        <v>0.449151028</v>
      </c>
    </row>
    <row r="59" ht="14.25" customHeight="1">
      <c r="A59" s="1" t="s">
        <v>22</v>
      </c>
      <c r="B59" s="2">
        <v>43731.0</v>
      </c>
      <c r="C59" s="2">
        <v>43734.0</v>
      </c>
      <c r="D59" s="1" t="s">
        <v>23</v>
      </c>
      <c r="E59" s="1">
        <v>57.5</v>
      </c>
      <c r="F59" s="1">
        <v>15.9</v>
      </c>
      <c r="G59" s="1">
        <v>74.65</v>
      </c>
      <c r="H59" s="1">
        <f t="shared" si="1"/>
        <v>1.080351188</v>
      </c>
      <c r="I59" s="1">
        <f t="shared" si="2"/>
        <v>80.64821615</v>
      </c>
      <c r="J59" s="1">
        <f t="shared" si="3"/>
        <v>0.925624937</v>
      </c>
      <c r="K59" s="1">
        <f t="shared" si="4"/>
        <v>69.09790155</v>
      </c>
      <c r="L59" s="1">
        <f t="shared" si="5"/>
        <v>57.5</v>
      </c>
      <c r="M59" s="1">
        <f t="shared" si="6"/>
        <v>23.14821615</v>
      </c>
      <c r="N59" s="1">
        <f t="shared" si="7"/>
        <v>11.59790155</v>
      </c>
      <c r="O59" s="1">
        <v>0.017797260273972604</v>
      </c>
      <c r="P59" s="1">
        <f t="shared" si="8"/>
        <v>0.4807839255</v>
      </c>
      <c r="Q59" s="1">
        <f t="shared" si="9"/>
        <v>17.15085278</v>
      </c>
      <c r="R59" s="1">
        <f t="shared" si="10"/>
        <v>15.9</v>
      </c>
      <c r="S59" s="3">
        <f t="shared" si="11"/>
        <v>1.250852779</v>
      </c>
    </row>
    <row r="60" ht="14.25" customHeight="1">
      <c r="A60" s="1" t="s">
        <v>22</v>
      </c>
      <c r="B60" s="2">
        <v>43732.0</v>
      </c>
      <c r="C60" s="2">
        <v>43734.0</v>
      </c>
      <c r="D60" s="1" t="s">
        <v>23</v>
      </c>
      <c r="E60" s="1">
        <v>57.5</v>
      </c>
      <c r="F60" s="1">
        <v>17.7</v>
      </c>
      <c r="G60" s="1">
        <v>75.15</v>
      </c>
      <c r="H60" s="1">
        <f t="shared" si="1"/>
        <v>1.080351188</v>
      </c>
      <c r="I60" s="1">
        <f t="shared" si="2"/>
        <v>81.18839175</v>
      </c>
      <c r="J60" s="1">
        <f t="shared" si="3"/>
        <v>0.925624937</v>
      </c>
      <c r="K60" s="1">
        <f t="shared" si="4"/>
        <v>69.56071402</v>
      </c>
      <c r="L60" s="1">
        <f t="shared" si="5"/>
        <v>57.5</v>
      </c>
      <c r="M60" s="1">
        <f t="shared" si="6"/>
        <v>23.68839175</v>
      </c>
      <c r="N60" s="1">
        <f t="shared" si="7"/>
        <v>12.06071402</v>
      </c>
      <c r="O60" s="1">
        <v>0.017824657534246575</v>
      </c>
      <c r="P60" s="1">
        <f t="shared" si="8"/>
        <v>0.4807840731</v>
      </c>
      <c r="Q60" s="1">
        <f t="shared" si="9"/>
        <v>17.65085409</v>
      </c>
      <c r="R60" s="1">
        <f t="shared" si="10"/>
        <v>17.7</v>
      </c>
      <c r="S60" s="3">
        <f t="shared" si="11"/>
        <v>0.04914590817</v>
      </c>
    </row>
    <row r="61" ht="14.25" customHeight="1">
      <c r="A61" s="1" t="s">
        <v>22</v>
      </c>
      <c r="B61" s="2">
        <v>43733.0</v>
      </c>
      <c r="C61" s="2">
        <v>43734.0</v>
      </c>
      <c r="D61" s="1" t="s">
        <v>23</v>
      </c>
      <c r="E61" s="1">
        <v>57.5</v>
      </c>
      <c r="F61" s="1">
        <v>13.3</v>
      </c>
      <c r="G61" s="1">
        <v>70.75</v>
      </c>
      <c r="H61" s="1">
        <f t="shared" si="1"/>
        <v>1.080351188</v>
      </c>
      <c r="I61" s="1">
        <f t="shared" si="2"/>
        <v>76.43484652</v>
      </c>
      <c r="J61" s="1">
        <f t="shared" si="3"/>
        <v>0.925624937</v>
      </c>
      <c r="K61" s="1">
        <f t="shared" si="4"/>
        <v>65.4879643</v>
      </c>
      <c r="L61" s="1">
        <f t="shared" si="5"/>
        <v>57.5</v>
      </c>
      <c r="M61" s="1">
        <f t="shared" si="6"/>
        <v>18.93484652</v>
      </c>
      <c r="N61" s="1">
        <f t="shared" si="7"/>
        <v>7.987964296</v>
      </c>
      <c r="O61" s="1">
        <v>0.017863013698630137</v>
      </c>
      <c r="P61" s="1">
        <f t="shared" si="8"/>
        <v>0.4807842796</v>
      </c>
      <c r="Q61" s="1">
        <f t="shared" si="9"/>
        <v>13.25085593</v>
      </c>
      <c r="R61" s="1">
        <f t="shared" si="10"/>
        <v>13.3</v>
      </c>
      <c r="S61" s="3">
        <f t="shared" si="11"/>
        <v>0.0491440703</v>
      </c>
    </row>
    <row r="62" ht="14.25" customHeight="1">
      <c r="A62" s="1" t="s">
        <v>22</v>
      </c>
      <c r="B62" s="2">
        <v>43734.0</v>
      </c>
      <c r="C62" s="2">
        <v>43734.0</v>
      </c>
      <c r="D62" s="1" t="s">
        <v>23</v>
      </c>
      <c r="E62" s="1">
        <v>57.5</v>
      </c>
      <c r="F62" s="1">
        <v>0.0</v>
      </c>
      <c r="G62" s="1">
        <v>73.5</v>
      </c>
      <c r="H62" s="1">
        <f t="shared" si="1"/>
        <v>1.080351188</v>
      </c>
      <c r="I62" s="1">
        <f t="shared" si="2"/>
        <v>79.40581229</v>
      </c>
      <c r="J62" s="1">
        <f t="shared" si="3"/>
        <v>0.925624937</v>
      </c>
      <c r="K62" s="1">
        <f t="shared" si="4"/>
        <v>68.03343287</v>
      </c>
      <c r="L62" s="1">
        <f t="shared" si="5"/>
        <v>57.5</v>
      </c>
      <c r="M62" s="1">
        <f t="shared" si="6"/>
        <v>21.90581229</v>
      </c>
      <c r="N62" s="1">
        <f t="shared" si="7"/>
        <v>10.53343287</v>
      </c>
      <c r="O62" s="1">
        <v>0.0179013698630137</v>
      </c>
      <c r="P62" s="1">
        <f t="shared" si="8"/>
        <v>0.4807844862</v>
      </c>
      <c r="Q62" s="1">
        <f t="shared" si="9"/>
        <v>16.00085777</v>
      </c>
      <c r="R62" s="1">
        <f t="shared" si="10"/>
        <v>0</v>
      </c>
      <c r="S62" s="3">
        <f t="shared" si="11"/>
        <v>16.00085777</v>
      </c>
    </row>
    <row r="63" ht="14.25" customHeight="1">
      <c r="B63" s="2"/>
      <c r="C63" s="2"/>
      <c r="S63" s="3"/>
    </row>
    <row r="64" ht="14.25" customHeight="1">
      <c r="B64" s="2"/>
      <c r="C64" s="2"/>
      <c r="S64" s="3"/>
    </row>
    <row r="65" ht="14.25" customHeight="1">
      <c r="B65" s="2"/>
      <c r="C65" s="2"/>
      <c r="S65" s="3"/>
    </row>
    <row r="66" ht="14.25" customHeight="1">
      <c r="B66" s="2"/>
      <c r="C66" s="2"/>
      <c r="S66" s="3"/>
    </row>
    <row r="67" ht="14.25" customHeight="1">
      <c r="B67" s="2"/>
      <c r="C67" s="2"/>
      <c r="S67" s="3"/>
    </row>
    <row r="68" ht="14.25" customHeight="1">
      <c r="B68" s="2"/>
      <c r="C68" s="2"/>
      <c r="S68" s="3"/>
    </row>
    <row r="69" ht="14.25" customHeight="1">
      <c r="B69" s="2"/>
      <c r="C69" s="2"/>
      <c r="S69" s="3"/>
    </row>
    <row r="70" ht="14.25" customHeight="1">
      <c r="B70" s="2"/>
      <c r="C70" s="2"/>
      <c r="S70" s="3"/>
    </row>
    <row r="71" ht="14.25" customHeight="1">
      <c r="A71" s="1" t="s">
        <v>25</v>
      </c>
      <c r="B71" s="2">
        <v>43678.0</v>
      </c>
      <c r="C71" s="2">
        <v>43706.0</v>
      </c>
      <c r="D71" s="1" t="s">
        <v>23</v>
      </c>
      <c r="E71" s="1">
        <v>240.0</v>
      </c>
      <c r="F71" s="1">
        <v>154.15</v>
      </c>
    </row>
    <row r="72" ht="14.25" customHeight="1">
      <c r="A72" s="1" t="s">
        <v>25</v>
      </c>
      <c r="B72" s="2">
        <v>43678.0</v>
      </c>
      <c r="C72" s="2">
        <v>43734.0</v>
      </c>
      <c r="D72" s="1" t="s">
        <v>23</v>
      </c>
      <c r="E72" s="1">
        <v>240.0</v>
      </c>
      <c r="F72" s="1">
        <v>154.15</v>
      </c>
    </row>
    <row r="73" ht="14.25" customHeight="1">
      <c r="A73" s="1" t="s">
        <v>25</v>
      </c>
      <c r="B73" s="2">
        <v>43679.0</v>
      </c>
      <c r="C73" s="2">
        <v>43706.0</v>
      </c>
      <c r="D73" s="1" t="s">
        <v>23</v>
      </c>
      <c r="E73" s="1">
        <v>240.0</v>
      </c>
      <c r="F73" s="1">
        <v>150.35</v>
      </c>
    </row>
    <row r="74" ht="14.25" customHeight="1">
      <c r="A74" s="1" t="s">
        <v>25</v>
      </c>
      <c r="B74" s="2">
        <v>43679.0</v>
      </c>
      <c r="C74" s="2">
        <v>43734.0</v>
      </c>
      <c r="D74" s="1" t="s">
        <v>23</v>
      </c>
      <c r="E74" s="1">
        <v>240.0</v>
      </c>
      <c r="F74" s="1">
        <v>150.35</v>
      </c>
    </row>
    <row r="75" ht="14.25" customHeight="1">
      <c r="A75" s="1" t="s">
        <v>25</v>
      </c>
      <c r="B75" s="2">
        <v>43682.0</v>
      </c>
      <c r="C75" s="2">
        <v>43706.0</v>
      </c>
      <c r="D75" s="1" t="s">
        <v>23</v>
      </c>
      <c r="E75" s="1">
        <v>240.0</v>
      </c>
      <c r="F75" s="1">
        <v>147.05</v>
      </c>
    </row>
    <row r="76" ht="14.25" customHeight="1">
      <c r="A76" s="1" t="s">
        <v>25</v>
      </c>
      <c r="B76" s="2">
        <v>43682.0</v>
      </c>
      <c r="C76" s="2">
        <v>43734.0</v>
      </c>
      <c r="D76" s="1" t="s">
        <v>23</v>
      </c>
      <c r="E76" s="1">
        <v>240.0</v>
      </c>
      <c r="F76" s="1">
        <v>147.05</v>
      </c>
    </row>
    <row r="77" ht="14.25" customHeight="1">
      <c r="A77" s="1" t="s">
        <v>25</v>
      </c>
      <c r="B77" s="2">
        <v>43683.0</v>
      </c>
      <c r="C77" s="2">
        <v>43706.0</v>
      </c>
      <c r="D77" s="1" t="s">
        <v>23</v>
      </c>
      <c r="E77" s="1">
        <v>240.0</v>
      </c>
      <c r="F77" s="1">
        <v>151.7</v>
      </c>
    </row>
    <row r="78" ht="14.25" customHeight="1">
      <c r="A78" s="1" t="s">
        <v>25</v>
      </c>
      <c r="B78" s="2">
        <v>43683.0</v>
      </c>
      <c r="C78" s="2">
        <v>43734.0</v>
      </c>
      <c r="D78" s="1" t="s">
        <v>23</v>
      </c>
      <c r="E78" s="1">
        <v>240.0</v>
      </c>
      <c r="F78" s="1">
        <v>151.7</v>
      </c>
    </row>
    <row r="79" ht="14.25" customHeight="1">
      <c r="A79" s="1" t="s">
        <v>25</v>
      </c>
      <c r="B79" s="2">
        <v>43684.0</v>
      </c>
      <c r="C79" s="2">
        <v>43706.0</v>
      </c>
      <c r="D79" s="1" t="s">
        <v>23</v>
      </c>
      <c r="E79" s="1">
        <v>240.0</v>
      </c>
      <c r="F79" s="1">
        <v>150.0</v>
      </c>
    </row>
    <row r="80" ht="14.25" customHeight="1">
      <c r="A80" s="1" t="s">
        <v>25</v>
      </c>
      <c r="B80" s="2">
        <v>43684.0</v>
      </c>
      <c r="C80" s="2">
        <v>43734.0</v>
      </c>
      <c r="D80" s="1" t="s">
        <v>23</v>
      </c>
      <c r="E80" s="1">
        <v>240.0</v>
      </c>
      <c r="F80" s="1">
        <v>150.0</v>
      </c>
    </row>
    <row r="81" ht="14.25" customHeight="1">
      <c r="A81" s="1" t="s">
        <v>25</v>
      </c>
      <c r="B81" s="2">
        <v>43685.0</v>
      </c>
      <c r="C81" s="2">
        <v>43706.0</v>
      </c>
      <c r="D81" s="1" t="s">
        <v>23</v>
      </c>
      <c r="E81" s="1">
        <v>240.0</v>
      </c>
      <c r="F81" s="1">
        <v>157.1</v>
      </c>
    </row>
    <row r="82" ht="14.25" customHeight="1">
      <c r="A82" s="1" t="s">
        <v>25</v>
      </c>
      <c r="B82" s="2">
        <v>43685.0</v>
      </c>
      <c r="C82" s="2">
        <v>43734.0</v>
      </c>
      <c r="D82" s="1" t="s">
        <v>23</v>
      </c>
      <c r="E82" s="1">
        <v>240.0</v>
      </c>
      <c r="F82" s="1">
        <v>157.1</v>
      </c>
    </row>
    <row r="83" ht="14.25" customHeight="1">
      <c r="A83" s="1" t="s">
        <v>25</v>
      </c>
      <c r="B83" s="2">
        <v>43686.0</v>
      </c>
      <c r="C83" s="2">
        <v>43706.0</v>
      </c>
      <c r="D83" s="1" t="s">
        <v>23</v>
      </c>
      <c r="E83" s="1">
        <v>240.0</v>
      </c>
      <c r="F83" s="1">
        <v>162.65</v>
      </c>
    </row>
    <row r="84" ht="14.25" customHeight="1">
      <c r="A84" s="1" t="s">
        <v>25</v>
      </c>
      <c r="B84" s="2">
        <v>43686.0</v>
      </c>
      <c r="C84" s="2">
        <v>43734.0</v>
      </c>
      <c r="D84" s="1" t="s">
        <v>23</v>
      </c>
      <c r="E84" s="1">
        <v>240.0</v>
      </c>
      <c r="F84" s="1">
        <v>162.65</v>
      </c>
    </row>
    <row r="85" ht="14.25" customHeight="1">
      <c r="A85" s="1" t="s">
        <v>25</v>
      </c>
      <c r="B85" s="2">
        <v>43690.0</v>
      </c>
      <c r="C85" s="2">
        <v>43706.0</v>
      </c>
      <c r="D85" s="1" t="s">
        <v>23</v>
      </c>
      <c r="E85" s="1">
        <v>240.0</v>
      </c>
      <c r="F85" s="1">
        <v>158.7</v>
      </c>
    </row>
    <row r="86" ht="14.25" customHeight="1">
      <c r="A86" s="1" t="s">
        <v>25</v>
      </c>
      <c r="B86" s="2">
        <v>43690.0</v>
      </c>
      <c r="C86" s="2">
        <v>43734.0</v>
      </c>
      <c r="D86" s="1" t="s">
        <v>23</v>
      </c>
      <c r="E86" s="1">
        <v>240.0</v>
      </c>
      <c r="F86" s="1">
        <v>158.7</v>
      </c>
    </row>
    <row r="87" ht="14.25" customHeight="1">
      <c r="A87" s="1" t="s">
        <v>25</v>
      </c>
      <c r="B87" s="2">
        <v>43691.0</v>
      </c>
      <c r="C87" s="2">
        <v>43706.0</v>
      </c>
      <c r="D87" s="1" t="s">
        <v>23</v>
      </c>
      <c r="E87" s="1">
        <v>240.0</v>
      </c>
      <c r="F87" s="1">
        <v>162.95</v>
      </c>
    </row>
    <row r="88" ht="14.25" customHeight="1">
      <c r="A88" s="1" t="s">
        <v>25</v>
      </c>
      <c r="B88" s="2">
        <v>43691.0</v>
      </c>
      <c r="C88" s="2">
        <v>43734.0</v>
      </c>
      <c r="D88" s="1" t="s">
        <v>23</v>
      </c>
      <c r="E88" s="1">
        <v>240.0</v>
      </c>
      <c r="F88" s="1">
        <v>162.95</v>
      </c>
    </row>
    <row r="89" ht="14.25" customHeight="1">
      <c r="A89" s="1" t="s">
        <v>25</v>
      </c>
      <c r="B89" s="2">
        <v>43693.0</v>
      </c>
      <c r="C89" s="2">
        <v>43706.0</v>
      </c>
      <c r="D89" s="1" t="s">
        <v>23</v>
      </c>
      <c r="E89" s="1">
        <v>240.0</v>
      </c>
      <c r="F89" s="1">
        <v>164.25</v>
      </c>
    </row>
    <row r="90" ht="14.25" customHeight="1">
      <c r="A90" s="1" t="s">
        <v>25</v>
      </c>
      <c r="B90" s="2">
        <v>43693.0</v>
      </c>
      <c r="C90" s="2">
        <v>43734.0</v>
      </c>
      <c r="D90" s="1" t="s">
        <v>23</v>
      </c>
      <c r="E90" s="1">
        <v>240.0</v>
      </c>
      <c r="F90" s="1">
        <v>164.25</v>
      </c>
    </row>
    <row r="91" ht="14.25" customHeight="1">
      <c r="A91" s="1" t="s">
        <v>25</v>
      </c>
      <c r="B91" s="2">
        <v>43696.0</v>
      </c>
      <c r="C91" s="2">
        <v>43706.0</v>
      </c>
      <c r="D91" s="1" t="s">
        <v>23</v>
      </c>
      <c r="E91" s="1">
        <v>240.0</v>
      </c>
      <c r="F91" s="1">
        <v>163.65</v>
      </c>
    </row>
    <row r="92" ht="14.25" customHeight="1">
      <c r="A92" s="1" t="s">
        <v>25</v>
      </c>
      <c r="B92" s="2">
        <v>43696.0</v>
      </c>
      <c r="C92" s="2">
        <v>43734.0</v>
      </c>
      <c r="D92" s="1" t="s">
        <v>23</v>
      </c>
      <c r="E92" s="1">
        <v>240.0</v>
      </c>
      <c r="F92" s="1">
        <v>163.65</v>
      </c>
    </row>
    <row r="93" ht="14.25" customHeight="1">
      <c r="A93" s="1" t="s">
        <v>25</v>
      </c>
      <c r="B93" s="2">
        <v>43697.0</v>
      </c>
      <c r="C93" s="2">
        <v>43706.0</v>
      </c>
      <c r="D93" s="1" t="s">
        <v>23</v>
      </c>
      <c r="E93" s="1">
        <v>240.0</v>
      </c>
      <c r="F93" s="1">
        <v>165.2</v>
      </c>
    </row>
    <row r="94" ht="14.25" customHeight="1">
      <c r="A94" s="1" t="s">
        <v>25</v>
      </c>
      <c r="B94" s="2">
        <v>43697.0</v>
      </c>
      <c r="C94" s="2">
        <v>43734.0</v>
      </c>
      <c r="D94" s="1" t="s">
        <v>23</v>
      </c>
      <c r="E94" s="1">
        <v>240.0</v>
      </c>
      <c r="F94" s="1">
        <v>165.2</v>
      </c>
    </row>
    <row r="95" ht="14.25" customHeight="1">
      <c r="A95" s="1" t="s">
        <v>25</v>
      </c>
      <c r="B95" s="2">
        <v>43698.0</v>
      </c>
      <c r="C95" s="2">
        <v>43706.0</v>
      </c>
      <c r="D95" s="1" t="s">
        <v>23</v>
      </c>
      <c r="E95" s="1">
        <v>240.0</v>
      </c>
      <c r="F95" s="1">
        <v>162.45</v>
      </c>
    </row>
    <row r="96" ht="14.25" customHeight="1">
      <c r="A96" s="1" t="s">
        <v>25</v>
      </c>
      <c r="B96" s="2">
        <v>43698.0</v>
      </c>
      <c r="C96" s="2">
        <v>43734.0</v>
      </c>
      <c r="D96" s="1" t="s">
        <v>23</v>
      </c>
      <c r="E96" s="1">
        <v>240.0</v>
      </c>
      <c r="F96" s="1">
        <v>162.45</v>
      </c>
    </row>
    <row r="97" ht="14.25" customHeight="1">
      <c r="A97" s="1" t="s">
        <v>25</v>
      </c>
      <c r="B97" s="2">
        <v>43699.0</v>
      </c>
      <c r="C97" s="2">
        <v>43706.0</v>
      </c>
      <c r="D97" s="1" t="s">
        <v>23</v>
      </c>
      <c r="E97" s="1">
        <v>240.0</v>
      </c>
      <c r="F97" s="1">
        <v>163.3</v>
      </c>
    </row>
    <row r="98" ht="14.25" customHeight="1">
      <c r="A98" s="1" t="s">
        <v>25</v>
      </c>
      <c r="B98" s="2">
        <v>43699.0</v>
      </c>
      <c r="C98" s="2">
        <v>43734.0</v>
      </c>
      <c r="D98" s="1" t="s">
        <v>23</v>
      </c>
      <c r="E98" s="1">
        <v>240.0</v>
      </c>
      <c r="F98" s="1">
        <v>163.3</v>
      </c>
    </row>
    <row r="99" ht="14.25" customHeight="1">
      <c r="A99" s="1" t="s">
        <v>25</v>
      </c>
      <c r="B99" s="2">
        <v>43700.0</v>
      </c>
      <c r="C99" s="2">
        <v>43706.0</v>
      </c>
      <c r="D99" s="1" t="s">
        <v>23</v>
      </c>
      <c r="E99" s="1">
        <v>240.0</v>
      </c>
      <c r="F99" s="1">
        <v>165.6</v>
      </c>
    </row>
    <row r="100" ht="14.25" customHeight="1">
      <c r="A100" s="1" t="s">
        <v>25</v>
      </c>
      <c r="B100" s="2">
        <v>43700.0</v>
      </c>
      <c r="C100" s="2">
        <v>43734.0</v>
      </c>
      <c r="D100" s="1" t="s">
        <v>23</v>
      </c>
      <c r="E100" s="1">
        <v>240.0</v>
      </c>
      <c r="F100" s="1">
        <v>165.6</v>
      </c>
    </row>
    <row r="101" ht="14.25" customHeight="1">
      <c r="A101" s="1" t="s">
        <v>25</v>
      </c>
      <c r="B101" s="2">
        <v>43703.0</v>
      </c>
      <c r="C101" s="2">
        <v>43706.0</v>
      </c>
      <c r="D101" s="1" t="s">
        <v>23</v>
      </c>
      <c r="E101" s="1">
        <v>240.0</v>
      </c>
      <c r="F101" s="1">
        <v>166.45</v>
      </c>
    </row>
    <row r="102" ht="14.25" customHeight="1">
      <c r="A102" s="1" t="s">
        <v>25</v>
      </c>
      <c r="B102" s="2">
        <v>43703.0</v>
      </c>
      <c r="C102" s="2">
        <v>43734.0</v>
      </c>
      <c r="D102" s="1" t="s">
        <v>23</v>
      </c>
      <c r="E102" s="1">
        <v>240.0</v>
      </c>
      <c r="F102" s="1">
        <v>166.45</v>
      </c>
    </row>
    <row r="103" ht="14.25" customHeight="1">
      <c r="A103" s="1" t="s">
        <v>25</v>
      </c>
      <c r="B103" s="2">
        <v>43704.0</v>
      </c>
      <c r="C103" s="2">
        <v>43706.0</v>
      </c>
      <c r="D103" s="1" t="s">
        <v>23</v>
      </c>
      <c r="E103" s="1">
        <v>240.0</v>
      </c>
      <c r="F103" s="1" t="s">
        <v>24</v>
      </c>
    </row>
    <row r="104" ht="14.25" customHeight="1">
      <c r="A104" s="1" t="s">
        <v>25</v>
      </c>
      <c r="B104" s="2">
        <v>43704.0</v>
      </c>
      <c r="C104" s="2">
        <v>43734.0</v>
      </c>
      <c r="D104" s="1" t="s">
        <v>23</v>
      </c>
      <c r="E104" s="1">
        <v>240.0</v>
      </c>
      <c r="F104" s="1" t="s">
        <v>24</v>
      </c>
    </row>
    <row r="105" ht="14.25" customHeight="1">
      <c r="A105" s="1" t="s">
        <v>25</v>
      </c>
      <c r="B105" s="2">
        <v>43705.0</v>
      </c>
      <c r="C105" s="2">
        <v>43706.0</v>
      </c>
      <c r="D105" s="1" t="s">
        <v>23</v>
      </c>
      <c r="E105" s="1">
        <v>240.0</v>
      </c>
      <c r="F105" s="1">
        <v>168.55</v>
      </c>
    </row>
    <row r="106" ht="14.25" customHeight="1">
      <c r="A106" s="1" t="s">
        <v>25</v>
      </c>
      <c r="B106" s="2">
        <v>43705.0</v>
      </c>
      <c r="C106" s="2">
        <v>43734.0</v>
      </c>
      <c r="D106" s="1" t="s">
        <v>23</v>
      </c>
      <c r="E106" s="1">
        <v>240.0</v>
      </c>
      <c r="F106" s="1">
        <v>168.55</v>
      </c>
    </row>
    <row r="107" ht="14.25" customHeight="1">
      <c r="A107" s="1" t="s">
        <v>25</v>
      </c>
      <c r="B107" s="2">
        <v>43706.0</v>
      </c>
      <c r="C107" s="2">
        <v>43706.0</v>
      </c>
      <c r="D107" s="1" t="s">
        <v>23</v>
      </c>
      <c r="E107" s="1">
        <v>240.0</v>
      </c>
      <c r="F107" s="1">
        <v>169.6</v>
      </c>
    </row>
    <row r="108" ht="14.25" customHeight="1">
      <c r="A108" s="1" t="s">
        <v>25</v>
      </c>
      <c r="B108" s="2">
        <v>43706.0</v>
      </c>
      <c r="C108" s="2">
        <v>43734.0</v>
      </c>
      <c r="D108" s="1" t="s">
        <v>23</v>
      </c>
      <c r="E108" s="1">
        <v>240.0</v>
      </c>
      <c r="F108" s="1">
        <v>169.6</v>
      </c>
    </row>
    <row r="109" ht="14.25" customHeight="1">
      <c r="A109" s="1" t="s">
        <v>25</v>
      </c>
      <c r="B109" s="2">
        <v>43707.0</v>
      </c>
      <c r="C109" s="2">
        <v>43734.0</v>
      </c>
      <c r="D109" s="1" t="s">
        <v>23</v>
      </c>
      <c r="E109" s="1">
        <v>240.0</v>
      </c>
      <c r="F109" s="1">
        <v>171.25</v>
      </c>
    </row>
    <row r="110" ht="14.25" customHeight="1">
      <c r="A110" s="1" t="s">
        <v>25</v>
      </c>
      <c r="B110" s="2">
        <v>43711.0</v>
      </c>
      <c r="C110" s="2">
        <v>43734.0</v>
      </c>
      <c r="D110" s="1" t="s">
        <v>23</v>
      </c>
      <c r="E110" s="1">
        <v>240.0</v>
      </c>
      <c r="F110" s="1">
        <v>170.25</v>
      </c>
    </row>
    <row r="111" ht="14.25" customHeight="1">
      <c r="A111" s="1" t="s">
        <v>25</v>
      </c>
      <c r="B111" s="2">
        <v>43712.0</v>
      </c>
      <c r="C111" s="2">
        <v>43734.0</v>
      </c>
      <c r="D111" s="1" t="s">
        <v>23</v>
      </c>
      <c r="E111" s="1">
        <v>240.0</v>
      </c>
      <c r="F111" s="1">
        <v>175.9</v>
      </c>
    </row>
    <row r="112" ht="14.25" customHeight="1">
      <c r="A112" s="1" t="s">
        <v>25</v>
      </c>
      <c r="B112" s="2">
        <v>43713.0</v>
      </c>
      <c r="C112" s="2">
        <v>43734.0</v>
      </c>
      <c r="D112" s="1" t="s">
        <v>23</v>
      </c>
      <c r="E112" s="1">
        <v>240.0</v>
      </c>
      <c r="F112" s="1">
        <v>173.75</v>
      </c>
    </row>
    <row r="113" ht="14.25" customHeight="1">
      <c r="A113" s="1" t="s">
        <v>25</v>
      </c>
      <c r="B113" s="2">
        <v>43714.0</v>
      </c>
      <c r="C113" s="2">
        <v>43734.0</v>
      </c>
      <c r="D113" s="1" t="s">
        <v>23</v>
      </c>
      <c r="E113" s="1">
        <v>240.0</v>
      </c>
      <c r="F113" s="1">
        <v>175.25</v>
      </c>
    </row>
    <row r="114" ht="14.25" customHeight="1">
      <c r="A114" s="1" t="s">
        <v>25</v>
      </c>
      <c r="B114" s="2">
        <v>43717.0</v>
      </c>
      <c r="C114" s="2">
        <v>43734.0</v>
      </c>
      <c r="D114" s="1" t="s">
        <v>23</v>
      </c>
      <c r="E114" s="1">
        <v>240.0</v>
      </c>
      <c r="F114" s="1">
        <v>176.7</v>
      </c>
    </row>
    <row r="115" ht="14.25" customHeight="1">
      <c r="A115" s="1" t="s">
        <v>25</v>
      </c>
      <c r="B115" s="2">
        <v>43719.0</v>
      </c>
      <c r="C115" s="2">
        <v>43734.0</v>
      </c>
      <c r="D115" s="1" t="s">
        <v>23</v>
      </c>
      <c r="E115" s="1">
        <v>240.0</v>
      </c>
      <c r="F115" s="1">
        <v>179.1</v>
      </c>
    </row>
    <row r="116" ht="14.25" customHeight="1">
      <c r="A116" s="1" t="s">
        <v>25</v>
      </c>
      <c r="B116" s="2">
        <v>43720.0</v>
      </c>
      <c r="C116" s="2">
        <v>43734.0</v>
      </c>
      <c r="D116" s="1" t="s">
        <v>23</v>
      </c>
      <c r="E116" s="1">
        <v>240.0</v>
      </c>
      <c r="F116" s="1">
        <v>177.1</v>
      </c>
    </row>
    <row r="117" ht="14.25" customHeight="1">
      <c r="A117" s="1" t="s">
        <v>25</v>
      </c>
      <c r="B117" s="2">
        <v>43721.0</v>
      </c>
      <c r="C117" s="2">
        <v>43734.0</v>
      </c>
      <c r="D117" s="1" t="s">
        <v>23</v>
      </c>
      <c r="E117" s="1">
        <v>240.0</v>
      </c>
      <c r="F117" s="1">
        <v>180.6</v>
      </c>
    </row>
    <row r="118" ht="14.25" customHeight="1">
      <c r="A118" s="1" t="s">
        <v>25</v>
      </c>
      <c r="B118" s="2">
        <v>43724.0</v>
      </c>
      <c r="C118" s="2">
        <v>43734.0</v>
      </c>
      <c r="D118" s="1" t="s">
        <v>23</v>
      </c>
      <c r="E118" s="1">
        <v>240.0</v>
      </c>
      <c r="F118" s="1">
        <v>180.6</v>
      </c>
    </row>
    <row r="119" ht="14.25" customHeight="1">
      <c r="A119" s="1" t="s">
        <v>25</v>
      </c>
      <c r="B119" s="2">
        <v>43725.0</v>
      </c>
      <c r="C119" s="2">
        <v>43734.0</v>
      </c>
      <c r="D119" s="1" t="s">
        <v>23</v>
      </c>
      <c r="E119" s="1">
        <v>240.0</v>
      </c>
      <c r="F119" s="1">
        <v>177.75</v>
      </c>
    </row>
    <row r="120" ht="14.25" customHeight="1">
      <c r="A120" s="1" t="s">
        <v>25</v>
      </c>
      <c r="B120" s="2">
        <v>43726.0</v>
      </c>
      <c r="C120" s="2">
        <v>43734.0</v>
      </c>
      <c r="D120" s="1" t="s">
        <v>23</v>
      </c>
      <c r="E120" s="1">
        <v>240.0</v>
      </c>
      <c r="F120" s="1">
        <v>179.85</v>
      </c>
    </row>
    <row r="121" ht="14.25" customHeight="1">
      <c r="A121" s="1" t="s">
        <v>25</v>
      </c>
      <c r="B121" s="2">
        <v>43727.0</v>
      </c>
      <c r="C121" s="2">
        <v>43734.0</v>
      </c>
      <c r="D121" s="1" t="s">
        <v>23</v>
      </c>
      <c r="E121" s="1">
        <v>240.0</v>
      </c>
      <c r="F121" s="1">
        <v>175.2</v>
      </c>
    </row>
    <row r="122" ht="14.25" customHeight="1">
      <c r="A122" s="1" t="s">
        <v>25</v>
      </c>
      <c r="B122" s="2">
        <v>43728.0</v>
      </c>
      <c r="C122" s="2">
        <v>43734.0</v>
      </c>
      <c r="D122" s="1" t="s">
        <v>23</v>
      </c>
      <c r="E122" s="1">
        <v>240.0</v>
      </c>
      <c r="F122" s="1">
        <v>185.2</v>
      </c>
    </row>
    <row r="123" ht="14.25" customHeight="1">
      <c r="A123" s="1" t="s">
        <v>25</v>
      </c>
      <c r="B123" s="2">
        <v>43731.0</v>
      </c>
      <c r="C123" s="2">
        <v>43734.0</v>
      </c>
      <c r="D123" s="1" t="s">
        <v>23</v>
      </c>
      <c r="E123" s="1">
        <v>240.0</v>
      </c>
      <c r="F123" s="1">
        <v>189.2</v>
      </c>
    </row>
    <row r="124" ht="14.25" customHeight="1">
      <c r="A124" s="1" t="s">
        <v>25</v>
      </c>
      <c r="B124" s="2">
        <v>43732.0</v>
      </c>
      <c r="C124" s="2">
        <v>43734.0</v>
      </c>
      <c r="D124" s="1" t="s">
        <v>23</v>
      </c>
      <c r="E124" s="1">
        <v>240.0</v>
      </c>
      <c r="F124" s="1">
        <v>186.25</v>
      </c>
    </row>
    <row r="125" ht="14.25" customHeight="1">
      <c r="A125" s="1" t="s">
        <v>25</v>
      </c>
      <c r="B125" s="2">
        <v>43733.0</v>
      </c>
      <c r="C125" s="2">
        <v>43734.0</v>
      </c>
      <c r="D125" s="1" t="s">
        <v>23</v>
      </c>
      <c r="E125" s="1">
        <v>240.0</v>
      </c>
      <c r="F125" s="1">
        <v>184.95</v>
      </c>
    </row>
    <row r="126" ht="14.25" customHeight="1">
      <c r="A126" s="1" t="s">
        <v>25</v>
      </c>
      <c r="B126" s="2">
        <v>43734.0</v>
      </c>
      <c r="C126" s="2">
        <v>43734.0</v>
      </c>
      <c r="D126" s="1" t="s">
        <v>23</v>
      </c>
      <c r="E126" s="1">
        <v>240.0</v>
      </c>
      <c r="F126" s="1">
        <v>184.4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8.13"/>
    <col customWidth="1" min="4" max="6" width="7.63"/>
    <col customWidth="1" min="7" max="7" width="12.88"/>
    <col customWidth="1" min="8" max="29" width="7.63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9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10</v>
      </c>
      <c r="S1" s="1" t="s">
        <v>21</v>
      </c>
    </row>
    <row r="2" ht="14.25" customHeight="1">
      <c r="A2" s="1" t="s">
        <v>26</v>
      </c>
      <c r="B2" s="2">
        <v>43648.0</v>
      </c>
      <c r="C2" s="2">
        <v>43671.0</v>
      </c>
      <c r="D2" s="1" t="s">
        <v>27</v>
      </c>
      <c r="E2" s="1">
        <v>1100.0</v>
      </c>
      <c r="F2" s="1">
        <v>0.0</v>
      </c>
      <c r="G2" s="1">
        <v>1345.75</v>
      </c>
      <c r="H2" s="1">
        <f t="shared" ref="H2:H63" si="1">EXP($D$73*SQRT(1/12))</f>
        <v>1.054967679</v>
      </c>
      <c r="I2" s="1">
        <f t="shared" ref="I2:I63" si="2">G2*H2</f>
        <v>1419.722755</v>
      </c>
      <c r="J2" s="1">
        <f t="shared" ref="J2:J63" si="3">EXP(-$D$73*SQRT(1/12))</f>
        <v>0.947896338</v>
      </c>
      <c r="K2" s="1">
        <f t="shared" ref="K2:K63" si="4">G2*J2</f>
        <v>1275.631497</v>
      </c>
      <c r="L2" s="1">
        <f t="shared" ref="L2:L63" si="5">E2</f>
        <v>1100</v>
      </c>
      <c r="M2" s="1">
        <f t="shared" ref="M2:M63" si="6">MAX((L2-I2),0)</f>
        <v>0</v>
      </c>
      <c r="N2" s="1">
        <f t="shared" ref="N2:N63" si="7">MAX((L2-K2),0)</f>
        <v>0</v>
      </c>
      <c r="O2" s="1">
        <v>0.01798904109589041</v>
      </c>
      <c r="P2" s="1">
        <f t="shared" ref="P2:P63" si="8">(EXP(O2*(1/1200))-J2)/(H2-J2)</f>
        <v>0.4867656677</v>
      </c>
      <c r="Q2" s="1">
        <f t="shared" ref="Q2:Q63" si="9">(P2*M2+(1-P2)*N2)*EXP(-O2*(1/1200))</f>
        <v>0</v>
      </c>
      <c r="R2" s="1">
        <f t="shared" ref="R2:R63" si="10">F2</f>
        <v>0</v>
      </c>
      <c r="S2" s="4">
        <f t="shared" ref="S2:S63" si="11">IF(R2-Q2&gt;0,R2-Q2,Q2-R2)</f>
        <v>0</v>
      </c>
    </row>
    <row r="3" ht="14.25" customHeight="1">
      <c r="A3" s="1" t="s">
        <v>26</v>
      </c>
      <c r="B3" s="2">
        <v>43649.0</v>
      </c>
      <c r="C3" s="2">
        <v>43671.0</v>
      </c>
      <c r="D3" s="1" t="s">
        <v>27</v>
      </c>
      <c r="E3" s="1">
        <v>1100.0</v>
      </c>
      <c r="F3" s="1">
        <v>0.0</v>
      </c>
      <c r="G3" s="1">
        <v>1352.0</v>
      </c>
      <c r="H3" s="1">
        <f t="shared" si="1"/>
        <v>1.054967679</v>
      </c>
      <c r="I3" s="1">
        <f t="shared" si="2"/>
        <v>1426.316303</v>
      </c>
      <c r="J3" s="1">
        <f t="shared" si="3"/>
        <v>0.947896338</v>
      </c>
      <c r="K3" s="1">
        <f t="shared" si="4"/>
        <v>1281.555849</v>
      </c>
      <c r="L3" s="1">
        <f t="shared" si="5"/>
        <v>1100</v>
      </c>
      <c r="M3" s="1">
        <f t="shared" si="6"/>
        <v>0</v>
      </c>
      <c r="N3" s="1">
        <f t="shared" si="7"/>
        <v>0</v>
      </c>
      <c r="O3" s="1">
        <v>0.017895890410958903</v>
      </c>
      <c r="P3" s="1">
        <f t="shared" si="8"/>
        <v>0.4867649427</v>
      </c>
      <c r="Q3" s="1">
        <f t="shared" si="9"/>
        <v>0</v>
      </c>
      <c r="R3" s="1">
        <f t="shared" si="10"/>
        <v>0</v>
      </c>
      <c r="S3" s="4">
        <f t="shared" si="11"/>
        <v>0</v>
      </c>
    </row>
    <row r="4" ht="14.25" customHeight="1">
      <c r="A4" s="1" t="s">
        <v>26</v>
      </c>
      <c r="B4" s="2">
        <v>43650.0</v>
      </c>
      <c r="C4" s="2">
        <v>43671.0</v>
      </c>
      <c r="D4" s="1" t="s">
        <v>27</v>
      </c>
      <c r="E4" s="1">
        <v>1100.0</v>
      </c>
      <c r="F4" s="1">
        <v>0.0</v>
      </c>
      <c r="G4" s="1">
        <v>1359.7</v>
      </c>
      <c r="H4" s="1">
        <f t="shared" si="1"/>
        <v>1.054967679</v>
      </c>
      <c r="I4" s="1">
        <f t="shared" si="2"/>
        <v>1434.439554</v>
      </c>
      <c r="J4" s="1">
        <f t="shared" si="3"/>
        <v>0.947896338</v>
      </c>
      <c r="K4" s="1">
        <f t="shared" si="4"/>
        <v>1288.854651</v>
      </c>
      <c r="L4" s="1">
        <f t="shared" si="5"/>
        <v>1100</v>
      </c>
      <c r="M4" s="1">
        <f t="shared" si="6"/>
        <v>0</v>
      </c>
      <c r="N4" s="1">
        <f t="shared" si="7"/>
        <v>0</v>
      </c>
      <c r="O4" s="1">
        <v>0.017816438356164383</v>
      </c>
      <c r="P4" s="1">
        <f t="shared" si="8"/>
        <v>0.4867643243</v>
      </c>
      <c r="Q4" s="1">
        <f t="shared" si="9"/>
        <v>0</v>
      </c>
      <c r="R4" s="1">
        <f t="shared" si="10"/>
        <v>0</v>
      </c>
      <c r="S4" s="4">
        <f t="shared" si="11"/>
        <v>0</v>
      </c>
    </row>
    <row r="5" ht="14.25" customHeight="1">
      <c r="A5" s="1" t="s">
        <v>26</v>
      </c>
      <c r="B5" s="2">
        <v>43651.0</v>
      </c>
      <c r="C5" s="2">
        <v>43671.0</v>
      </c>
      <c r="D5" s="1" t="s">
        <v>27</v>
      </c>
      <c r="E5" s="1">
        <v>1100.0</v>
      </c>
      <c r="F5" s="1">
        <v>0.0</v>
      </c>
      <c r="G5" s="1">
        <v>1358.7</v>
      </c>
      <c r="H5" s="1">
        <f t="shared" si="1"/>
        <v>1.054967679</v>
      </c>
      <c r="I5" s="1">
        <f t="shared" si="2"/>
        <v>1433.384586</v>
      </c>
      <c r="J5" s="1">
        <f t="shared" si="3"/>
        <v>0.947896338</v>
      </c>
      <c r="K5" s="1">
        <f t="shared" si="4"/>
        <v>1287.906754</v>
      </c>
      <c r="L5" s="1">
        <f t="shared" si="5"/>
        <v>1100</v>
      </c>
      <c r="M5" s="1">
        <f t="shared" si="6"/>
        <v>0</v>
      </c>
      <c r="N5" s="1">
        <f t="shared" si="7"/>
        <v>0</v>
      </c>
      <c r="O5" s="1">
        <v>0.01785205479452055</v>
      </c>
      <c r="P5" s="1">
        <f t="shared" si="8"/>
        <v>0.4867646015</v>
      </c>
      <c r="Q5" s="1">
        <f t="shared" si="9"/>
        <v>0</v>
      </c>
      <c r="R5" s="1">
        <f t="shared" si="10"/>
        <v>0</v>
      </c>
      <c r="S5" s="4">
        <f t="shared" si="11"/>
        <v>0</v>
      </c>
    </row>
    <row r="6" ht="14.25" customHeight="1">
      <c r="A6" s="1" t="s">
        <v>26</v>
      </c>
      <c r="B6" s="2">
        <v>43654.0</v>
      </c>
      <c r="C6" s="2">
        <v>43671.0</v>
      </c>
      <c r="D6" s="1" t="s">
        <v>27</v>
      </c>
      <c r="E6" s="1">
        <v>1100.0</v>
      </c>
      <c r="F6" s="1">
        <v>0.0</v>
      </c>
      <c r="G6" s="1">
        <v>1340.25</v>
      </c>
      <c r="H6" s="1">
        <f t="shared" si="1"/>
        <v>1.054967679</v>
      </c>
      <c r="I6" s="1">
        <f t="shared" si="2"/>
        <v>1413.920432</v>
      </c>
      <c r="J6" s="1">
        <f t="shared" si="3"/>
        <v>0.947896338</v>
      </c>
      <c r="K6" s="1">
        <f t="shared" si="4"/>
        <v>1270.418067</v>
      </c>
      <c r="L6" s="1">
        <f t="shared" si="5"/>
        <v>1100</v>
      </c>
      <c r="M6" s="1">
        <f t="shared" si="6"/>
        <v>0</v>
      </c>
      <c r="N6" s="1">
        <f t="shared" si="7"/>
        <v>0</v>
      </c>
      <c r="O6" s="1">
        <v>0.017789041095890412</v>
      </c>
      <c r="P6" s="1">
        <f t="shared" si="8"/>
        <v>0.4867641111</v>
      </c>
      <c r="Q6" s="1">
        <f t="shared" si="9"/>
        <v>0</v>
      </c>
      <c r="R6" s="1">
        <f t="shared" si="10"/>
        <v>0</v>
      </c>
      <c r="S6" s="4">
        <f t="shared" si="11"/>
        <v>0</v>
      </c>
    </row>
    <row r="7" ht="14.25" customHeight="1">
      <c r="A7" s="1" t="s">
        <v>26</v>
      </c>
      <c r="B7" s="2">
        <v>43655.0</v>
      </c>
      <c r="C7" s="2">
        <v>43671.0</v>
      </c>
      <c r="D7" s="1" t="s">
        <v>27</v>
      </c>
      <c r="E7" s="1">
        <v>1100.0</v>
      </c>
      <c r="F7" s="1">
        <v>2.75</v>
      </c>
      <c r="G7" s="1">
        <v>1321.0</v>
      </c>
      <c r="H7" s="1">
        <f t="shared" si="1"/>
        <v>1.054967679</v>
      </c>
      <c r="I7" s="1">
        <f t="shared" si="2"/>
        <v>1393.612304</v>
      </c>
      <c r="J7" s="1">
        <f t="shared" si="3"/>
        <v>0.947896338</v>
      </c>
      <c r="K7" s="1">
        <f t="shared" si="4"/>
        <v>1252.171062</v>
      </c>
      <c r="L7" s="1">
        <f t="shared" si="5"/>
        <v>1100</v>
      </c>
      <c r="M7" s="1">
        <f t="shared" si="6"/>
        <v>0</v>
      </c>
      <c r="N7" s="1">
        <f t="shared" si="7"/>
        <v>0</v>
      </c>
      <c r="O7" s="1">
        <v>0.01772876712328767</v>
      </c>
      <c r="P7" s="1">
        <f t="shared" si="8"/>
        <v>0.4867636419</v>
      </c>
      <c r="Q7" s="1">
        <f t="shared" si="9"/>
        <v>0</v>
      </c>
      <c r="R7" s="1">
        <f t="shared" si="10"/>
        <v>2.75</v>
      </c>
      <c r="S7" s="4">
        <f t="shared" si="11"/>
        <v>2.75</v>
      </c>
    </row>
    <row r="8" ht="14.25" customHeight="1">
      <c r="A8" s="1" t="s">
        <v>26</v>
      </c>
      <c r="B8" s="2">
        <v>43656.0</v>
      </c>
      <c r="C8" s="2">
        <v>43671.0</v>
      </c>
      <c r="D8" s="1" t="s">
        <v>27</v>
      </c>
      <c r="E8" s="1">
        <v>1100.0</v>
      </c>
      <c r="F8" s="1">
        <v>2.75</v>
      </c>
      <c r="G8" s="1">
        <v>1322.95</v>
      </c>
      <c r="H8" s="1">
        <f t="shared" si="1"/>
        <v>1.054967679</v>
      </c>
      <c r="I8" s="1">
        <f t="shared" si="2"/>
        <v>1395.669491</v>
      </c>
      <c r="J8" s="1">
        <f t="shared" si="3"/>
        <v>0.947896338</v>
      </c>
      <c r="K8" s="1">
        <f t="shared" si="4"/>
        <v>1254.01946</v>
      </c>
      <c r="L8" s="1">
        <f t="shared" si="5"/>
        <v>1100</v>
      </c>
      <c r="M8" s="1">
        <f t="shared" si="6"/>
        <v>0</v>
      </c>
      <c r="N8" s="1">
        <f t="shared" si="7"/>
        <v>0</v>
      </c>
      <c r="O8" s="1">
        <v>0.017756164383561642</v>
      </c>
      <c r="P8" s="1">
        <f t="shared" si="8"/>
        <v>0.4867638552</v>
      </c>
      <c r="Q8" s="1">
        <f t="shared" si="9"/>
        <v>0</v>
      </c>
      <c r="R8" s="1">
        <f t="shared" si="10"/>
        <v>2.75</v>
      </c>
      <c r="S8" s="4">
        <f t="shared" si="11"/>
        <v>2.75</v>
      </c>
    </row>
    <row r="9" ht="14.25" customHeight="1">
      <c r="A9" s="1" t="s">
        <v>26</v>
      </c>
      <c r="B9" s="2">
        <v>43657.0</v>
      </c>
      <c r="C9" s="2">
        <v>43671.0</v>
      </c>
      <c r="D9" s="1" t="s">
        <v>27</v>
      </c>
      <c r="E9" s="1">
        <v>1100.0</v>
      </c>
      <c r="F9" s="1">
        <v>0.0</v>
      </c>
      <c r="G9" s="1">
        <v>1332.45</v>
      </c>
      <c r="H9" s="1">
        <f t="shared" si="1"/>
        <v>1.054967679</v>
      </c>
      <c r="I9" s="1">
        <f t="shared" si="2"/>
        <v>1405.691684</v>
      </c>
      <c r="J9" s="1">
        <f t="shared" si="3"/>
        <v>0.947896338</v>
      </c>
      <c r="K9" s="1">
        <f t="shared" si="4"/>
        <v>1263.024476</v>
      </c>
      <c r="L9" s="1">
        <f t="shared" si="5"/>
        <v>1100</v>
      </c>
      <c r="M9" s="1">
        <f t="shared" si="6"/>
        <v>0</v>
      </c>
      <c r="N9" s="1">
        <f t="shared" si="7"/>
        <v>0</v>
      </c>
      <c r="O9" s="1">
        <v>0.01777808219178082</v>
      </c>
      <c r="P9" s="1">
        <f t="shared" si="8"/>
        <v>0.4867640258</v>
      </c>
      <c r="Q9" s="1">
        <f t="shared" si="9"/>
        <v>0</v>
      </c>
      <c r="R9" s="1">
        <f t="shared" si="10"/>
        <v>0</v>
      </c>
      <c r="S9" s="4">
        <f t="shared" si="11"/>
        <v>0</v>
      </c>
    </row>
    <row r="10" ht="14.25" customHeight="1">
      <c r="A10" s="1" t="s">
        <v>26</v>
      </c>
      <c r="B10" s="2">
        <v>43658.0</v>
      </c>
      <c r="C10" s="2">
        <v>43671.0</v>
      </c>
      <c r="D10" s="1" t="s">
        <v>27</v>
      </c>
      <c r="E10" s="1">
        <v>1100.0</v>
      </c>
      <c r="F10" s="1">
        <v>0.5</v>
      </c>
      <c r="G10" s="1">
        <v>1361.95</v>
      </c>
      <c r="H10" s="1">
        <f t="shared" si="1"/>
        <v>1.054967679</v>
      </c>
      <c r="I10" s="1">
        <f t="shared" si="2"/>
        <v>1436.813231</v>
      </c>
      <c r="J10" s="1">
        <f t="shared" si="3"/>
        <v>0.947896338</v>
      </c>
      <c r="K10" s="1">
        <f t="shared" si="4"/>
        <v>1290.987418</v>
      </c>
      <c r="L10" s="1">
        <f t="shared" si="5"/>
        <v>1100</v>
      </c>
      <c r="M10" s="1">
        <f t="shared" si="6"/>
        <v>0</v>
      </c>
      <c r="N10" s="1">
        <f t="shared" si="7"/>
        <v>0</v>
      </c>
      <c r="O10" s="1">
        <v>0.01771780821917808</v>
      </c>
      <c r="P10" s="1">
        <f t="shared" si="8"/>
        <v>0.4867635566</v>
      </c>
      <c r="Q10" s="1">
        <f t="shared" si="9"/>
        <v>0</v>
      </c>
      <c r="R10" s="1">
        <f t="shared" si="10"/>
        <v>0.5</v>
      </c>
      <c r="S10" s="4">
        <f t="shared" si="11"/>
        <v>0.5</v>
      </c>
    </row>
    <row r="11" ht="14.25" customHeight="1">
      <c r="A11" s="1" t="s">
        <v>26</v>
      </c>
      <c r="B11" s="2">
        <v>43661.0</v>
      </c>
      <c r="C11" s="2">
        <v>43671.0</v>
      </c>
      <c r="D11" s="1" t="s">
        <v>27</v>
      </c>
      <c r="E11" s="1">
        <v>1100.0</v>
      </c>
      <c r="F11" s="1">
        <v>0.0</v>
      </c>
      <c r="G11" s="1">
        <v>1353.15</v>
      </c>
      <c r="H11" s="1">
        <f t="shared" si="1"/>
        <v>1.054967679</v>
      </c>
      <c r="I11" s="1">
        <f t="shared" si="2"/>
        <v>1427.529515</v>
      </c>
      <c r="J11" s="1">
        <f t="shared" si="3"/>
        <v>0.947896338</v>
      </c>
      <c r="K11" s="1">
        <f t="shared" si="4"/>
        <v>1282.64593</v>
      </c>
      <c r="L11" s="1">
        <f t="shared" si="5"/>
        <v>1100</v>
      </c>
      <c r="M11" s="1">
        <f t="shared" si="6"/>
        <v>0</v>
      </c>
      <c r="N11" s="1">
        <f t="shared" si="7"/>
        <v>0</v>
      </c>
      <c r="O11" s="1">
        <v>0.01766027397260274</v>
      </c>
      <c r="P11" s="1">
        <f t="shared" si="8"/>
        <v>0.4867631089</v>
      </c>
      <c r="Q11" s="1">
        <f t="shared" si="9"/>
        <v>0</v>
      </c>
      <c r="R11" s="1">
        <f t="shared" si="10"/>
        <v>0</v>
      </c>
      <c r="S11" s="4">
        <f t="shared" si="11"/>
        <v>0</v>
      </c>
    </row>
    <row r="12" ht="14.25" customHeight="1">
      <c r="A12" s="1" t="s">
        <v>26</v>
      </c>
      <c r="B12" s="2">
        <v>43662.0</v>
      </c>
      <c r="C12" s="2">
        <v>43671.0</v>
      </c>
      <c r="D12" s="1" t="s">
        <v>27</v>
      </c>
      <c r="E12" s="1">
        <v>1100.0</v>
      </c>
      <c r="F12" s="1">
        <v>0.0</v>
      </c>
      <c r="G12" s="1">
        <v>1372.3</v>
      </c>
      <c r="H12" s="1">
        <f t="shared" si="1"/>
        <v>1.054967679</v>
      </c>
      <c r="I12" s="1">
        <f t="shared" si="2"/>
        <v>1447.732146</v>
      </c>
      <c r="J12" s="1">
        <f t="shared" si="3"/>
        <v>0.947896338</v>
      </c>
      <c r="K12" s="1">
        <f t="shared" si="4"/>
        <v>1300.798145</v>
      </c>
      <c r="L12" s="1">
        <f t="shared" si="5"/>
        <v>1100</v>
      </c>
      <c r="M12" s="1">
        <f t="shared" si="6"/>
        <v>0</v>
      </c>
      <c r="N12" s="1">
        <f t="shared" si="7"/>
        <v>0</v>
      </c>
      <c r="O12" s="1">
        <v>0.01761095890410959</v>
      </c>
      <c r="P12" s="1">
        <f t="shared" si="8"/>
        <v>0.486762725</v>
      </c>
      <c r="Q12" s="1">
        <f t="shared" si="9"/>
        <v>0</v>
      </c>
      <c r="R12" s="1">
        <f t="shared" si="10"/>
        <v>0</v>
      </c>
      <c r="S12" s="4">
        <f t="shared" si="11"/>
        <v>0</v>
      </c>
    </row>
    <row r="13" ht="14.25" customHeight="1">
      <c r="A13" s="1" t="s">
        <v>26</v>
      </c>
      <c r="B13" s="2">
        <v>43663.0</v>
      </c>
      <c r="C13" s="2">
        <v>43671.0</v>
      </c>
      <c r="D13" s="1" t="s">
        <v>27</v>
      </c>
      <c r="E13" s="1">
        <v>1100.0</v>
      </c>
      <c r="F13" s="1">
        <v>0.0</v>
      </c>
      <c r="G13" s="1">
        <v>1395.9</v>
      </c>
      <c r="H13" s="1">
        <f t="shared" si="1"/>
        <v>1.054967679</v>
      </c>
      <c r="I13" s="1">
        <f t="shared" si="2"/>
        <v>1472.629384</v>
      </c>
      <c r="J13" s="1">
        <f t="shared" si="3"/>
        <v>0.947896338</v>
      </c>
      <c r="K13" s="1">
        <f t="shared" si="4"/>
        <v>1323.168498</v>
      </c>
      <c r="L13" s="1">
        <f t="shared" si="5"/>
        <v>1100</v>
      </c>
      <c r="M13" s="1">
        <f t="shared" si="6"/>
        <v>0</v>
      </c>
      <c r="N13" s="1">
        <f t="shared" si="7"/>
        <v>0</v>
      </c>
      <c r="O13" s="1">
        <v>0.01767945205479452</v>
      </c>
      <c r="P13" s="1">
        <f t="shared" si="8"/>
        <v>0.4867632581</v>
      </c>
      <c r="Q13" s="1">
        <f t="shared" si="9"/>
        <v>0</v>
      </c>
      <c r="R13" s="1">
        <f t="shared" si="10"/>
        <v>0</v>
      </c>
      <c r="S13" s="4">
        <f t="shared" si="11"/>
        <v>0</v>
      </c>
    </row>
    <row r="14" ht="14.25" customHeight="1">
      <c r="A14" s="1" t="s">
        <v>26</v>
      </c>
      <c r="B14" s="2">
        <v>43664.0</v>
      </c>
      <c r="C14" s="2">
        <v>43671.0</v>
      </c>
      <c r="D14" s="1" t="s">
        <v>27</v>
      </c>
      <c r="E14" s="1">
        <v>1100.0</v>
      </c>
      <c r="F14" s="1">
        <v>0.0</v>
      </c>
      <c r="G14" s="1">
        <v>1384.95</v>
      </c>
      <c r="H14" s="1">
        <f t="shared" si="1"/>
        <v>1.054967679</v>
      </c>
      <c r="I14" s="1">
        <f t="shared" si="2"/>
        <v>1461.077488</v>
      </c>
      <c r="J14" s="1">
        <f t="shared" si="3"/>
        <v>0.947896338</v>
      </c>
      <c r="K14" s="1">
        <f t="shared" si="4"/>
        <v>1312.789033</v>
      </c>
      <c r="L14" s="1">
        <f t="shared" si="5"/>
        <v>1100</v>
      </c>
      <c r="M14" s="1">
        <f t="shared" si="6"/>
        <v>0</v>
      </c>
      <c r="N14" s="1">
        <f t="shared" si="7"/>
        <v>0</v>
      </c>
      <c r="O14" s="1">
        <v>0.0176986301369863</v>
      </c>
      <c r="P14" s="1">
        <f t="shared" si="8"/>
        <v>0.4867634074</v>
      </c>
      <c r="Q14" s="1">
        <f t="shared" si="9"/>
        <v>0</v>
      </c>
      <c r="R14" s="1">
        <f t="shared" si="10"/>
        <v>0</v>
      </c>
      <c r="S14" s="4">
        <f t="shared" si="11"/>
        <v>0</v>
      </c>
    </row>
    <row r="15" ht="14.25" customHeight="1">
      <c r="A15" s="1" t="s">
        <v>26</v>
      </c>
      <c r="B15" s="2">
        <v>43665.0</v>
      </c>
      <c r="C15" s="2">
        <v>43671.0</v>
      </c>
      <c r="D15" s="1" t="s">
        <v>27</v>
      </c>
      <c r="E15" s="1">
        <v>1100.0</v>
      </c>
      <c r="F15" s="1">
        <v>0.0</v>
      </c>
      <c r="G15" s="1">
        <v>1369.1</v>
      </c>
      <c r="H15" s="1">
        <f t="shared" si="1"/>
        <v>1.054967679</v>
      </c>
      <c r="I15" s="1">
        <f t="shared" si="2"/>
        <v>1444.35625</v>
      </c>
      <c r="J15" s="1">
        <f t="shared" si="3"/>
        <v>0.947896338</v>
      </c>
      <c r="K15" s="1">
        <f t="shared" si="4"/>
        <v>1297.764876</v>
      </c>
      <c r="L15" s="1">
        <f t="shared" si="5"/>
        <v>1100</v>
      </c>
      <c r="M15" s="1">
        <f t="shared" si="6"/>
        <v>0</v>
      </c>
      <c r="N15" s="1">
        <f t="shared" si="7"/>
        <v>0</v>
      </c>
      <c r="O15" s="1">
        <v>0.0176986301369863</v>
      </c>
      <c r="P15" s="1">
        <f t="shared" si="8"/>
        <v>0.4867634074</v>
      </c>
      <c r="Q15" s="1">
        <f t="shared" si="9"/>
        <v>0</v>
      </c>
      <c r="R15" s="1">
        <f t="shared" si="10"/>
        <v>0</v>
      </c>
      <c r="S15" s="4">
        <f t="shared" si="11"/>
        <v>0</v>
      </c>
    </row>
    <row r="16" ht="14.25" customHeight="1">
      <c r="A16" s="1" t="s">
        <v>26</v>
      </c>
      <c r="B16" s="2">
        <v>43668.0</v>
      </c>
      <c r="C16" s="2">
        <v>43671.0</v>
      </c>
      <c r="D16" s="1" t="s">
        <v>27</v>
      </c>
      <c r="E16" s="1">
        <v>1100.0</v>
      </c>
      <c r="F16" s="1">
        <v>0.0</v>
      </c>
      <c r="G16" s="1">
        <v>1404.2</v>
      </c>
      <c r="H16" s="1">
        <f t="shared" si="1"/>
        <v>1.054967679</v>
      </c>
      <c r="I16" s="1">
        <f t="shared" si="2"/>
        <v>1481.385615</v>
      </c>
      <c r="J16" s="1">
        <f t="shared" si="3"/>
        <v>0.947896338</v>
      </c>
      <c r="K16" s="1">
        <f t="shared" si="4"/>
        <v>1331.036038</v>
      </c>
      <c r="L16" s="1">
        <f t="shared" si="5"/>
        <v>1100</v>
      </c>
      <c r="M16" s="1">
        <f t="shared" si="6"/>
        <v>0</v>
      </c>
      <c r="N16" s="1">
        <f t="shared" si="7"/>
        <v>0</v>
      </c>
      <c r="O16" s="1">
        <v>0.017706849315068492</v>
      </c>
      <c r="P16" s="1">
        <f t="shared" si="8"/>
        <v>0.4867634714</v>
      </c>
      <c r="Q16" s="1">
        <f t="shared" si="9"/>
        <v>0</v>
      </c>
      <c r="R16" s="1">
        <f t="shared" si="10"/>
        <v>0</v>
      </c>
      <c r="S16" s="4">
        <f t="shared" si="11"/>
        <v>0</v>
      </c>
    </row>
    <row r="17" ht="14.25" customHeight="1">
      <c r="A17" s="1" t="s">
        <v>26</v>
      </c>
      <c r="B17" s="2">
        <v>43669.0</v>
      </c>
      <c r="C17" s="2">
        <v>43671.0</v>
      </c>
      <c r="D17" s="1" t="s">
        <v>27</v>
      </c>
      <c r="E17" s="1">
        <v>1100.0</v>
      </c>
      <c r="F17" s="1">
        <v>0.0</v>
      </c>
      <c r="G17" s="1">
        <v>1429.35</v>
      </c>
      <c r="H17" s="1">
        <f t="shared" si="1"/>
        <v>1.054967679</v>
      </c>
      <c r="I17" s="1">
        <f t="shared" si="2"/>
        <v>1507.918053</v>
      </c>
      <c r="J17" s="1">
        <f t="shared" si="3"/>
        <v>0.947896338</v>
      </c>
      <c r="K17" s="1">
        <f t="shared" si="4"/>
        <v>1354.875631</v>
      </c>
      <c r="L17" s="1">
        <f t="shared" si="5"/>
        <v>1100</v>
      </c>
      <c r="M17" s="1">
        <f t="shared" si="6"/>
        <v>0</v>
      </c>
      <c r="N17" s="1">
        <f t="shared" si="7"/>
        <v>0</v>
      </c>
      <c r="O17" s="1">
        <v>0.01780821917808219</v>
      </c>
      <c r="P17" s="1">
        <f t="shared" si="8"/>
        <v>0.4867642603</v>
      </c>
      <c r="Q17" s="1">
        <f t="shared" si="9"/>
        <v>0</v>
      </c>
      <c r="R17" s="1">
        <f t="shared" si="10"/>
        <v>0</v>
      </c>
      <c r="S17" s="4">
        <f t="shared" si="11"/>
        <v>0</v>
      </c>
    </row>
    <row r="18" ht="14.25" customHeight="1">
      <c r="A18" s="1" t="s">
        <v>26</v>
      </c>
      <c r="B18" s="2">
        <v>43670.0</v>
      </c>
      <c r="C18" s="2">
        <v>43671.0</v>
      </c>
      <c r="D18" s="1" t="s">
        <v>27</v>
      </c>
      <c r="E18" s="1">
        <v>1100.0</v>
      </c>
      <c r="F18" s="1">
        <v>0.05</v>
      </c>
      <c r="G18" s="1">
        <v>1483.4</v>
      </c>
      <c r="H18" s="1">
        <f t="shared" si="1"/>
        <v>1.054967679</v>
      </c>
      <c r="I18" s="1">
        <f t="shared" si="2"/>
        <v>1564.939056</v>
      </c>
      <c r="J18" s="1">
        <f t="shared" si="3"/>
        <v>0.947896338</v>
      </c>
      <c r="K18" s="1">
        <f t="shared" si="4"/>
        <v>1406.109428</v>
      </c>
      <c r="L18" s="1">
        <f t="shared" si="5"/>
        <v>1100</v>
      </c>
      <c r="M18" s="1">
        <f t="shared" si="6"/>
        <v>0</v>
      </c>
      <c r="N18" s="1">
        <f t="shared" si="7"/>
        <v>0</v>
      </c>
      <c r="O18" s="1">
        <v>0.01782191780821918</v>
      </c>
      <c r="P18" s="1">
        <f t="shared" si="8"/>
        <v>0.4867643669</v>
      </c>
      <c r="Q18" s="1">
        <f t="shared" si="9"/>
        <v>0</v>
      </c>
      <c r="R18" s="1">
        <f t="shared" si="10"/>
        <v>0.05</v>
      </c>
      <c r="S18" s="4">
        <f t="shared" si="11"/>
        <v>0.05</v>
      </c>
    </row>
    <row r="19" ht="14.25" customHeight="1">
      <c r="A19" s="1" t="s">
        <v>26</v>
      </c>
      <c r="B19" s="2">
        <v>43671.0</v>
      </c>
      <c r="C19" s="2">
        <v>43671.0</v>
      </c>
      <c r="D19" s="1" t="s">
        <v>27</v>
      </c>
      <c r="E19" s="1">
        <v>1100.0</v>
      </c>
      <c r="F19" s="1">
        <v>0.0</v>
      </c>
      <c r="G19" s="1">
        <v>1495.85</v>
      </c>
      <c r="H19" s="1">
        <f t="shared" si="1"/>
        <v>1.054967679</v>
      </c>
      <c r="I19" s="1">
        <f t="shared" si="2"/>
        <v>1578.073403</v>
      </c>
      <c r="J19" s="1">
        <f t="shared" si="3"/>
        <v>0.947896338</v>
      </c>
      <c r="K19" s="1">
        <f t="shared" si="4"/>
        <v>1417.910737</v>
      </c>
      <c r="L19" s="1">
        <f t="shared" si="5"/>
        <v>1100</v>
      </c>
      <c r="M19" s="1">
        <f t="shared" si="6"/>
        <v>0</v>
      </c>
      <c r="N19" s="1">
        <f t="shared" si="7"/>
        <v>0</v>
      </c>
      <c r="O19" s="1">
        <v>0.017838356164383562</v>
      </c>
      <c r="P19" s="1">
        <f t="shared" si="8"/>
        <v>0.4867644949</v>
      </c>
      <c r="Q19" s="1">
        <f t="shared" si="9"/>
        <v>0</v>
      </c>
      <c r="R19" s="1">
        <f t="shared" si="10"/>
        <v>0</v>
      </c>
      <c r="S19" s="4">
        <f t="shared" si="11"/>
        <v>0</v>
      </c>
    </row>
    <row r="20" ht="14.25" customHeight="1">
      <c r="A20" s="1" t="s">
        <v>26</v>
      </c>
      <c r="B20" s="2">
        <v>43678.0</v>
      </c>
      <c r="C20" s="2">
        <v>43706.0</v>
      </c>
      <c r="D20" s="1" t="s">
        <v>27</v>
      </c>
      <c r="E20" s="1">
        <v>1100.0</v>
      </c>
      <c r="F20" s="1">
        <v>0.0</v>
      </c>
      <c r="G20" s="1">
        <v>1504.7</v>
      </c>
      <c r="H20" s="1">
        <f t="shared" si="1"/>
        <v>1.054967679</v>
      </c>
      <c r="I20" s="1">
        <f t="shared" si="2"/>
        <v>1587.409867</v>
      </c>
      <c r="J20" s="1">
        <f t="shared" si="3"/>
        <v>0.947896338</v>
      </c>
      <c r="K20" s="1">
        <f t="shared" si="4"/>
        <v>1426.29962</v>
      </c>
      <c r="L20" s="1">
        <f t="shared" si="5"/>
        <v>1100</v>
      </c>
      <c r="M20" s="1">
        <f t="shared" si="6"/>
        <v>0</v>
      </c>
      <c r="N20" s="1">
        <f t="shared" si="7"/>
        <v>0</v>
      </c>
      <c r="O20" s="1">
        <v>0.017838356164383562</v>
      </c>
      <c r="P20" s="1">
        <f t="shared" si="8"/>
        <v>0.4867644949</v>
      </c>
      <c r="Q20" s="1">
        <f t="shared" si="9"/>
        <v>0</v>
      </c>
      <c r="R20" s="1">
        <f t="shared" si="10"/>
        <v>0</v>
      </c>
      <c r="S20" s="4">
        <f t="shared" si="11"/>
        <v>0</v>
      </c>
    </row>
    <row r="21" ht="14.25" customHeight="1">
      <c r="A21" s="1" t="s">
        <v>26</v>
      </c>
      <c r="B21" s="2">
        <v>43679.0</v>
      </c>
      <c r="C21" s="2">
        <v>43706.0</v>
      </c>
      <c r="D21" s="1" t="s">
        <v>27</v>
      </c>
      <c r="E21" s="1">
        <v>1100.0</v>
      </c>
      <c r="F21" s="1">
        <v>0.0</v>
      </c>
      <c r="G21" s="1">
        <v>1545.2</v>
      </c>
      <c r="H21" s="1">
        <f t="shared" si="1"/>
        <v>1.054967679</v>
      </c>
      <c r="I21" s="1">
        <f t="shared" si="2"/>
        <v>1630.136058</v>
      </c>
      <c r="J21" s="1">
        <f t="shared" si="3"/>
        <v>0.947896338</v>
      </c>
      <c r="K21" s="1">
        <f t="shared" si="4"/>
        <v>1464.689421</v>
      </c>
      <c r="L21" s="1">
        <f t="shared" si="5"/>
        <v>1100</v>
      </c>
      <c r="M21" s="1">
        <f t="shared" si="6"/>
        <v>0</v>
      </c>
      <c r="N21" s="1">
        <f t="shared" si="7"/>
        <v>0</v>
      </c>
      <c r="O21" s="1">
        <v>0.017838356164383562</v>
      </c>
      <c r="P21" s="1">
        <f t="shared" si="8"/>
        <v>0.4867644949</v>
      </c>
      <c r="Q21" s="1">
        <f t="shared" si="9"/>
        <v>0</v>
      </c>
      <c r="R21" s="1">
        <f t="shared" si="10"/>
        <v>0</v>
      </c>
      <c r="S21" s="4">
        <f t="shared" si="11"/>
        <v>0</v>
      </c>
    </row>
    <row r="22" ht="14.25" customHeight="1">
      <c r="A22" s="1" t="s">
        <v>26</v>
      </c>
      <c r="B22" s="2">
        <v>43682.0</v>
      </c>
      <c r="C22" s="2">
        <v>43706.0</v>
      </c>
      <c r="D22" s="1" t="s">
        <v>27</v>
      </c>
      <c r="E22" s="1">
        <v>1100.0</v>
      </c>
      <c r="F22" s="1">
        <v>0.0</v>
      </c>
      <c r="G22" s="1">
        <v>1525.4</v>
      </c>
      <c r="H22" s="1">
        <f t="shared" si="1"/>
        <v>1.054967679</v>
      </c>
      <c r="I22" s="1">
        <f t="shared" si="2"/>
        <v>1609.247698</v>
      </c>
      <c r="J22" s="1">
        <f t="shared" si="3"/>
        <v>0.947896338</v>
      </c>
      <c r="K22" s="1">
        <f t="shared" si="4"/>
        <v>1445.921074</v>
      </c>
      <c r="L22" s="1">
        <f t="shared" si="5"/>
        <v>1100</v>
      </c>
      <c r="M22" s="1">
        <f t="shared" si="6"/>
        <v>0</v>
      </c>
      <c r="N22" s="1">
        <f t="shared" si="7"/>
        <v>0</v>
      </c>
      <c r="O22" s="1">
        <v>0.01796986301369863</v>
      </c>
      <c r="P22" s="1">
        <f t="shared" si="8"/>
        <v>0.4867655184</v>
      </c>
      <c r="Q22" s="1">
        <f t="shared" si="9"/>
        <v>0</v>
      </c>
      <c r="R22" s="1">
        <f t="shared" si="10"/>
        <v>0</v>
      </c>
      <c r="S22" s="4">
        <f t="shared" si="11"/>
        <v>0</v>
      </c>
    </row>
    <row r="23" ht="14.25" customHeight="1">
      <c r="A23" s="1" t="s">
        <v>26</v>
      </c>
      <c r="B23" s="2">
        <v>43683.0</v>
      </c>
      <c r="C23" s="2">
        <v>43706.0</v>
      </c>
      <c r="D23" s="1" t="s">
        <v>27</v>
      </c>
      <c r="E23" s="1">
        <v>1100.0</v>
      </c>
      <c r="F23" s="1">
        <v>0.0</v>
      </c>
      <c r="G23" s="1">
        <v>1565.85</v>
      </c>
      <c r="H23" s="1">
        <f t="shared" si="1"/>
        <v>1.054967679</v>
      </c>
      <c r="I23" s="1">
        <f t="shared" si="2"/>
        <v>1651.921141</v>
      </c>
      <c r="J23" s="1">
        <f t="shared" si="3"/>
        <v>0.947896338</v>
      </c>
      <c r="K23" s="1">
        <f t="shared" si="4"/>
        <v>1484.263481</v>
      </c>
      <c r="L23" s="1">
        <f t="shared" si="5"/>
        <v>1100</v>
      </c>
      <c r="M23" s="1">
        <f t="shared" si="6"/>
        <v>0</v>
      </c>
      <c r="N23" s="1">
        <f t="shared" si="7"/>
        <v>0</v>
      </c>
      <c r="O23" s="1">
        <v>0.017942465753424657</v>
      </c>
      <c r="P23" s="1">
        <f t="shared" si="8"/>
        <v>0.4867653052</v>
      </c>
      <c r="Q23" s="1">
        <f t="shared" si="9"/>
        <v>0</v>
      </c>
      <c r="R23" s="1">
        <f t="shared" si="10"/>
        <v>0</v>
      </c>
      <c r="S23" s="4">
        <f t="shared" si="11"/>
        <v>0</v>
      </c>
    </row>
    <row r="24" ht="14.25" customHeight="1">
      <c r="A24" s="1" t="s">
        <v>26</v>
      </c>
      <c r="B24" s="2">
        <v>43684.0</v>
      </c>
      <c r="C24" s="2">
        <v>43706.0</v>
      </c>
      <c r="D24" s="1" t="s">
        <v>27</v>
      </c>
      <c r="E24" s="1">
        <v>1100.0</v>
      </c>
      <c r="F24" s="1">
        <v>0.0</v>
      </c>
      <c r="G24" s="1">
        <v>1559.2</v>
      </c>
      <c r="H24" s="1">
        <f t="shared" si="1"/>
        <v>1.054967679</v>
      </c>
      <c r="I24" s="1">
        <f t="shared" si="2"/>
        <v>1644.905606</v>
      </c>
      <c r="J24" s="1">
        <f t="shared" si="3"/>
        <v>0.947896338</v>
      </c>
      <c r="K24" s="1">
        <f t="shared" si="4"/>
        <v>1477.95997</v>
      </c>
      <c r="L24" s="1">
        <f t="shared" si="5"/>
        <v>1100</v>
      </c>
      <c r="M24" s="1">
        <f t="shared" si="6"/>
        <v>0</v>
      </c>
      <c r="N24" s="1">
        <f t="shared" si="7"/>
        <v>0</v>
      </c>
      <c r="O24" s="1">
        <v>0.017945205479452053</v>
      </c>
      <c r="P24" s="1">
        <f t="shared" si="8"/>
        <v>0.4867653265</v>
      </c>
      <c r="Q24" s="1">
        <f t="shared" si="9"/>
        <v>0</v>
      </c>
      <c r="R24" s="1">
        <f t="shared" si="10"/>
        <v>0</v>
      </c>
      <c r="S24" s="4">
        <f t="shared" si="11"/>
        <v>0</v>
      </c>
    </row>
    <row r="25" ht="14.25" customHeight="1">
      <c r="A25" s="1" t="s">
        <v>26</v>
      </c>
      <c r="B25" s="2">
        <v>43685.0</v>
      </c>
      <c r="C25" s="2">
        <v>43706.0</v>
      </c>
      <c r="D25" s="1" t="s">
        <v>27</v>
      </c>
      <c r="E25" s="1">
        <v>1100.0</v>
      </c>
      <c r="F25" s="1">
        <v>0.0</v>
      </c>
      <c r="G25" s="1">
        <v>1565.9</v>
      </c>
      <c r="H25" s="1">
        <f t="shared" si="1"/>
        <v>1.054967679</v>
      </c>
      <c r="I25" s="1">
        <f t="shared" si="2"/>
        <v>1651.973889</v>
      </c>
      <c r="J25" s="1">
        <f t="shared" si="3"/>
        <v>0.947896338</v>
      </c>
      <c r="K25" s="1">
        <f t="shared" si="4"/>
        <v>1484.310876</v>
      </c>
      <c r="L25" s="1">
        <f t="shared" si="5"/>
        <v>1100</v>
      </c>
      <c r="M25" s="1">
        <f t="shared" si="6"/>
        <v>0</v>
      </c>
      <c r="N25" s="1">
        <f t="shared" si="7"/>
        <v>0</v>
      </c>
      <c r="O25" s="1">
        <v>0.017915068493150683</v>
      </c>
      <c r="P25" s="1">
        <f t="shared" si="8"/>
        <v>0.4867650919</v>
      </c>
      <c r="Q25" s="1">
        <f t="shared" si="9"/>
        <v>0</v>
      </c>
      <c r="R25" s="1">
        <f t="shared" si="10"/>
        <v>0</v>
      </c>
      <c r="S25" s="4">
        <f t="shared" si="11"/>
        <v>0</v>
      </c>
    </row>
    <row r="26" ht="14.25" customHeight="1">
      <c r="A26" s="1" t="s">
        <v>26</v>
      </c>
      <c r="B26" s="2">
        <v>43686.0</v>
      </c>
      <c r="C26" s="2">
        <v>43706.0</v>
      </c>
      <c r="D26" s="1" t="s">
        <v>27</v>
      </c>
      <c r="E26" s="1">
        <v>1100.0</v>
      </c>
      <c r="F26" s="1">
        <v>0.0</v>
      </c>
      <c r="G26" s="1">
        <v>1575.5</v>
      </c>
      <c r="H26" s="1">
        <f t="shared" si="1"/>
        <v>1.054967679</v>
      </c>
      <c r="I26" s="1">
        <f t="shared" si="2"/>
        <v>1662.101579</v>
      </c>
      <c r="J26" s="1">
        <f t="shared" si="3"/>
        <v>0.947896338</v>
      </c>
      <c r="K26" s="1">
        <f t="shared" si="4"/>
        <v>1493.410681</v>
      </c>
      <c r="L26" s="1">
        <f t="shared" si="5"/>
        <v>1100</v>
      </c>
      <c r="M26" s="1">
        <f t="shared" si="6"/>
        <v>0</v>
      </c>
      <c r="N26" s="1">
        <f t="shared" si="7"/>
        <v>0</v>
      </c>
      <c r="O26" s="1">
        <v>0.017895890410958903</v>
      </c>
      <c r="P26" s="1">
        <f t="shared" si="8"/>
        <v>0.4867649427</v>
      </c>
      <c r="Q26" s="1">
        <f t="shared" si="9"/>
        <v>0</v>
      </c>
      <c r="R26" s="1">
        <f t="shared" si="10"/>
        <v>0</v>
      </c>
      <c r="S26" s="4">
        <f t="shared" si="11"/>
        <v>0</v>
      </c>
    </row>
    <row r="27" ht="14.25" customHeight="1">
      <c r="A27" s="1" t="s">
        <v>26</v>
      </c>
      <c r="B27" s="2">
        <v>43690.0</v>
      </c>
      <c r="C27" s="2">
        <v>43706.0</v>
      </c>
      <c r="D27" s="1" t="s">
        <v>27</v>
      </c>
      <c r="E27" s="1">
        <v>1100.0</v>
      </c>
      <c r="F27" s="1">
        <v>0.0</v>
      </c>
      <c r="G27" s="1">
        <v>1573.35</v>
      </c>
      <c r="H27" s="1">
        <f t="shared" si="1"/>
        <v>1.054967679</v>
      </c>
      <c r="I27" s="1">
        <f t="shared" si="2"/>
        <v>1659.833398</v>
      </c>
      <c r="J27" s="1">
        <f t="shared" si="3"/>
        <v>0.947896338</v>
      </c>
      <c r="K27" s="1">
        <f t="shared" si="4"/>
        <v>1491.372703</v>
      </c>
      <c r="L27" s="1">
        <f t="shared" si="5"/>
        <v>1100</v>
      </c>
      <c r="M27" s="1">
        <f t="shared" si="6"/>
        <v>0</v>
      </c>
      <c r="N27" s="1">
        <f t="shared" si="7"/>
        <v>0</v>
      </c>
      <c r="O27" s="1">
        <v>0.01772602739726027</v>
      </c>
      <c r="P27" s="1">
        <f t="shared" si="8"/>
        <v>0.4867636206</v>
      </c>
      <c r="Q27" s="1">
        <f t="shared" si="9"/>
        <v>0</v>
      </c>
      <c r="R27" s="1">
        <f t="shared" si="10"/>
        <v>0</v>
      </c>
      <c r="S27" s="4">
        <f t="shared" si="11"/>
        <v>0</v>
      </c>
    </row>
    <row r="28" ht="14.25" customHeight="1">
      <c r="A28" s="1" t="s">
        <v>26</v>
      </c>
      <c r="B28" s="2">
        <v>43691.0</v>
      </c>
      <c r="C28" s="2">
        <v>43706.0</v>
      </c>
      <c r="D28" s="1" t="s">
        <v>27</v>
      </c>
      <c r="E28" s="1">
        <v>1100.0</v>
      </c>
      <c r="F28" s="1">
        <v>0.0</v>
      </c>
      <c r="G28" s="1">
        <v>1569.7</v>
      </c>
      <c r="H28" s="1">
        <f t="shared" si="1"/>
        <v>1.054967679</v>
      </c>
      <c r="I28" s="1">
        <f t="shared" si="2"/>
        <v>1655.982766</v>
      </c>
      <c r="J28" s="1">
        <f t="shared" si="3"/>
        <v>0.947896338</v>
      </c>
      <c r="K28" s="1">
        <f t="shared" si="4"/>
        <v>1487.912882</v>
      </c>
      <c r="L28" s="1">
        <f t="shared" si="5"/>
        <v>1100</v>
      </c>
      <c r="M28" s="1">
        <f t="shared" si="6"/>
        <v>0</v>
      </c>
      <c r="N28" s="1">
        <f t="shared" si="7"/>
        <v>0</v>
      </c>
      <c r="O28" s="1">
        <v>0.01777260273972603</v>
      </c>
      <c r="P28" s="1">
        <f t="shared" si="8"/>
        <v>0.4867639831</v>
      </c>
      <c r="Q28" s="1">
        <f t="shared" si="9"/>
        <v>0</v>
      </c>
      <c r="R28" s="1">
        <f t="shared" si="10"/>
        <v>0</v>
      </c>
      <c r="S28" s="4">
        <f t="shared" si="11"/>
        <v>0</v>
      </c>
    </row>
    <row r="29" ht="14.25" customHeight="1">
      <c r="A29" s="1" t="s">
        <v>26</v>
      </c>
      <c r="B29" s="2">
        <v>43693.0</v>
      </c>
      <c r="C29" s="2">
        <v>43706.0</v>
      </c>
      <c r="D29" s="1" t="s">
        <v>27</v>
      </c>
      <c r="E29" s="1">
        <v>1100.0</v>
      </c>
      <c r="F29" s="1">
        <v>0.0</v>
      </c>
      <c r="G29" s="1">
        <v>1597.45</v>
      </c>
      <c r="H29" s="1">
        <f t="shared" si="1"/>
        <v>1.054967679</v>
      </c>
      <c r="I29" s="1">
        <f t="shared" si="2"/>
        <v>1685.258119</v>
      </c>
      <c r="J29" s="1">
        <f t="shared" si="3"/>
        <v>0.947896338</v>
      </c>
      <c r="K29" s="1">
        <f t="shared" si="4"/>
        <v>1514.217005</v>
      </c>
      <c r="L29" s="1">
        <f t="shared" si="5"/>
        <v>1100</v>
      </c>
      <c r="M29" s="1">
        <f t="shared" si="6"/>
        <v>0</v>
      </c>
      <c r="N29" s="1">
        <f t="shared" si="7"/>
        <v>0</v>
      </c>
      <c r="O29" s="1">
        <v>0.0176986301369863</v>
      </c>
      <c r="P29" s="1">
        <f t="shared" si="8"/>
        <v>0.4867634074</v>
      </c>
      <c r="Q29" s="1">
        <f t="shared" si="9"/>
        <v>0</v>
      </c>
      <c r="R29" s="1">
        <f t="shared" si="10"/>
        <v>0</v>
      </c>
      <c r="S29" s="4">
        <f t="shared" si="11"/>
        <v>0</v>
      </c>
    </row>
    <row r="30" ht="14.25" customHeight="1">
      <c r="A30" s="1" t="s">
        <v>26</v>
      </c>
      <c r="B30" s="2">
        <v>43696.0</v>
      </c>
      <c r="C30" s="2">
        <v>43706.0</v>
      </c>
      <c r="D30" s="1" t="s">
        <v>27</v>
      </c>
      <c r="E30" s="1">
        <v>1100.0</v>
      </c>
      <c r="F30" s="1">
        <v>0.0</v>
      </c>
      <c r="G30" s="1">
        <v>1586.45</v>
      </c>
      <c r="H30" s="1">
        <f t="shared" si="1"/>
        <v>1.054967679</v>
      </c>
      <c r="I30" s="1">
        <f t="shared" si="2"/>
        <v>1673.653475</v>
      </c>
      <c r="J30" s="1">
        <f t="shared" si="3"/>
        <v>0.947896338</v>
      </c>
      <c r="K30" s="1">
        <f t="shared" si="4"/>
        <v>1503.790145</v>
      </c>
      <c r="L30" s="1">
        <f t="shared" si="5"/>
        <v>1100</v>
      </c>
      <c r="M30" s="1">
        <f t="shared" si="6"/>
        <v>0</v>
      </c>
      <c r="N30" s="1">
        <f t="shared" si="7"/>
        <v>0</v>
      </c>
      <c r="O30" s="1">
        <v>0.017684931506849317</v>
      </c>
      <c r="P30" s="1">
        <f t="shared" si="8"/>
        <v>0.4867633008</v>
      </c>
      <c r="Q30" s="1">
        <f t="shared" si="9"/>
        <v>0</v>
      </c>
      <c r="R30" s="1">
        <f t="shared" si="10"/>
        <v>0</v>
      </c>
      <c r="S30" s="4">
        <f t="shared" si="11"/>
        <v>0</v>
      </c>
    </row>
    <row r="31" ht="14.25" customHeight="1">
      <c r="A31" s="1" t="s">
        <v>26</v>
      </c>
      <c r="B31" s="2">
        <v>43697.0</v>
      </c>
      <c r="C31" s="2">
        <v>43706.0</v>
      </c>
      <c r="D31" s="1" t="s">
        <v>27</v>
      </c>
      <c r="E31" s="1">
        <v>1100.0</v>
      </c>
      <c r="F31" s="1">
        <v>0.0</v>
      </c>
      <c r="G31" s="1">
        <v>1595.15</v>
      </c>
      <c r="H31" s="1">
        <f t="shared" si="1"/>
        <v>1.054967679</v>
      </c>
      <c r="I31" s="1">
        <f t="shared" si="2"/>
        <v>1682.831694</v>
      </c>
      <c r="J31" s="1">
        <f t="shared" si="3"/>
        <v>0.947896338</v>
      </c>
      <c r="K31" s="1">
        <f t="shared" si="4"/>
        <v>1512.036844</v>
      </c>
      <c r="L31" s="1">
        <f t="shared" si="5"/>
        <v>1100</v>
      </c>
      <c r="M31" s="1">
        <f t="shared" si="6"/>
        <v>0</v>
      </c>
      <c r="N31" s="1">
        <f t="shared" si="7"/>
        <v>0</v>
      </c>
      <c r="O31" s="1">
        <v>0.017706849315068492</v>
      </c>
      <c r="P31" s="1">
        <f t="shared" si="8"/>
        <v>0.4867634714</v>
      </c>
      <c r="Q31" s="1">
        <f t="shared" si="9"/>
        <v>0</v>
      </c>
      <c r="R31" s="1">
        <f t="shared" si="10"/>
        <v>0</v>
      </c>
      <c r="S31" s="4">
        <f t="shared" si="11"/>
        <v>0</v>
      </c>
    </row>
    <row r="32" ht="14.25" customHeight="1">
      <c r="A32" s="1" t="s">
        <v>26</v>
      </c>
      <c r="B32" s="2">
        <v>43698.0</v>
      </c>
      <c r="C32" s="2">
        <v>43706.0</v>
      </c>
      <c r="D32" s="1" t="s">
        <v>27</v>
      </c>
      <c r="E32" s="1">
        <v>1100.0</v>
      </c>
      <c r="F32" s="1">
        <v>0.0</v>
      </c>
      <c r="G32" s="1">
        <v>1589.15</v>
      </c>
      <c r="H32" s="1">
        <f t="shared" si="1"/>
        <v>1.054967679</v>
      </c>
      <c r="I32" s="1">
        <f t="shared" si="2"/>
        <v>1676.501888</v>
      </c>
      <c r="J32" s="1">
        <f t="shared" si="3"/>
        <v>0.947896338</v>
      </c>
      <c r="K32" s="1">
        <f t="shared" si="4"/>
        <v>1506.349466</v>
      </c>
      <c r="L32" s="1">
        <f t="shared" si="5"/>
        <v>1100</v>
      </c>
      <c r="M32" s="1">
        <f t="shared" si="6"/>
        <v>0</v>
      </c>
      <c r="N32" s="1">
        <f t="shared" si="7"/>
        <v>0</v>
      </c>
      <c r="O32" s="1">
        <v>0.017706849315068492</v>
      </c>
      <c r="P32" s="1">
        <f t="shared" si="8"/>
        <v>0.4867634714</v>
      </c>
      <c r="Q32" s="1">
        <f t="shared" si="9"/>
        <v>0</v>
      </c>
      <c r="R32" s="1">
        <f t="shared" si="10"/>
        <v>0</v>
      </c>
      <c r="S32" s="4">
        <f t="shared" si="11"/>
        <v>0</v>
      </c>
    </row>
    <row r="33" ht="14.25" customHeight="1">
      <c r="A33" s="1" t="s">
        <v>26</v>
      </c>
      <c r="B33" s="2">
        <v>43699.0</v>
      </c>
      <c r="C33" s="2">
        <v>43706.0</v>
      </c>
      <c r="D33" s="1" t="s">
        <v>27</v>
      </c>
      <c r="E33" s="1">
        <v>1100.0</v>
      </c>
      <c r="F33" s="1">
        <v>0.0</v>
      </c>
      <c r="G33" s="1">
        <v>1570.2</v>
      </c>
      <c r="H33" s="1">
        <f t="shared" si="1"/>
        <v>1.054967679</v>
      </c>
      <c r="I33" s="1">
        <f t="shared" si="2"/>
        <v>1656.51025</v>
      </c>
      <c r="J33" s="1">
        <f t="shared" si="3"/>
        <v>0.947896338</v>
      </c>
      <c r="K33" s="1">
        <f t="shared" si="4"/>
        <v>1488.38683</v>
      </c>
      <c r="L33" s="1">
        <f t="shared" si="5"/>
        <v>1100</v>
      </c>
      <c r="M33" s="1">
        <f t="shared" si="6"/>
        <v>0</v>
      </c>
      <c r="N33" s="1">
        <f t="shared" si="7"/>
        <v>0</v>
      </c>
      <c r="O33" s="1">
        <v>0.017684931506849317</v>
      </c>
      <c r="P33" s="1">
        <f t="shared" si="8"/>
        <v>0.4867633008</v>
      </c>
      <c r="Q33" s="1">
        <f t="shared" si="9"/>
        <v>0</v>
      </c>
      <c r="R33" s="1">
        <f t="shared" si="10"/>
        <v>0</v>
      </c>
      <c r="S33" s="4">
        <f t="shared" si="11"/>
        <v>0</v>
      </c>
    </row>
    <row r="34" ht="14.25" customHeight="1">
      <c r="A34" s="1" t="s">
        <v>26</v>
      </c>
      <c r="B34" s="2">
        <v>43700.0</v>
      </c>
      <c r="C34" s="2">
        <v>43706.0</v>
      </c>
      <c r="D34" s="1" t="s">
        <v>27</v>
      </c>
      <c r="E34" s="1">
        <v>1100.0</v>
      </c>
      <c r="F34" s="1">
        <v>0.0</v>
      </c>
      <c r="G34" s="1">
        <v>1580.4</v>
      </c>
      <c r="H34" s="1">
        <f t="shared" si="1"/>
        <v>1.054967679</v>
      </c>
      <c r="I34" s="1">
        <f t="shared" si="2"/>
        <v>1667.270921</v>
      </c>
      <c r="J34" s="1">
        <f t="shared" si="3"/>
        <v>0.947896338</v>
      </c>
      <c r="K34" s="1">
        <f t="shared" si="4"/>
        <v>1498.055373</v>
      </c>
      <c r="L34" s="1">
        <f t="shared" si="5"/>
        <v>1100</v>
      </c>
      <c r="M34" s="1">
        <f t="shared" si="6"/>
        <v>0</v>
      </c>
      <c r="N34" s="1">
        <f t="shared" si="7"/>
        <v>0</v>
      </c>
      <c r="O34" s="1">
        <v>0.017687671232876713</v>
      </c>
      <c r="P34" s="1">
        <f t="shared" si="8"/>
        <v>0.4867633221</v>
      </c>
      <c r="Q34" s="1">
        <f t="shared" si="9"/>
        <v>0</v>
      </c>
      <c r="R34" s="1">
        <f t="shared" si="10"/>
        <v>0</v>
      </c>
      <c r="S34" s="4">
        <f t="shared" si="11"/>
        <v>0</v>
      </c>
    </row>
    <row r="35" ht="14.25" customHeight="1">
      <c r="A35" s="1" t="s">
        <v>26</v>
      </c>
      <c r="B35" s="2">
        <v>43703.0</v>
      </c>
      <c r="C35" s="2">
        <v>43706.0</v>
      </c>
      <c r="D35" s="1" t="s">
        <v>27</v>
      </c>
      <c r="E35" s="1">
        <v>1100.0</v>
      </c>
      <c r="F35" s="1">
        <v>0.0</v>
      </c>
      <c r="G35" s="1">
        <v>1597.55</v>
      </c>
      <c r="H35" s="1">
        <f t="shared" si="1"/>
        <v>1.054967679</v>
      </c>
      <c r="I35" s="1">
        <f t="shared" si="2"/>
        <v>1685.363616</v>
      </c>
      <c r="J35" s="1">
        <f t="shared" si="3"/>
        <v>0.947896338</v>
      </c>
      <c r="K35" s="1">
        <f t="shared" si="4"/>
        <v>1514.311795</v>
      </c>
      <c r="L35" s="1">
        <f t="shared" si="5"/>
        <v>1100</v>
      </c>
      <c r="M35" s="1">
        <f t="shared" si="6"/>
        <v>0</v>
      </c>
      <c r="N35" s="1">
        <f t="shared" si="7"/>
        <v>0</v>
      </c>
      <c r="O35" s="1">
        <v>0.01766849315068493</v>
      </c>
      <c r="P35" s="1">
        <f t="shared" si="8"/>
        <v>0.4867631728</v>
      </c>
      <c r="Q35" s="1">
        <f t="shared" si="9"/>
        <v>0</v>
      </c>
      <c r="R35" s="1">
        <f t="shared" si="10"/>
        <v>0</v>
      </c>
      <c r="S35" s="4">
        <f t="shared" si="11"/>
        <v>0</v>
      </c>
    </row>
    <row r="36" ht="14.25" customHeight="1">
      <c r="A36" s="1" t="s">
        <v>26</v>
      </c>
      <c r="B36" s="2">
        <v>43704.0</v>
      </c>
      <c r="C36" s="2">
        <v>43706.0</v>
      </c>
      <c r="D36" s="1" t="s">
        <v>27</v>
      </c>
      <c r="E36" s="1">
        <v>1100.0</v>
      </c>
      <c r="F36" s="1">
        <v>0.0</v>
      </c>
      <c r="G36" s="1" t="s">
        <v>24</v>
      </c>
      <c r="H36" s="1">
        <f t="shared" si="1"/>
        <v>1.054967679</v>
      </c>
      <c r="I36" s="1" t="str">
        <f t="shared" si="2"/>
        <v>#VALUE!</v>
      </c>
      <c r="J36" s="1">
        <f t="shared" si="3"/>
        <v>0.947896338</v>
      </c>
      <c r="K36" s="1" t="str">
        <f t="shared" si="4"/>
        <v>#VALUE!</v>
      </c>
      <c r="L36" s="1">
        <f t="shared" si="5"/>
        <v>1100</v>
      </c>
      <c r="M36" s="1" t="str">
        <f t="shared" si="6"/>
        <v>#VALUE!</v>
      </c>
      <c r="N36" s="1" t="str">
        <f t="shared" si="7"/>
        <v>#VALUE!</v>
      </c>
      <c r="O36" s="1">
        <v>0.01767123287671233</v>
      </c>
      <c r="P36" s="1">
        <f t="shared" si="8"/>
        <v>0.4867631941</v>
      </c>
      <c r="Q36" s="1" t="str">
        <f t="shared" si="9"/>
        <v>#VALUE!</v>
      </c>
      <c r="R36" s="1">
        <f t="shared" si="10"/>
        <v>0</v>
      </c>
      <c r="S36" s="4" t="str">
        <f t="shared" si="11"/>
        <v>#VALUE!</v>
      </c>
    </row>
    <row r="37" ht="14.25" customHeight="1">
      <c r="A37" s="1" t="s">
        <v>26</v>
      </c>
      <c r="B37" s="2">
        <v>43705.0</v>
      </c>
      <c r="C37" s="2">
        <v>43706.0</v>
      </c>
      <c r="D37" s="1" t="s">
        <v>27</v>
      </c>
      <c r="E37" s="1">
        <v>1100.0</v>
      </c>
      <c r="F37" s="1">
        <v>0.0</v>
      </c>
      <c r="G37" s="1">
        <v>1603.15</v>
      </c>
      <c r="H37" s="1">
        <f t="shared" si="1"/>
        <v>1.054967679</v>
      </c>
      <c r="I37" s="1">
        <f t="shared" si="2"/>
        <v>1691.271435</v>
      </c>
      <c r="J37" s="1">
        <f t="shared" si="3"/>
        <v>0.947896338</v>
      </c>
      <c r="K37" s="1">
        <f t="shared" si="4"/>
        <v>1519.620014</v>
      </c>
      <c r="L37" s="1">
        <f t="shared" si="5"/>
        <v>1100</v>
      </c>
      <c r="M37" s="1">
        <f t="shared" si="6"/>
        <v>0</v>
      </c>
      <c r="N37" s="1">
        <f t="shared" si="7"/>
        <v>0</v>
      </c>
      <c r="O37" s="1">
        <v>0.017632876712328768</v>
      </c>
      <c r="P37" s="1">
        <f t="shared" si="8"/>
        <v>0.4867628956</v>
      </c>
      <c r="Q37" s="1">
        <f t="shared" si="9"/>
        <v>0</v>
      </c>
      <c r="R37" s="1">
        <f t="shared" si="10"/>
        <v>0</v>
      </c>
      <c r="S37" s="4">
        <f t="shared" si="11"/>
        <v>0</v>
      </c>
    </row>
    <row r="38" ht="14.25" customHeight="1">
      <c r="A38" s="1" t="s">
        <v>26</v>
      </c>
      <c r="B38" s="2">
        <v>43706.0</v>
      </c>
      <c r="C38" s="2">
        <v>43706.0</v>
      </c>
      <c r="D38" s="1" t="s">
        <v>27</v>
      </c>
      <c r="E38" s="1">
        <v>1100.0</v>
      </c>
      <c r="F38" s="1">
        <v>0.0</v>
      </c>
      <c r="G38" s="1">
        <v>1615.25</v>
      </c>
      <c r="H38" s="1">
        <f t="shared" si="1"/>
        <v>1.054967679</v>
      </c>
      <c r="I38" s="1">
        <f t="shared" si="2"/>
        <v>1704.036544</v>
      </c>
      <c r="J38" s="1">
        <f t="shared" si="3"/>
        <v>0.947896338</v>
      </c>
      <c r="K38" s="1">
        <f t="shared" si="4"/>
        <v>1531.08956</v>
      </c>
      <c r="L38" s="1">
        <f t="shared" si="5"/>
        <v>1100</v>
      </c>
      <c r="M38" s="1">
        <f t="shared" si="6"/>
        <v>0</v>
      </c>
      <c r="N38" s="1">
        <f t="shared" si="7"/>
        <v>0</v>
      </c>
      <c r="O38" s="1">
        <v>0.017572602739726027</v>
      </c>
      <c r="P38" s="1">
        <f t="shared" si="8"/>
        <v>0.4867624265</v>
      </c>
      <c r="Q38" s="1">
        <f t="shared" si="9"/>
        <v>0</v>
      </c>
      <c r="R38" s="1">
        <f t="shared" si="10"/>
        <v>0</v>
      </c>
      <c r="S38" s="4">
        <f t="shared" si="11"/>
        <v>0</v>
      </c>
    </row>
    <row r="39" ht="14.25" customHeight="1">
      <c r="A39" s="1" t="s">
        <v>26</v>
      </c>
      <c r="B39" s="2">
        <v>43711.0</v>
      </c>
      <c r="C39" s="2">
        <v>43734.0</v>
      </c>
      <c r="D39" s="1" t="s">
        <v>27</v>
      </c>
      <c r="E39" s="1">
        <v>1100.0</v>
      </c>
      <c r="F39" s="1">
        <v>0.0</v>
      </c>
      <c r="G39" s="1">
        <v>1576.75</v>
      </c>
      <c r="H39" s="1">
        <f t="shared" si="1"/>
        <v>1.054967679</v>
      </c>
      <c r="I39" s="1">
        <f t="shared" si="2"/>
        <v>1663.420288</v>
      </c>
      <c r="J39" s="1">
        <f t="shared" si="3"/>
        <v>0.947896338</v>
      </c>
      <c r="K39" s="1">
        <f t="shared" si="4"/>
        <v>1494.595551</v>
      </c>
      <c r="L39" s="1">
        <f t="shared" si="5"/>
        <v>1100</v>
      </c>
      <c r="M39" s="1">
        <f t="shared" si="6"/>
        <v>0</v>
      </c>
      <c r="N39" s="1">
        <f t="shared" si="7"/>
        <v>0</v>
      </c>
      <c r="O39" s="1">
        <v>0.01761917808219178</v>
      </c>
      <c r="P39" s="1">
        <f t="shared" si="8"/>
        <v>0.486762789</v>
      </c>
      <c r="Q39" s="1">
        <f t="shared" si="9"/>
        <v>0</v>
      </c>
      <c r="R39" s="1">
        <f t="shared" si="10"/>
        <v>0</v>
      </c>
      <c r="S39" s="4">
        <f t="shared" si="11"/>
        <v>0</v>
      </c>
    </row>
    <row r="40" ht="14.25" customHeight="1">
      <c r="A40" s="1" t="s">
        <v>26</v>
      </c>
      <c r="B40" s="2">
        <v>43712.0</v>
      </c>
      <c r="C40" s="2">
        <v>43734.0</v>
      </c>
      <c r="D40" s="1" t="s">
        <v>27</v>
      </c>
      <c r="E40" s="1">
        <v>1100.0</v>
      </c>
      <c r="F40" s="1">
        <v>0.0</v>
      </c>
      <c r="G40" s="1">
        <v>1535.15</v>
      </c>
      <c r="H40" s="1">
        <f t="shared" si="1"/>
        <v>1.054967679</v>
      </c>
      <c r="I40" s="1">
        <f t="shared" si="2"/>
        <v>1619.533633</v>
      </c>
      <c r="J40" s="1">
        <f t="shared" si="3"/>
        <v>0.947896338</v>
      </c>
      <c r="K40" s="1">
        <f t="shared" si="4"/>
        <v>1455.163063</v>
      </c>
      <c r="L40" s="1">
        <f t="shared" si="5"/>
        <v>1100</v>
      </c>
      <c r="M40" s="1">
        <f t="shared" si="6"/>
        <v>0</v>
      </c>
      <c r="N40" s="1">
        <f t="shared" si="7"/>
        <v>0</v>
      </c>
      <c r="O40" s="1">
        <v>0.017654794520547946</v>
      </c>
      <c r="P40" s="1">
        <f t="shared" si="8"/>
        <v>0.4867630662</v>
      </c>
      <c r="Q40" s="1">
        <f t="shared" si="9"/>
        <v>0</v>
      </c>
      <c r="R40" s="1">
        <f t="shared" si="10"/>
        <v>0</v>
      </c>
      <c r="S40" s="4">
        <f t="shared" si="11"/>
        <v>0</v>
      </c>
    </row>
    <row r="41" ht="14.25" customHeight="1">
      <c r="A41" s="1" t="s">
        <v>26</v>
      </c>
      <c r="B41" s="2">
        <v>43713.0</v>
      </c>
      <c r="C41" s="2">
        <v>43734.0</v>
      </c>
      <c r="D41" s="1" t="s">
        <v>27</v>
      </c>
      <c r="E41" s="1">
        <v>1100.0</v>
      </c>
      <c r="F41" s="1">
        <v>0.0</v>
      </c>
      <c r="G41" s="1">
        <v>1519.75</v>
      </c>
      <c r="H41" s="1">
        <f t="shared" si="1"/>
        <v>1.054967679</v>
      </c>
      <c r="I41" s="1">
        <f t="shared" si="2"/>
        <v>1603.287131</v>
      </c>
      <c r="J41" s="1">
        <f t="shared" si="3"/>
        <v>0.947896338</v>
      </c>
      <c r="K41" s="1">
        <f t="shared" si="4"/>
        <v>1440.56546</v>
      </c>
      <c r="L41" s="1">
        <f t="shared" si="5"/>
        <v>1100</v>
      </c>
      <c r="M41" s="1">
        <f t="shared" si="6"/>
        <v>0</v>
      </c>
      <c r="N41" s="1">
        <f t="shared" si="7"/>
        <v>0</v>
      </c>
      <c r="O41" s="1">
        <v>0.01764383561643836</v>
      </c>
      <c r="P41" s="1">
        <f t="shared" si="8"/>
        <v>0.4867629809</v>
      </c>
      <c r="Q41" s="1">
        <f t="shared" si="9"/>
        <v>0</v>
      </c>
      <c r="R41" s="1">
        <f t="shared" si="10"/>
        <v>0</v>
      </c>
      <c r="S41" s="4">
        <f t="shared" si="11"/>
        <v>0</v>
      </c>
    </row>
    <row r="42" ht="14.25" customHeight="1">
      <c r="A42" s="1" t="s">
        <v>26</v>
      </c>
      <c r="B42" s="2">
        <v>43714.0</v>
      </c>
      <c r="C42" s="2">
        <v>43734.0</v>
      </c>
      <c r="D42" s="1" t="s">
        <v>27</v>
      </c>
      <c r="E42" s="1">
        <v>1100.0</v>
      </c>
      <c r="F42" s="1">
        <v>0.0</v>
      </c>
      <c r="G42" s="1">
        <v>1532.4</v>
      </c>
      <c r="H42" s="1">
        <f t="shared" si="1"/>
        <v>1.054967679</v>
      </c>
      <c r="I42" s="1">
        <f t="shared" si="2"/>
        <v>1616.632472</v>
      </c>
      <c r="J42" s="1">
        <f t="shared" si="3"/>
        <v>0.947896338</v>
      </c>
      <c r="K42" s="1">
        <f t="shared" si="4"/>
        <v>1452.556348</v>
      </c>
      <c r="L42" s="1">
        <f t="shared" si="5"/>
        <v>1100</v>
      </c>
      <c r="M42" s="1">
        <f t="shared" si="6"/>
        <v>0</v>
      </c>
      <c r="N42" s="1">
        <f t="shared" si="7"/>
        <v>0</v>
      </c>
      <c r="O42" s="1">
        <v>0.017706849315068492</v>
      </c>
      <c r="P42" s="1">
        <f t="shared" si="8"/>
        <v>0.4867634714</v>
      </c>
      <c r="Q42" s="1">
        <f t="shared" si="9"/>
        <v>0</v>
      </c>
      <c r="R42" s="1">
        <f t="shared" si="10"/>
        <v>0</v>
      </c>
      <c r="S42" s="4">
        <f t="shared" si="11"/>
        <v>0</v>
      </c>
    </row>
    <row r="43" ht="14.25" customHeight="1">
      <c r="A43" s="1" t="s">
        <v>26</v>
      </c>
      <c r="B43" s="2">
        <v>43717.0</v>
      </c>
      <c r="C43" s="2">
        <v>43734.0</v>
      </c>
      <c r="D43" s="1" t="s">
        <v>27</v>
      </c>
      <c r="E43" s="1">
        <v>1100.0</v>
      </c>
      <c r="F43" s="1">
        <v>0.0</v>
      </c>
      <c r="G43" s="1">
        <v>1540.6</v>
      </c>
      <c r="H43" s="1">
        <f t="shared" si="1"/>
        <v>1.054967679</v>
      </c>
      <c r="I43" s="1">
        <f t="shared" si="2"/>
        <v>1625.283207</v>
      </c>
      <c r="J43" s="1">
        <f t="shared" si="3"/>
        <v>0.947896338</v>
      </c>
      <c r="K43" s="1">
        <f t="shared" si="4"/>
        <v>1460.329098</v>
      </c>
      <c r="L43" s="1">
        <f t="shared" si="5"/>
        <v>1100</v>
      </c>
      <c r="M43" s="1">
        <f t="shared" si="6"/>
        <v>0</v>
      </c>
      <c r="N43" s="1">
        <f t="shared" si="7"/>
        <v>0</v>
      </c>
      <c r="O43" s="1">
        <v>0.017715068493150684</v>
      </c>
      <c r="P43" s="1">
        <f t="shared" si="8"/>
        <v>0.4867635353</v>
      </c>
      <c r="Q43" s="1">
        <f t="shared" si="9"/>
        <v>0</v>
      </c>
      <c r="R43" s="1">
        <f t="shared" si="10"/>
        <v>0</v>
      </c>
      <c r="S43" s="4">
        <f t="shared" si="11"/>
        <v>0</v>
      </c>
    </row>
    <row r="44" ht="14.25" customHeight="1">
      <c r="A44" s="1" t="s">
        <v>26</v>
      </c>
      <c r="B44" s="2">
        <v>43719.0</v>
      </c>
      <c r="C44" s="2">
        <v>43734.0</v>
      </c>
      <c r="D44" s="1" t="s">
        <v>27</v>
      </c>
      <c r="E44" s="1">
        <v>1100.0</v>
      </c>
      <c r="F44" s="1">
        <v>0.0</v>
      </c>
      <c r="G44" s="1">
        <v>1561.45</v>
      </c>
      <c r="H44" s="1">
        <f t="shared" si="1"/>
        <v>1.054967679</v>
      </c>
      <c r="I44" s="1">
        <f t="shared" si="2"/>
        <v>1647.279283</v>
      </c>
      <c r="J44" s="1">
        <f t="shared" si="3"/>
        <v>0.947896338</v>
      </c>
      <c r="K44" s="1">
        <f t="shared" si="4"/>
        <v>1480.092737</v>
      </c>
      <c r="L44" s="1">
        <f t="shared" si="5"/>
        <v>1100</v>
      </c>
      <c r="M44" s="1">
        <f t="shared" si="6"/>
        <v>0</v>
      </c>
      <c r="N44" s="1">
        <f t="shared" si="7"/>
        <v>0</v>
      </c>
      <c r="O44" s="1">
        <v>0.017652054794520547</v>
      </c>
      <c r="P44" s="1">
        <f t="shared" si="8"/>
        <v>0.4867630449</v>
      </c>
      <c r="Q44" s="1">
        <f t="shared" si="9"/>
        <v>0</v>
      </c>
      <c r="R44" s="1">
        <f t="shared" si="10"/>
        <v>0</v>
      </c>
      <c r="S44" s="4">
        <f t="shared" si="11"/>
        <v>0</v>
      </c>
    </row>
    <row r="45" ht="14.25" customHeight="1">
      <c r="A45" s="1" t="s">
        <v>26</v>
      </c>
      <c r="B45" s="2">
        <v>43720.0</v>
      </c>
      <c r="C45" s="2">
        <v>43734.0</v>
      </c>
      <c r="D45" s="1" t="s">
        <v>27</v>
      </c>
      <c r="E45" s="1">
        <v>1100.0</v>
      </c>
      <c r="F45" s="1">
        <v>0.0</v>
      </c>
      <c r="G45" s="1">
        <v>1540.3</v>
      </c>
      <c r="H45" s="1">
        <f t="shared" si="1"/>
        <v>1.054967679</v>
      </c>
      <c r="I45" s="1">
        <f t="shared" si="2"/>
        <v>1624.966717</v>
      </c>
      <c r="J45" s="1">
        <f t="shared" si="3"/>
        <v>0.947896338</v>
      </c>
      <c r="K45" s="1">
        <f t="shared" si="4"/>
        <v>1460.044729</v>
      </c>
      <c r="L45" s="1">
        <f t="shared" si="5"/>
        <v>1100</v>
      </c>
      <c r="M45" s="1">
        <f t="shared" si="6"/>
        <v>0</v>
      </c>
      <c r="N45" s="1">
        <f t="shared" si="7"/>
        <v>0</v>
      </c>
      <c r="O45" s="1">
        <v>0.01771780821917808</v>
      </c>
      <c r="P45" s="1">
        <f t="shared" si="8"/>
        <v>0.4867635566</v>
      </c>
      <c r="Q45" s="1">
        <f t="shared" si="9"/>
        <v>0</v>
      </c>
      <c r="R45" s="1">
        <f t="shared" si="10"/>
        <v>0</v>
      </c>
      <c r="S45" s="4">
        <f t="shared" si="11"/>
        <v>0</v>
      </c>
    </row>
    <row r="46" ht="14.25" customHeight="1">
      <c r="A46" s="1" t="s">
        <v>26</v>
      </c>
      <c r="B46" s="2">
        <v>43721.0</v>
      </c>
      <c r="C46" s="2">
        <v>43734.0</v>
      </c>
      <c r="D46" s="1" t="s">
        <v>27</v>
      </c>
      <c r="E46" s="1">
        <v>1100.0</v>
      </c>
      <c r="F46" s="1">
        <v>0.0</v>
      </c>
      <c r="G46" s="1">
        <v>1548.2</v>
      </c>
      <c r="H46" s="1">
        <f t="shared" si="1"/>
        <v>1.054967679</v>
      </c>
      <c r="I46" s="1">
        <f t="shared" si="2"/>
        <v>1633.300961</v>
      </c>
      <c r="J46" s="1">
        <f t="shared" si="3"/>
        <v>0.947896338</v>
      </c>
      <c r="K46" s="1">
        <f t="shared" si="4"/>
        <v>1467.53311</v>
      </c>
      <c r="L46" s="1">
        <f t="shared" si="5"/>
        <v>1100</v>
      </c>
      <c r="M46" s="1">
        <f t="shared" si="6"/>
        <v>0</v>
      </c>
      <c r="N46" s="1">
        <f t="shared" si="7"/>
        <v>0</v>
      </c>
      <c r="O46" s="1">
        <v>0.01761917808219178</v>
      </c>
      <c r="P46" s="1">
        <f t="shared" si="8"/>
        <v>0.486762789</v>
      </c>
      <c r="Q46" s="1">
        <f t="shared" si="9"/>
        <v>0</v>
      </c>
      <c r="R46" s="1">
        <f t="shared" si="10"/>
        <v>0</v>
      </c>
      <c r="S46" s="4">
        <f t="shared" si="11"/>
        <v>0</v>
      </c>
    </row>
    <row r="47" ht="14.25" customHeight="1">
      <c r="A47" s="1" t="s">
        <v>26</v>
      </c>
      <c r="B47" s="2">
        <v>43724.0</v>
      </c>
      <c r="C47" s="2">
        <v>43734.0</v>
      </c>
      <c r="D47" s="1" t="s">
        <v>27</v>
      </c>
      <c r="E47" s="1">
        <v>1100.0</v>
      </c>
      <c r="F47" s="1">
        <v>0.0</v>
      </c>
      <c r="G47" s="1">
        <v>1521.3</v>
      </c>
      <c r="H47" s="1">
        <f t="shared" si="1"/>
        <v>1.054967679</v>
      </c>
      <c r="I47" s="1">
        <f t="shared" si="2"/>
        <v>1604.922331</v>
      </c>
      <c r="J47" s="1">
        <f t="shared" si="3"/>
        <v>0.947896338</v>
      </c>
      <c r="K47" s="1">
        <f t="shared" si="4"/>
        <v>1442.034699</v>
      </c>
      <c r="L47" s="1">
        <f t="shared" si="5"/>
        <v>1100</v>
      </c>
      <c r="M47" s="1">
        <f t="shared" si="6"/>
        <v>0</v>
      </c>
      <c r="N47" s="1">
        <f t="shared" si="7"/>
        <v>0</v>
      </c>
      <c r="O47" s="1">
        <v>0.01764657534246575</v>
      </c>
      <c r="P47" s="1">
        <f t="shared" si="8"/>
        <v>0.4867630022</v>
      </c>
      <c r="Q47" s="1">
        <f t="shared" si="9"/>
        <v>0</v>
      </c>
      <c r="R47" s="1">
        <f t="shared" si="10"/>
        <v>0</v>
      </c>
      <c r="S47" s="4">
        <f t="shared" si="11"/>
        <v>0</v>
      </c>
    </row>
    <row r="48" ht="14.25" customHeight="1">
      <c r="A48" s="1" t="s">
        <v>26</v>
      </c>
      <c r="B48" s="2">
        <v>43725.0</v>
      </c>
      <c r="C48" s="2">
        <v>43734.0</v>
      </c>
      <c r="D48" s="1" t="s">
        <v>27</v>
      </c>
      <c r="E48" s="1">
        <v>1100.0</v>
      </c>
      <c r="F48" s="1">
        <v>0.0</v>
      </c>
      <c r="G48" s="1">
        <v>1530.9</v>
      </c>
      <c r="H48" s="1">
        <f t="shared" si="1"/>
        <v>1.054967679</v>
      </c>
      <c r="I48" s="1">
        <f t="shared" si="2"/>
        <v>1615.05002</v>
      </c>
      <c r="J48" s="1">
        <f t="shared" si="3"/>
        <v>0.947896338</v>
      </c>
      <c r="K48" s="1">
        <f t="shared" si="4"/>
        <v>1451.134504</v>
      </c>
      <c r="L48" s="1">
        <f t="shared" si="5"/>
        <v>1100</v>
      </c>
      <c r="M48" s="1">
        <f t="shared" si="6"/>
        <v>0</v>
      </c>
      <c r="N48" s="1">
        <f t="shared" si="7"/>
        <v>0</v>
      </c>
      <c r="O48" s="1">
        <v>0.01764657534246575</v>
      </c>
      <c r="P48" s="1">
        <f t="shared" si="8"/>
        <v>0.4867630022</v>
      </c>
      <c r="Q48" s="1">
        <f t="shared" si="9"/>
        <v>0</v>
      </c>
      <c r="R48" s="1">
        <f t="shared" si="10"/>
        <v>0</v>
      </c>
      <c r="S48" s="4">
        <f t="shared" si="11"/>
        <v>0</v>
      </c>
    </row>
    <row r="49" ht="14.25" customHeight="1">
      <c r="A49" s="1" t="s">
        <v>26</v>
      </c>
      <c r="B49" s="2">
        <v>43726.0</v>
      </c>
      <c r="C49" s="2">
        <v>43734.0</v>
      </c>
      <c r="D49" s="1" t="s">
        <v>27</v>
      </c>
      <c r="E49" s="1">
        <v>1100.0</v>
      </c>
      <c r="F49" s="1">
        <v>0.0</v>
      </c>
      <c r="G49" s="1">
        <v>1547.75</v>
      </c>
      <c r="H49" s="1">
        <f t="shared" si="1"/>
        <v>1.054967679</v>
      </c>
      <c r="I49" s="1">
        <f t="shared" si="2"/>
        <v>1632.826226</v>
      </c>
      <c r="J49" s="1">
        <f t="shared" si="3"/>
        <v>0.947896338</v>
      </c>
      <c r="K49" s="1">
        <f t="shared" si="4"/>
        <v>1467.106557</v>
      </c>
      <c r="L49" s="1">
        <f t="shared" si="5"/>
        <v>1100</v>
      </c>
      <c r="M49" s="1">
        <f t="shared" si="6"/>
        <v>0</v>
      </c>
      <c r="N49" s="1">
        <f t="shared" si="7"/>
        <v>0</v>
      </c>
      <c r="O49" s="1">
        <v>0.017695890410958905</v>
      </c>
      <c r="P49" s="1">
        <f t="shared" si="8"/>
        <v>0.4867633861</v>
      </c>
      <c r="Q49" s="1">
        <f t="shared" si="9"/>
        <v>0</v>
      </c>
      <c r="R49" s="1">
        <f t="shared" si="10"/>
        <v>0</v>
      </c>
      <c r="S49" s="4">
        <f t="shared" si="11"/>
        <v>0</v>
      </c>
    </row>
    <row r="50" ht="14.25" customHeight="1">
      <c r="A50" s="1" t="s">
        <v>26</v>
      </c>
      <c r="B50" s="2">
        <v>43727.0</v>
      </c>
      <c r="C50" s="2">
        <v>43734.0</v>
      </c>
      <c r="D50" s="1" t="s">
        <v>27</v>
      </c>
      <c r="E50" s="1">
        <v>1100.0</v>
      </c>
      <c r="F50" s="1">
        <v>0.0</v>
      </c>
      <c r="G50" s="1">
        <v>1553.9</v>
      </c>
      <c r="H50" s="1">
        <f t="shared" si="1"/>
        <v>1.054967679</v>
      </c>
      <c r="I50" s="1">
        <f t="shared" si="2"/>
        <v>1639.314277</v>
      </c>
      <c r="J50" s="1">
        <f t="shared" si="3"/>
        <v>0.947896338</v>
      </c>
      <c r="K50" s="1">
        <f t="shared" si="4"/>
        <v>1472.93612</v>
      </c>
      <c r="L50" s="1">
        <f t="shared" si="5"/>
        <v>1100</v>
      </c>
      <c r="M50" s="1">
        <f t="shared" si="6"/>
        <v>0</v>
      </c>
      <c r="N50" s="1">
        <f t="shared" si="7"/>
        <v>0</v>
      </c>
      <c r="O50" s="1">
        <v>0.017695890410958905</v>
      </c>
      <c r="P50" s="1">
        <f t="shared" si="8"/>
        <v>0.4867633861</v>
      </c>
      <c r="Q50" s="1">
        <f t="shared" si="9"/>
        <v>0</v>
      </c>
      <c r="R50" s="1">
        <f t="shared" si="10"/>
        <v>0</v>
      </c>
      <c r="S50" s="4">
        <f t="shared" si="11"/>
        <v>0</v>
      </c>
    </row>
    <row r="51" ht="14.25" customHeight="1">
      <c r="A51" s="1" t="s">
        <v>26</v>
      </c>
      <c r="B51" s="2">
        <v>43728.0</v>
      </c>
      <c r="C51" s="2">
        <v>43734.0</v>
      </c>
      <c r="D51" s="1" t="s">
        <v>27</v>
      </c>
      <c r="E51" s="1">
        <v>1100.0</v>
      </c>
      <c r="F51" s="1">
        <v>0.0</v>
      </c>
      <c r="G51" s="1">
        <v>1671.0</v>
      </c>
      <c r="H51" s="1">
        <f t="shared" si="1"/>
        <v>1.054967679</v>
      </c>
      <c r="I51" s="1">
        <f t="shared" si="2"/>
        <v>1762.850992</v>
      </c>
      <c r="J51" s="1">
        <f t="shared" si="3"/>
        <v>0.947896338</v>
      </c>
      <c r="K51" s="1">
        <f t="shared" si="4"/>
        <v>1583.934781</v>
      </c>
      <c r="L51" s="1">
        <f t="shared" si="5"/>
        <v>1100</v>
      </c>
      <c r="M51" s="1">
        <f t="shared" si="6"/>
        <v>0</v>
      </c>
      <c r="N51" s="1">
        <f t="shared" si="7"/>
        <v>0</v>
      </c>
      <c r="O51" s="1">
        <v>0.01771780821917808</v>
      </c>
      <c r="P51" s="1">
        <f t="shared" si="8"/>
        <v>0.4867635566</v>
      </c>
      <c r="Q51" s="1">
        <f t="shared" si="9"/>
        <v>0</v>
      </c>
      <c r="R51" s="1">
        <f t="shared" si="10"/>
        <v>0</v>
      </c>
      <c r="S51" s="4">
        <f t="shared" si="11"/>
        <v>0</v>
      </c>
    </row>
    <row r="52" ht="14.25" customHeight="1">
      <c r="A52" s="1" t="s">
        <v>26</v>
      </c>
      <c r="B52" s="2">
        <v>43731.0</v>
      </c>
      <c r="C52" s="2">
        <v>43734.0</v>
      </c>
      <c r="D52" s="1" t="s">
        <v>27</v>
      </c>
      <c r="E52" s="1">
        <v>1100.0</v>
      </c>
      <c r="F52" s="1">
        <v>0.0</v>
      </c>
      <c r="G52" s="1">
        <v>1802.75</v>
      </c>
      <c r="H52" s="1">
        <f t="shared" si="1"/>
        <v>1.054967679</v>
      </c>
      <c r="I52" s="1">
        <f t="shared" si="2"/>
        <v>1901.842984</v>
      </c>
      <c r="J52" s="1">
        <f t="shared" si="3"/>
        <v>0.947896338</v>
      </c>
      <c r="K52" s="1">
        <f t="shared" si="4"/>
        <v>1708.820123</v>
      </c>
      <c r="L52" s="1">
        <f t="shared" si="5"/>
        <v>1100</v>
      </c>
      <c r="M52" s="1">
        <f t="shared" si="6"/>
        <v>0</v>
      </c>
      <c r="N52" s="1">
        <f t="shared" si="7"/>
        <v>0</v>
      </c>
      <c r="O52" s="1">
        <v>0.017797260273972604</v>
      </c>
      <c r="P52" s="1">
        <f t="shared" si="8"/>
        <v>0.486764175</v>
      </c>
      <c r="Q52" s="1">
        <f t="shared" si="9"/>
        <v>0</v>
      </c>
      <c r="R52" s="1">
        <f t="shared" si="10"/>
        <v>0</v>
      </c>
      <c r="S52" s="4">
        <f t="shared" si="11"/>
        <v>0</v>
      </c>
    </row>
    <row r="53" ht="14.25" customHeight="1">
      <c r="A53" s="1" t="s">
        <v>26</v>
      </c>
      <c r="B53" s="2">
        <v>43732.0</v>
      </c>
      <c r="C53" s="2">
        <v>43734.0</v>
      </c>
      <c r="D53" s="1" t="s">
        <v>27</v>
      </c>
      <c r="E53" s="1">
        <v>1100.0</v>
      </c>
      <c r="F53" s="1">
        <v>0.0</v>
      </c>
      <c r="G53" s="1">
        <v>1765.9</v>
      </c>
      <c r="H53" s="1">
        <f t="shared" si="1"/>
        <v>1.054967679</v>
      </c>
      <c r="I53" s="1">
        <f t="shared" si="2"/>
        <v>1862.967425</v>
      </c>
      <c r="J53" s="1">
        <f t="shared" si="3"/>
        <v>0.947896338</v>
      </c>
      <c r="K53" s="1">
        <f t="shared" si="4"/>
        <v>1673.890143</v>
      </c>
      <c r="L53" s="1">
        <f t="shared" si="5"/>
        <v>1100</v>
      </c>
      <c r="M53" s="1">
        <f t="shared" si="6"/>
        <v>0</v>
      </c>
      <c r="N53" s="1">
        <f t="shared" si="7"/>
        <v>0</v>
      </c>
      <c r="O53" s="1">
        <v>0.017824657534246575</v>
      </c>
      <c r="P53" s="1">
        <f t="shared" si="8"/>
        <v>0.4867643883</v>
      </c>
      <c r="Q53" s="1">
        <f t="shared" si="9"/>
        <v>0</v>
      </c>
      <c r="R53" s="1">
        <f t="shared" si="10"/>
        <v>0</v>
      </c>
      <c r="S53" s="4">
        <f t="shared" si="11"/>
        <v>0</v>
      </c>
    </row>
    <row r="54" ht="14.25" customHeight="1">
      <c r="A54" s="1" t="s">
        <v>26</v>
      </c>
      <c r="B54" s="2">
        <v>43733.0</v>
      </c>
      <c r="C54" s="2">
        <v>43734.0</v>
      </c>
      <c r="D54" s="1" t="s">
        <v>27</v>
      </c>
      <c r="E54" s="1">
        <v>1100.0</v>
      </c>
      <c r="F54" s="1">
        <v>0.0</v>
      </c>
      <c r="G54" s="1">
        <v>1751.8</v>
      </c>
      <c r="H54" s="1">
        <f t="shared" si="1"/>
        <v>1.054967679</v>
      </c>
      <c r="I54" s="1">
        <f t="shared" si="2"/>
        <v>1848.092381</v>
      </c>
      <c r="J54" s="1">
        <f t="shared" si="3"/>
        <v>0.947896338</v>
      </c>
      <c r="K54" s="1">
        <f t="shared" si="4"/>
        <v>1660.524805</v>
      </c>
      <c r="L54" s="1">
        <f t="shared" si="5"/>
        <v>1100</v>
      </c>
      <c r="M54" s="1">
        <f t="shared" si="6"/>
        <v>0</v>
      </c>
      <c r="N54" s="1">
        <f t="shared" si="7"/>
        <v>0</v>
      </c>
      <c r="O54" s="1">
        <v>0.017863013698630137</v>
      </c>
      <c r="P54" s="1">
        <f t="shared" si="8"/>
        <v>0.4867646868</v>
      </c>
      <c r="Q54" s="1">
        <f t="shared" si="9"/>
        <v>0</v>
      </c>
      <c r="R54" s="1">
        <f t="shared" si="10"/>
        <v>0</v>
      </c>
      <c r="S54" s="4">
        <f t="shared" si="11"/>
        <v>0</v>
      </c>
    </row>
    <row r="55" ht="14.25" customHeight="1">
      <c r="A55" s="1" t="s">
        <v>26</v>
      </c>
      <c r="B55" s="2">
        <v>43734.0</v>
      </c>
      <c r="C55" s="2">
        <v>43734.0</v>
      </c>
      <c r="D55" s="1" t="s">
        <v>27</v>
      </c>
      <c r="E55" s="1">
        <v>1100.0</v>
      </c>
      <c r="F55" s="1">
        <v>0.0</v>
      </c>
      <c r="G55" s="1">
        <v>1770.95</v>
      </c>
      <c r="H55" s="1">
        <f t="shared" si="1"/>
        <v>1.054967679</v>
      </c>
      <c r="I55" s="1">
        <f t="shared" si="2"/>
        <v>1868.295012</v>
      </c>
      <c r="J55" s="1">
        <f t="shared" si="3"/>
        <v>0.947896338</v>
      </c>
      <c r="K55" s="1">
        <f t="shared" si="4"/>
        <v>1678.67702</v>
      </c>
      <c r="L55" s="1">
        <f t="shared" si="5"/>
        <v>1100</v>
      </c>
      <c r="M55" s="1">
        <f t="shared" si="6"/>
        <v>0</v>
      </c>
      <c r="N55" s="1">
        <f t="shared" si="7"/>
        <v>0</v>
      </c>
      <c r="O55" s="1">
        <v>0.0179013698630137</v>
      </c>
      <c r="P55" s="1">
        <f t="shared" si="8"/>
        <v>0.4867649853</v>
      </c>
      <c r="Q55" s="1">
        <f t="shared" si="9"/>
        <v>0</v>
      </c>
      <c r="R55" s="1">
        <f t="shared" si="10"/>
        <v>0</v>
      </c>
      <c r="S55" s="4">
        <f t="shared" si="11"/>
        <v>0</v>
      </c>
    </row>
    <row r="56" ht="14.25" customHeight="1">
      <c r="A56" s="1" t="s">
        <v>28</v>
      </c>
      <c r="B56" s="2">
        <v>42965.0</v>
      </c>
      <c r="C56" s="2">
        <v>42978.0</v>
      </c>
      <c r="D56" s="1" t="s">
        <v>27</v>
      </c>
      <c r="E56" s="1">
        <v>580.0</v>
      </c>
      <c r="F56" s="1">
        <v>6.4</v>
      </c>
      <c r="G56" s="1">
        <v>592.7</v>
      </c>
      <c r="H56" s="1">
        <f t="shared" si="1"/>
        <v>1.054967679</v>
      </c>
      <c r="I56" s="1">
        <f t="shared" si="2"/>
        <v>625.2793436</v>
      </c>
      <c r="J56" s="1">
        <f t="shared" si="3"/>
        <v>0.947896338</v>
      </c>
      <c r="K56" s="1">
        <f t="shared" si="4"/>
        <v>561.8181595</v>
      </c>
      <c r="L56" s="1">
        <f t="shared" si="5"/>
        <v>580</v>
      </c>
      <c r="M56" s="1">
        <f t="shared" si="6"/>
        <v>0</v>
      </c>
      <c r="N56" s="1">
        <f t="shared" si="7"/>
        <v>18.18184047</v>
      </c>
      <c r="O56" s="1">
        <v>0.017843835616438358</v>
      </c>
      <c r="P56" s="1">
        <f t="shared" si="8"/>
        <v>0.4867645375</v>
      </c>
      <c r="Q56" s="1">
        <f t="shared" si="9"/>
        <v>9.331426544</v>
      </c>
      <c r="R56" s="1">
        <f t="shared" si="10"/>
        <v>6.4</v>
      </c>
      <c r="S56" s="4">
        <f t="shared" si="11"/>
        <v>2.931426544</v>
      </c>
    </row>
    <row r="57" ht="14.25" customHeight="1">
      <c r="A57" s="1" t="s">
        <v>28</v>
      </c>
      <c r="B57" s="2">
        <v>42968.0</v>
      </c>
      <c r="C57" s="2">
        <v>42978.0</v>
      </c>
      <c r="D57" s="1" t="s">
        <v>27</v>
      </c>
      <c r="E57" s="1">
        <v>580.0</v>
      </c>
      <c r="F57" s="1">
        <v>7.35</v>
      </c>
      <c r="G57" s="1">
        <v>586.5</v>
      </c>
      <c r="H57" s="1">
        <f t="shared" si="1"/>
        <v>1.054967679</v>
      </c>
      <c r="I57" s="1">
        <f t="shared" si="2"/>
        <v>618.738544</v>
      </c>
      <c r="J57" s="1">
        <f t="shared" si="3"/>
        <v>0.947896338</v>
      </c>
      <c r="K57" s="1">
        <f t="shared" si="4"/>
        <v>555.9412022</v>
      </c>
      <c r="L57" s="1">
        <f t="shared" si="5"/>
        <v>580</v>
      </c>
      <c r="M57" s="1">
        <f t="shared" si="6"/>
        <v>0</v>
      </c>
      <c r="N57" s="1">
        <f t="shared" si="7"/>
        <v>24.05879777</v>
      </c>
      <c r="O57" s="1">
        <v>0.017841095890410958</v>
      </c>
      <c r="P57" s="1">
        <f t="shared" si="8"/>
        <v>0.4867645162</v>
      </c>
      <c r="Q57" s="1">
        <f t="shared" si="9"/>
        <v>12.34764513</v>
      </c>
      <c r="R57" s="1">
        <f t="shared" si="10"/>
        <v>7.35</v>
      </c>
      <c r="S57" s="4">
        <f t="shared" si="11"/>
        <v>4.99764513</v>
      </c>
    </row>
    <row r="58" ht="14.25" customHeight="1">
      <c r="A58" s="1" t="s">
        <v>28</v>
      </c>
      <c r="B58" s="2">
        <v>42969.0</v>
      </c>
      <c r="C58" s="2">
        <v>42978.0</v>
      </c>
      <c r="D58" s="1" t="s">
        <v>27</v>
      </c>
      <c r="E58" s="1">
        <v>580.0</v>
      </c>
      <c r="F58" s="1">
        <v>7.9</v>
      </c>
      <c r="G58" s="1">
        <v>582.8</v>
      </c>
      <c r="H58" s="1">
        <f t="shared" si="1"/>
        <v>1.054967679</v>
      </c>
      <c r="I58" s="1">
        <f t="shared" si="2"/>
        <v>614.8351635</v>
      </c>
      <c r="J58" s="1">
        <f t="shared" si="3"/>
        <v>0.947896338</v>
      </c>
      <c r="K58" s="1">
        <f t="shared" si="4"/>
        <v>552.4339858</v>
      </c>
      <c r="L58" s="1">
        <f t="shared" si="5"/>
        <v>580</v>
      </c>
      <c r="M58" s="1">
        <f t="shared" si="6"/>
        <v>0</v>
      </c>
      <c r="N58" s="1">
        <f t="shared" si="7"/>
        <v>27.56601422</v>
      </c>
      <c r="O58" s="1">
        <v>0.017904109589041095</v>
      </c>
      <c r="P58" s="1">
        <f t="shared" si="8"/>
        <v>0.4867650066</v>
      </c>
      <c r="Q58" s="1">
        <f t="shared" si="9"/>
        <v>14.14763204</v>
      </c>
      <c r="R58" s="1">
        <f t="shared" si="10"/>
        <v>7.9</v>
      </c>
      <c r="S58" s="4">
        <f t="shared" si="11"/>
        <v>6.247632037</v>
      </c>
    </row>
    <row r="59" ht="14.25" customHeight="1">
      <c r="A59" s="1" t="s">
        <v>28</v>
      </c>
      <c r="B59" s="2">
        <v>42970.0</v>
      </c>
      <c r="C59" s="2">
        <v>42978.0</v>
      </c>
      <c r="D59" s="1" t="s">
        <v>27</v>
      </c>
      <c r="E59" s="1">
        <v>580.0</v>
      </c>
      <c r="F59" s="1">
        <v>3.65</v>
      </c>
      <c r="G59" s="1">
        <v>588.1</v>
      </c>
      <c r="H59" s="1">
        <f t="shared" si="1"/>
        <v>1.054967679</v>
      </c>
      <c r="I59" s="1">
        <f t="shared" si="2"/>
        <v>620.4264923</v>
      </c>
      <c r="J59" s="1">
        <f t="shared" si="3"/>
        <v>0.947896338</v>
      </c>
      <c r="K59" s="1">
        <f t="shared" si="4"/>
        <v>557.4578364</v>
      </c>
      <c r="L59" s="1">
        <f t="shared" si="5"/>
        <v>580</v>
      </c>
      <c r="M59" s="1">
        <f t="shared" si="6"/>
        <v>0</v>
      </c>
      <c r="N59" s="1">
        <f t="shared" si="7"/>
        <v>22.54216362</v>
      </c>
      <c r="O59" s="1">
        <v>0.017904109589041095</v>
      </c>
      <c r="P59" s="1">
        <f t="shared" si="8"/>
        <v>0.4867650066</v>
      </c>
      <c r="Q59" s="1">
        <f t="shared" si="9"/>
        <v>11.56925458</v>
      </c>
      <c r="R59" s="1">
        <f t="shared" si="10"/>
        <v>3.65</v>
      </c>
      <c r="S59" s="4">
        <f t="shared" si="11"/>
        <v>7.919254582</v>
      </c>
    </row>
    <row r="60" ht="14.25" customHeight="1">
      <c r="A60" s="1" t="s">
        <v>28</v>
      </c>
      <c r="B60" s="2">
        <v>42971.0</v>
      </c>
      <c r="C60" s="2">
        <v>42978.0</v>
      </c>
      <c r="D60" s="1" t="s">
        <v>27</v>
      </c>
      <c r="E60" s="1">
        <v>580.0</v>
      </c>
      <c r="F60" s="1">
        <v>3.0</v>
      </c>
      <c r="G60" s="1">
        <v>583.85</v>
      </c>
      <c r="H60" s="1">
        <f t="shared" si="1"/>
        <v>1.054967679</v>
      </c>
      <c r="I60" s="1">
        <f t="shared" si="2"/>
        <v>615.9428796</v>
      </c>
      <c r="J60" s="1">
        <f t="shared" si="3"/>
        <v>0.947896338</v>
      </c>
      <c r="K60" s="1">
        <f t="shared" si="4"/>
        <v>553.4292769</v>
      </c>
      <c r="L60" s="1">
        <f t="shared" si="5"/>
        <v>580</v>
      </c>
      <c r="M60" s="1">
        <f t="shared" si="6"/>
        <v>0</v>
      </c>
      <c r="N60" s="1">
        <f t="shared" si="7"/>
        <v>26.57072306</v>
      </c>
      <c r="O60" s="1">
        <v>0.017912328767123287</v>
      </c>
      <c r="P60" s="1">
        <f t="shared" si="8"/>
        <v>0.4867650706</v>
      </c>
      <c r="Q60" s="1">
        <f t="shared" si="9"/>
        <v>13.63681962</v>
      </c>
      <c r="R60" s="1">
        <f t="shared" si="10"/>
        <v>3</v>
      </c>
      <c r="S60" s="4">
        <f t="shared" si="11"/>
        <v>10.63681962</v>
      </c>
    </row>
    <row r="61" ht="14.25" customHeight="1">
      <c r="A61" s="1" t="s">
        <v>28</v>
      </c>
      <c r="B61" s="2">
        <v>42975.0</v>
      </c>
      <c r="C61" s="2">
        <v>42978.0</v>
      </c>
      <c r="D61" s="1" t="s">
        <v>27</v>
      </c>
      <c r="E61" s="1">
        <v>580.0</v>
      </c>
      <c r="F61" s="1">
        <v>1.4</v>
      </c>
      <c r="G61" s="1">
        <v>589.7</v>
      </c>
      <c r="H61" s="1">
        <f t="shared" si="1"/>
        <v>1.054967679</v>
      </c>
      <c r="I61" s="1">
        <f t="shared" si="2"/>
        <v>622.1144405</v>
      </c>
      <c r="J61" s="1">
        <f t="shared" si="3"/>
        <v>0.947896338</v>
      </c>
      <c r="K61" s="1">
        <f t="shared" si="4"/>
        <v>558.9744705</v>
      </c>
      <c r="L61" s="1">
        <f t="shared" si="5"/>
        <v>580</v>
      </c>
      <c r="M61" s="1">
        <f t="shared" si="6"/>
        <v>0</v>
      </c>
      <c r="N61" s="1">
        <f t="shared" si="7"/>
        <v>21.02552948</v>
      </c>
      <c r="O61" s="1">
        <v>0.018000000000000002</v>
      </c>
      <c r="P61" s="1">
        <f t="shared" si="8"/>
        <v>0.486765753</v>
      </c>
      <c r="Q61" s="1">
        <f t="shared" si="9"/>
        <v>10.79085993</v>
      </c>
      <c r="R61" s="1">
        <f t="shared" si="10"/>
        <v>1.4</v>
      </c>
      <c r="S61" s="4">
        <f t="shared" si="11"/>
        <v>9.390859929</v>
      </c>
    </row>
    <row r="62" ht="14.25" customHeight="1">
      <c r="A62" s="1" t="s">
        <v>28</v>
      </c>
      <c r="B62" s="2">
        <v>42976.0</v>
      </c>
      <c r="C62" s="2">
        <v>42978.0</v>
      </c>
      <c r="D62" s="1" t="s">
        <v>27</v>
      </c>
      <c r="E62" s="1">
        <v>580.0</v>
      </c>
      <c r="F62" s="1">
        <v>2.0</v>
      </c>
      <c r="G62" s="1">
        <v>586.6</v>
      </c>
      <c r="H62" s="1">
        <f t="shared" si="1"/>
        <v>1.054967679</v>
      </c>
      <c r="I62" s="1">
        <f t="shared" si="2"/>
        <v>618.8440407</v>
      </c>
      <c r="J62" s="1">
        <f t="shared" si="3"/>
        <v>0.947896338</v>
      </c>
      <c r="K62" s="1">
        <f t="shared" si="4"/>
        <v>556.0359919</v>
      </c>
      <c r="L62" s="1">
        <f t="shared" si="5"/>
        <v>580</v>
      </c>
      <c r="M62" s="1">
        <f t="shared" si="6"/>
        <v>0</v>
      </c>
      <c r="N62" s="1">
        <f t="shared" si="7"/>
        <v>23.96400813</v>
      </c>
      <c r="O62" s="1">
        <v>0.017904109589041095</v>
      </c>
      <c r="P62" s="1">
        <f t="shared" si="8"/>
        <v>0.4867650066</v>
      </c>
      <c r="Q62" s="1">
        <f t="shared" si="9"/>
        <v>12.29898405</v>
      </c>
      <c r="R62" s="1">
        <f t="shared" si="10"/>
        <v>2</v>
      </c>
      <c r="S62" s="4">
        <f t="shared" si="11"/>
        <v>10.29898405</v>
      </c>
    </row>
    <row r="63" ht="14.25" customHeight="1">
      <c r="A63" s="1" t="s">
        <v>28</v>
      </c>
      <c r="B63" s="2">
        <v>42977.0</v>
      </c>
      <c r="C63" s="2">
        <v>42978.0</v>
      </c>
      <c r="D63" s="1" t="s">
        <v>27</v>
      </c>
      <c r="E63" s="1">
        <v>580.0</v>
      </c>
      <c r="F63" s="1">
        <v>0.5</v>
      </c>
      <c r="G63" s="1">
        <v>588.85</v>
      </c>
      <c r="H63" s="1">
        <f t="shared" si="1"/>
        <v>1.054967679</v>
      </c>
      <c r="I63" s="1">
        <f t="shared" si="2"/>
        <v>621.217718</v>
      </c>
      <c r="J63" s="1">
        <f t="shared" si="3"/>
        <v>0.947896338</v>
      </c>
      <c r="K63" s="1">
        <f t="shared" si="4"/>
        <v>558.1687586</v>
      </c>
      <c r="L63" s="1">
        <f t="shared" si="5"/>
        <v>580</v>
      </c>
      <c r="M63" s="1">
        <f t="shared" si="6"/>
        <v>0</v>
      </c>
      <c r="N63" s="1">
        <f t="shared" si="7"/>
        <v>21.83124137</v>
      </c>
      <c r="O63" s="1">
        <v>0.01790684931506849</v>
      </c>
      <c r="P63" s="1">
        <f t="shared" si="8"/>
        <v>0.486765028</v>
      </c>
      <c r="Q63" s="1">
        <f t="shared" si="9"/>
        <v>11.20438936</v>
      </c>
      <c r="R63" s="1">
        <f t="shared" si="10"/>
        <v>0.5</v>
      </c>
      <c r="S63" s="4">
        <f t="shared" si="11"/>
        <v>10.70438936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C69" s="1" t="s">
        <v>0</v>
      </c>
      <c r="D69" s="1">
        <v>0.01377803704948484</v>
      </c>
    </row>
    <row r="70" ht="14.25" customHeight="1">
      <c r="C70" s="1" t="s">
        <v>1</v>
      </c>
      <c r="D70" s="1">
        <f>D69^2</f>
        <v>0.0001898343049</v>
      </c>
    </row>
    <row r="71" ht="14.25" customHeight="1">
      <c r="C71" s="1" t="s">
        <v>2</v>
      </c>
      <c r="D71" s="1">
        <v>181.0</v>
      </c>
    </row>
    <row r="72" ht="14.25" customHeight="1">
      <c r="C72" s="1" t="s">
        <v>3</v>
      </c>
      <c r="D72" s="1">
        <f>D71*D70</f>
        <v>0.03436000919</v>
      </c>
    </row>
    <row r="73" ht="14.25" customHeight="1">
      <c r="C73" s="1" t="s">
        <v>4</v>
      </c>
      <c r="D73" s="1">
        <f>SQRT(D72)</f>
        <v>0.1853645306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4.91431832313537E14</vt:r8>
  </property>
</Properties>
</file>