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yush.AAYUSH\Downloads\DRM ASSIGNMENT\FINAL\"/>
    </mc:Choice>
  </mc:AlternateContent>
  <bookViews>
    <workbookView xWindow="0" yWindow="0" windowWidth="20490" windowHeight="7530" activeTab="2"/>
  </bookViews>
  <sheets>
    <sheet name="DAILY EQUITY" sheetId="1" r:id="rId1"/>
    <sheet name="WEEKLY EQUITY" sheetId="2" r:id="rId2"/>
    <sheet name="MONTHLY EQUITY" sheetId="3" r:id="rId3"/>
  </sheets>
  <calcPr calcId="162913"/>
</workbook>
</file>

<file path=xl/calcChain.xml><?xml version="1.0" encoding="utf-8"?>
<calcChain xmlns="http://schemas.openxmlformats.org/spreadsheetml/2006/main">
  <c r="H13" i="3" l="1"/>
  <c r="H12" i="3"/>
  <c r="J12" i="3" s="1"/>
  <c r="J11" i="3"/>
  <c r="H11" i="3"/>
  <c r="H10" i="3"/>
  <c r="J10" i="3" s="1"/>
  <c r="H9" i="3"/>
  <c r="H8" i="3"/>
  <c r="J8" i="3" s="1"/>
  <c r="J7" i="3"/>
  <c r="H7" i="3"/>
  <c r="H6" i="3"/>
  <c r="H5" i="3"/>
  <c r="H4" i="3"/>
  <c r="J4" i="3" s="1"/>
  <c r="J3" i="3"/>
  <c r="H3" i="3"/>
  <c r="H2" i="3"/>
  <c r="M2" i="3" s="1"/>
  <c r="K5" i="3" l="1"/>
  <c r="K9" i="3"/>
  <c r="K7" i="3"/>
  <c r="K3" i="3"/>
  <c r="K8" i="3"/>
  <c r="K11" i="3"/>
  <c r="K12" i="3"/>
  <c r="K4" i="3"/>
  <c r="K6" i="3"/>
  <c r="K13" i="3"/>
  <c r="N2" i="3"/>
  <c r="O2" i="3"/>
  <c r="J6" i="3"/>
  <c r="P2" i="3"/>
  <c r="J5" i="3"/>
  <c r="J9" i="3"/>
  <c r="K10" i="3"/>
  <c r="J13" i="3"/>
  <c r="J2" i="3"/>
  <c r="K2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3" i="1"/>
  <c r="H2" i="1"/>
  <c r="O2" i="1"/>
  <c r="P2" i="1" l="1"/>
  <c r="M2" i="1"/>
  <c r="N2" i="1"/>
</calcChain>
</file>

<file path=xl/sharedStrings.xml><?xml version="1.0" encoding="utf-8"?>
<sst xmlns="http://schemas.openxmlformats.org/spreadsheetml/2006/main" count="45" uniqueCount="22">
  <si>
    <t>Date</t>
  </si>
  <si>
    <t>Open</t>
  </si>
  <si>
    <t>High</t>
  </si>
  <si>
    <t>Low</t>
  </si>
  <si>
    <t>Close</t>
  </si>
  <si>
    <t>Adj Close</t>
  </si>
  <si>
    <t>Volume</t>
  </si>
  <si>
    <t>Returns %</t>
  </si>
  <si>
    <t>Sharpe Ratio</t>
  </si>
  <si>
    <t>STANDARD DEVIATION</t>
  </si>
  <si>
    <t>Mean</t>
  </si>
  <si>
    <t>MAXIMUM</t>
  </si>
  <si>
    <t>MINIMUM</t>
  </si>
  <si>
    <t>T Bills Return %</t>
  </si>
  <si>
    <t>Adjusted Return</t>
  </si>
  <si>
    <t>Adjusted Return %</t>
  </si>
  <si>
    <t>Returns%</t>
  </si>
  <si>
    <t>Standard Deviation</t>
  </si>
  <si>
    <t>Maximum</t>
  </si>
  <si>
    <t>Minimum</t>
  </si>
  <si>
    <t>Returns</t>
  </si>
  <si>
    <t>T Bill Return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</si>
</sst>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  <xf numFmtId="164" fontId="0" fillId="0" borderId="0" xfId="0" applyNumberFormat="1" applyAlignment="1">
      <alignment horizontal="left"/>
    </xf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EQUITY'!$A$2:$A$242</c:f>
              <c:numCache>
                <c:formatCode>m/d/yyyy</c:formatCode>
                <c:ptCount val="241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43472</c:v>
                </c:pt>
                <c:pt idx="66">
                  <c:v>43473</c:v>
                </c:pt>
                <c:pt idx="67">
                  <c:v>43474</c:v>
                </c:pt>
                <c:pt idx="68">
                  <c:v>43475</c:v>
                </c:pt>
                <c:pt idx="69">
                  <c:v>43476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43486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43493</c:v>
                </c:pt>
                <c:pt idx="81">
                  <c:v>43494</c:v>
                </c:pt>
                <c:pt idx="82">
                  <c:v>43495</c:v>
                </c:pt>
                <c:pt idx="83">
                  <c:v>43496</c:v>
                </c:pt>
                <c:pt idx="84">
                  <c:v>43497</c:v>
                </c:pt>
                <c:pt idx="85">
                  <c:v>43500</c:v>
                </c:pt>
                <c:pt idx="86">
                  <c:v>43501</c:v>
                </c:pt>
                <c:pt idx="87">
                  <c:v>43502</c:v>
                </c:pt>
                <c:pt idx="88">
                  <c:v>43503</c:v>
                </c:pt>
                <c:pt idx="89">
                  <c:v>43504</c:v>
                </c:pt>
                <c:pt idx="90">
                  <c:v>43507</c:v>
                </c:pt>
                <c:pt idx="91">
                  <c:v>43508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43556</c:v>
                </c:pt>
                <c:pt idx="122">
                  <c:v>43557</c:v>
                </c:pt>
                <c:pt idx="123">
                  <c:v>43558</c:v>
                </c:pt>
                <c:pt idx="124">
                  <c:v>43559</c:v>
                </c:pt>
                <c:pt idx="125">
                  <c:v>43560</c:v>
                </c:pt>
                <c:pt idx="126">
                  <c:v>43563</c:v>
                </c:pt>
                <c:pt idx="127">
                  <c:v>43564</c:v>
                </c:pt>
                <c:pt idx="128">
                  <c:v>43565</c:v>
                </c:pt>
                <c:pt idx="129">
                  <c:v>43566</c:v>
                </c:pt>
                <c:pt idx="130">
                  <c:v>43567</c:v>
                </c:pt>
                <c:pt idx="131">
                  <c:v>43570</c:v>
                </c:pt>
                <c:pt idx="132">
                  <c:v>43571</c:v>
                </c:pt>
                <c:pt idx="133">
                  <c:v>43573</c:v>
                </c:pt>
                <c:pt idx="134">
                  <c:v>43577</c:v>
                </c:pt>
                <c:pt idx="135">
                  <c:v>43578</c:v>
                </c:pt>
                <c:pt idx="136">
                  <c:v>43579</c:v>
                </c:pt>
                <c:pt idx="137">
                  <c:v>43580</c:v>
                </c:pt>
                <c:pt idx="138">
                  <c:v>43581</c:v>
                </c:pt>
                <c:pt idx="139">
                  <c:v>43585</c:v>
                </c:pt>
                <c:pt idx="140">
                  <c:v>43587</c:v>
                </c:pt>
                <c:pt idx="141">
                  <c:v>43588</c:v>
                </c:pt>
                <c:pt idx="142">
                  <c:v>43591</c:v>
                </c:pt>
                <c:pt idx="143">
                  <c:v>43592</c:v>
                </c:pt>
                <c:pt idx="144">
                  <c:v>43593</c:v>
                </c:pt>
                <c:pt idx="145">
                  <c:v>43594</c:v>
                </c:pt>
                <c:pt idx="146">
                  <c:v>43595</c:v>
                </c:pt>
                <c:pt idx="147">
                  <c:v>43598</c:v>
                </c:pt>
                <c:pt idx="148">
                  <c:v>43599</c:v>
                </c:pt>
                <c:pt idx="149">
                  <c:v>43600</c:v>
                </c:pt>
                <c:pt idx="150">
                  <c:v>43601</c:v>
                </c:pt>
                <c:pt idx="151">
                  <c:v>43602</c:v>
                </c:pt>
                <c:pt idx="152">
                  <c:v>43605</c:v>
                </c:pt>
                <c:pt idx="153">
                  <c:v>43606</c:v>
                </c:pt>
                <c:pt idx="154">
                  <c:v>43607</c:v>
                </c:pt>
                <c:pt idx="155">
                  <c:v>43608</c:v>
                </c:pt>
                <c:pt idx="156">
                  <c:v>43609</c:v>
                </c:pt>
                <c:pt idx="157">
                  <c:v>43612</c:v>
                </c:pt>
                <c:pt idx="158">
                  <c:v>43613</c:v>
                </c:pt>
                <c:pt idx="159">
                  <c:v>43614</c:v>
                </c:pt>
                <c:pt idx="160">
                  <c:v>43615</c:v>
                </c:pt>
                <c:pt idx="161">
                  <c:v>43616</c:v>
                </c:pt>
                <c:pt idx="162">
                  <c:v>43619</c:v>
                </c:pt>
                <c:pt idx="163">
                  <c:v>43620</c:v>
                </c:pt>
                <c:pt idx="164">
                  <c:v>43622</c:v>
                </c:pt>
                <c:pt idx="165">
                  <c:v>43623</c:v>
                </c:pt>
                <c:pt idx="166">
                  <c:v>43626</c:v>
                </c:pt>
                <c:pt idx="167">
                  <c:v>43627</c:v>
                </c:pt>
                <c:pt idx="168">
                  <c:v>43628</c:v>
                </c:pt>
                <c:pt idx="169">
                  <c:v>43629</c:v>
                </c:pt>
                <c:pt idx="170">
                  <c:v>43630</c:v>
                </c:pt>
                <c:pt idx="171">
                  <c:v>43633</c:v>
                </c:pt>
                <c:pt idx="172">
                  <c:v>43634</c:v>
                </c:pt>
                <c:pt idx="173">
                  <c:v>43635</c:v>
                </c:pt>
                <c:pt idx="174">
                  <c:v>43636</c:v>
                </c:pt>
                <c:pt idx="175">
                  <c:v>43637</c:v>
                </c:pt>
                <c:pt idx="176">
                  <c:v>43640</c:v>
                </c:pt>
                <c:pt idx="177">
                  <c:v>43641</c:v>
                </c:pt>
                <c:pt idx="178">
                  <c:v>43642</c:v>
                </c:pt>
                <c:pt idx="179">
                  <c:v>43643</c:v>
                </c:pt>
                <c:pt idx="180">
                  <c:v>43644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</c:numCache>
            </c:numRef>
          </c:cat>
          <c:val>
            <c:numRef>
              <c:f>'DAILY EQUITY'!$J$2:$J$242</c:f>
              <c:numCache>
                <c:formatCode>General</c:formatCode>
                <c:ptCount val="241"/>
                <c:pt idx="0">
                  <c:v>1.2023109447423259</c:v>
                </c:pt>
                <c:pt idx="1">
                  <c:v>-0.85152583027019635</c:v>
                </c:pt>
                <c:pt idx="2">
                  <c:v>-0.94271203702844575</c:v>
                </c:pt>
                <c:pt idx="3">
                  <c:v>-8.744105096634426</c:v>
                </c:pt>
                <c:pt idx="4">
                  <c:v>1.2803742934640376</c:v>
                </c:pt>
                <c:pt idx="5">
                  <c:v>1.5386640818628299</c:v>
                </c:pt>
                <c:pt idx="6">
                  <c:v>3.3188896000658321</c:v>
                </c:pt>
                <c:pt idx="7">
                  <c:v>-2.4197120211117853</c:v>
                </c:pt>
                <c:pt idx="8">
                  <c:v>3.5589407233000689</c:v>
                </c:pt>
                <c:pt idx="9">
                  <c:v>1.0605157880056832</c:v>
                </c:pt>
                <c:pt idx="10">
                  <c:v>2.971188761191156</c:v>
                </c:pt>
                <c:pt idx="11">
                  <c:v>-5.2035294925216773</c:v>
                </c:pt>
                <c:pt idx="12">
                  <c:v>-1.5938468289447347</c:v>
                </c:pt>
                <c:pt idx="13">
                  <c:v>0.24762823733333669</c:v>
                </c:pt>
                <c:pt idx="14">
                  <c:v>-1.2158822909570866</c:v>
                </c:pt>
                <c:pt idx="15">
                  <c:v>4.7813233221345364</c:v>
                </c:pt>
                <c:pt idx="16">
                  <c:v>-3.4009220020277389</c:v>
                </c:pt>
                <c:pt idx="17">
                  <c:v>0.24680206334148377</c:v>
                </c:pt>
                <c:pt idx="18">
                  <c:v>1.8369005415441153</c:v>
                </c:pt>
                <c:pt idx="19">
                  <c:v>-0.23598823269631236</c:v>
                </c:pt>
                <c:pt idx="20">
                  <c:v>-0.27991326991304677</c:v>
                </c:pt>
                <c:pt idx="21">
                  <c:v>-1.1959688949925673</c:v>
                </c:pt>
                <c:pt idx="22">
                  <c:v>3.8186016232359061</c:v>
                </c:pt>
                <c:pt idx="23">
                  <c:v>2.5298941771092549</c:v>
                </c:pt>
                <c:pt idx="24">
                  <c:v>0.14669053047069705</c:v>
                </c:pt>
                <c:pt idx="25">
                  <c:v>0.76672894890041177</c:v>
                </c:pt>
                <c:pt idx="26">
                  <c:v>-2.9734095064530255</c:v>
                </c:pt>
                <c:pt idx="27">
                  <c:v>2.3299534095140632E-2</c:v>
                </c:pt>
                <c:pt idx="28">
                  <c:v>0.57278191840033255</c:v>
                </c:pt>
                <c:pt idx="29">
                  <c:v>-10.522941406672269</c:v>
                </c:pt>
                <c:pt idx="30">
                  <c:v>-0.39427366439436679</c:v>
                </c:pt>
                <c:pt idx="31">
                  <c:v>-0.5371413080777373</c:v>
                </c:pt>
                <c:pt idx="32">
                  <c:v>3.0603970102958025</c:v>
                </c:pt>
                <c:pt idx="33">
                  <c:v>-1.0755615260904574</c:v>
                </c:pt>
                <c:pt idx="34">
                  <c:v>2.4430247240272718</c:v>
                </c:pt>
                <c:pt idx="35">
                  <c:v>-0.92516623403123421</c:v>
                </c:pt>
                <c:pt idx="36">
                  <c:v>-0.38445928917110611</c:v>
                </c:pt>
                <c:pt idx="37">
                  <c:v>1.2670634504282123</c:v>
                </c:pt>
                <c:pt idx="38">
                  <c:v>-1.7864033477023558</c:v>
                </c:pt>
                <c:pt idx="39">
                  <c:v>1.6427386569619136</c:v>
                </c:pt>
                <c:pt idx="40">
                  <c:v>1.9787522255402119</c:v>
                </c:pt>
                <c:pt idx="41">
                  <c:v>-4.6468008945298598</c:v>
                </c:pt>
                <c:pt idx="42">
                  <c:v>0.12160803594696332</c:v>
                </c:pt>
                <c:pt idx="43">
                  <c:v>-3.4666091924907656</c:v>
                </c:pt>
                <c:pt idx="44">
                  <c:v>-1.4662600378277311</c:v>
                </c:pt>
                <c:pt idx="45">
                  <c:v>0.7651659146611075</c:v>
                </c:pt>
                <c:pt idx="46">
                  <c:v>-2.3993133577617693</c:v>
                </c:pt>
                <c:pt idx="47">
                  <c:v>2.7193243557913545</c:v>
                </c:pt>
                <c:pt idx="48">
                  <c:v>1.8712384136106568</c:v>
                </c:pt>
                <c:pt idx="49">
                  <c:v>-0.73165031020224924</c:v>
                </c:pt>
                <c:pt idx="50">
                  <c:v>-0.35360424186880773</c:v>
                </c:pt>
                <c:pt idx="51">
                  <c:v>1.8558768756060686</c:v>
                </c:pt>
                <c:pt idx="52">
                  <c:v>-1.1502370255094305</c:v>
                </c:pt>
                <c:pt idx="53">
                  <c:v>2.7490053841153621</c:v>
                </c:pt>
                <c:pt idx="54">
                  <c:v>-1.4574248880690297</c:v>
                </c:pt>
                <c:pt idx="55">
                  <c:v>-0.7719008236358138</c:v>
                </c:pt>
                <c:pt idx="56">
                  <c:v>-0.73018665856075338</c:v>
                </c:pt>
                <c:pt idx="57">
                  <c:v>-0.68748622288933436</c:v>
                </c:pt>
                <c:pt idx="58">
                  <c:v>-0.88449339809683558</c:v>
                </c:pt>
                <c:pt idx="59">
                  <c:v>-0.26099241960194175</c:v>
                </c:pt>
                <c:pt idx="60">
                  <c:v>-0.26133639943309006</c:v>
                </c:pt>
                <c:pt idx="61">
                  <c:v>-1.8164383999999999E-2</c:v>
                </c:pt>
                <c:pt idx="62">
                  <c:v>-2.5059173938780521</c:v>
                </c:pt>
                <c:pt idx="63">
                  <c:v>-1.8190324877777495</c:v>
                </c:pt>
                <c:pt idx="64">
                  <c:v>-1.3936090834305686</c:v>
                </c:pt>
                <c:pt idx="65">
                  <c:v>-3.4788868787453624</c:v>
                </c:pt>
                <c:pt idx="66">
                  <c:v>-0.44622175728773861</c:v>
                </c:pt>
                <c:pt idx="67">
                  <c:v>1.4863965562075916</c:v>
                </c:pt>
                <c:pt idx="68">
                  <c:v>0.56413010091599824</c:v>
                </c:pt>
                <c:pt idx="69">
                  <c:v>-0.75500333136841702</c:v>
                </c:pt>
                <c:pt idx="70">
                  <c:v>-0.8666060389970518</c:v>
                </c:pt>
                <c:pt idx="71">
                  <c:v>8.8757951620320172E-2</c:v>
                </c:pt>
                <c:pt idx="72">
                  <c:v>0.35584837154552151</c:v>
                </c:pt>
                <c:pt idx="73">
                  <c:v>-0.76304660231050159</c:v>
                </c:pt>
                <c:pt idx="74">
                  <c:v>-1.0367361418739907</c:v>
                </c:pt>
                <c:pt idx="75">
                  <c:v>-1.8598529059330868</c:v>
                </c:pt>
                <c:pt idx="76">
                  <c:v>-2.9429459806831377</c:v>
                </c:pt>
                <c:pt idx="77">
                  <c:v>1.3463899320875774</c:v>
                </c:pt>
                <c:pt idx="78">
                  <c:v>-4.8974154822340852</c:v>
                </c:pt>
                <c:pt idx="79">
                  <c:v>-2.6123180300868416</c:v>
                </c:pt>
                <c:pt idx="80">
                  <c:v>0.46626393424367957</c:v>
                </c:pt>
                <c:pt idx="81">
                  <c:v>-0.86139727651806774</c:v>
                </c:pt>
                <c:pt idx="82">
                  <c:v>-1.658292654319057</c:v>
                </c:pt>
                <c:pt idx="83">
                  <c:v>0.41434568881988904</c:v>
                </c:pt>
                <c:pt idx="84">
                  <c:v>2.7495275731539643</c:v>
                </c:pt>
                <c:pt idx="85">
                  <c:v>-1.5140278679840791</c:v>
                </c:pt>
                <c:pt idx="86">
                  <c:v>-0.19998725972438175</c:v>
                </c:pt>
                <c:pt idx="87">
                  <c:v>0.46943593480668949</c:v>
                </c:pt>
                <c:pt idx="88">
                  <c:v>6.281756680340683</c:v>
                </c:pt>
                <c:pt idx="89">
                  <c:v>-0.81527902291737464</c:v>
                </c:pt>
                <c:pt idx="90">
                  <c:v>-4.5551070957348365</c:v>
                </c:pt>
                <c:pt idx="91">
                  <c:v>-2.3039374307882872</c:v>
                </c:pt>
                <c:pt idx="92">
                  <c:v>3.985011147061448</c:v>
                </c:pt>
                <c:pt idx="93">
                  <c:v>-5.346131239134885</c:v>
                </c:pt>
                <c:pt idx="94">
                  <c:v>-0.95564798314020039</c:v>
                </c:pt>
                <c:pt idx="95">
                  <c:v>-1.7616438000000002E-2</c:v>
                </c:pt>
                <c:pt idx="96">
                  <c:v>2.1919796052927794</c:v>
                </c:pt>
                <c:pt idx="97">
                  <c:v>0.22953802898786005</c:v>
                </c:pt>
                <c:pt idx="98">
                  <c:v>0.84506092582574899</c:v>
                </c:pt>
                <c:pt idx="99">
                  <c:v>1.6929415739798033</c:v>
                </c:pt>
                <c:pt idx="100">
                  <c:v>4.2474622663668221E-2</c:v>
                </c:pt>
                <c:pt idx="101">
                  <c:v>1.8431491873047403</c:v>
                </c:pt>
                <c:pt idx="102">
                  <c:v>1.9270762879348395</c:v>
                </c:pt>
                <c:pt idx="103">
                  <c:v>9.8015583277455909E-2</c:v>
                </c:pt>
                <c:pt idx="104">
                  <c:v>4.485877575708237</c:v>
                </c:pt>
                <c:pt idx="105">
                  <c:v>9.2933383624308696E-2</c:v>
                </c:pt>
                <c:pt idx="106">
                  <c:v>0.313568606135327</c:v>
                </c:pt>
                <c:pt idx="107">
                  <c:v>-1.3926991274953249</c:v>
                </c:pt>
                <c:pt idx="108">
                  <c:v>3.7749658787545481</c:v>
                </c:pt>
                <c:pt idx="109">
                  <c:v>-0.12484541031406896</c:v>
                </c:pt>
                <c:pt idx="110">
                  <c:v>0.89716156183787676</c:v>
                </c:pt>
                <c:pt idx="111">
                  <c:v>0.1425658444506856</c:v>
                </c:pt>
                <c:pt idx="112">
                  <c:v>0.14245498378852267</c:v>
                </c:pt>
                <c:pt idx="113">
                  <c:v>-1.8238721939879801</c:v>
                </c:pt>
                <c:pt idx="114">
                  <c:v>-1.0994565378257346</c:v>
                </c:pt>
                <c:pt idx="115">
                  <c:v>-0.61893299224606468</c:v>
                </c:pt>
                <c:pt idx="116">
                  <c:v>-1.3931272386047191</c:v>
                </c:pt>
                <c:pt idx="117">
                  <c:v>-2.3609806971729417</c:v>
                </c:pt>
                <c:pt idx="118">
                  <c:v>-1.3884662388571385</c:v>
                </c:pt>
                <c:pt idx="119">
                  <c:v>-1.0017103100819373</c:v>
                </c:pt>
                <c:pt idx="120">
                  <c:v>3.6694360887765143</c:v>
                </c:pt>
                <c:pt idx="121">
                  <c:v>1.9581282488119491</c:v>
                </c:pt>
                <c:pt idx="122">
                  <c:v>-0.90248107132794142</c:v>
                </c:pt>
                <c:pt idx="123">
                  <c:v>-1.9712291555868635</c:v>
                </c:pt>
                <c:pt idx="124">
                  <c:v>-0.41562637849522238</c:v>
                </c:pt>
                <c:pt idx="125">
                  <c:v>0.32607031454225532</c:v>
                </c:pt>
                <c:pt idx="126">
                  <c:v>-0.58684166580056984</c:v>
                </c:pt>
                <c:pt idx="127">
                  <c:v>5.0829680265558697</c:v>
                </c:pt>
                <c:pt idx="128">
                  <c:v>-0.18085801441014474</c:v>
                </c:pt>
                <c:pt idx="129">
                  <c:v>3.2049918520274279</c:v>
                </c:pt>
                <c:pt idx="130">
                  <c:v>1.199563470333334</c:v>
                </c:pt>
                <c:pt idx="131">
                  <c:v>8.7175874489895055E-2</c:v>
                </c:pt>
                <c:pt idx="132">
                  <c:v>0.60923250501305415</c:v>
                </c:pt>
                <c:pt idx="133">
                  <c:v>-0.64012482871255916</c:v>
                </c:pt>
                <c:pt idx="134">
                  <c:v>-3.7772136919425581</c:v>
                </c:pt>
                <c:pt idx="135">
                  <c:v>-0.66861806655591149</c:v>
                </c:pt>
                <c:pt idx="136">
                  <c:v>-0.34519990216134588</c:v>
                </c:pt>
                <c:pt idx="137">
                  <c:v>-1.5517830141232882</c:v>
                </c:pt>
                <c:pt idx="138">
                  <c:v>-1.5202828031352686</c:v>
                </c:pt>
                <c:pt idx="139">
                  <c:v>-1.7691418462090438</c:v>
                </c:pt>
                <c:pt idx="140">
                  <c:v>2.9725326405082759</c:v>
                </c:pt>
                <c:pt idx="141">
                  <c:v>3.8157910858315186E-2</c:v>
                </c:pt>
                <c:pt idx="142">
                  <c:v>-1.7476038025425211</c:v>
                </c:pt>
                <c:pt idx="143">
                  <c:v>-2.4026864839364568</c:v>
                </c:pt>
                <c:pt idx="144">
                  <c:v>-1.7671233000000001E-2</c:v>
                </c:pt>
                <c:pt idx="145">
                  <c:v>-1.2974839594623371</c:v>
                </c:pt>
                <c:pt idx="146">
                  <c:v>1.2200031935505649</c:v>
                </c:pt>
                <c:pt idx="147">
                  <c:v>-3.3935277249948581</c:v>
                </c:pt>
                <c:pt idx="148">
                  <c:v>1.9102289817349392</c:v>
                </c:pt>
                <c:pt idx="149">
                  <c:v>-3.1497862229406413</c:v>
                </c:pt>
                <c:pt idx="150">
                  <c:v>1.1420715028413568</c:v>
                </c:pt>
                <c:pt idx="151">
                  <c:v>1.9127734550703555</c:v>
                </c:pt>
                <c:pt idx="152">
                  <c:v>3.5920737459171641</c:v>
                </c:pt>
                <c:pt idx="153">
                  <c:v>0.78233418520765985</c:v>
                </c:pt>
                <c:pt idx="154">
                  <c:v>-0.47038334465722453</c:v>
                </c:pt>
                <c:pt idx="155">
                  <c:v>1.1213176520632659</c:v>
                </c:pt>
                <c:pt idx="156">
                  <c:v>5.5541520513538183</c:v>
                </c:pt>
                <c:pt idx="157">
                  <c:v>-2.8421745894532799</c:v>
                </c:pt>
                <c:pt idx="158">
                  <c:v>3.7808052549657266E-2</c:v>
                </c:pt>
                <c:pt idx="159">
                  <c:v>-1.6615040192084505</c:v>
                </c:pt>
                <c:pt idx="160">
                  <c:v>0.81954508730168663</c:v>
                </c:pt>
                <c:pt idx="161">
                  <c:v>-1.7855622023045425</c:v>
                </c:pt>
                <c:pt idx="162">
                  <c:v>3.3603676957828315</c:v>
                </c:pt>
                <c:pt idx="163">
                  <c:v>1.2902642472908796</c:v>
                </c:pt>
                <c:pt idx="164">
                  <c:v>-1.8969832084419376</c:v>
                </c:pt>
                <c:pt idx="165">
                  <c:v>-1.44023673057567</c:v>
                </c:pt>
                <c:pt idx="166">
                  <c:v>0.76141828044444027</c:v>
                </c:pt>
                <c:pt idx="167">
                  <c:v>0.53496656444105628</c:v>
                </c:pt>
                <c:pt idx="168">
                  <c:v>-2.1545382375971895</c:v>
                </c:pt>
                <c:pt idx="169">
                  <c:v>-1.3049012090588241</c:v>
                </c:pt>
                <c:pt idx="170">
                  <c:v>-0.52716223420836794</c:v>
                </c:pt>
                <c:pt idx="171">
                  <c:v>-4.5799887060135731</c:v>
                </c:pt>
                <c:pt idx="172">
                  <c:v>-1.6301369999999999E-2</c:v>
                </c:pt>
                <c:pt idx="173">
                  <c:v>-0.91294908936538133</c:v>
                </c:pt>
                <c:pt idx="174">
                  <c:v>5.8944355199701635</c:v>
                </c:pt>
                <c:pt idx="175">
                  <c:v>-1.4969699464769572</c:v>
                </c:pt>
                <c:pt idx="176">
                  <c:v>-0.82562864870519792</c:v>
                </c:pt>
                <c:pt idx="177">
                  <c:v>-0.13296806448169513</c:v>
                </c:pt>
                <c:pt idx="178">
                  <c:v>-1.6465753E-2</c:v>
                </c:pt>
                <c:pt idx="179">
                  <c:v>2.6674006626365583</c:v>
                </c:pt>
                <c:pt idx="180">
                  <c:v>-0.86860149427272726</c:v>
                </c:pt>
                <c:pt idx="181">
                  <c:v>-0.18825083003725002</c:v>
                </c:pt>
                <c:pt idx="182">
                  <c:v>0.84469567706037285</c:v>
                </c:pt>
                <c:pt idx="183">
                  <c:v>2.7727133905247721</c:v>
                </c:pt>
                <c:pt idx="184">
                  <c:v>-0.40371311986589326</c:v>
                </c:pt>
                <c:pt idx="185">
                  <c:v>-3.2401711618990507</c:v>
                </c:pt>
                <c:pt idx="186">
                  <c:v>-2.6008309243915679</c:v>
                </c:pt>
                <c:pt idx="187">
                  <c:v>-1.1952726383002863</c:v>
                </c:pt>
                <c:pt idx="188">
                  <c:v>1.177289982714175</c:v>
                </c:pt>
                <c:pt idx="189">
                  <c:v>0.39678945020985512</c:v>
                </c:pt>
                <c:pt idx="190">
                  <c:v>-0.30959952334469704</c:v>
                </c:pt>
                <c:pt idx="191">
                  <c:v>0.63192465029999334</c:v>
                </c:pt>
                <c:pt idx="192">
                  <c:v>1.0376322824183322</c:v>
                </c:pt>
                <c:pt idx="193">
                  <c:v>-1.0579696442969582</c:v>
                </c:pt>
                <c:pt idx="194">
                  <c:v>-4.6969084418589899</c:v>
                </c:pt>
                <c:pt idx="195">
                  <c:v>-2.5940485658281514</c:v>
                </c:pt>
                <c:pt idx="196">
                  <c:v>-1.5808218999999998E-2</c:v>
                </c:pt>
                <c:pt idx="197">
                  <c:v>-5.4977652325964508</c:v>
                </c:pt>
                <c:pt idx="198">
                  <c:v>-3.2823886936666615</c:v>
                </c:pt>
                <c:pt idx="199">
                  <c:v>-0.36034334872474466</c:v>
                </c:pt>
                <c:pt idx="200">
                  <c:v>2.6122047076639978</c:v>
                </c:pt>
                <c:pt idx="201">
                  <c:v>-3.4523497123443776</c:v>
                </c:pt>
                <c:pt idx="202">
                  <c:v>-4.3420929110631903</c:v>
                </c:pt>
                <c:pt idx="203">
                  <c:v>1.8809391375075681</c:v>
                </c:pt>
                <c:pt idx="204">
                  <c:v>-1.4469269389066362</c:v>
                </c:pt>
                <c:pt idx="205">
                  <c:v>-6.4787451071886819</c:v>
                </c:pt>
                <c:pt idx="206">
                  <c:v>-0.71396477406958758</c:v>
                </c:pt>
                <c:pt idx="207">
                  <c:v>-0.79673752854635149</c:v>
                </c:pt>
                <c:pt idx="208">
                  <c:v>-3.6397491790677718</c:v>
                </c:pt>
                <c:pt idx="209">
                  <c:v>3.9098933967564955</c:v>
                </c:pt>
                <c:pt idx="210">
                  <c:v>1.1651657058808782</c:v>
                </c:pt>
                <c:pt idx="211">
                  <c:v>-4.2918470919937821</c:v>
                </c:pt>
                <c:pt idx="212">
                  <c:v>1.6097090950145474</c:v>
                </c:pt>
                <c:pt idx="213">
                  <c:v>1.7436664427777466</c:v>
                </c:pt>
                <c:pt idx="214">
                  <c:v>1.3204934313998438</c:v>
                </c:pt>
                <c:pt idx="215">
                  <c:v>-1.0226043537596909</c:v>
                </c:pt>
                <c:pt idx="216">
                  <c:v>-3.0688486385646563</c:v>
                </c:pt>
                <c:pt idx="217">
                  <c:v>-6.4769942364059672</c:v>
                </c:pt>
                <c:pt idx="218">
                  <c:v>4.0438416279406431</c:v>
                </c:pt>
                <c:pt idx="219">
                  <c:v>4.7984046158008304</c:v>
                </c:pt>
                <c:pt idx="220">
                  <c:v>5.5275373680693809</c:v>
                </c:pt>
                <c:pt idx="221">
                  <c:v>0.13518518912499516</c:v>
                </c:pt>
                <c:pt idx="222">
                  <c:v>-1.5129766558239701</c:v>
                </c:pt>
                <c:pt idx="223">
                  <c:v>-1.9920127925247206</c:v>
                </c:pt>
                <c:pt idx="224">
                  <c:v>1.3816932327168223</c:v>
                </c:pt>
                <c:pt idx="225">
                  <c:v>-4.2226856467623657</c:v>
                </c:pt>
                <c:pt idx="226">
                  <c:v>0.7041939266661813</c:v>
                </c:pt>
                <c:pt idx="227">
                  <c:v>1.3334014531933589</c:v>
                </c:pt>
                <c:pt idx="228">
                  <c:v>-1.5794657259359881</c:v>
                </c:pt>
                <c:pt idx="229">
                  <c:v>1.2572557251237366</c:v>
                </c:pt>
                <c:pt idx="230">
                  <c:v>-1.898434735544239</c:v>
                </c:pt>
                <c:pt idx="231">
                  <c:v>1.5053988600000006</c:v>
                </c:pt>
                <c:pt idx="232">
                  <c:v>-1.5905920493964678</c:v>
                </c:pt>
                <c:pt idx="233">
                  <c:v>-4.0177504429471185</c:v>
                </c:pt>
                <c:pt idx="234">
                  <c:v>-0.51499067977455593</c:v>
                </c:pt>
                <c:pt idx="235">
                  <c:v>-2.110187485011489</c:v>
                </c:pt>
                <c:pt idx="236">
                  <c:v>18.478319571960899</c:v>
                </c:pt>
                <c:pt idx="237">
                  <c:v>7.8608807952195203</c:v>
                </c:pt>
                <c:pt idx="238">
                  <c:v>0.65497042842217423</c:v>
                </c:pt>
                <c:pt idx="239">
                  <c:v>-5.8697811766837198</c:v>
                </c:pt>
                <c:pt idx="240">
                  <c:v>3.8722956580530035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D-4130-BFAC-CD1ED95CE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26472"/>
        <c:axId val="451432376"/>
      </c:lineChart>
      <c:dateAx>
        <c:axId val="451426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32376"/>
        <c:crosses val="autoZero"/>
        <c:auto val="1"/>
        <c:lblOffset val="100"/>
        <c:baseTimeUnit val="days"/>
      </c:dateAx>
      <c:valAx>
        <c:axId val="4514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73097112860896E-2"/>
          <c:y val="2.5428331875182269E-2"/>
          <c:w val="0.8375518372703412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EQUITY'!$A$2:$A$53</c:f>
              <c:numCache>
                <c:formatCode>m/d/yyyy</c:formatCode>
                <c:ptCount val="52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43395</c:v>
                </c:pt>
                <c:pt idx="4">
                  <c:v>43402</c:v>
                </c:pt>
                <c:pt idx="5">
                  <c:v>43409</c:v>
                </c:pt>
                <c:pt idx="6">
                  <c:v>43416</c:v>
                </c:pt>
                <c:pt idx="7">
                  <c:v>43423</c:v>
                </c:pt>
                <c:pt idx="8">
                  <c:v>43430</c:v>
                </c:pt>
                <c:pt idx="9">
                  <c:v>43437</c:v>
                </c:pt>
                <c:pt idx="10">
                  <c:v>43444</c:v>
                </c:pt>
                <c:pt idx="11">
                  <c:v>43451</c:v>
                </c:pt>
                <c:pt idx="12">
                  <c:v>43458</c:v>
                </c:pt>
                <c:pt idx="13">
                  <c:v>43465</c:v>
                </c:pt>
                <c:pt idx="14">
                  <c:v>43472</c:v>
                </c:pt>
                <c:pt idx="15">
                  <c:v>43479</c:v>
                </c:pt>
                <c:pt idx="16">
                  <c:v>43486</c:v>
                </c:pt>
                <c:pt idx="17">
                  <c:v>43493</c:v>
                </c:pt>
                <c:pt idx="18">
                  <c:v>43500</c:v>
                </c:pt>
                <c:pt idx="19">
                  <c:v>43507</c:v>
                </c:pt>
                <c:pt idx="20">
                  <c:v>43514</c:v>
                </c:pt>
                <c:pt idx="21">
                  <c:v>43521</c:v>
                </c:pt>
                <c:pt idx="22">
                  <c:v>43528</c:v>
                </c:pt>
                <c:pt idx="23">
                  <c:v>43535</c:v>
                </c:pt>
                <c:pt idx="24">
                  <c:v>43542</c:v>
                </c:pt>
                <c:pt idx="25">
                  <c:v>43549</c:v>
                </c:pt>
                <c:pt idx="26">
                  <c:v>43556</c:v>
                </c:pt>
                <c:pt idx="27">
                  <c:v>43563</c:v>
                </c:pt>
                <c:pt idx="28">
                  <c:v>43570</c:v>
                </c:pt>
                <c:pt idx="29">
                  <c:v>43577</c:v>
                </c:pt>
                <c:pt idx="30">
                  <c:v>43584</c:v>
                </c:pt>
                <c:pt idx="31">
                  <c:v>43591</c:v>
                </c:pt>
                <c:pt idx="32">
                  <c:v>43598</c:v>
                </c:pt>
                <c:pt idx="33">
                  <c:v>43605</c:v>
                </c:pt>
                <c:pt idx="34">
                  <c:v>43612</c:v>
                </c:pt>
                <c:pt idx="35">
                  <c:v>43619</c:v>
                </c:pt>
                <c:pt idx="36">
                  <c:v>43626</c:v>
                </c:pt>
                <c:pt idx="37">
                  <c:v>43633</c:v>
                </c:pt>
                <c:pt idx="38">
                  <c:v>43640</c:v>
                </c:pt>
                <c:pt idx="39">
                  <c:v>43647</c:v>
                </c:pt>
                <c:pt idx="40">
                  <c:v>43654</c:v>
                </c:pt>
                <c:pt idx="41">
                  <c:v>43661</c:v>
                </c:pt>
                <c:pt idx="42">
                  <c:v>43668</c:v>
                </c:pt>
                <c:pt idx="43">
                  <c:v>43675</c:v>
                </c:pt>
                <c:pt idx="44">
                  <c:v>43682</c:v>
                </c:pt>
                <c:pt idx="45">
                  <c:v>43689</c:v>
                </c:pt>
                <c:pt idx="46">
                  <c:v>43696</c:v>
                </c:pt>
                <c:pt idx="47">
                  <c:v>43703</c:v>
                </c:pt>
                <c:pt idx="48">
                  <c:v>43710</c:v>
                </c:pt>
                <c:pt idx="49">
                  <c:v>43717</c:v>
                </c:pt>
                <c:pt idx="50">
                  <c:v>43724</c:v>
                </c:pt>
                <c:pt idx="51">
                  <c:v>43731</c:v>
                </c:pt>
              </c:numCache>
            </c:numRef>
          </c:cat>
          <c:val>
            <c:numRef>
              <c:f>'WEEKLY EQUITY'!$J$2:$J$53</c:f>
              <c:numCache>
                <c:formatCode>General</c:formatCode>
                <c:ptCount val="52"/>
                <c:pt idx="0">
                  <c:v>-7.7085002956007225</c:v>
                </c:pt>
                <c:pt idx="1">
                  <c:v>2.751138742304315</c:v>
                </c:pt>
                <c:pt idx="2">
                  <c:v>-3.9548220093894275</c:v>
                </c:pt>
                <c:pt idx="3">
                  <c:v>-4.5512309492641867</c:v>
                </c:pt>
                <c:pt idx="4">
                  <c:v>13.433396749480083</c:v>
                </c:pt>
                <c:pt idx="5">
                  <c:v>0.2864358347301047</c:v>
                </c:pt>
                <c:pt idx="6">
                  <c:v>0.94593700437735317</c:v>
                </c:pt>
                <c:pt idx="7">
                  <c:v>-0.97685745105609778</c:v>
                </c:pt>
                <c:pt idx="8">
                  <c:v>1.6938237155149072</c:v>
                </c:pt>
                <c:pt idx="9">
                  <c:v>-3.6122774990011961</c:v>
                </c:pt>
                <c:pt idx="10">
                  <c:v>2.5713968749287788</c:v>
                </c:pt>
                <c:pt idx="11">
                  <c:v>-3.153868198307623E-2</c:v>
                </c:pt>
                <c:pt idx="12">
                  <c:v>0.54937386524257759</c:v>
                </c:pt>
                <c:pt idx="13">
                  <c:v>-0.99943218216652707</c:v>
                </c:pt>
                <c:pt idx="14">
                  <c:v>7.4424837793184215</c:v>
                </c:pt>
                <c:pt idx="15">
                  <c:v>-0.41161486871718389</c:v>
                </c:pt>
                <c:pt idx="16">
                  <c:v>0.64894583598817812</c:v>
                </c:pt>
                <c:pt idx="17">
                  <c:v>6.9695085815602829</c:v>
                </c:pt>
                <c:pt idx="18">
                  <c:v>0.17725935866155879</c:v>
                </c:pt>
                <c:pt idx="19">
                  <c:v>-4.6830115381920052</c:v>
                </c:pt>
                <c:pt idx="20">
                  <c:v>2.1267602942110231</c:v>
                </c:pt>
                <c:pt idx="21">
                  <c:v>-7.3410872304943975E-2</c:v>
                </c:pt>
                <c:pt idx="22">
                  <c:v>4.2918994847344134</c:v>
                </c:pt>
                <c:pt idx="23">
                  <c:v>0.1110205569089454</c:v>
                </c:pt>
                <c:pt idx="24">
                  <c:v>2.8683000308308562</c:v>
                </c:pt>
                <c:pt idx="25">
                  <c:v>2.5488333941206558</c:v>
                </c:pt>
                <c:pt idx="26">
                  <c:v>-2.0576623834030214</c:v>
                </c:pt>
                <c:pt idx="27">
                  <c:v>0.16015346708884001</c:v>
                </c:pt>
                <c:pt idx="28">
                  <c:v>0.77331104011066865</c:v>
                </c:pt>
                <c:pt idx="29">
                  <c:v>-1.5896673838395097</c:v>
                </c:pt>
                <c:pt idx="30">
                  <c:v>-0.4660050095911098</c:v>
                </c:pt>
                <c:pt idx="31">
                  <c:v>-3.0601895038384184</c:v>
                </c:pt>
                <c:pt idx="32">
                  <c:v>1.77084111719254</c:v>
                </c:pt>
                <c:pt idx="33">
                  <c:v>5.7905814855474231</c:v>
                </c:pt>
                <c:pt idx="34">
                  <c:v>1.7898282364546874</c:v>
                </c:pt>
                <c:pt idx="35">
                  <c:v>-0.64697922353550563</c:v>
                </c:pt>
                <c:pt idx="36">
                  <c:v>-0.46306721393034633</c:v>
                </c:pt>
                <c:pt idx="37">
                  <c:v>-3.8786882811316818</c:v>
                </c:pt>
                <c:pt idx="38">
                  <c:v>4.7502279033291934</c:v>
                </c:pt>
                <c:pt idx="39">
                  <c:v>-0.41551305254611109</c:v>
                </c:pt>
                <c:pt idx="40">
                  <c:v>-6.3501093025158939</c:v>
                </c:pt>
                <c:pt idx="41">
                  <c:v>-3.6232125511431454</c:v>
                </c:pt>
                <c:pt idx="42">
                  <c:v>-2.63769797737443E-2</c:v>
                </c:pt>
                <c:pt idx="43">
                  <c:v>-7.7770397337088912</c:v>
                </c:pt>
                <c:pt idx="44">
                  <c:v>-2.0420110699401115</c:v>
                </c:pt>
                <c:pt idx="45">
                  <c:v>2.1432415178077826</c:v>
                </c:pt>
                <c:pt idx="46">
                  <c:v>-1.8432960227372388</c:v>
                </c:pt>
                <c:pt idx="47">
                  <c:v>-0.10231</c:v>
                </c:pt>
                <c:pt idx="48">
                  <c:v>0.98199340860393436</c:v>
                </c:pt>
                <c:pt idx="49">
                  <c:v>0.36707222510084403</c:v>
                </c:pt>
                <c:pt idx="50">
                  <c:v>0.80066537634408153</c:v>
                </c:pt>
                <c:pt idx="51">
                  <c:v>2.8756393061421672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9-466B-BDB7-72436953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654384"/>
        <c:axId val="559652744"/>
      </c:lineChart>
      <c:dateAx>
        <c:axId val="55965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52744"/>
        <c:crosses val="autoZero"/>
        <c:auto val="1"/>
        <c:lblOffset val="100"/>
        <c:baseTimeUnit val="days"/>
      </c:dateAx>
      <c:valAx>
        <c:axId val="55965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EQUITY'!$A$2:$A$13</c:f>
              <c:numCache>
                <c:formatCode>m/d/yyyy</c:formatCode>
                <c:ptCount val="1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</c:numCache>
            </c:numRef>
          </c:cat>
          <c:val>
            <c:numRef>
              <c:f>'MONTHLY EQUITY'!$J$2:$J$13</c:f>
              <c:numCache>
                <c:formatCode>0.00000</c:formatCode>
                <c:ptCount val="12"/>
                <c:pt idx="0">
                  <c:v>-11.5621079720485</c:v>
                </c:pt>
                <c:pt idx="1">
                  <c:v>-2.6113221983126964</c:v>
                </c:pt>
                <c:pt idx="2">
                  <c:v>-9.3230769250955685</c:v>
                </c:pt>
                <c:pt idx="3">
                  <c:v>-21.23125723577235</c:v>
                </c:pt>
                <c:pt idx="4">
                  <c:v>5.8610600345857256</c:v>
                </c:pt>
                <c:pt idx="5">
                  <c:v>5.0391364161849754</c:v>
                </c:pt>
                <c:pt idx="6">
                  <c:v>-5.2978523443568131</c:v>
                </c:pt>
                <c:pt idx="7">
                  <c:v>1.6751651127716578</c:v>
                </c:pt>
                <c:pt idx="8">
                  <c:v>-2.3016189675659864</c:v>
                </c:pt>
                <c:pt idx="9">
                  <c:v>-20.420195702005728</c:v>
                </c:pt>
                <c:pt idx="10">
                  <c:v>-8.1825201450017744</c:v>
                </c:pt>
                <c:pt idx="11">
                  <c:v>6.1492594225411681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F-45B7-AA36-86C3E468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69320"/>
        <c:axId val="448371944"/>
      </c:lineChart>
      <c:dateAx>
        <c:axId val="448369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1944"/>
        <c:crosses val="autoZero"/>
        <c:auto val="1"/>
        <c:lblOffset val="100"/>
        <c:baseTimeUnit val="months"/>
      </c:dateAx>
      <c:valAx>
        <c:axId val="44837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6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4</xdr:row>
      <xdr:rowOff>123825</xdr:rowOff>
    </xdr:from>
    <xdr:to>
      <xdr:col>14</xdr:col>
      <xdr:colOff>47625</xdr:colOff>
      <xdr:row>19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5</xdr:row>
      <xdr:rowOff>28575</xdr:rowOff>
    </xdr:from>
    <xdr:to>
      <xdr:col>18</xdr:col>
      <xdr:colOff>238125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</xdr:row>
      <xdr:rowOff>176212</xdr:rowOff>
    </xdr:from>
    <xdr:to>
      <xdr:col>11</xdr:col>
      <xdr:colOff>209550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workbookViewId="0">
      <selection activeCell="C246" sqref="C246"/>
    </sheetView>
  </sheetViews>
  <sheetFormatPr defaultRowHeight="15" x14ac:dyDescent="0.25"/>
  <cols>
    <col min="1" max="1" width="15" customWidth="1"/>
    <col min="8" max="8" width="12.28515625" customWidth="1"/>
    <col min="9" max="9" width="15" customWidth="1"/>
    <col min="10" max="10" width="18.7109375" customWidth="1"/>
    <col min="11" max="11" width="18.140625" customWidth="1"/>
    <col min="12" max="12" width="18" customWidth="1"/>
    <col min="13" max="13" width="22.7109375" customWidth="1"/>
    <col min="14" max="14" width="13.28515625" customWidth="1"/>
    <col min="15" max="15" width="13.140625" customWidth="1"/>
    <col min="16" max="16" width="12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15</v>
      </c>
      <c r="K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s="1">
        <v>43374</v>
      </c>
      <c r="B2">
        <v>118.699997</v>
      </c>
      <c r="C2">
        <v>121.050003</v>
      </c>
      <c r="D2">
        <v>112.25</v>
      </c>
      <c r="E2">
        <v>120.150002</v>
      </c>
      <c r="F2">
        <v>110.68386099999999</v>
      </c>
      <c r="G2">
        <v>33157247</v>
      </c>
      <c r="H2">
        <f>(E2-B2)*100/B2</f>
        <v>1.221571218742326</v>
      </c>
      <c r="I2">
        <v>1.9260274000000001E-2</v>
      </c>
      <c r="J2">
        <f>(H2-I2)</f>
        <v>1.2023109447423259</v>
      </c>
      <c r="K2">
        <f>(J2/$M$2)</f>
        <v>0.43147042818629011</v>
      </c>
      <c r="M2">
        <f>_xlfn.STDEV.P(H2:H244)</f>
        <v>2.7865431005232657</v>
      </c>
      <c r="N2">
        <f>AVERAGE(H2:H244)</f>
        <v>-0.18648350308451445</v>
      </c>
      <c r="O2">
        <f>MAX(H2:H244)</f>
        <v>18.493141489960898</v>
      </c>
      <c r="P2">
        <f>MIN(H2:H244)</f>
        <v>-10.504201680672269</v>
      </c>
    </row>
    <row r="3" spans="1:16" x14ac:dyDescent="0.25">
      <c r="A3" s="1">
        <v>43376</v>
      </c>
      <c r="B3">
        <v>120.800003</v>
      </c>
      <c r="C3">
        <v>121.400002</v>
      </c>
      <c r="D3">
        <v>118.599998</v>
      </c>
      <c r="E3">
        <v>119.150002</v>
      </c>
      <c r="F3">
        <v>109.76264999999999</v>
      </c>
      <c r="G3">
        <v>17262790</v>
      </c>
      <c r="H3">
        <f>(E3-E2)*100/E2</f>
        <v>-0.83229295327019637</v>
      </c>
      <c r="I3">
        <v>1.9232876999999999E-2</v>
      </c>
      <c r="J3">
        <f t="shared" ref="J3:J66" si="0">(H3-I3)</f>
        <v>-0.85152583027019635</v>
      </c>
      <c r="K3">
        <f t="shared" ref="K3:K66" si="1">(J3/$M$2)</f>
        <v>-0.30558502041841529</v>
      </c>
    </row>
    <row r="4" spans="1:16" x14ac:dyDescent="0.25">
      <c r="A4" s="1">
        <v>43377</v>
      </c>
      <c r="B4">
        <v>117.400002</v>
      </c>
      <c r="C4">
        <v>120</v>
      </c>
      <c r="D4">
        <v>115.199997</v>
      </c>
      <c r="E4">
        <v>118.050003</v>
      </c>
      <c r="F4">
        <v>108.74932099999999</v>
      </c>
      <c r="G4">
        <v>18820134</v>
      </c>
      <c r="H4">
        <f t="shared" ref="H4:H67" si="2">(E4-E3)*100/E3</f>
        <v>-0.92320518802844576</v>
      </c>
      <c r="I4">
        <v>1.9506849E-2</v>
      </c>
      <c r="J4">
        <f t="shared" si="0"/>
        <v>-0.94271203702844575</v>
      </c>
      <c r="K4">
        <f t="shared" si="1"/>
        <v>-0.3383087944526752</v>
      </c>
    </row>
    <row r="5" spans="1:16" x14ac:dyDescent="0.25">
      <c r="A5" s="1">
        <v>43378</v>
      </c>
      <c r="B5">
        <v>117.099998</v>
      </c>
      <c r="C5">
        <v>117.949997</v>
      </c>
      <c r="D5">
        <v>101.650002</v>
      </c>
      <c r="E5">
        <v>107.75</v>
      </c>
      <c r="F5">
        <v>99.260811000000004</v>
      </c>
      <c r="G5">
        <v>31157884</v>
      </c>
      <c r="H5">
        <f t="shared" si="2"/>
        <v>-8.725118795634426</v>
      </c>
      <c r="I5">
        <v>1.8986301000000001E-2</v>
      </c>
      <c r="J5">
        <f t="shared" si="0"/>
        <v>-8.744105096634426</v>
      </c>
      <c r="K5">
        <f t="shared" si="1"/>
        <v>-3.1379759010339479</v>
      </c>
    </row>
    <row r="6" spans="1:16" x14ac:dyDescent="0.25">
      <c r="A6" s="1">
        <v>43381</v>
      </c>
      <c r="B6">
        <v>107.75</v>
      </c>
      <c r="C6">
        <v>111.900002</v>
      </c>
      <c r="D6">
        <v>104.099998</v>
      </c>
      <c r="E6">
        <v>109.150002</v>
      </c>
      <c r="F6">
        <v>100.55051400000001</v>
      </c>
      <c r="G6">
        <v>28067992</v>
      </c>
      <c r="H6">
        <f t="shared" si="2"/>
        <v>1.2993058004640377</v>
      </c>
      <c r="I6">
        <v>1.8931507E-2</v>
      </c>
      <c r="J6">
        <f t="shared" si="0"/>
        <v>1.2803742934640376</v>
      </c>
      <c r="K6">
        <f t="shared" si="1"/>
        <v>0.45948483381563521</v>
      </c>
    </row>
    <row r="7" spans="1:16" x14ac:dyDescent="0.25">
      <c r="A7" s="1">
        <v>43382</v>
      </c>
      <c r="B7">
        <v>110</v>
      </c>
      <c r="C7">
        <v>111.650002</v>
      </c>
      <c r="D7">
        <v>107.300003</v>
      </c>
      <c r="E7">
        <v>110.849998</v>
      </c>
      <c r="F7">
        <v>102.11657700000001</v>
      </c>
      <c r="G7">
        <v>22219546</v>
      </c>
      <c r="H7">
        <f t="shared" si="2"/>
        <v>1.5574859998628299</v>
      </c>
      <c r="I7">
        <v>1.8821918E-2</v>
      </c>
      <c r="J7">
        <f t="shared" si="0"/>
        <v>1.5386640818628299</v>
      </c>
      <c r="K7">
        <f t="shared" si="1"/>
        <v>0.55217666705887114</v>
      </c>
    </row>
    <row r="8" spans="1:16" x14ac:dyDescent="0.25">
      <c r="A8" s="1">
        <v>43383</v>
      </c>
      <c r="B8">
        <v>110.900002</v>
      </c>
      <c r="C8">
        <v>115.400002</v>
      </c>
      <c r="D8">
        <v>110.550003</v>
      </c>
      <c r="E8">
        <v>114.550003</v>
      </c>
      <c r="F8">
        <v>105.52507</v>
      </c>
      <c r="G8">
        <v>20790100</v>
      </c>
      <c r="H8">
        <f t="shared" si="2"/>
        <v>3.3378485040658319</v>
      </c>
      <c r="I8">
        <v>1.8958903999999999E-2</v>
      </c>
      <c r="J8">
        <f t="shared" si="0"/>
        <v>3.3188896000658321</v>
      </c>
      <c r="K8">
        <f t="shared" si="1"/>
        <v>1.1910419040145479</v>
      </c>
    </row>
    <row r="9" spans="1:16" x14ac:dyDescent="0.25">
      <c r="A9" s="1">
        <v>43384</v>
      </c>
      <c r="B9">
        <v>109.699997</v>
      </c>
      <c r="C9">
        <v>114.199997</v>
      </c>
      <c r="D9">
        <v>108.25</v>
      </c>
      <c r="E9">
        <v>111.800003</v>
      </c>
      <c r="F9">
        <v>102.99173</v>
      </c>
      <c r="G9">
        <v>22962929</v>
      </c>
      <c r="H9">
        <f t="shared" si="2"/>
        <v>-2.4006983221117855</v>
      </c>
      <c r="I9">
        <v>1.9013698999999998E-2</v>
      </c>
      <c r="J9">
        <f t="shared" si="0"/>
        <v>-2.4197120211117853</v>
      </c>
      <c r="K9">
        <f t="shared" si="1"/>
        <v>-0.86835621550494024</v>
      </c>
    </row>
    <row r="10" spans="1:16" x14ac:dyDescent="0.25">
      <c r="A10" s="1">
        <v>43385</v>
      </c>
      <c r="B10">
        <v>113.699997</v>
      </c>
      <c r="C10">
        <v>118.5</v>
      </c>
      <c r="D10">
        <v>112.550003</v>
      </c>
      <c r="E10">
        <v>115.800003</v>
      </c>
      <c r="F10">
        <v>106.676582</v>
      </c>
      <c r="G10">
        <v>22021483</v>
      </c>
      <c r="H10">
        <f t="shared" si="2"/>
        <v>3.5778174353000689</v>
      </c>
      <c r="I10">
        <v>1.8876712E-2</v>
      </c>
      <c r="J10">
        <f t="shared" si="0"/>
        <v>3.5589407233000689</v>
      </c>
      <c r="K10">
        <f t="shared" si="1"/>
        <v>1.2771884714906294</v>
      </c>
    </row>
    <row r="11" spans="1:16" x14ac:dyDescent="0.25">
      <c r="A11" s="1">
        <v>43388</v>
      </c>
      <c r="B11">
        <v>117.349998</v>
      </c>
      <c r="C11">
        <v>117.900002</v>
      </c>
      <c r="D11">
        <v>115.5</v>
      </c>
      <c r="E11">
        <v>117.050003</v>
      </c>
      <c r="F11">
        <v>107.828102</v>
      </c>
      <c r="G11">
        <v>13466169</v>
      </c>
      <c r="H11">
        <f t="shared" si="2"/>
        <v>1.0794472950056833</v>
      </c>
      <c r="I11">
        <v>1.8931507E-2</v>
      </c>
      <c r="J11">
        <f t="shared" si="0"/>
        <v>1.0605157880056832</v>
      </c>
      <c r="K11">
        <f t="shared" si="1"/>
        <v>0.38058474236645984</v>
      </c>
    </row>
    <row r="12" spans="1:16" x14ac:dyDescent="0.25">
      <c r="A12" s="1">
        <v>43389</v>
      </c>
      <c r="B12">
        <v>118.25</v>
      </c>
      <c r="C12">
        <v>121.900002</v>
      </c>
      <c r="D12">
        <v>117.599998</v>
      </c>
      <c r="E12">
        <v>120.550003</v>
      </c>
      <c r="F12">
        <v>111.052353</v>
      </c>
      <c r="G12">
        <v>28775165</v>
      </c>
      <c r="H12">
        <f t="shared" si="2"/>
        <v>2.990175062191156</v>
      </c>
      <c r="I12">
        <v>1.8986301000000001E-2</v>
      </c>
      <c r="J12">
        <f t="shared" si="0"/>
        <v>2.971188761191156</v>
      </c>
      <c r="K12">
        <f t="shared" si="1"/>
        <v>1.0662633427895722</v>
      </c>
    </row>
    <row r="13" spans="1:16" x14ac:dyDescent="0.25">
      <c r="A13" s="1">
        <v>43390</v>
      </c>
      <c r="B13">
        <v>122</v>
      </c>
      <c r="C13">
        <v>123.099998</v>
      </c>
      <c r="D13">
        <v>112.550003</v>
      </c>
      <c r="E13">
        <v>114.300003</v>
      </c>
      <c r="F13">
        <v>105.294769</v>
      </c>
      <c r="G13">
        <v>23817952</v>
      </c>
      <c r="H13">
        <f t="shared" si="2"/>
        <v>-5.1845705885216775</v>
      </c>
      <c r="I13">
        <v>1.8958903999999999E-2</v>
      </c>
      <c r="J13">
        <f t="shared" si="0"/>
        <v>-5.2035294925216773</v>
      </c>
      <c r="K13">
        <f t="shared" si="1"/>
        <v>-1.8673780755605547</v>
      </c>
    </row>
    <row r="14" spans="1:16" x14ac:dyDescent="0.25">
      <c r="A14" s="1">
        <v>43392</v>
      </c>
      <c r="B14">
        <v>114.199997</v>
      </c>
      <c r="C14">
        <v>115.349998</v>
      </c>
      <c r="D14">
        <v>111.800003</v>
      </c>
      <c r="E14">
        <v>112.5</v>
      </c>
      <c r="F14">
        <v>103.636574</v>
      </c>
      <c r="G14">
        <v>18222537</v>
      </c>
      <c r="H14">
        <f t="shared" si="2"/>
        <v>-1.5748057329447347</v>
      </c>
      <c r="I14">
        <v>1.9041096E-2</v>
      </c>
      <c r="J14">
        <f t="shared" si="0"/>
        <v>-1.5938468289447347</v>
      </c>
      <c r="K14">
        <f t="shared" si="1"/>
        <v>-0.57197996637677606</v>
      </c>
    </row>
    <row r="15" spans="1:16" x14ac:dyDescent="0.25">
      <c r="A15" s="1">
        <v>43395</v>
      </c>
      <c r="B15">
        <v>114.25</v>
      </c>
      <c r="C15">
        <v>115.199997</v>
      </c>
      <c r="D15">
        <v>112.050003</v>
      </c>
      <c r="E15">
        <v>112.800003</v>
      </c>
      <c r="F15">
        <v>103.912941</v>
      </c>
      <c r="G15">
        <v>14948095</v>
      </c>
      <c r="H15">
        <f t="shared" si="2"/>
        <v>0.2666693333333367</v>
      </c>
      <c r="I15">
        <v>1.9041096E-2</v>
      </c>
      <c r="J15">
        <f t="shared" si="0"/>
        <v>0.24762823733333669</v>
      </c>
      <c r="K15">
        <f t="shared" si="1"/>
        <v>8.8865748133174868E-2</v>
      </c>
    </row>
    <row r="16" spans="1:16" x14ac:dyDescent="0.25">
      <c r="A16" s="1">
        <v>43396</v>
      </c>
      <c r="B16">
        <v>112.400002</v>
      </c>
      <c r="C16">
        <v>113.349998</v>
      </c>
      <c r="D16">
        <v>109.800003</v>
      </c>
      <c r="E16">
        <v>111.449997</v>
      </c>
      <c r="F16">
        <v>102.669304</v>
      </c>
      <c r="G16">
        <v>10546934</v>
      </c>
      <c r="H16">
        <f t="shared" si="2"/>
        <v>-1.1968137979570865</v>
      </c>
      <c r="I16">
        <v>1.9068492999999999E-2</v>
      </c>
      <c r="J16">
        <f t="shared" si="0"/>
        <v>-1.2158822909570866</v>
      </c>
      <c r="K16">
        <f t="shared" si="1"/>
        <v>-0.43634074446175419</v>
      </c>
    </row>
    <row r="17" spans="1:11" x14ac:dyDescent="0.25">
      <c r="A17" s="1">
        <v>43397</v>
      </c>
      <c r="B17">
        <v>113</v>
      </c>
      <c r="C17">
        <v>118</v>
      </c>
      <c r="D17">
        <v>112.050003</v>
      </c>
      <c r="E17">
        <v>116.800003</v>
      </c>
      <c r="F17">
        <v>107.597801</v>
      </c>
      <c r="G17">
        <v>21635405</v>
      </c>
      <c r="H17">
        <f t="shared" si="2"/>
        <v>4.800364418134536</v>
      </c>
      <c r="I17">
        <v>1.9041096E-2</v>
      </c>
      <c r="J17">
        <f t="shared" si="0"/>
        <v>4.7813233221345364</v>
      </c>
      <c r="K17">
        <f t="shared" si="1"/>
        <v>1.7158619657584642</v>
      </c>
    </row>
    <row r="18" spans="1:11" x14ac:dyDescent="0.25">
      <c r="A18" s="1">
        <v>43398</v>
      </c>
      <c r="B18">
        <v>113.599998</v>
      </c>
      <c r="C18">
        <v>115.400002</v>
      </c>
      <c r="D18">
        <v>111.449997</v>
      </c>
      <c r="E18">
        <v>112.849998</v>
      </c>
      <c r="F18">
        <v>103.959</v>
      </c>
      <c r="G18">
        <v>16808400</v>
      </c>
      <c r="H18">
        <f t="shared" si="2"/>
        <v>-3.3818535090277391</v>
      </c>
      <c r="I18">
        <v>1.9068492999999999E-2</v>
      </c>
      <c r="J18">
        <f t="shared" si="0"/>
        <v>-3.4009220020277389</v>
      </c>
      <c r="K18">
        <f t="shared" si="1"/>
        <v>-1.2204806742049328</v>
      </c>
    </row>
    <row r="19" spans="1:11" x14ac:dyDescent="0.25">
      <c r="A19" s="1">
        <v>43399</v>
      </c>
      <c r="B19">
        <v>112.900002</v>
      </c>
      <c r="C19">
        <v>114.650002</v>
      </c>
      <c r="D19">
        <v>111.099998</v>
      </c>
      <c r="E19">
        <v>113.150002</v>
      </c>
      <c r="F19">
        <v>104.235367</v>
      </c>
      <c r="G19">
        <v>14901621</v>
      </c>
      <c r="H19">
        <f t="shared" si="2"/>
        <v>0.26584315934148378</v>
      </c>
      <c r="I19">
        <v>1.9041096E-2</v>
      </c>
      <c r="J19">
        <f t="shared" si="0"/>
        <v>0.24680206334148377</v>
      </c>
      <c r="K19">
        <f t="shared" si="1"/>
        <v>8.8569261065848406E-2</v>
      </c>
    </row>
    <row r="20" spans="1:11" x14ac:dyDescent="0.25">
      <c r="A20" s="1">
        <v>43402</v>
      </c>
      <c r="B20">
        <v>113.5</v>
      </c>
      <c r="C20">
        <v>115.699997</v>
      </c>
      <c r="D20">
        <v>111.599998</v>
      </c>
      <c r="E20">
        <v>115.25</v>
      </c>
      <c r="F20">
        <v>106.16991400000001</v>
      </c>
      <c r="G20">
        <v>16836664</v>
      </c>
      <c r="H20">
        <f t="shared" si="2"/>
        <v>1.8559416375441153</v>
      </c>
      <c r="I20">
        <v>1.9041096E-2</v>
      </c>
      <c r="J20">
        <f t="shared" si="0"/>
        <v>1.8369005415441153</v>
      </c>
      <c r="K20">
        <f t="shared" si="1"/>
        <v>0.6592040658546342</v>
      </c>
    </row>
    <row r="21" spans="1:11" x14ac:dyDescent="0.25">
      <c r="A21" s="1">
        <v>43403</v>
      </c>
      <c r="B21">
        <v>114.5</v>
      </c>
      <c r="C21">
        <v>116.75</v>
      </c>
      <c r="D21">
        <v>114.199997</v>
      </c>
      <c r="E21">
        <v>115</v>
      </c>
      <c r="F21">
        <v>105.93961299999999</v>
      </c>
      <c r="G21">
        <v>13868396</v>
      </c>
      <c r="H21">
        <f t="shared" si="2"/>
        <v>-0.21691973969631237</v>
      </c>
      <c r="I21">
        <v>1.9068492999999999E-2</v>
      </c>
      <c r="J21">
        <f t="shared" si="0"/>
        <v>-0.23598823269631236</v>
      </c>
      <c r="K21">
        <f t="shared" si="1"/>
        <v>-8.4688527750386405E-2</v>
      </c>
    </row>
    <row r="22" spans="1:11" x14ac:dyDescent="0.25">
      <c r="A22" s="1">
        <v>43404</v>
      </c>
      <c r="B22">
        <v>115</v>
      </c>
      <c r="C22">
        <v>115.900002</v>
      </c>
      <c r="D22">
        <v>112.199997</v>
      </c>
      <c r="E22">
        <v>114.699997</v>
      </c>
      <c r="F22">
        <v>105.663246</v>
      </c>
      <c r="G22">
        <v>19798678</v>
      </c>
      <c r="H22">
        <f t="shared" si="2"/>
        <v>-0.26087217391304679</v>
      </c>
      <c r="I22">
        <v>1.9041096E-2</v>
      </c>
      <c r="J22">
        <f t="shared" si="0"/>
        <v>-0.27991326991304677</v>
      </c>
      <c r="K22">
        <f t="shared" si="1"/>
        <v>-0.10045179988799878</v>
      </c>
    </row>
    <row r="23" spans="1:11" x14ac:dyDescent="0.25">
      <c r="A23" s="1">
        <v>43405</v>
      </c>
      <c r="B23">
        <v>115.5</v>
      </c>
      <c r="C23">
        <v>116.849998</v>
      </c>
      <c r="D23">
        <v>112.349998</v>
      </c>
      <c r="E23">
        <v>113.349998</v>
      </c>
      <c r="F23">
        <v>104.419601</v>
      </c>
      <c r="G23">
        <v>29711234</v>
      </c>
      <c r="H23">
        <f t="shared" si="2"/>
        <v>-1.1769825939925673</v>
      </c>
      <c r="I23">
        <v>1.8986301000000001E-2</v>
      </c>
      <c r="J23">
        <f t="shared" si="0"/>
        <v>-1.1959688949925673</v>
      </c>
      <c r="K23">
        <f t="shared" si="1"/>
        <v>-0.42919447209267447</v>
      </c>
    </row>
    <row r="24" spans="1:11" x14ac:dyDescent="0.25">
      <c r="A24" s="1">
        <v>43406</v>
      </c>
      <c r="B24">
        <v>114.400002</v>
      </c>
      <c r="C24">
        <v>118.449997</v>
      </c>
      <c r="D24">
        <v>113.800003</v>
      </c>
      <c r="E24">
        <v>117.699997</v>
      </c>
      <c r="F24">
        <v>108.42688800000001</v>
      </c>
      <c r="G24">
        <v>24471836</v>
      </c>
      <c r="H24">
        <f t="shared" si="2"/>
        <v>3.8376701162359059</v>
      </c>
      <c r="I24">
        <v>1.9068492999999999E-2</v>
      </c>
      <c r="J24">
        <f t="shared" si="0"/>
        <v>3.8186016232359061</v>
      </c>
      <c r="K24">
        <f t="shared" si="1"/>
        <v>1.3703723522233828</v>
      </c>
    </row>
    <row r="25" spans="1:11" x14ac:dyDescent="0.25">
      <c r="A25" s="1">
        <v>43409</v>
      </c>
      <c r="B25">
        <v>117.650002</v>
      </c>
      <c r="C25">
        <v>121.849998</v>
      </c>
      <c r="D25">
        <v>116.199997</v>
      </c>
      <c r="E25">
        <v>120.699997</v>
      </c>
      <c r="F25">
        <v>111.190529</v>
      </c>
      <c r="G25">
        <v>23855608</v>
      </c>
      <c r="H25">
        <f t="shared" si="2"/>
        <v>2.5488530811092547</v>
      </c>
      <c r="I25">
        <v>1.8958903999999999E-2</v>
      </c>
      <c r="J25">
        <f t="shared" si="0"/>
        <v>2.5298941771092549</v>
      </c>
      <c r="K25">
        <f t="shared" si="1"/>
        <v>0.90789702001529549</v>
      </c>
    </row>
    <row r="26" spans="1:11" x14ac:dyDescent="0.25">
      <c r="A26" s="1">
        <v>43410</v>
      </c>
      <c r="B26">
        <v>121.349998</v>
      </c>
      <c r="C26">
        <v>122.150002</v>
      </c>
      <c r="D26">
        <v>118.699997</v>
      </c>
      <c r="E26">
        <v>120.900002</v>
      </c>
      <c r="F26">
        <v>111.374779</v>
      </c>
      <c r="G26">
        <v>16862260</v>
      </c>
      <c r="H26">
        <f t="shared" si="2"/>
        <v>0.16570422947069705</v>
      </c>
      <c r="I26">
        <v>1.9013698999999998E-2</v>
      </c>
      <c r="J26">
        <f t="shared" si="0"/>
        <v>0.14669053047069705</v>
      </c>
      <c r="K26">
        <f t="shared" si="1"/>
        <v>5.2642476781769872E-2</v>
      </c>
    </row>
    <row r="27" spans="1:11" x14ac:dyDescent="0.25">
      <c r="A27" s="1">
        <v>43411</v>
      </c>
      <c r="B27">
        <v>122.75</v>
      </c>
      <c r="C27">
        <v>122.849998</v>
      </c>
      <c r="D27">
        <v>121.5</v>
      </c>
      <c r="E27">
        <v>121.849998</v>
      </c>
      <c r="F27">
        <v>112.24992399999999</v>
      </c>
      <c r="G27">
        <v>3042907</v>
      </c>
      <c r="H27">
        <f t="shared" si="2"/>
        <v>0.7857700449004118</v>
      </c>
      <c r="I27">
        <v>1.9041096E-2</v>
      </c>
      <c r="J27">
        <f t="shared" si="0"/>
        <v>0.76672894890041177</v>
      </c>
      <c r="K27">
        <f t="shared" si="1"/>
        <v>0.27515416817218186</v>
      </c>
    </row>
    <row r="28" spans="1:11" x14ac:dyDescent="0.25">
      <c r="A28" s="1">
        <v>43413</v>
      </c>
      <c r="B28">
        <v>122.400002</v>
      </c>
      <c r="C28">
        <v>122.400002</v>
      </c>
      <c r="D28">
        <v>117.800003</v>
      </c>
      <c r="E28">
        <v>118.25</v>
      </c>
      <c r="F28">
        <v>108.933556</v>
      </c>
      <c r="G28">
        <v>21816053</v>
      </c>
      <c r="H28">
        <f t="shared" si="2"/>
        <v>-2.9544506024530253</v>
      </c>
      <c r="I28">
        <v>1.8958903999999999E-2</v>
      </c>
      <c r="J28">
        <f t="shared" si="0"/>
        <v>-2.9734095064530255</v>
      </c>
      <c r="K28">
        <f t="shared" si="1"/>
        <v>-1.0670602962841915</v>
      </c>
    </row>
    <row r="29" spans="1:11" x14ac:dyDescent="0.25">
      <c r="A29" s="1">
        <v>43416</v>
      </c>
      <c r="B29">
        <v>118.599998</v>
      </c>
      <c r="C29">
        <v>119.349998</v>
      </c>
      <c r="D29">
        <v>116.050003</v>
      </c>
      <c r="E29">
        <v>118.300003</v>
      </c>
      <c r="F29">
        <v>108.97962200000001</v>
      </c>
      <c r="G29">
        <v>16269886</v>
      </c>
      <c r="H29">
        <f t="shared" si="2"/>
        <v>4.2285835095140632E-2</v>
      </c>
      <c r="I29">
        <v>1.8986301000000001E-2</v>
      </c>
      <c r="J29">
        <f t="shared" si="0"/>
        <v>2.3299534095140632E-2</v>
      </c>
      <c r="K29">
        <f t="shared" si="1"/>
        <v>8.3614475910189119E-3</v>
      </c>
    </row>
    <row r="30" spans="1:11" x14ac:dyDescent="0.25">
      <c r="A30" s="1">
        <v>43417</v>
      </c>
      <c r="B30">
        <v>118.25</v>
      </c>
      <c r="C30">
        <v>119.349998</v>
      </c>
      <c r="D30">
        <v>117.099998</v>
      </c>
      <c r="E30">
        <v>119</v>
      </c>
      <c r="F30">
        <v>109.62447400000001</v>
      </c>
      <c r="G30">
        <v>15397180</v>
      </c>
      <c r="H30">
        <f t="shared" si="2"/>
        <v>0.59171342540033256</v>
      </c>
      <c r="I30">
        <v>1.8931507E-2</v>
      </c>
      <c r="J30">
        <f t="shared" si="0"/>
        <v>0.57278191840033255</v>
      </c>
      <c r="K30">
        <f t="shared" si="1"/>
        <v>0.20555286523031846</v>
      </c>
    </row>
    <row r="31" spans="1:11" x14ac:dyDescent="0.25">
      <c r="A31" s="1">
        <v>43418</v>
      </c>
      <c r="B31">
        <v>113.400002</v>
      </c>
      <c r="C31">
        <v>114</v>
      </c>
      <c r="D31">
        <v>106</v>
      </c>
      <c r="E31">
        <v>106.5</v>
      </c>
      <c r="F31">
        <v>98.109290999999999</v>
      </c>
      <c r="G31">
        <v>97513684</v>
      </c>
      <c r="H31">
        <f t="shared" si="2"/>
        <v>-10.504201680672269</v>
      </c>
      <c r="I31">
        <v>1.8739726000000002E-2</v>
      </c>
      <c r="J31">
        <f t="shared" si="0"/>
        <v>-10.522941406672269</v>
      </c>
      <c r="K31">
        <f t="shared" si="1"/>
        <v>-3.7763425962068333</v>
      </c>
    </row>
    <row r="32" spans="1:11" x14ac:dyDescent="0.25">
      <c r="A32" s="1">
        <v>43419</v>
      </c>
      <c r="B32">
        <v>107.5</v>
      </c>
      <c r="C32">
        <v>108.050003</v>
      </c>
      <c r="D32">
        <v>105.5</v>
      </c>
      <c r="E32">
        <v>106.099998</v>
      </c>
      <c r="F32">
        <v>97.740807000000004</v>
      </c>
      <c r="G32">
        <v>40979357</v>
      </c>
      <c r="H32">
        <f t="shared" si="2"/>
        <v>-0.3755887323943668</v>
      </c>
      <c r="I32">
        <v>1.8684932000000001E-2</v>
      </c>
      <c r="J32">
        <f t="shared" si="0"/>
        <v>-0.39427366439436679</v>
      </c>
      <c r="K32">
        <f t="shared" si="1"/>
        <v>-0.14149203876312871</v>
      </c>
    </row>
    <row r="33" spans="1:11" x14ac:dyDescent="0.25">
      <c r="A33" s="1">
        <v>43420</v>
      </c>
      <c r="B33">
        <v>106.550003</v>
      </c>
      <c r="C33">
        <v>107.5</v>
      </c>
      <c r="D33">
        <v>105.050003</v>
      </c>
      <c r="E33">
        <v>105.550003</v>
      </c>
      <c r="F33">
        <v>97.234145999999996</v>
      </c>
      <c r="G33">
        <v>23698703</v>
      </c>
      <c r="H33">
        <f t="shared" si="2"/>
        <v>-0.51837418507773725</v>
      </c>
      <c r="I33">
        <v>1.8767123E-2</v>
      </c>
      <c r="J33">
        <f t="shared" si="0"/>
        <v>-0.5371413080777373</v>
      </c>
      <c r="K33">
        <f t="shared" si="1"/>
        <v>-0.19276260538617587</v>
      </c>
    </row>
    <row r="34" spans="1:11" x14ac:dyDescent="0.25">
      <c r="A34" s="1">
        <v>43423</v>
      </c>
      <c r="B34">
        <v>105.949997</v>
      </c>
      <c r="C34">
        <v>109.5</v>
      </c>
      <c r="D34">
        <v>105.5</v>
      </c>
      <c r="E34">
        <v>108.800003</v>
      </c>
      <c r="F34">
        <v>100.228088</v>
      </c>
      <c r="G34">
        <v>29892053</v>
      </c>
      <c r="H34">
        <f t="shared" si="2"/>
        <v>3.0791093392958024</v>
      </c>
      <c r="I34">
        <v>1.8712329E-2</v>
      </c>
      <c r="J34">
        <f t="shared" si="0"/>
        <v>3.0603970102958025</v>
      </c>
      <c r="K34">
        <f t="shared" si="1"/>
        <v>1.0982772919324706</v>
      </c>
    </row>
    <row r="35" spans="1:11" x14ac:dyDescent="0.25">
      <c r="A35" s="1">
        <v>43424</v>
      </c>
      <c r="B35">
        <v>108.900002</v>
      </c>
      <c r="C35">
        <v>110.25</v>
      </c>
      <c r="D35">
        <v>106.849998</v>
      </c>
      <c r="E35">
        <v>107.650002</v>
      </c>
      <c r="F35">
        <v>99.168694000000002</v>
      </c>
      <c r="G35">
        <v>30908911</v>
      </c>
      <c r="H35">
        <f t="shared" si="2"/>
        <v>-1.0569861840904573</v>
      </c>
      <c r="I35">
        <v>1.8575342000000002E-2</v>
      </c>
      <c r="J35">
        <f t="shared" si="0"/>
        <v>-1.0755615260904574</v>
      </c>
      <c r="K35">
        <f t="shared" si="1"/>
        <v>-0.385984170095372</v>
      </c>
    </row>
    <row r="36" spans="1:11" x14ac:dyDescent="0.25">
      <c r="A36" s="1">
        <v>43425</v>
      </c>
      <c r="B36">
        <v>107.599998</v>
      </c>
      <c r="C36">
        <v>110.900002</v>
      </c>
      <c r="D36">
        <v>107.199997</v>
      </c>
      <c r="E36">
        <v>110.300003</v>
      </c>
      <c r="F36">
        <v>101.609909</v>
      </c>
      <c r="G36">
        <v>28795021</v>
      </c>
      <c r="H36">
        <f t="shared" si="2"/>
        <v>2.4616822580272717</v>
      </c>
      <c r="I36">
        <v>1.8657534E-2</v>
      </c>
      <c r="J36">
        <f t="shared" si="0"/>
        <v>2.4430247240272718</v>
      </c>
      <c r="K36">
        <f t="shared" si="1"/>
        <v>0.8767223889587471</v>
      </c>
    </row>
    <row r="37" spans="1:11" x14ac:dyDescent="0.25">
      <c r="A37" s="1">
        <v>43426</v>
      </c>
      <c r="B37">
        <v>110.300003</v>
      </c>
      <c r="C37">
        <v>111.349998</v>
      </c>
      <c r="D37">
        <v>109</v>
      </c>
      <c r="E37">
        <v>109.300003</v>
      </c>
      <c r="F37">
        <v>100.688698</v>
      </c>
      <c r="G37">
        <v>22767697</v>
      </c>
      <c r="H37">
        <f t="shared" si="2"/>
        <v>-0.9066182890312342</v>
      </c>
      <c r="I37">
        <v>1.8547945E-2</v>
      </c>
      <c r="J37">
        <f t="shared" si="0"/>
        <v>-0.92516623403123421</v>
      </c>
      <c r="K37">
        <f t="shared" si="1"/>
        <v>-0.33201217445999798</v>
      </c>
    </row>
    <row r="38" spans="1:11" x14ac:dyDescent="0.25">
      <c r="A38" s="1">
        <v>43430</v>
      </c>
      <c r="B38">
        <v>109.900002</v>
      </c>
      <c r="C38">
        <v>110.599998</v>
      </c>
      <c r="D38">
        <v>107</v>
      </c>
      <c r="E38">
        <v>108.900002</v>
      </c>
      <c r="F38">
        <v>100.320206</v>
      </c>
      <c r="G38">
        <v>22402073</v>
      </c>
      <c r="H38">
        <f t="shared" si="2"/>
        <v>-0.36596613817110613</v>
      </c>
      <c r="I38">
        <v>1.8493150999999999E-2</v>
      </c>
      <c r="J38">
        <f t="shared" si="0"/>
        <v>-0.38445928917110611</v>
      </c>
      <c r="K38">
        <f t="shared" si="1"/>
        <v>-0.1379699776037597</v>
      </c>
    </row>
    <row r="39" spans="1:11" x14ac:dyDescent="0.25">
      <c r="A39" s="1">
        <v>43431</v>
      </c>
      <c r="B39">
        <v>108.5</v>
      </c>
      <c r="C39">
        <v>110.699997</v>
      </c>
      <c r="D39">
        <v>108.349998</v>
      </c>
      <c r="E39">
        <v>110.300003</v>
      </c>
      <c r="F39">
        <v>101.609909</v>
      </c>
      <c r="G39">
        <v>17013841</v>
      </c>
      <c r="H39">
        <f t="shared" si="2"/>
        <v>1.2855839984282122</v>
      </c>
      <c r="I39">
        <v>1.8520548000000001E-2</v>
      </c>
      <c r="J39">
        <f t="shared" si="0"/>
        <v>1.2670634504282123</v>
      </c>
      <c r="K39">
        <f t="shared" si="1"/>
        <v>0.45470800368753644</v>
      </c>
    </row>
    <row r="40" spans="1:11" x14ac:dyDescent="0.25">
      <c r="A40" s="1">
        <v>43432</v>
      </c>
      <c r="B40">
        <v>110.449997</v>
      </c>
      <c r="C40">
        <v>111.5</v>
      </c>
      <c r="D40">
        <v>108</v>
      </c>
      <c r="E40">
        <v>108.349998</v>
      </c>
      <c r="F40">
        <v>99.813537999999994</v>
      </c>
      <c r="G40">
        <v>19349547</v>
      </c>
      <c r="H40">
        <f t="shared" si="2"/>
        <v>-1.7679101967023558</v>
      </c>
      <c r="I40">
        <v>1.8493150999999999E-2</v>
      </c>
      <c r="J40">
        <f t="shared" si="0"/>
        <v>-1.7864033477023558</v>
      </c>
      <c r="K40">
        <f t="shared" si="1"/>
        <v>-0.64108225972420785</v>
      </c>
    </row>
    <row r="41" spans="1:11" x14ac:dyDescent="0.25">
      <c r="A41" s="1">
        <v>43433</v>
      </c>
      <c r="B41">
        <v>109.150002</v>
      </c>
      <c r="C41">
        <v>111.050003</v>
      </c>
      <c r="D41">
        <v>108.550003</v>
      </c>
      <c r="E41">
        <v>110.150002</v>
      </c>
      <c r="F41">
        <v>101.47172500000001</v>
      </c>
      <c r="G41">
        <v>18550367</v>
      </c>
      <c r="H41">
        <f t="shared" si="2"/>
        <v>1.6612866019619135</v>
      </c>
      <c r="I41">
        <v>1.8547945E-2</v>
      </c>
      <c r="J41">
        <f t="shared" si="0"/>
        <v>1.6427386569619136</v>
      </c>
      <c r="K41">
        <f t="shared" si="1"/>
        <v>0.58952565874665097</v>
      </c>
    </row>
    <row r="42" spans="1:11" x14ac:dyDescent="0.25">
      <c r="A42" s="1">
        <v>43434</v>
      </c>
      <c r="B42">
        <v>110.25</v>
      </c>
      <c r="C42">
        <v>112.650002</v>
      </c>
      <c r="D42">
        <v>110.25</v>
      </c>
      <c r="E42">
        <v>112.349998</v>
      </c>
      <c r="F42">
        <v>103.49839</v>
      </c>
      <c r="G42">
        <v>24350704</v>
      </c>
      <c r="H42">
        <f t="shared" si="2"/>
        <v>1.9972727735402118</v>
      </c>
      <c r="I42">
        <v>1.8520548000000001E-2</v>
      </c>
      <c r="J42">
        <f t="shared" si="0"/>
        <v>1.9787522255402119</v>
      </c>
      <c r="K42">
        <f t="shared" si="1"/>
        <v>0.71011003747569368</v>
      </c>
    </row>
    <row r="43" spans="1:11" x14ac:dyDescent="0.25">
      <c r="A43" s="1">
        <v>43437</v>
      </c>
      <c r="B43">
        <v>112.449997</v>
      </c>
      <c r="C43">
        <v>112.449997</v>
      </c>
      <c r="D43">
        <v>106</v>
      </c>
      <c r="E43">
        <v>107.150002</v>
      </c>
      <c r="F43">
        <v>98.708083999999999</v>
      </c>
      <c r="G43">
        <v>38877711</v>
      </c>
      <c r="H43">
        <f t="shared" si="2"/>
        <v>-4.6283899355298601</v>
      </c>
      <c r="I43">
        <v>1.8410959000000001E-2</v>
      </c>
      <c r="J43">
        <f t="shared" si="0"/>
        <v>-4.6468008945298598</v>
      </c>
      <c r="K43">
        <f t="shared" si="1"/>
        <v>-1.6675862266968953</v>
      </c>
    </row>
    <row r="44" spans="1:11" x14ac:dyDescent="0.25">
      <c r="A44" s="1">
        <v>43438</v>
      </c>
      <c r="B44">
        <v>107.199997</v>
      </c>
      <c r="C44">
        <v>108.25</v>
      </c>
      <c r="D44">
        <v>106.400002</v>
      </c>
      <c r="E44">
        <v>107.300003</v>
      </c>
      <c r="F44">
        <v>98.846267999999995</v>
      </c>
      <c r="G44">
        <v>19205961</v>
      </c>
      <c r="H44">
        <f t="shared" si="2"/>
        <v>0.13999159794696331</v>
      </c>
      <c r="I44">
        <v>1.8383561999999999E-2</v>
      </c>
      <c r="J44">
        <f t="shared" si="0"/>
        <v>0.12160803594696332</v>
      </c>
      <c r="K44">
        <f t="shared" si="1"/>
        <v>4.3641182483101511E-2</v>
      </c>
    </row>
    <row r="45" spans="1:11" x14ac:dyDescent="0.25">
      <c r="A45" s="1">
        <v>43439</v>
      </c>
      <c r="B45">
        <v>106.650002</v>
      </c>
      <c r="C45">
        <v>106.900002</v>
      </c>
      <c r="D45">
        <v>102.650002</v>
      </c>
      <c r="E45">
        <v>103.599998</v>
      </c>
      <c r="F45">
        <v>95.437766999999994</v>
      </c>
      <c r="G45">
        <v>35663386</v>
      </c>
      <c r="H45">
        <f t="shared" si="2"/>
        <v>-3.4482804254907657</v>
      </c>
      <c r="I45">
        <v>1.8328766999999999E-2</v>
      </c>
      <c r="J45">
        <f t="shared" si="0"/>
        <v>-3.4666091924907656</v>
      </c>
      <c r="K45">
        <f t="shared" si="1"/>
        <v>-1.2440536777772413</v>
      </c>
    </row>
    <row r="46" spans="1:11" x14ac:dyDescent="0.25">
      <c r="A46" s="1">
        <v>43440</v>
      </c>
      <c r="B46">
        <v>102.349998</v>
      </c>
      <c r="C46">
        <v>102.699997</v>
      </c>
      <c r="D46">
        <v>101.099998</v>
      </c>
      <c r="E46">
        <v>102.099998</v>
      </c>
      <c r="F46">
        <v>94.055954</v>
      </c>
      <c r="G46">
        <v>21429046</v>
      </c>
      <c r="H46">
        <f t="shared" si="2"/>
        <v>-1.4478764758277312</v>
      </c>
      <c r="I46">
        <v>1.8383561999999999E-2</v>
      </c>
      <c r="J46">
        <f t="shared" si="0"/>
        <v>-1.4662600378277311</v>
      </c>
      <c r="K46">
        <f t="shared" si="1"/>
        <v>-0.52619320244944079</v>
      </c>
    </row>
    <row r="47" spans="1:11" x14ac:dyDescent="0.25">
      <c r="A47" s="1">
        <v>43441</v>
      </c>
      <c r="B47">
        <v>102.400002</v>
      </c>
      <c r="C47">
        <v>103.699997</v>
      </c>
      <c r="D47">
        <v>101.25</v>
      </c>
      <c r="E47">
        <v>102.900002</v>
      </c>
      <c r="F47">
        <v>94.792923000000002</v>
      </c>
      <c r="G47">
        <v>16073694</v>
      </c>
      <c r="H47">
        <f t="shared" si="2"/>
        <v>0.78354947666110752</v>
      </c>
      <c r="I47">
        <v>1.8383561999999999E-2</v>
      </c>
      <c r="J47">
        <f t="shared" si="0"/>
        <v>0.7651659146611075</v>
      </c>
      <c r="K47">
        <f t="shared" si="1"/>
        <v>0.27459324584551459</v>
      </c>
    </row>
    <row r="48" spans="1:11" x14ac:dyDescent="0.25">
      <c r="A48" s="1">
        <v>43444</v>
      </c>
      <c r="B48">
        <v>101</v>
      </c>
      <c r="C48">
        <v>101.5</v>
      </c>
      <c r="D48">
        <v>97.699996999999996</v>
      </c>
      <c r="E48">
        <v>100.449997</v>
      </c>
      <c r="F48">
        <v>92.535942000000006</v>
      </c>
      <c r="G48">
        <v>17819978</v>
      </c>
      <c r="H48">
        <f t="shared" si="2"/>
        <v>-2.3809571937617693</v>
      </c>
      <c r="I48">
        <v>1.8356164000000001E-2</v>
      </c>
      <c r="J48">
        <f t="shared" si="0"/>
        <v>-2.3993133577617693</v>
      </c>
      <c r="K48">
        <f t="shared" si="1"/>
        <v>-0.86103579639992611</v>
      </c>
    </row>
    <row r="49" spans="1:11" x14ac:dyDescent="0.25">
      <c r="A49" s="1">
        <v>43445</v>
      </c>
      <c r="B49">
        <v>98.75</v>
      </c>
      <c r="C49">
        <v>104.300003</v>
      </c>
      <c r="D49">
        <v>98.400002000000001</v>
      </c>
      <c r="E49">
        <v>103.199997</v>
      </c>
      <c r="F49">
        <v>95.069289999999995</v>
      </c>
      <c r="G49">
        <v>19315997</v>
      </c>
      <c r="H49">
        <f t="shared" si="2"/>
        <v>2.7376805197913545</v>
      </c>
      <c r="I49">
        <v>1.8356164000000001E-2</v>
      </c>
      <c r="J49">
        <f t="shared" si="0"/>
        <v>2.7193243557913545</v>
      </c>
      <c r="K49">
        <f t="shared" si="1"/>
        <v>0.97587737124206375</v>
      </c>
    </row>
    <row r="50" spans="1:11" x14ac:dyDescent="0.25">
      <c r="A50" s="1">
        <v>43446</v>
      </c>
      <c r="B50">
        <v>104.199997</v>
      </c>
      <c r="C50">
        <v>106.849998</v>
      </c>
      <c r="D50">
        <v>104.050003</v>
      </c>
      <c r="E50">
        <v>105.150002</v>
      </c>
      <c r="F50">
        <v>96.865654000000006</v>
      </c>
      <c r="G50">
        <v>18368690</v>
      </c>
      <c r="H50">
        <f t="shared" si="2"/>
        <v>1.8895397836106569</v>
      </c>
      <c r="I50">
        <v>1.8301370000000001E-2</v>
      </c>
      <c r="J50">
        <f t="shared" si="0"/>
        <v>1.8712384136106568</v>
      </c>
      <c r="K50">
        <f t="shared" si="1"/>
        <v>0.6715268151636592</v>
      </c>
    </row>
    <row r="51" spans="1:11" x14ac:dyDescent="0.25">
      <c r="A51" s="1">
        <v>43447</v>
      </c>
      <c r="B51">
        <v>106.949997</v>
      </c>
      <c r="C51">
        <v>106.949997</v>
      </c>
      <c r="D51">
        <v>103.75</v>
      </c>
      <c r="E51">
        <v>104.400002</v>
      </c>
      <c r="F51">
        <v>96.174744000000004</v>
      </c>
      <c r="G51">
        <v>14387333</v>
      </c>
      <c r="H51">
        <f t="shared" si="2"/>
        <v>-0.71326674820224922</v>
      </c>
      <c r="I51">
        <v>1.8383561999999999E-2</v>
      </c>
      <c r="J51">
        <f t="shared" si="0"/>
        <v>-0.73165031020224924</v>
      </c>
      <c r="K51">
        <f t="shared" si="1"/>
        <v>-0.26256558172915312</v>
      </c>
    </row>
    <row r="52" spans="1:11" x14ac:dyDescent="0.25">
      <c r="A52" s="1">
        <v>43448</v>
      </c>
      <c r="B52">
        <v>103.650002</v>
      </c>
      <c r="C52">
        <v>105.050003</v>
      </c>
      <c r="D52">
        <v>103</v>
      </c>
      <c r="E52">
        <v>104.050003</v>
      </c>
      <c r="F52">
        <v>95.852317999999997</v>
      </c>
      <c r="G52">
        <v>12567569</v>
      </c>
      <c r="H52">
        <f t="shared" si="2"/>
        <v>-0.33524807786880773</v>
      </c>
      <c r="I52">
        <v>1.8356164000000001E-2</v>
      </c>
      <c r="J52">
        <f t="shared" si="0"/>
        <v>-0.35360424186880773</v>
      </c>
      <c r="K52">
        <f t="shared" si="1"/>
        <v>-0.12689710121562692</v>
      </c>
    </row>
    <row r="53" spans="1:11" x14ac:dyDescent="0.25">
      <c r="A53" s="1">
        <v>43451</v>
      </c>
      <c r="B53">
        <v>104.75</v>
      </c>
      <c r="C53">
        <v>106.300003</v>
      </c>
      <c r="D53">
        <v>104.400002</v>
      </c>
      <c r="E53">
        <v>106</v>
      </c>
      <c r="F53">
        <v>97.648689000000005</v>
      </c>
      <c r="G53">
        <v>11255782</v>
      </c>
      <c r="H53">
        <f t="shared" si="2"/>
        <v>1.8740960536060687</v>
      </c>
      <c r="I53">
        <v>1.8219177999999999E-2</v>
      </c>
      <c r="J53">
        <f t="shared" si="0"/>
        <v>1.8558768756060686</v>
      </c>
      <c r="K53">
        <f t="shared" si="1"/>
        <v>0.66601405707938499</v>
      </c>
    </row>
    <row r="54" spans="1:11" x14ac:dyDescent="0.25">
      <c r="A54" s="1">
        <v>43452</v>
      </c>
      <c r="B54">
        <v>105.400002</v>
      </c>
      <c r="C54">
        <v>105.800003</v>
      </c>
      <c r="D54">
        <v>104</v>
      </c>
      <c r="E54">
        <v>104.800003</v>
      </c>
      <c r="F54">
        <v>96.543227999999999</v>
      </c>
      <c r="G54">
        <v>10904597</v>
      </c>
      <c r="H54">
        <f t="shared" si="2"/>
        <v>-1.1320726415094304</v>
      </c>
      <c r="I54">
        <v>1.8164383999999999E-2</v>
      </c>
      <c r="J54">
        <f t="shared" si="0"/>
        <v>-1.1502370255094305</v>
      </c>
      <c r="K54">
        <f t="shared" si="1"/>
        <v>-0.41278278641856836</v>
      </c>
    </row>
    <row r="55" spans="1:11" x14ac:dyDescent="0.25">
      <c r="A55" s="1">
        <v>43453</v>
      </c>
      <c r="B55">
        <v>105.099998</v>
      </c>
      <c r="C55">
        <v>108.5</v>
      </c>
      <c r="D55">
        <v>105.099998</v>
      </c>
      <c r="E55">
        <v>107.699997</v>
      </c>
      <c r="F55">
        <v>99.214744999999994</v>
      </c>
      <c r="G55">
        <v>18023307</v>
      </c>
      <c r="H55">
        <f t="shared" si="2"/>
        <v>2.767169768115362</v>
      </c>
      <c r="I55">
        <v>1.8164383999999999E-2</v>
      </c>
      <c r="J55">
        <f t="shared" si="0"/>
        <v>2.7490053841153621</v>
      </c>
      <c r="K55">
        <f t="shared" si="1"/>
        <v>0.98652893027175692</v>
      </c>
    </row>
    <row r="56" spans="1:11" x14ac:dyDescent="0.25">
      <c r="A56" s="1">
        <v>43454</v>
      </c>
      <c r="B56">
        <v>107.349998</v>
      </c>
      <c r="C56">
        <v>108.900002</v>
      </c>
      <c r="D56">
        <v>105.849998</v>
      </c>
      <c r="E56">
        <v>106.150002</v>
      </c>
      <c r="F56">
        <v>97.786865000000006</v>
      </c>
      <c r="G56">
        <v>14677973</v>
      </c>
      <c r="H56">
        <f t="shared" si="2"/>
        <v>-1.4391783130690297</v>
      </c>
      <c r="I56">
        <v>1.8246575000000001E-2</v>
      </c>
      <c r="J56">
        <f t="shared" si="0"/>
        <v>-1.4574248880690297</v>
      </c>
      <c r="K56">
        <f t="shared" si="1"/>
        <v>-0.52302255357017446</v>
      </c>
    </row>
    <row r="57" spans="1:11" x14ac:dyDescent="0.25">
      <c r="A57" s="1">
        <v>43455</v>
      </c>
      <c r="B57">
        <v>106.449997</v>
      </c>
      <c r="C57">
        <v>107</v>
      </c>
      <c r="D57">
        <v>103.550003</v>
      </c>
      <c r="E57">
        <v>105.349998</v>
      </c>
      <c r="F57">
        <v>97.049896000000004</v>
      </c>
      <c r="G57">
        <v>19003345</v>
      </c>
      <c r="H57">
        <f t="shared" si="2"/>
        <v>-0.75365424863581376</v>
      </c>
      <c r="I57">
        <v>1.8246575000000001E-2</v>
      </c>
      <c r="J57">
        <f t="shared" si="0"/>
        <v>-0.7719008236358138</v>
      </c>
      <c r="K57">
        <f t="shared" si="1"/>
        <v>-0.27701018638142144</v>
      </c>
    </row>
    <row r="58" spans="1:11" x14ac:dyDescent="0.25">
      <c r="A58" s="1">
        <v>43458</v>
      </c>
      <c r="B58">
        <v>105.449997</v>
      </c>
      <c r="C58">
        <v>105.449997</v>
      </c>
      <c r="D58">
        <v>103.75</v>
      </c>
      <c r="E58">
        <v>104.599998</v>
      </c>
      <c r="F58">
        <v>96.358986000000002</v>
      </c>
      <c r="G58">
        <v>9663127</v>
      </c>
      <c r="H58">
        <f t="shared" si="2"/>
        <v>-0.71191268556075338</v>
      </c>
      <c r="I58">
        <v>1.8273972999999999E-2</v>
      </c>
      <c r="J58">
        <f t="shared" si="0"/>
        <v>-0.73018665856075338</v>
      </c>
      <c r="K58">
        <f t="shared" si="1"/>
        <v>-0.26204032459560256</v>
      </c>
    </row>
    <row r="59" spans="1:11" x14ac:dyDescent="0.25">
      <c r="A59" s="1">
        <v>43460</v>
      </c>
      <c r="B59">
        <v>104</v>
      </c>
      <c r="C59">
        <v>104.300003</v>
      </c>
      <c r="D59">
        <v>102</v>
      </c>
      <c r="E59">
        <v>103.900002</v>
      </c>
      <c r="F59">
        <v>95.714134000000001</v>
      </c>
      <c r="G59">
        <v>10559085</v>
      </c>
      <c r="H59">
        <f t="shared" si="2"/>
        <v>-0.66921224988933437</v>
      </c>
      <c r="I59">
        <v>1.8273972999999999E-2</v>
      </c>
      <c r="J59">
        <f t="shared" si="0"/>
        <v>-0.68748622288933436</v>
      </c>
      <c r="K59">
        <f t="shared" si="1"/>
        <v>-0.24671652226022847</v>
      </c>
    </row>
    <row r="60" spans="1:11" x14ac:dyDescent="0.25">
      <c r="A60" s="1">
        <v>43461</v>
      </c>
      <c r="B60">
        <v>104.800003</v>
      </c>
      <c r="C60">
        <v>105</v>
      </c>
      <c r="D60">
        <v>102.699997</v>
      </c>
      <c r="E60">
        <v>103</v>
      </c>
      <c r="F60">
        <v>94.885047999999998</v>
      </c>
      <c r="G60">
        <v>10605851</v>
      </c>
      <c r="H60">
        <f t="shared" si="2"/>
        <v>-0.86621942509683558</v>
      </c>
      <c r="I60">
        <v>1.8273972999999999E-2</v>
      </c>
      <c r="J60">
        <f t="shared" si="0"/>
        <v>-0.88449339809683558</v>
      </c>
      <c r="K60">
        <f t="shared" si="1"/>
        <v>-0.31741601195070074</v>
      </c>
    </row>
    <row r="61" spans="1:11" x14ac:dyDescent="0.25">
      <c r="A61" s="1">
        <v>43462</v>
      </c>
      <c r="B61">
        <v>103.050003</v>
      </c>
      <c r="C61">
        <v>104.400002</v>
      </c>
      <c r="D61">
        <v>102.550003</v>
      </c>
      <c r="E61">
        <v>102.75</v>
      </c>
      <c r="F61">
        <v>94.654739000000006</v>
      </c>
      <c r="G61">
        <v>12224599</v>
      </c>
      <c r="H61">
        <f t="shared" si="2"/>
        <v>-0.24271844660194175</v>
      </c>
      <c r="I61">
        <v>1.8273972999999999E-2</v>
      </c>
      <c r="J61">
        <f t="shared" si="0"/>
        <v>-0.26099241960194175</v>
      </c>
      <c r="K61">
        <f t="shared" si="1"/>
        <v>-9.3661719983061373E-2</v>
      </c>
    </row>
    <row r="62" spans="1:11" x14ac:dyDescent="0.25">
      <c r="A62" s="1">
        <v>43465</v>
      </c>
      <c r="B62">
        <v>103.900002</v>
      </c>
      <c r="C62">
        <v>103.900002</v>
      </c>
      <c r="D62">
        <v>102.199997</v>
      </c>
      <c r="E62">
        <v>102.5</v>
      </c>
      <c r="F62">
        <v>94.424437999999995</v>
      </c>
      <c r="G62">
        <v>11768308</v>
      </c>
      <c r="H62">
        <f t="shared" si="2"/>
        <v>-0.24330900243309003</v>
      </c>
      <c r="I62">
        <v>1.8027397000000001E-2</v>
      </c>
      <c r="J62">
        <f t="shared" si="0"/>
        <v>-0.26133639943309006</v>
      </c>
      <c r="K62">
        <f t="shared" si="1"/>
        <v>-9.3785163195220456E-2</v>
      </c>
    </row>
    <row r="63" spans="1:11" x14ac:dyDescent="0.25">
      <c r="A63" s="1">
        <v>43466</v>
      </c>
      <c r="B63">
        <v>102.849998</v>
      </c>
      <c r="C63">
        <v>102.900002</v>
      </c>
      <c r="D63">
        <v>100.849998</v>
      </c>
      <c r="E63">
        <v>102.5</v>
      </c>
      <c r="F63">
        <v>94.424437999999995</v>
      </c>
      <c r="G63">
        <v>13384173</v>
      </c>
      <c r="H63">
        <f t="shared" si="2"/>
        <v>0</v>
      </c>
      <c r="I63">
        <v>1.8164383999999999E-2</v>
      </c>
      <c r="J63">
        <f t="shared" si="0"/>
        <v>-1.8164383999999999E-2</v>
      </c>
      <c r="K63">
        <f t="shared" si="1"/>
        <v>-6.5186086648324352E-3</v>
      </c>
    </row>
    <row r="64" spans="1:11" x14ac:dyDescent="0.25">
      <c r="A64" s="1">
        <v>43467</v>
      </c>
      <c r="B64">
        <v>102.050003</v>
      </c>
      <c r="C64">
        <v>102.300003</v>
      </c>
      <c r="D64">
        <v>99</v>
      </c>
      <c r="E64">
        <v>99.949996999999996</v>
      </c>
      <c r="F64">
        <v>92.075339999999997</v>
      </c>
      <c r="G64">
        <v>40123864</v>
      </c>
      <c r="H64">
        <f t="shared" si="2"/>
        <v>-2.4878078048780523</v>
      </c>
      <c r="I64">
        <v>1.8109588999999999E-2</v>
      </c>
      <c r="J64">
        <f t="shared" si="0"/>
        <v>-2.5059173938780521</v>
      </c>
      <c r="K64">
        <f t="shared" si="1"/>
        <v>-0.89929252966066919</v>
      </c>
    </row>
    <row r="65" spans="1:11" x14ac:dyDescent="0.25">
      <c r="A65" s="1">
        <v>43468</v>
      </c>
      <c r="B65">
        <v>99.75</v>
      </c>
      <c r="C65">
        <v>100.300003</v>
      </c>
      <c r="D65">
        <v>97.900002000000001</v>
      </c>
      <c r="E65">
        <v>98.150002000000001</v>
      </c>
      <c r="F65">
        <v>90.417159999999996</v>
      </c>
      <c r="G65">
        <v>24374807</v>
      </c>
      <c r="H65">
        <f t="shared" si="2"/>
        <v>-1.8008955017777495</v>
      </c>
      <c r="I65">
        <v>1.8136986000000001E-2</v>
      </c>
      <c r="J65">
        <f t="shared" si="0"/>
        <v>-1.8190324877777495</v>
      </c>
      <c r="K65">
        <f t="shared" si="1"/>
        <v>-0.65279180050585472</v>
      </c>
    </row>
    <row r="66" spans="1:11" x14ac:dyDescent="0.25">
      <c r="A66" s="1">
        <v>43469</v>
      </c>
      <c r="B66">
        <v>98.150002000000001</v>
      </c>
      <c r="C66">
        <v>98.75</v>
      </c>
      <c r="D66">
        <v>96</v>
      </c>
      <c r="E66">
        <v>96.800003000000004</v>
      </c>
      <c r="F66">
        <v>89.173514999999995</v>
      </c>
      <c r="G66">
        <v>24533568</v>
      </c>
      <c r="H66">
        <f t="shared" si="2"/>
        <v>-1.3754446994305685</v>
      </c>
      <c r="I66">
        <v>1.8164383999999999E-2</v>
      </c>
      <c r="J66">
        <f t="shared" si="0"/>
        <v>-1.3936090834305686</v>
      </c>
      <c r="K66">
        <f t="shared" si="1"/>
        <v>-0.50012112971404332</v>
      </c>
    </row>
    <row r="67" spans="1:11" x14ac:dyDescent="0.25">
      <c r="A67" s="1">
        <v>43472</v>
      </c>
      <c r="B67">
        <v>98</v>
      </c>
      <c r="C67">
        <v>98.050003000000004</v>
      </c>
      <c r="D67">
        <v>93.050003000000004</v>
      </c>
      <c r="E67">
        <v>93.449996999999996</v>
      </c>
      <c r="F67">
        <v>86.087447999999995</v>
      </c>
      <c r="G67">
        <v>34348346</v>
      </c>
      <c r="H67">
        <f t="shared" si="2"/>
        <v>-3.4607498927453624</v>
      </c>
      <c r="I67">
        <v>1.8136986000000001E-2</v>
      </c>
      <c r="J67">
        <f t="shared" ref="J67:J130" si="3">(H67-I67)</f>
        <v>-3.4788868787453624</v>
      </c>
      <c r="K67">
        <f t="shared" ref="K67:K130" si="4">(J67/$M$2)</f>
        <v>-1.2484597414237326</v>
      </c>
    </row>
    <row r="68" spans="1:11" x14ac:dyDescent="0.25">
      <c r="A68" s="1">
        <v>43473</v>
      </c>
      <c r="B68">
        <v>93.199996999999996</v>
      </c>
      <c r="C68">
        <v>94.150002000000001</v>
      </c>
      <c r="D68">
        <v>92.449996999999996</v>
      </c>
      <c r="E68">
        <v>93.050003000000004</v>
      </c>
      <c r="F68">
        <v>85.718970999999996</v>
      </c>
      <c r="G68">
        <v>30663741</v>
      </c>
      <c r="H68">
        <f t="shared" ref="H68:H131" si="5">(E68-E67)*100/E67</f>
        <v>-0.42802997628773859</v>
      </c>
      <c r="I68">
        <v>1.8191781000000001E-2</v>
      </c>
      <c r="J68">
        <f t="shared" si="3"/>
        <v>-0.44622175728773861</v>
      </c>
      <c r="K68">
        <f t="shared" si="4"/>
        <v>-0.16013452553593938</v>
      </c>
    </row>
    <row r="69" spans="1:11" x14ac:dyDescent="0.25">
      <c r="A69" s="1">
        <v>43474</v>
      </c>
      <c r="B69">
        <v>94.199996999999996</v>
      </c>
      <c r="C69">
        <v>95.599997999999999</v>
      </c>
      <c r="D69">
        <v>93.349997999999999</v>
      </c>
      <c r="E69">
        <v>94.449996999999996</v>
      </c>
      <c r="F69">
        <v>87.008658999999994</v>
      </c>
      <c r="G69">
        <v>27548584</v>
      </c>
      <c r="H69">
        <f t="shared" si="5"/>
        <v>1.5045609402075917</v>
      </c>
      <c r="I69">
        <v>1.8164383999999999E-2</v>
      </c>
      <c r="J69">
        <f t="shared" si="3"/>
        <v>1.4863965562075916</v>
      </c>
      <c r="K69">
        <f t="shared" si="4"/>
        <v>0.53341954622143528</v>
      </c>
    </row>
    <row r="70" spans="1:11" x14ac:dyDescent="0.25">
      <c r="A70" s="1">
        <v>43475</v>
      </c>
      <c r="B70">
        <v>96.599997999999999</v>
      </c>
      <c r="C70">
        <v>96.599997999999999</v>
      </c>
      <c r="D70">
        <v>94.800003000000004</v>
      </c>
      <c r="E70">
        <v>95</v>
      </c>
      <c r="F70">
        <v>87.515326999999999</v>
      </c>
      <c r="G70">
        <v>32312717</v>
      </c>
      <c r="H70">
        <f t="shared" si="5"/>
        <v>0.58232188191599821</v>
      </c>
      <c r="I70">
        <v>1.8191781000000001E-2</v>
      </c>
      <c r="J70">
        <f t="shared" si="3"/>
        <v>0.56413010091599824</v>
      </c>
      <c r="K70">
        <f t="shared" si="4"/>
        <v>0.20244800836206844</v>
      </c>
    </row>
    <row r="71" spans="1:11" x14ac:dyDescent="0.25">
      <c r="A71" s="1">
        <v>43476</v>
      </c>
      <c r="B71">
        <v>95.150002000000001</v>
      </c>
      <c r="C71">
        <v>95.449996999999996</v>
      </c>
      <c r="D71">
        <v>93.699996999999996</v>
      </c>
      <c r="E71">
        <v>94.300003000000004</v>
      </c>
      <c r="F71">
        <v>86.870482999999993</v>
      </c>
      <c r="G71">
        <v>14986175</v>
      </c>
      <c r="H71">
        <f t="shared" si="5"/>
        <v>-0.73683894736841704</v>
      </c>
      <c r="I71">
        <v>1.8164383999999999E-2</v>
      </c>
      <c r="J71">
        <f t="shared" si="3"/>
        <v>-0.75500333136841702</v>
      </c>
      <c r="K71">
        <f t="shared" si="4"/>
        <v>-0.27094622409631497</v>
      </c>
    </row>
    <row r="72" spans="1:11" x14ac:dyDescent="0.25">
      <c r="A72" s="1">
        <v>43479</v>
      </c>
      <c r="B72">
        <v>94.300003000000004</v>
      </c>
      <c r="C72">
        <v>94.300003000000004</v>
      </c>
      <c r="D72">
        <v>92.699996999999996</v>
      </c>
      <c r="E72">
        <v>93.5</v>
      </c>
      <c r="F72">
        <v>86.133514000000005</v>
      </c>
      <c r="G72">
        <v>12855740</v>
      </c>
      <c r="H72">
        <f t="shared" si="5"/>
        <v>-0.84835946399705175</v>
      </c>
      <c r="I72">
        <v>1.8246575000000001E-2</v>
      </c>
      <c r="J72">
        <f t="shared" si="3"/>
        <v>-0.8666060389970518</v>
      </c>
      <c r="K72">
        <f t="shared" si="4"/>
        <v>-0.31099681854349132</v>
      </c>
    </row>
    <row r="73" spans="1:11" x14ac:dyDescent="0.25">
      <c r="A73" s="1">
        <v>43480</v>
      </c>
      <c r="B73">
        <v>93.5</v>
      </c>
      <c r="C73">
        <v>94.449996999999996</v>
      </c>
      <c r="D73">
        <v>93.25</v>
      </c>
      <c r="E73">
        <v>93.599997999999999</v>
      </c>
      <c r="F73">
        <v>86.225632000000004</v>
      </c>
      <c r="G73">
        <v>11106564</v>
      </c>
      <c r="H73">
        <f t="shared" si="5"/>
        <v>0.10694973262032018</v>
      </c>
      <c r="I73">
        <v>1.8191781000000001E-2</v>
      </c>
      <c r="J73">
        <f t="shared" si="3"/>
        <v>8.8757951620320172E-2</v>
      </c>
      <c r="K73">
        <f t="shared" si="4"/>
        <v>3.1852351971032832E-2</v>
      </c>
    </row>
    <row r="74" spans="1:11" x14ac:dyDescent="0.25">
      <c r="A74" s="1">
        <v>43481</v>
      </c>
      <c r="B74">
        <v>93.5</v>
      </c>
      <c r="C74">
        <v>94.300003000000004</v>
      </c>
      <c r="D74">
        <v>93.449996999999996</v>
      </c>
      <c r="E74">
        <v>93.949996999999996</v>
      </c>
      <c r="F74">
        <v>86.548057999999997</v>
      </c>
      <c r="G74">
        <v>10035208</v>
      </c>
      <c r="H74">
        <f t="shared" si="5"/>
        <v>0.37393056354552151</v>
      </c>
      <c r="I74">
        <v>1.8082192E-2</v>
      </c>
      <c r="J74">
        <f t="shared" si="3"/>
        <v>0.35584837154552151</v>
      </c>
      <c r="K74">
        <f t="shared" si="4"/>
        <v>0.12770244661878699</v>
      </c>
    </row>
    <row r="75" spans="1:11" x14ac:dyDescent="0.25">
      <c r="A75" s="1">
        <v>43482</v>
      </c>
      <c r="B75">
        <v>94.150002000000001</v>
      </c>
      <c r="C75">
        <v>94.449996999999996</v>
      </c>
      <c r="D75">
        <v>93.050003000000004</v>
      </c>
      <c r="E75">
        <v>93.25</v>
      </c>
      <c r="F75">
        <v>85.903205999999997</v>
      </c>
      <c r="G75">
        <v>8949001</v>
      </c>
      <c r="H75">
        <f t="shared" si="5"/>
        <v>-0.74507399931050156</v>
      </c>
      <c r="I75">
        <v>1.7972603E-2</v>
      </c>
      <c r="J75">
        <f t="shared" si="3"/>
        <v>-0.76304660231050159</v>
      </c>
      <c r="K75">
        <f t="shared" si="4"/>
        <v>-0.27383269333505528</v>
      </c>
    </row>
    <row r="76" spans="1:11" x14ac:dyDescent="0.25">
      <c r="A76" s="1">
        <v>43483</v>
      </c>
      <c r="B76">
        <v>93.349997999999999</v>
      </c>
      <c r="C76">
        <v>93.550003000000004</v>
      </c>
      <c r="D76">
        <v>92</v>
      </c>
      <c r="E76">
        <v>92.300003000000004</v>
      </c>
      <c r="F76">
        <v>85.028060999999994</v>
      </c>
      <c r="G76">
        <v>10880766</v>
      </c>
      <c r="H76">
        <f t="shared" si="5"/>
        <v>-1.0187635388739906</v>
      </c>
      <c r="I76">
        <v>1.7972603E-2</v>
      </c>
      <c r="J76">
        <f t="shared" si="3"/>
        <v>-1.0367361418739907</v>
      </c>
      <c r="K76">
        <f t="shared" si="4"/>
        <v>-0.37205099812714509</v>
      </c>
    </row>
    <row r="77" spans="1:11" x14ac:dyDescent="0.25">
      <c r="A77" s="1">
        <v>43486</v>
      </c>
      <c r="B77">
        <v>92.349997999999999</v>
      </c>
      <c r="C77">
        <v>92.599997999999999</v>
      </c>
      <c r="D77">
        <v>90.349997999999999</v>
      </c>
      <c r="E77">
        <v>90.599997999999999</v>
      </c>
      <c r="F77">
        <v>83.46199</v>
      </c>
      <c r="G77">
        <v>11361469</v>
      </c>
      <c r="H77">
        <f t="shared" si="5"/>
        <v>-1.8418255089330868</v>
      </c>
      <c r="I77">
        <v>1.8027397000000001E-2</v>
      </c>
      <c r="J77">
        <f t="shared" si="3"/>
        <v>-1.8598529059330868</v>
      </c>
      <c r="K77">
        <f t="shared" si="4"/>
        <v>-0.66744092549074074</v>
      </c>
    </row>
    <row r="78" spans="1:11" x14ac:dyDescent="0.25">
      <c r="A78" s="1">
        <v>43487</v>
      </c>
      <c r="B78">
        <v>89.25</v>
      </c>
      <c r="C78">
        <v>89.400002000000001</v>
      </c>
      <c r="D78">
        <v>86.5</v>
      </c>
      <c r="E78">
        <v>87.949996999999996</v>
      </c>
      <c r="F78">
        <v>81.020775</v>
      </c>
      <c r="G78">
        <v>28973401</v>
      </c>
      <c r="H78">
        <f t="shared" si="5"/>
        <v>-2.9249459806831379</v>
      </c>
      <c r="I78">
        <v>1.7999999999999999E-2</v>
      </c>
      <c r="J78">
        <f t="shared" si="3"/>
        <v>-2.9429459806831377</v>
      </c>
      <c r="K78">
        <f t="shared" si="4"/>
        <v>-1.0561279242838564</v>
      </c>
    </row>
    <row r="79" spans="1:11" x14ac:dyDescent="0.25">
      <c r="A79" s="1">
        <v>43488</v>
      </c>
      <c r="B79">
        <v>87.900002000000001</v>
      </c>
      <c r="C79">
        <v>89.5</v>
      </c>
      <c r="D79">
        <v>87.199996999999996</v>
      </c>
      <c r="E79">
        <v>89.150002000000001</v>
      </c>
      <c r="F79">
        <v>82.126227999999998</v>
      </c>
      <c r="G79">
        <v>13463017</v>
      </c>
      <c r="H79">
        <f t="shared" si="5"/>
        <v>1.3644173290875774</v>
      </c>
      <c r="I79">
        <v>1.8027397000000001E-2</v>
      </c>
      <c r="J79">
        <f t="shared" si="3"/>
        <v>1.3463899320875774</v>
      </c>
      <c r="K79">
        <f t="shared" si="4"/>
        <v>0.48317570678693184</v>
      </c>
    </row>
    <row r="80" spans="1:11" x14ac:dyDescent="0.25">
      <c r="A80" s="1">
        <v>43489</v>
      </c>
      <c r="B80">
        <v>89.150002000000001</v>
      </c>
      <c r="C80">
        <v>89.25</v>
      </c>
      <c r="D80">
        <v>84.5</v>
      </c>
      <c r="E80">
        <v>84.800003000000004</v>
      </c>
      <c r="F80">
        <v>78.118949999999998</v>
      </c>
      <c r="G80">
        <v>31366207</v>
      </c>
      <c r="H80">
        <f t="shared" si="5"/>
        <v>-4.8794154822340854</v>
      </c>
      <c r="I80">
        <v>1.7999999999999999E-2</v>
      </c>
      <c r="J80">
        <f t="shared" si="3"/>
        <v>-4.8974154822340852</v>
      </c>
      <c r="K80">
        <f t="shared" si="4"/>
        <v>-1.7575236791831548</v>
      </c>
    </row>
    <row r="81" spans="1:11" x14ac:dyDescent="0.25">
      <c r="A81" s="1">
        <v>43490</v>
      </c>
      <c r="B81">
        <v>85.300003000000004</v>
      </c>
      <c r="C81">
        <v>85.849997999999999</v>
      </c>
      <c r="D81">
        <v>82.199996999999996</v>
      </c>
      <c r="E81">
        <v>82.599997999999999</v>
      </c>
      <c r="F81">
        <v>76.092277999999993</v>
      </c>
      <c r="G81">
        <v>24874754</v>
      </c>
      <c r="H81">
        <f t="shared" si="5"/>
        <v>-2.5943454270868416</v>
      </c>
      <c r="I81">
        <v>1.7972603E-2</v>
      </c>
      <c r="J81">
        <f t="shared" si="3"/>
        <v>-2.6123180300868416</v>
      </c>
      <c r="K81">
        <f t="shared" si="4"/>
        <v>-0.93747626928730887</v>
      </c>
    </row>
    <row r="82" spans="1:11" x14ac:dyDescent="0.25">
      <c r="A82" s="1">
        <v>43493</v>
      </c>
      <c r="B82">
        <v>82.599997999999999</v>
      </c>
      <c r="C82">
        <v>83.5</v>
      </c>
      <c r="D82">
        <v>80.800003000000004</v>
      </c>
      <c r="E82">
        <v>83</v>
      </c>
      <c r="F82">
        <v>76.460762000000003</v>
      </c>
      <c r="G82">
        <v>20419146</v>
      </c>
      <c r="H82">
        <f t="shared" si="5"/>
        <v>0.48426393424367958</v>
      </c>
      <c r="I82">
        <v>1.7999999999999999E-2</v>
      </c>
      <c r="J82">
        <f t="shared" si="3"/>
        <v>0.46626393424367957</v>
      </c>
      <c r="K82">
        <f t="shared" si="4"/>
        <v>0.16732701322872884</v>
      </c>
    </row>
    <row r="83" spans="1:11" x14ac:dyDescent="0.25">
      <c r="A83" s="1">
        <v>43494</v>
      </c>
      <c r="B83">
        <v>83</v>
      </c>
      <c r="C83">
        <v>83.599997999999999</v>
      </c>
      <c r="D83">
        <v>81.650002000000001</v>
      </c>
      <c r="E83">
        <v>82.300003000000004</v>
      </c>
      <c r="F83">
        <v>75.815917999999996</v>
      </c>
      <c r="G83">
        <v>23195132</v>
      </c>
      <c r="H83">
        <f t="shared" si="5"/>
        <v>-0.84336987951806774</v>
      </c>
      <c r="I83">
        <v>1.8027397000000001E-2</v>
      </c>
      <c r="J83">
        <f t="shared" si="3"/>
        <v>-0.86139727651806774</v>
      </c>
      <c r="K83">
        <f t="shared" si="4"/>
        <v>-0.30912756251870349</v>
      </c>
    </row>
    <row r="84" spans="1:11" x14ac:dyDescent="0.25">
      <c r="A84" s="1">
        <v>43495</v>
      </c>
      <c r="B84">
        <v>82.5</v>
      </c>
      <c r="C84">
        <v>83.050003000000004</v>
      </c>
      <c r="D84">
        <v>80.699996999999996</v>
      </c>
      <c r="E84">
        <v>80.949996999999996</v>
      </c>
      <c r="F84">
        <v>74.572272999999996</v>
      </c>
      <c r="G84">
        <v>17250863</v>
      </c>
      <c r="H84">
        <f t="shared" si="5"/>
        <v>-1.6403474493190571</v>
      </c>
      <c r="I84">
        <v>1.7945204999999999E-2</v>
      </c>
      <c r="J84">
        <f t="shared" si="3"/>
        <v>-1.658292654319057</v>
      </c>
      <c r="K84">
        <f t="shared" si="4"/>
        <v>-0.59510748425447202</v>
      </c>
    </row>
    <row r="85" spans="1:11" x14ac:dyDescent="0.25">
      <c r="A85" s="1">
        <v>43496</v>
      </c>
      <c r="B85">
        <v>81.300003000000004</v>
      </c>
      <c r="C85">
        <v>82.199996999999996</v>
      </c>
      <c r="D85">
        <v>79.550003000000004</v>
      </c>
      <c r="E85">
        <v>81.300003000000004</v>
      </c>
      <c r="F85">
        <v>74.894706999999997</v>
      </c>
      <c r="G85">
        <v>36294901</v>
      </c>
      <c r="H85">
        <f t="shared" si="5"/>
        <v>0.43237308581988904</v>
      </c>
      <c r="I85">
        <v>1.8027397000000001E-2</v>
      </c>
      <c r="J85">
        <f t="shared" si="3"/>
        <v>0.41434568881988904</v>
      </c>
      <c r="K85">
        <f t="shared" si="4"/>
        <v>0.14869523774532034</v>
      </c>
    </row>
    <row r="86" spans="1:11" x14ac:dyDescent="0.25">
      <c r="A86" s="1">
        <v>43497</v>
      </c>
      <c r="B86">
        <v>81.75</v>
      </c>
      <c r="C86">
        <v>87.199996999999996</v>
      </c>
      <c r="D86">
        <v>80.849997999999999</v>
      </c>
      <c r="E86">
        <v>83.550003000000004</v>
      </c>
      <c r="F86">
        <v>76.967429999999993</v>
      </c>
      <c r="G86">
        <v>65021097</v>
      </c>
      <c r="H86">
        <f t="shared" si="5"/>
        <v>2.7675275731539641</v>
      </c>
      <c r="I86">
        <v>1.7999999999999999E-2</v>
      </c>
      <c r="J86">
        <f t="shared" si="3"/>
        <v>2.7495275731539643</v>
      </c>
      <c r="K86">
        <f t="shared" si="4"/>
        <v>0.98671632699226852</v>
      </c>
    </row>
    <row r="87" spans="1:11" x14ac:dyDescent="0.25">
      <c r="A87" s="1">
        <v>43500</v>
      </c>
      <c r="B87">
        <v>84.099997999999999</v>
      </c>
      <c r="C87">
        <v>84.300003000000004</v>
      </c>
      <c r="D87">
        <v>81.550003000000004</v>
      </c>
      <c r="E87">
        <v>82.300003000000004</v>
      </c>
      <c r="F87">
        <v>75.815917999999996</v>
      </c>
      <c r="G87">
        <v>17072907</v>
      </c>
      <c r="H87">
        <f t="shared" si="5"/>
        <v>-1.4961100599840791</v>
      </c>
      <c r="I87">
        <v>1.7917808E-2</v>
      </c>
      <c r="J87">
        <f t="shared" si="3"/>
        <v>-1.5140278679840791</v>
      </c>
      <c r="K87">
        <f t="shared" si="4"/>
        <v>-0.54333552841862387</v>
      </c>
    </row>
    <row r="88" spans="1:11" x14ac:dyDescent="0.25">
      <c r="A88" s="1">
        <v>43501</v>
      </c>
      <c r="B88">
        <v>82</v>
      </c>
      <c r="C88">
        <v>83.400002000000001</v>
      </c>
      <c r="D88">
        <v>81.199996999999996</v>
      </c>
      <c r="E88">
        <v>82.150002000000001</v>
      </c>
      <c r="F88">
        <v>75.677734000000001</v>
      </c>
      <c r="G88">
        <v>16979058</v>
      </c>
      <c r="H88">
        <f t="shared" si="5"/>
        <v>-0.18226123272438174</v>
      </c>
      <c r="I88">
        <v>1.7726026999999998E-2</v>
      </c>
      <c r="J88">
        <f t="shared" si="3"/>
        <v>-0.19998725972438175</v>
      </c>
      <c r="K88">
        <f t="shared" si="4"/>
        <v>-7.176894543164522E-2</v>
      </c>
    </row>
    <row r="89" spans="1:11" x14ac:dyDescent="0.25">
      <c r="A89" s="1">
        <v>43502</v>
      </c>
      <c r="B89">
        <v>82.300003000000004</v>
      </c>
      <c r="C89">
        <v>83.150002000000001</v>
      </c>
      <c r="D89">
        <v>80.5</v>
      </c>
      <c r="E89">
        <v>82.550003000000004</v>
      </c>
      <c r="F89">
        <v>76.046218999999994</v>
      </c>
      <c r="G89">
        <v>13068393</v>
      </c>
      <c r="H89">
        <f t="shared" si="5"/>
        <v>0.4869153868066895</v>
      </c>
      <c r="I89">
        <v>1.7479451999999999E-2</v>
      </c>
      <c r="J89">
        <f t="shared" si="3"/>
        <v>0.46943593480668949</v>
      </c>
      <c r="K89">
        <f t="shared" si="4"/>
        <v>0.16846534141838229</v>
      </c>
    </row>
    <row r="90" spans="1:11" x14ac:dyDescent="0.25">
      <c r="A90" s="1">
        <v>43503</v>
      </c>
      <c r="B90">
        <v>82.650002000000001</v>
      </c>
      <c r="C90">
        <v>88.5</v>
      </c>
      <c r="D90">
        <v>82.400002000000001</v>
      </c>
      <c r="E90">
        <v>87.75</v>
      </c>
      <c r="F90">
        <v>80.836533000000003</v>
      </c>
      <c r="G90">
        <v>42292682</v>
      </c>
      <c r="H90">
        <f t="shared" si="5"/>
        <v>6.2992087353406827</v>
      </c>
      <c r="I90">
        <v>1.7452055000000001E-2</v>
      </c>
      <c r="J90">
        <f t="shared" si="3"/>
        <v>6.281756680340683</v>
      </c>
      <c r="K90">
        <f t="shared" si="4"/>
        <v>2.2543188652495902</v>
      </c>
    </row>
    <row r="91" spans="1:11" x14ac:dyDescent="0.25">
      <c r="A91" s="1">
        <v>43504</v>
      </c>
      <c r="B91">
        <v>88</v>
      </c>
      <c r="C91">
        <v>88.050003000000004</v>
      </c>
      <c r="D91">
        <v>85.599997999999999</v>
      </c>
      <c r="E91">
        <v>87.050003000000004</v>
      </c>
      <c r="F91">
        <v>80.191681000000003</v>
      </c>
      <c r="G91">
        <v>20469839</v>
      </c>
      <c r="H91">
        <f t="shared" si="5"/>
        <v>-0.7977173789173746</v>
      </c>
      <c r="I91">
        <v>1.7561644000000001E-2</v>
      </c>
      <c r="J91">
        <f t="shared" si="3"/>
        <v>-0.81527902291737464</v>
      </c>
      <c r="K91">
        <f t="shared" si="4"/>
        <v>-0.2925772161084747</v>
      </c>
    </row>
    <row r="92" spans="1:11" x14ac:dyDescent="0.25">
      <c r="A92" s="1">
        <v>43507</v>
      </c>
      <c r="B92">
        <v>86.800003000000004</v>
      </c>
      <c r="C92">
        <v>86.800003000000004</v>
      </c>
      <c r="D92">
        <v>82.599997999999999</v>
      </c>
      <c r="E92">
        <v>83.099997999999999</v>
      </c>
      <c r="F92">
        <v>76.552886999999998</v>
      </c>
      <c r="G92">
        <v>18189713</v>
      </c>
      <c r="H92">
        <f t="shared" si="5"/>
        <v>-4.5376276437348366</v>
      </c>
      <c r="I92">
        <v>1.7479451999999999E-2</v>
      </c>
      <c r="J92">
        <f t="shared" si="3"/>
        <v>-4.5551070957348365</v>
      </c>
      <c r="K92">
        <f t="shared" si="4"/>
        <v>-1.6346802943329548</v>
      </c>
    </row>
    <row r="93" spans="1:11" x14ac:dyDescent="0.25">
      <c r="A93" s="1">
        <v>43508</v>
      </c>
      <c r="B93">
        <v>83</v>
      </c>
      <c r="C93">
        <v>83.550003000000004</v>
      </c>
      <c r="D93">
        <v>81</v>
      </c>
      <c r="E93">
        <v>81.199996999999996</v>
      </c>
      <c r="F93">
        <v>74.802582000000001</v>
      </c>
      <c r="G93">
        <v>15898399</v>
      </c>
      <c r="H93">
        <f t="shared" si="5"/>
        <v>-2.2864031837882872</v>
      </c>
      <c r="I93">
        <v>1.7534246999999999E-2</v>
      </c>
      <c r="J93">
        <f t="shared" si="3"/>
        <v>-2.3039374307882872</v>
      </c>
      <c r="K93">
        <f t="shared" si="4"/>
        <v>-0.82680846757964976</v>
      </c>
    </row>
    <row r="94" spans="1:11" x14ac:dyDescent="0.25">
      <c r="A94" s="1">
        <v>43510</v>
      </c>
      <c r="B94">
        <v>78.5</v>
      </c>
      <c r="C94">
        <v>87.099997999999999</v>
      </c>
      <c r="D94">
        <v>77.75</v>
      </c>
      <c r="E94">
        <v>84.449996999999996</v>
      </c>
      <c r="F94">
        <v>77.796515999999997</v>
      </c>
      <c r="G94">
        <v>45263573</v>
      </c>
      <c r="H94">
        <f t="shared" si="5"/>
        <v>4.0024632020614481</v>
      </c>
      <c r="I94">
        <v>1.7452055000000001E-2</v>
      </c>
      <c r="J94">
        <f t="shared" si="3"/>
        <v>3.985011147061448</v>
      </c>
      <c r="K94">
        <f t="shared" si="4"/>
        <v>1.4300913365786914</v>
      </c>
    </row>
    <row r="95" spans="1:11" x14ac:dyDescent="0.25">
      <c r="A95" s="1">
        <v>43511</v>
      </c>
      <c r="B95">
        <v>81.800003000000004</v>
      </c>
      <c r="C95">
        <v>82.349997999999999</v>
      </c>
      <c r="D95">
        <v>78</v>
      </c>
      <c r="E95">
        <v>79.949996999999996</v>
      </c>
      <c r="F95">
        <v>73.651061999999996</v>
      </c>
      <c r="G95">
        <v>53819329</v>
      </c>
      <c r="H95">
        <f t="shared" si="5"/>
        <v>-5.3285969921348846</v>
      </c>
      <c r="I95">
        <v>1.7534246999999999E-2</v>
      </c>
      <c r="J95">
        <f t="shared" si="3"/>
        <v>-5.346131239134885</v>
      </c>
      <c r="K95">
        <f t="shared" si="4"/>
        <v>-1.9185532203435045</v>
      </c>
    </row>
    <row r="96" spans="1:11" x14ac:dyDescent="0.25">
      <c r="A96" s="1">
        <v>43514</v>
      </c>
      <c r="B96">
        <v>79.800003000000004</v>
      </c>
      <c r="C96">
        <v>79.949996999999996</v>
      </c>
      <c r="D96">
        <v>77.599997999999999</v>
      </c>
      <c r="E96">
        <v>79.199996999999996</v>
      </c>
      <c r="F96">
        <v>72.960151999999994</v>
      </c>
      <c r="G96">
        <v>18434019</v>
      </c>
      <c r="H96">
        <f t="shared" si="5"/>
        <v>-0.93808633914020034</v>
      </c>
      <c r="I96">
        <v>1.7561644000000001E-2</v>
      </c>
      <c r="J96">
        <f t="shared" si="3"/>
        <v>-0.95564798314020039</v>
      </c>
      <c r="K96">
        <f t="shared" si="4"/>
        <v>-0.34295108622606479</v>
      </c>
    </row>
    <row r="97" spans="1:11" x14ac:dyDescent="0.25">
      <c r="A97" s="1">
        <v>43515</v>
      </c>
      <c r="B97">
        <v>80</v>
      </c>
      <c r="C97">
        <v>81.199996999999996</v>
      </c>
      <c r="D97">
        <v>78.5</v>
      </c>
      <c r="E97">
        <v>79.199996999999996</v>
      </c>
      <c r="F97">
        <v>72.960151999999994</v>
      </c>
      <c r="G97">
        <v>33017444</v>
      </c>
      <c r="H97">
        <f t="shared" si="5"/>
        <v>0</v>
      </c>
      <c r="I97">
        <v>1.7616438000000002E-2</v>
      </c>
      <c r="J97">
        <f t="shared" si="3"/>
        <v>-1.7616438000000002E-2</v>
      </c>
      <c r="K97">
        <f t="shared" si="4"/>
        <v>-6.3219686057222413E-3</v>
      </c>
    </row>
    <row r="98" spans="1:11" x14ac:dyDescent="0.25">
      <c r="A98" s="1">
        <v>43516</v>
      </c>
      <c r="B98">
        <v>79.800003000000004</v>
      </c>
      <c r="C98">
        <v>81.5</v>
      </c>
      <c r="D98">
        <v>79.800003000000004</v>
      </c>
      <c r="E98">
        <v>80.949996999999996</v>
      </c>
      <c r="F98">
        <v>74.572272999999996</v>
      </c>
      <c r="G98">
        <v>25543536</v>
      </c>
      <c r="H98">
        <f t="shared" si="5"/>
        <v>2.2095960432927795</v>
      </c>
      <c r="I98">
        <v>1.7616438000000002E-2</v>
      </c>
      <c r="J98">
        <f t="shared" si="3"/>
        <v>2.1919796052927794</v>
      </c>
      <c r="K98">
        <f t="shared" si="4"/>
        <v>0.78663043284030409</v>
      </c>
    </row>
    <row r="99" spans="1:11" x14ac:dyDescent="0.25">
      <c r="A99" s="1">
        <v>43517</v>
      </c>
      <c r="B99">
        <v>81.5</v>
      </c>
      <c r="C99">
        <v>81.650002000000001</v>
      </c>
      <c r="D99">
        <v>80.199996999999996</v>
      </c>
      <c r="E99">
        <v>81.150002000000001</v>
      </c>
      <c r="F99">
        <v>74.756516000000005</v>
      </c>
      <c r="G99">
        <v>18529079</v>
      </c>
      <c r="H99">
        <f t="shared" si="5"/>
        <v>0.24707227598786005</v>
      </c>
      <c r="I99">
        <v>1.7534246999999999E-2</v>
      </c>
      <c r="J99">
        <f t="shared" si="3"/>
        <v>0.22953802898786005</v>
      </c>
      <c r="K99">
        <f t="shared" si="4"/>
        <v>8.2373758706533795E-2</v>
      </c>
    </row>
    <row r="100" spans="1:11" x14ac:dyDescent="0.25">
      <c r="A100" s="1">
        <v>43518</v>
      </c>
      <c r="B100">
        <v>81</v>
      </c>
      <c r="C100">
        <v>82.849997999999999</v>
      </c>
      <c r="D100">
        <v>80.75</v>
      </c>
      <c r="E100">
        <v>81.849997999999999</v>
      </c>
      <c r="F100">
        <v>75.401366999999993</v>
      </c>
      <c r="G100">
        <v>28694764</v>
      </c>
      <c r="H100">
        <f t="shared" si="5"/>
        <v>0.86259517282574893</v>
      </c>
      <c r="I100">
        <v>1.7534246999999999E-2</v>
      </c>
      <c r="J100">
        <f t="shared" si="3"/>
        <v>0.84506092582574899</v>
      </c>
      <c r="K100">
        <f t="shared" si="4"/>
        <v>0.30326497575690137</v>
      </c>
    </row>
    <row r="101" spans="1:11" x14ac:dyDescent="0.25">
      <c r="A101" s="1">
        <v>43521</v>
      </c>
      <c r="B101">
        <v>82.449996999999996</v>
      </c>
      <c r="C101">
        <v>83.5</v>
      </c>
      <c r="D101">
        <v>81.75</v>
      </c>
      <c r="E101">
        <v>83.25</v>
      </c>
      <c r="F101">
        <v>76.691063</v>
      </c>
      <c r="G101">
        <v>17273781</v>
      </c>
      <c r="H101">
        <f t="shared" si="5"/>
        <v>1.7104484229798034</v>
      </c>
      <c r="I101">
        <v>1.7506849000000001E-2</v>
      </c>
      <c r="J101">
        <f t="shared" si="3"/>
        <v>1.6929415739798033</v>
      </c>
      <c r="K101">
        <f t="shared" si="4"/>
        <v>0.60754185846323261</v>
      </c>
    </row>
    <row r="102" spans="1:11" x14ac:dyDescent="0.25">
      <c r="A102" s="1">
        <v>43522</v>
      </c>
      <c r="B102">
        <v>82.349997999999999</v>
      </c>
      <c r="C102">
        <v>83.75</v>
      </c>
      <c r="D102">
        <v>80.5</v>
      </c>
      <c r="E102">
        <v>83.300003000000004</v>
      </c>
      <c r="F102">
        <v>76.737137000000004</v>
      </c>
      <c r="G102">
        <v>24243625</v>
      </c>
      <c r="H102">
        <f t="shared" si="5"/>
        <v>6.0063663663668221E-2</v>
      </c>
      <c r="I102">
        <v>1.7589041E-2</v>
      </c>
      <c r="J102">
        <f t="shared" si="3"/>
        <v>4.2474622663668221E-2</v>
      </c>
      <c r="K102">
        <f t="shared" si="4"/>
        <v>1.5242765366052369E-2</v>
      </c>
    </row>
    <row r="103" spans="1:11" x14ac:dyDescent="0.25">
      <c r="A103" s="1">
        <v>43523</v>
      </c>
      <c r="B103">
        <v>83.650002000000001</v>
      </c>
      <c r="C103">
        <v>85.699996999999996</v>
      </c>
      <c r="D103">
        <v>82.349997999999999</v>
      </c>
      <c r="E103">
        <v>84.849997999999999</v>
      </c>
      <c r="F103">
        <v>78.165008999999998</v>
      </c>
      <c r="G103">
        <v>37470474</v>
      </c>
      <c r="H103">
        <f t="shared" si="5"/>
        <v>1.8607382283047402</v>
      </c>
      <c r="I103">
        <v>1.7589041E-2</v>
      </c>
      <c r="J103">
        <f t="shared" si="3"/>
        <v>1.8431491873047403</v>
      </c>
      <c r="K103">
        <f t="shared" si="4"/>
        <v>0.66144650228400492</v>
      </c>
    </row>
    <row r="104" spans="1:11" x14ac:dyDescent="0.25">
      <c r="A104" s="1">
        <v>43524</v>
      </c>
      <c r="B104">
        <v>85.900002000000001</v>
      </c>
      <c r="C104">
        <v>87</v>
      </c>
      <c r="D104">
        <v>85.199996999999996</v>
      </c>
      <c r="E104">
        <v>86.5</v>
      </c>
      <c r="F104">
        <v>79.685012999999998</v>
      </c>
      <c r="G104">
        <v>40784271</v>
      </c>
      <c r="H104">
        <f t="shared" si="5"/>
        <v>1.9446105349348395</v>
      </c>
      <c r="I104">
        <v>1.7534246999999999E-2</v>
      </c>
      <c r="J104">
        <f t="shared" si="3"/>
        <v>1.9270762879348395</v>
      </c>
      <c r="K104">
        <f t="shared" si="4"/>
        <v>0.69156521841451768</v>
      </c>
    </row>
    <row r="105" spans="1:11" x14ac:dyDescent="0.25">
      <c r="A105" s="1">
        <v>43525</v>
      </c>
      <c r="B105">
        <v>87.400002000000001</v>
      </c>
      <c r="C105">
        <v>87.900002000000001</v>
      </c>
      <c r="D105">
        <v>84.400002000000001</v>
      </c>
      <c r="E105">
        <v>86.599997999999999</v>
      </c>
      <c r="F105">
        <v>79.77713</v>
      </c>
      <c r="G105">
        <v>34521039</v>
      </c>
      <c r="H105">
        <f t="shared" si="5"/>
        <v>0.11560462427745591</v>
      </c>
      <c r="I105">
        <v>1.7589041E-2</v>
      </c>
      <c r="J105">
        <f t="shared" si="3"/>
        <v>9.8015583277455909E-2</v>
      </c>
      <c r="K105">
        <f t="shared" si="4"/>
        <v>3.5174615909960349E-2</v>
      </c>
    </row>
    <row r="106" spans="1:11" x14ac:dyDescent="0.25">
      <c r="A106" s="1">
        <v>43529</v>
      </c>
      <c r="B106">
        <v>86.699996999999996</v>
      </c>
      <c r="C106">
        <v>91</v>
      </c>
      <c r="D106">
        <v>85.800003000000004</v>
      </c>
      <c r="E106">
        <v>90.5</v>
      </c>
      <c r="F106">
        <v>83.369872999999998</v>
      </c>
      <c r="G106">
        <v>35128559</v>
      </c>
      <c r="H106">
        <f t="shared" si="5"/>
        <v>4.5034666167082369</v>
      </c>
      <c r="I106">
        <v>1.7589041E-2</v>
      </c>
      <c r="J106">
        <f t="shared" si="3"/>
        <v>4.485877575708237</v>
      </c>
      <c r="K106">
        <f t="shared" si="4"/>
        <v>1.6098360634959727</v>
      </c>
    </row>
    <row r="107" spans="1:11" x14ac:dyDescent="0.25">
      <c r="A107" s="1">
        <v>43530</v>
      </c>
      <c r="B107">
        <v>91.949996999999996</v>
      </c>
      <c r="C107">
        <v>92.849997999999999</v>
      </c>
      <c r="D107">
        <v>89.900002000000001</v>
      </c>
      <c r="E107">
        <v>90.599997999999999</v>
      </c>
      <c r="F107">
        <v>83.46199</v>
      </c>
      <c r="G107">
        <v>37509378</v>
      </c>
      <c r="H107">
        <f t="shared" si="5"/>
        <v>0.1104950276243087</v>
      </c>
      <c r="I107">
        <v>1.7561644000000001E-2</v>
      </c>
      <c r="J107">
        <f t="shared" si="3"/>
        <v>9.2933383624308696E-2</v>
      </c>
      <c r="K107">
        <f t="shared" si="4"/>
        <v>3.3350779181150071E-2</v>
      </c>
    </row>
    <row r="108" spans="1:11" x14ac:dyDescent="0.25">
      <c r="A108" s="1">
        <v>43531</v>
      </c>
      <c r="B108">
        <v>90.949996999999996</v>
      </c>
      <c r="C108">
        <v>92.099997999999999</v>
      </c>
      <c r="D108">
        <v>89.400002000000001</v>
      </c>
      <c r="E108">
        <v>90.900002000000001</v>
      </c>
      <c r="F108">
        <v>83.738349999999997</v>
      </c>
      <c r="G108">
        <v>23050857</v>
      </c>
      <c r="H108">
        <f t="shared" si="5"/>
        <v>0.33113025013532699</v>
      </c>
      <c r="I108">
        <v>1.7561644000000001E-2</v>
      </c>
      <c r="J108">
        <f t="shared" si="3"/>
        <v>0.313568606135327</v>
      </c>
      <c r="K108">
        <f t="shared" si="4"/>
        <v>0.11252960920519912</v>
      </c>
    </row>
    <row r="109" spans="1:11" x14ac:dyDescent="0.25">
      <c r="A109" s="1">
        <v>43532</v>
      </c>
      <c r="B109">
        <v>90.900002000000001</v>
      </c>
      <c r="C109">
        <v>90.949996999999996</v>
      </c>
      <c r="D109">
        <v>89.300003000000004</v>
      </c>
      <c r="E109">
        <v>89.650002000000001</v>
      </c>
      <c r="F109">
        <v>82.586844999999997</v>
      </c>
      <c r="G109">
        <v>19294489</v>
      </c>
      <c r="H109">
        <f t="shared" si="5"/>
        <v>-1.3751374834953249</v>
      </c>
      <c r="I109">
        <v>1.7561644000000001E-2</v>
      </c>
      <c r="J109">
        <f t="shared" si="3"/>
        <v>-1.3926991274953249</v>
      </c>
      <c r="K109">
        <f t="shared" si="4"/>
        <v>-0.49979457602281463</v>
      </c>
    </row>
    <row r="110" spans="1:11" x14ac:dyDescent="0.25">
      <c r="A110" s="1">
        <v>43535</v>
      </c>
      <c r="B110">
        <v>90.800003000000004</v>
      </c>
      <c r="C110">
        <v>93.599997999999999</v>
      </c>
      <c r="D110">
        <v>90.099997999999999</v>
      </c>
      <c r="E110">
        <v>93.050003000000004</v>
      </c>
      <c r="F110">
        <v>85.718970999999996</v>
      </c>
      <c r="G110">
        <v>22713360</v>
      </c>
      <c r="H110">
        <f t="shared" si="5"/>
        <v>3.7925275227545483</v>
      </c>
      <c r="I110">
        <v>1.7561644000000001E-2</v>
      </c>
      <c r="J110">
        <f t="shared" si="3"/>
        <v>3.7749658787545481</v>
      </c>
      <c r="K110">
        <f t="shared" si="4"/>
        <v>1.3547128978718015</v>
      </c>
    </row>
    <row r="111" spans="1:11" x14ac:dyDescent="0.25">
      <c r="A111" s="1">
        <v>43536</v>
      </c>
      <c r="B111">
        <v>94.050003000000004</v>
      </c>
      <c r="C111">
        <v>95.5</v>
      </c>
      <c r="D111">
        <v>92.599997999999999</v>
      </c>
      <c r="E111">
        <v>92.949996999999996</v>
      </c>
      <c r="F111">
        <v>85.626839000000004</v>
      </c>
      <c r="G111">
        <v>36928756</v>
      </c>
      <c r="H111">
        <f t="shared" si="5"/>
        <v>-0.10747554731406896</v>
      </c>
      <c r="I111">
        <v>1.7369862999999999E-2</v>
      </c>
      <c r="J111">
        <f t="shared" si="3"/>
        <v>-0.12484541031406896</v>
      </c>
      <c r="K111">
        <f t="shared" si="4"/>
        <v>-4.4802971212117661E-2</v>
      </c>
    </row>
    <row r="112" spans="1:11" x14ac:dyDescent="0.25">
      <c r="A112" s="1">
        <v>43537</v>
      </c>
      <c r="B112">
        <v>92.949996999999996</v>
      </c>
      <c r="C112">
        <v>94.400002000000001</v>
      </c>
      <c r="D112">
        <v>92</v>
      </c>
      <c r="E112">
        <v>93.800003000000004</v>
      </c>
      <c r="F112">
        <v>86.409874000000002</v>
      </c>
      <c r="G112">
        <v>19828846</v>
      </c>
      <c r="H112">
        <f t="shared" si="5"/>
        <v>0.91447662983787681</v>
      </c>
      <c r="I112">
        <v>1.7315067999999999E-2</v>
      </c>
      <c r="J112">
        <f t="shared" si="3"/>
        <v>0.89716156183787676</v>
      </c>
      <c r="K112">
        <f t="shared" si="4"/>
        <v>0.3219622053107325</v>
      </c>
    </row>
    <row r="113" spans="1:11" x14ac:dyDescent="0.25">
      <c r="A113" s="1">
        <v>43538</v>
      </c>
      <c r="B113">
        <v>94.099997999999999</v>
      </c>
      <c r="C113">
        <v>94.5</v>
      </c>
      <c r="D113">
        <v>92.849997999999999</v>
      </c>
      <c r="E113">
        <v>93.949996999999996</v>
      </c>
      <c r="F113">
        <v>86.548057999999997</v>
      </c>
      <c r="G113">
        <v>18356759</v>
      </c>
      <c r="H113">
        <f t="shared" si="5"/>
        <v>0.1599083104506856</v>
      </c>
      <c r="I113">
        <v>1.7342466000000001E-2</v>
      </c>
      <c r="J113">
        <f t="shared" si="3"/>
        <v>0.1425658444506856</v>
      </c>
      <c r="K113">
        <f t="shared" si="4"/>
        <v>5.1162260660498719E-2</v>
      </c>
    </row>
    <row r="114" spans="1:11" x14ac:dyDescent="0.25">
      <c r="A114" s="1">
        <v>43539</v>
      </c>
      <c r="B114">
        <v>93.949996999999996</v>
      </c>
      <c r="C114">
        <v>95</v>
      </c>
      <c r="D114">
        <v>93.650002000000001</v>
      </c>
      <c r="E114">
        <v>94.099997999999999</v>
      </c>
      <c r="F114">
        <v>86.686240999999995</v>
      </c>
      <c r="G114">
        <v>24437891</v>
      </c>
      <c r="H114">
        <f t="shared" si="5"/>
        <v>0.15966046278852267</v>
      </c>
      <c r="I114">
        <v>1.7205478999999999E-2</v>
      </c>
      <c r="J114">
        <f t="shared" si="3"/>
        <v>0.14245498378852267</v>
      </c>
      <c r="K114">
        <f t="shared" si="4"/>
        <v>5.1122476362117648E-2</v>
      </c>
    </row>
    <row r="115" spans="1:11" x14ac:dyDescent="0.25">
      <c r="A115" s="1">
        <v>43542</v>
      </c>
      <c r="B115">
        <v>94.300003000000004</v>
      </c>
      <c r="C115">
        <v>94.449996999999996</v>
      </c>
      <c r="D115">
        <v>91.150002000000001</v>
      </c>
      <c r="E115">
        <v>92.400002000000001</v>
      </c>
      <c r="F115">
        <v>85.120177999999996</v>
      </c>
      <c r="G115">
        <v>22606290</v>
      </c>
      <c r="H115">
        <f t="shared" si="5"/>
        <v>-1.80658452298798</v>
      </c>
      <c r="I115">
        <v>1.7287671000000001E-2</v>
      </c>
      <c r="J115">
        <f t="shared" si="3"/>
        <v>-1.8238721939879801</v>
      </c>
      <c r="K115">
        <f t="shared" si="4"/>
        <v>-0.65452861419781649</v>
      </c>
    </row>
    <row r="116" spans="1:11" x14ac:dyDescent="0.25">
      <c r="A116" s="1">
        <v>43543</v>
      </c>
      <c r="B116">
        <v>92.400002000000001</v>
      </c>
      <c r="C116">
        <v>92.650002000000001</v>
      </c>
      <c r="D116">
        <v>90.900002000000001</v>
      </c>
      <c r="E116">
        <v>91.400002000000001</v>
      </c>
      <c r="F116">
        <v>84.198966999999996</v>
      </c>
      <c r="G116">
        <v>15395289</v>
      </c>
      <c r="H116">
        <f t="shared" si="5"/>
        <v>-1.0822510588257346</v>
      </c>
      <c r="I116">
        <v>1.7205478999999999E-2</v>
      </c>
      <c r="J116">
        <f t="shared" si="3"/>
        <v>-1.0994565378257346</v>
      </c>
      <c r="K116">
        <f t="shared" si="4"/>
        <v>-0.39455931531052768</v>
      </c>
    </row>
    <row r="117" spans="1:11" x14ac:dyDescent="0.25">
      <c r="A117" s="1">
        <v>43544</v>
      </c>
      <c r="B117">
        <v>91.5</v>
      </c>
      <c r="C117">
        <v>91.800003000000004</v>
      </c>
      <c r="D117">
        <v>90.050003000000004</v>
      </c>
      <c r="E117">
        <v>90.849997999999999</v>
      </c>
      <c r="F117">
        <v>83.692290999999997</v>
      </c>
      <c r="G117">
        <v>11856254</v>
      </c>
      <c r="H117">
        <f t="shared" si="5"/>
        <v>-0.60175491024606464</v>
      </c>
      <c r="I117">
        <v>1.7178082000000001E-2</v>
      </c>
      <c r="J117">
        <f t="shared" si="3"/>
        <v>-0.61893299224606468</v>
      </c>
      <c r="K117">
        <f t="shared" si="4"/>
        <v>-0.22211498976270616</v>
      </c>
    </row>
    <row r="118" spans="1:11" x14ac:dyDescent="0.25">
      <c r="A118" s="1">
        <v>43546</v>
      </c>
      <c r="B118">
        <v>91</v>
      </c>
      <c r="C118">
        <v>92</v>
      </c>
      <c r="D118">
        <v>89.25</v>
      </c>
      <c r="E118">
        <v>89.599997999999999</v>
      </c>
      <c r="F118">
        <v>82.540771000000007</v>
      </c>
      <c r="G118">
        <v>17105182</v>
      </c>
      <c r="H118">
        <f t="shared" si="5"/>
        <v>-1.375894361604719</v>
      </c>
      <c r="I118">
        <v>1.7232877000000001E-2</v>
      </c>
      <c r="J118">
        <f t="shared" si="3"/>
        <v>-1.3931272386047191</v>
      </c>
      <c r="K118">
        <f t="shared" si="4"/>
        <v>-0.49994821122383259</v>
      </c>
    </row>
    <row r="119" spans="1:11" x14ac:dyDescent="0.25">
      <c r="A119" s="1">
        <v>43549</v>
      </c>
      <c r="B119">
        <v>89</v>
      </c>
      <c r="C119">
        <v>89.25</v>
      </c>
      <c r="D119">
        <v>87.300003000000004</v>
      </c>
      <c r="E119">
        <v>87.5</v>
      </c>
      <c r="F119">
        <v>80.606223999999997</v>
      </c>
      <c r="G119">
        <v>11836240</v>
      </c>
      <c r="H119">
        <f t="shared" si="5"/>
        <v>-2.3437478201729416</v>
      </c>
      <c r="I119">
        <v>1.7232877000000001E-2</v>
      </c>
      <c r="J119">
        <f t="shared" si="3"/>
        <v>-2.3609806971729417</v>
      </c>
      <c r="K119">
        <f t="shared" si="4"/>
        <v>-0.84727944697126323</v>
      </c>
    </row>
    <row r="120" spans="1:11" x14ac:dyDescent="0.25">
      <c r="A120" s="1">
        <v>43550</v>
      </c>
      <c r="B120">
        <v>87.599997999999999</v>
      </c>
      <c r="C120">
        <v>88.099997999999999</v>
      </c>
      <c r="D120">
        <v>85.349997999999999</v>
      </c>
      <c r="E120">
        <v>86.300003000000004</v>
      </c>
      <c r="F120">
        <v>79.500777999999997</v>
      </c>
      <c r="G120">
        <v>20235983</v>
      </c>
      <c r="H120">
        <f t="shared" si="5"/>
        <v>-1.3714251428571385</v>
      </c>
      <c r="I120">
        <v>1.7041095999999999E-2</v>
      </c>
      <c r="J120">
        <f t="shared" si="3"/>
        <v>-1.3884662388571385</v>
      </c>
      <c r="K120">
        <f t="shared" si="4"/>
        <v>-0.49827552948899589</v>
      </c>
    </row>
    <row r="121" spans="1:11" x14ac:dyDescent="0.25">
      <c r="A121" s="1">
        <v>43551</v>
      </c>
      <c r="B121">
        <v>86.699996999999996</v>
      </c>
      <c r="C121">
        <v>87.75</v>
      </c>
      <c r="D121">
        <v>85.099997999999999</v>
      </c>
      <c r="E121">
        <v>85.449996999999996</v>
      </c>
      <c r="F121">
        <v>78.717735000000005</v>
      </c>
      <c r="G121">
        <v>25086886</v>
      </c>
      <c r="H121">
        <f t="shared" si="5"/>
        <v>-0.9849431870819374</v>
      </c>
      <c r="I121">
        <v>1.6767122999999998E-2</v>
      </c>
      <c r="J121">
        <f t="shared" si="3"/>
        <v>-1.0017103100819373</v>
      </c>
      <c r="K121">
        <f t="shared" si="4"/>
        <v>-0.35948136237111605</v>
      </c>
    </row>
    <row r="122" spans="1:11" x14ac:dyDescent="0.25">
      <c r="A122" s="1">
        <v>43552</v>
      </c>
      <c r="B122">
        <v>85.599997999999999</v>
      </c>
      <c r="C122">
        <v>89.699996999999996</v>
      </c>
      <c r="D122">
        <v>85.300003000000004</v>
      </c>
      <c r="E122">
        <v>88.599997999999999</v>
      </c>
      <c r="F122">
        <v>81.619560000000007</v>
      </c>
      <c r="G122">
        <v>26677216</v>
      </c>
      <c r="H122">
        <f t="shared" si="5"/>
        <v>3.6863675957765141</v>
      </c>
      <c r="I122">
        <v>1.6931506999999998E-2</v>
      </c>
      <c r="J122">
        <f t="shared" si="3"/>
        <v>3.6694360887765143</v>
      </c>
      <c r="K122">
        <f t="shared" si="4"/>
        <v>1.3168416767310924</v>
      </c>
    </row>
    <row r="123" spans="1:11" x14ac:dyDescent="0.25">
      <c r="A123" s="1">
        <v>43556</v>
      </c>
      <c r="B123">
        <v>92.199996999999996</v>
      </c>
      <c r="C123">
        <v>92.900002000000001</v>
      </c>
      <c r="D123">
        <v>90.099997999999999</v>
      </c>
      <c r="E123">
        <v>90.349997999999999</v>
      </c>
      <c r="F123">
        <v>83.231682000000006</v>
      </c>
      <c r="G123">
        <v>26616287</v>
      </c>
      <c r="H123">
        <f t="shared" si="5"/>
        <v>1.9751693448119492</v>
      </c>
      <c r="I123">
        <v>1.7041095999999999E-2</v>
      </c>
      <c r="J123">
        <f t="shared" si="3"/>
        <v>1.9581282488119491</v>
      </c>
      <c r="K123">
        <f t="shared" si="4"/>
        <v>0.70270876070219257</v>
      </c>
    </row>
    <row r="124" spans="1:11" x14ac:dyDescent="0.25">
      <c r="A124" s="1">
        <v>43557</v>
      </c>
      <c r="B124">
        <v>90.800003000000004</v>
      </c>
      <c r="C124">
        <v>91.25</v>
      </c>
      <c r="D124">
        <v>88.599997999999999</v>
      </c>
      <c r="E124">
        <v>89.550003000000004</v>
      </c>
      <c r="F124">
        <v>82.494713000000004</v>
      </c>
      <c r="G124">
        <v>19323952</v>
      </c>
      <c r="H124">
        <f t="shared" si="5"/>
        <v>-0.88543997532794139</v>
      </c>
      <c r="I124">
        <v>1.7041095999999999E-2</v>
      </c>
      <c r="J124">
        <f t="shared" si="3"/>
        <v>-0.90248107132794142</v>
      </c>
      <c r="K124">
        <f t="shared" si="4"/>
        <v>-0.32387120484821164</v>
      </c>
    </row>
    <row r="125" spans="1:11" x14ac:dyDescent="0.25">
      <c r="A125" s="1">
        <v>43558</v>
      </c>
      <c r="B125">
        <v>89.800003000000004</v>
      </c>
      <c r="C125">
        <v>90.800003000000004</v>
      </c>
      <c r="D125">
        <v>87.5</v>
      </c>
      <c r="E125">
        <v>87.800003000000004</v>
      </c>
      <c r="F125">
        <v>80.882591000000005</v>
      </c>
      <c r="G125">
        <v>19962585</v>
      </c>
      <c r="H125">
        <f t="shared" si="5"/>
        <v>-1.9542154565868635</v>
      </c>
      <c r="I125">
        <v>1.7013699E-2</v>
      </c>
      <c r="J125">
        <f t="shared" si="3"/>
        <v>-1.9712291555868635</v>
      </c>
      <c r="K125">
        <f t="shared" si="4"/>
        <v>-0.70741025151080561</v>
      </c>
    </row>
    <row r="126" spans="1:11" x14ac:dyDescent="0.25">
      <c r="A126" s="1">
        <v>43559</v>
      </c>
      <c r="B126">
        <v>87.5</v>
      </c>
      <c r="C126">
        <v>88.800003000000004</v>
      </c>
      <c r="D126">
        <v>87</v>
      </c>
      <c r="E126">
        <v>87.449996999999996</v>
      </c>
      <c r="F126">
        <v>80.560158000000001</v>
      </c>
      <c r="G126">
        <v>19328175</v>
      </c>
      <c r="H126">
        <f t="shared" si="5"/>
        <v>-0.3986400774952224</v>
      </c>
      <c r="I126">
        <v>1.6986300999999999E-2</v>
      </c>
      <c r="J126">
        <f t="shared" si="3"/>
        <v>-0.41562637849522238</v>
      </c>
      <c r="K126">
        <f t="shared" si="4"/>
        <v>-0.14915483575946656</v>
      </c>
    </row>
    <row r="127" spans="1:11" x14ac:dyDescent="0.25">
      <c r="A127" s="1">
        <v>43560</v>
      </c>
      <c r="B127">
        <v>87.900002000000001</v>
      </c>
      <c r="C127">
        <v>88.5</v>
      </c>
      <c r="D127">
        <v>86.900002000000001</v>
      </c>
      <c r="E127">
        <v>87.75</v>
      </c>
      <c r="F127">
        <v>80.836533000000003</v>
      </c>
      <c r="G127">
        <v>14721025</v>
      </c>
      <c r="H127">
        <f t="shared" si="5"/>
        <v>0.34305661554225531</v>
      </c>
      <c r="I127">
        <v>1.6986300999999999E-2</v>
      </c>
      <c r="J127">
        <f t="shared" si="3"/>
        <v>0.32607031454225532</v>
      </c>
      <c r="K127">
        <f t="shared" si="4"/>
        <v>0.11701606714104829</v>
      </c>
    </row>
    <row r="128" spans="1:11" x14ac:dyDescent="0.25">
      <c r="A128" s="1">
        <v>43563</v>
      </c>
      <c r="B128">
        <v>88.25</v>
      </c>
      <c r="C128">
        <v>88.949996999999996</v>
      </c>
      <c r="D128">
        <v>86.800003000000004</v>
      </c>
      <c r="E128">
        <v>87.25</v>
      </c>
      <c r="F128">
        <v>80.375923</v>
      </c>
      <c r="G128">
        <v>14834678</v>
      </c>
      <c r="H128">
        <f t="shared" si="5"/>
        <v>-0.56980056980056981</v>
      </c>
      <c r="I128">
        <v>1.7041095999999999E-2</v>
      </c>
      <c r="J128">
        <f t="shared" si="3"/>
        <v>-0.58684166580056984</v>
      </c>
      <c r="K128">
        <f t="shared" si="4"/>
        <v>-0.21059845286095552</v>
      </c>
    </row>
    <row r="129" spans="1:11" x14ac:dyDescent="0.25">
      <c r="A129" s="1">
        <v>43564</v>
      </c>
      <c r="B129">
        <v>87.300003000000004</v>
      </c>
      <c r="C129">
        <v>92.800003000000004</v>
      </c>
      <c r="D129">
        <v>86.199996999999996</v>
      </c>
      <c r="E129">
        <v>91.699996999999996</v>
      </c>
      <c r="F129">
        <v>84.475318999999999</v>
      </c>
      <c r="G129">
        <v>41766873</v>
      </c>
      <c r="H129">
        <f t="shared" si="5"/>
        <v>5.1002830945558699</v>
      </c>
      <c r="I129">
        <v>1.7315067999999999E-2</v>
      </c>
      <c r="J129">
        <f t="shared" si="3"/>
        <v>5.0829680265558697</v>
      </c>
      <c r="K129">
        <f t="shared" si="4"/>
        <v>1.8241124731217595</v>
      </c>
    </row>
    <row r="130" spans="1:11" x14ac:dyDescent="0.25">
      <c r="A130" s="1">
        <v>43565</v>
      </c>
      <c r="B130">
        <v>91.900002000000001</v>
      </c>
      <c r="C130">
        <v>92.300003000000004</v>
      </c>
      <c r="D130">
        <v>90.400002000000001</v>
      </c>
      <c r="E130">
        <v>91.550003000000004</v>
      </c>
      <c r="F130">
        <v>84.337142999999998</v>
      </c>
      <c r="G130">
        <v>28021324</v>
      </c>
      <c r="H130">
        <f t="shared" si="5"/>
        <v>-0.16357034341014473</v>
      </c>
      <c r="I130">
        <v>1.7287671000000001E-2</v>
      </c>
      <c r="J130">
        <f t="shared" si="3"/>
        <v>-0.18085801441014474</v>
      </c>
      <c r="K130">
        <f t="shared" si="4"/>
        <v>-6.4904079314683005E-2</v>
      </c>
    </row>
    <row r="131" spans="1:11" x14ac:dyDescent="0.25">
      <c r="A131" s="1">
        <v>43566</v>
      </c>
      <c r="B131">
        <v>91.599997999999999</v>
      </c>
      <c r="C131">
        <v>95</v>
      </c>
      <c r="D131">
        <v>91.300003000000004</v>
      </c>
      <c r="E131">
        <v>94.5</v>
      </c>
      <c r="F131">
        <v>87.054726000000002</v>
      </c>
      <c r="G131">
        <v>40272653</v>
      </c>
      <c r="H131">
        <f t="shared" si="5"/>
        <v>3.2222795230274279</v>
      </c>
      <c r="I131">
        <v>1.7287671000000001E-2</v>
      </c>
      <c r="J131">
        <f t="shared" ref="J131:J194" si="6">(H131-I131)</f>
        <v>3.2049918520274279</v>
      </c>
      <c r="K131">
        <f t="shared" ref="K131:K194" si="7">(J131/$M$2)</f>
        <v>1.1501676939522609</v>
      </c>
    </row>
    <row r="132" spans="1:11" x14ac:dyDescent="0.25">
      <c r="A132" s="1">
        <v>43567</v>
      </c>
      <c r="B132">
        <v>94.400002000000001</v>
      </c>
      <c r="C132">
        <v>96.300003000000004</v>
      </c>
      <c r="D132">
        <v>93.400002000000001</v>
      </c>
      <c r="E132">
        <v>95.650002000000001</v>
      </c>
      <c r="F132">
        <v>88.114127999999994</v>
      </c>
      <c r="G132">
        <v>26390565</v>
      </c>
      <c r="H132">
        <f t="shared" ref="H132:H195" si="8">(E132-E131)*100/E131</f>
        <v>1.2169333333333341</v>
      </c>
      <c r="I132">
        <v>1.7369862999999999E-2</v>
      </c>
      <c r="J132">
        <f t="shared" si="6"/>
        <v>1.199563470333334</v>
      </c>
      <c r="K132">
        <f t="shared" si="7"/>
        <v>0.43048444867336744</v>
      </c>
    </row>
    <row r="133" spans="1:11" x14ac:dyDescent="0.25">
      <c r="A133" s="1">
        <v>43570</v>
      </c>
      <c r="B133">
        <v>97</v>
      </c>
      <c r="C133">
        <v>97.300003000000004</v>
      </c>
      <c r="D133">
        <v>95.099997999999999</v>
      </c>
      <c r="E133">
        <v>95.75</v>
      </c>
      <c r="F133">
        <v>88.206244999999996</v>
      </c>
      <c r="G133">
        <v>29805368</v>
      </c>
      <c r="H133">
        <f t="shared" si="8"/>
        <v>0.10454573748989505</v>
      </c>
      <c r="I133">
        <v>1.7369862999999999E-2</v>
      </c>
      <c r="J133">
        <f t="shared" si="6"/>
        <v>8.7175874489895055E-2</v>
      </c>
      <c r="K133">
        <f t="shared" si="7"/>
        <v>3.1284595767969603E-2</v>
      </c>
    </row>
    <row r="134" spans="1:11" x14ac:dyDescent="0.25">
      <c r="A134" s="1">
        <v>43571</v>
      </c>
      <c r="B134">
        <v>96.099997999999999</v>
      </c>
      <c r="C134">
        <v>97.75</v>
      </c>
      <c r="D134">
        <v>95.599997999999999</v>
      </c>
      <c r="E134">
        <v>96.349997999999999</v>
      </c>
      <c r="F134">
        <v>88.758965000000003</v>
      </c>
      <c r="G134">
        <v>25209332</v>
      </c>
      <c r="H134">
        <f t="shared" si="8"/>
        <v>0.62662976501305412</v>
      </c>
      <c r="I134">
        <v>1.7397260000000001E-2</v>
      </c>
      <c r="J134">
        <f t="shared" si="6"/>
        <v>0.60923250501305415</v>
      </c>
      <c r="K134">
        <f t="shared" si="7"/>
        <v>0.21863379931164553</v>
      </c>
    </row>
    <row r="135" spans="1:11" x14ac:dyDescent="0.25">
      <c r="A135" s="1">
        <v>43573</v>
      </c>
      <c r="B135">
        <v>97</v>
      </c>
      <c r="C135">
        <v>97.199996999999996</v>
      </c>
      <c r="D135">
        <v>94.050003000000004</v>
      </c>
      <c r="E135">
        <v>95.75</v>
      </c>
      <c r="F135">
        <v>88.206244999999996</v>
      </c>
      <c r="G135">
        <v>19780948</v>
      </c>
      <c r="H135">
        <f t="shared" si="8"/>
        <v>-0.62272756871255919</v>
      </c>
      <c r="I135">
        <v>1.7397260000000001E-2</v>
      </c>
      <c r="J135">
        <f t="shared" si="6"/>
        <v>-0.64012482871255916</v>
      </c>
      <c r="K135">
        <f t="shared" si="7"/>
        <v>-0.22972005299051521</v>
      </c>
    </row>
    <row r="136" spans="1:11" x14ac:dyDescent="0.25">
      <c r="A136" s="1">
        <v>43577</v>
      </c>
      <c r="B136">
        <v>95.800003000000004</v>
      </c>
      <c r="C136">
        <v>95.849997999999999</v>
      </c>
      <c r="D136">
        <v>91.800003000000004</v>
      </c>
      <c r="E136">
        <v>92.150002000000001</v>
      </c>
      <c r="F136">
        <v>84.889870000000002</v>
      </c>
      <c r="G136">
        <v>19341457</v>
      </c>
      <c r="H136">
        <f t="shared" si="8"/>
        <v>-3.7597890339425581</v>
      </c>
      <c r="I136">
        <v>1.7424657999999999E-2</v>
      </c>
      <c r="J136">
        <f t="shared" si="6"/>
        <v>-3.7772136919425581</v>
      </c>
      <c r="K136">
        <f t="shared" si="7"/>
        <v>-1.3555195651677741</v>
      </c>
    </row>
    <row r="137" spans="1:11" x14ac:dyDescent="0.25">
      <c r="A137" s="1">
        <v>43578</v>
      </c>
      <c r="B137">
        <v>92.5</v>
      </c>
      <c r="C137">
        <v>93.25</v>
      </c>
      <c r="D137">
        <v>91.199996999999996</v>
      </c>
      <c r="E137">
        <v>91.550003000000004</v>
      </c>
      <c r="F137">
        <v>84.337142999999998</v>
      </c>
      <c r="G137">
        <v>19425738</v>
      </c>
      <c r="H137">
        <f t="shared" si="8"/>
        <v>-0.6511112175559115</v>
      </c>
      <c r="I137">
        <v>1.7506849000000001E-2</v>
      </c>
      <c r="J137">
        <f t="shared" si="6"/>
        <v>-0.66861806655591149</v>
      </c>
      <c r="K137">
        <f t="shared" si="7"/>
        <v>-0.2399453525159386</v>
      </c>
    </row>
    <row r="138" spans="1:11" x14ac:dyDescent="0.25">
      <c r="A138" s="1">
        <v>43579</v>
      </c>
      <c r="B138">
        <v>91.599997999999999</v>
      </c>
      <c r="C138">
        <v>92.5</v>
      </c>
      <c r="D138">
        <v>90.550003000000004</v>
      </c>
      <c r="E138">
        <v>91.25</v>
      </c>
      <c r="F138">
        <v>84.060776000000004</v>
      </c>
      <c r="G138">
        <v>17671024</v>
      </c>
      <c r="H138">
        <f t="shared" si="8"/>
        <v>-0.32769305316134589</v>
      </c>
      <c r="I138">
        <v>1.7506849000000001E-2</v>
      </c>
      <c r="J138">
        <f t="shared" si="6"/>
        <v>-0.34519990216134588</v>
      </c>
      <c r="K138">
        <f t="shared" si="7"/>
        <v>-0.12388105610012749</v>
      </c>
    </row>
    <row r="139" spans="1:11" x14ac:dyDescent="0.25">
      <c r="A139" s="1">
        <v>43580</v>
      </c>
      <c r="B139">
        <v>91.449996999999996</v>
      </c>
      <c r="C139">
        <v>92.5</v>
      </c>
      <c r="D139">
        <v>89.550003000000004</v>
      </c>
      <c r="E139">
        <v>89.849997999999999</v>
      </c>
      <c r="F139">
        <v>82.771079999999998</v>
      </c>
      <c r="G139">
        <v>23972672</v>
      </c>
      <c r="H139">
        <f t="shared" si="8"/>
        <v>-1.5342487671232883</v>
      </c>
      <c r="I139">
        <v>1.7534246999999999E-2</v>
      </c>
      <c r="J139">
        <f t="shared" si="6"/>
        <v>-1.5517830141232882</v>
      </c>
      <c r="K139">
        <f t="shared" si="7"/>
        <v>-0.55688462662999527</v>
      </c>
    </row>
    <row r="140" spans="1:11" x14ac:dyDescent="0.25">
      <c r="A140" s="1">
        <v>43581</v>
      </c>
      <c r="B140">
        <v>89.75</v>
      </c>
      <c r="C140">
        <v>90.150002000000001</v>
      </c>
      <c r="D140">
        <v>88.099997999999999</v>
      </c>
      <c r="E140">
        <v>88.5</v>
      </c>
      <c r="F140">
        <v>81.527443000000005</v>
      </c>
      <c r="G140">
        <v>16125203</v>
      </c>
      <c r="H140">
        <f t="shared" si="8"/>
        <v>-1.5025019811352687</v>
      </c>
      <c r="I140">
        <v>1.7780822000000002E-2</v>
      </c>
      <c r="J140">
        <f t="shared" si="6"/>
        <v>-1.5202828031352686</v>
      </c>
      <c r="K140">
        <f t="shared" si="7"/>
        <v>-0.54558022190641342</v>
      </c>
    </row>
    <row r="141" spans="1:11" x14ac:dyDescent="0.25">
      <c r="A141" s="1">
        <v>43585</v>
      </c>
      <c r="B141">
        <v>87.900002000000001</v>
      </c>
      <c r="C141">
        <v>88.349997999999999</v>
      </c>
      <c r="D141">
        <v>85.300003000000004</v>
      </c>
      <c r="E141">
        <v>86.949996999999996</v>
      </c>
      <c r="F141">
        <v>80.099556000000007</v>
      </c>
      <c r="G141">
        <v>19935462</v>
      </c>
      <c r="H141">
        <f t="shared" si="8"/>
        <v>-1.7514158192090439</v>
      </c>
      <c r="I141">
        <v>1.7726026999999998E-2</v>
      </c>
      <c r="J141">
        <f t="shared" si="6"/>
        <v>-1.7691418462090438</v>
      </c>
      <c r="K141">
        <f t="shared" si="7"/>
        <v>-0.63488766632636284</v>
      </c>
    </row>
    <row r="142" spans="1:11" x14ac:dyDescent="0.25">
      <c r="A142" s="1">
        <v>43587</v>
      </c>
      <c r="B142">
        <v>87.099997999999999</v>
      </c>
      <c r="C142">
        <v>91.800003000000004</v>
      </c>
      <c r="D142">
        <v>85.800003000000004</v>
      </c>
      <c r="E142">
        <v>89.550003000000004</v>
      </c>
      <c r="F142">
        <v>82.494713000000004</v>
      </c>
      <c r="G142">
        <v>58223470</v>
      </c>
      <c r="H142">
        <f t="shared" si="8"/>
        <v>2.9902312705082759</v>
      </c>
      <c r="I142">
        <v>1.769863E-2</v>
      </c>
      <c r="J142">
        <f t="shared" si="6"/>
        <v>2.9725326405082759</v>
      </c>
      <c r="K142">
        <f t="shared" si="7"/>
        <v>1.0667456175180223</v>
      </c>
    </row>
    <row r="143" spans="1:11" x14ac:dyDescent="0.25">
      <c r="A143" s="1">
        <v>43588</v>
      </c>
      <c r="B143">
        <v>90</v>
      </c>
      <c r="C143">
        <v>91</v>
      </c>
      <c r="D143">
        <v>88.599997999999999</v>
      </c>
      <c r="E143">
        <v>89.599997999999999</v>
      </c>
      <c r="F143">
        <v>82.540771000000007</v>
      </c>
      <c r="G143">
        <v>23708069</v>
      </c>
      <c r="H143">
        <f t="shared" si="8"/>
        <v>5.5829143858315187E-2</v>
      </c>
      <c r="I143">
        <v>1.7671233000000001E-2</v>
      </c>
      <c r="J143">
        <f t="shared" si="6"/>
        <v>3.8157910858315186E-2</v>
      </c>
      <c r="K143">
        <f t="shared" si="7"/>
        <v>1.369363741445441E-2</v>
      </c>
    </row>
    <row r="144" spans="1:11" x14ac:dyDescent="0.25">
      <c r="A144" s="1">
        <v>43591</v>
      </c>
      <c r="B144">
        <v>88.949996999999996</v>
      </c>
      <c r="C144">
        <v>89.400002000000001</v>
      </c>
      <c r="D144">
        <v>87.75</v>
      </c>
      <c r="E144">
        <v>88.050003000000004</v>
      </c>
      <c r="F144">
        <v>81.112899999999996</v>
      </c>
      <c r="G144">
        <v>12211735</v>
      </c>
      <c r="H144">
        <f t="shared" si="8"/>
        <v>-1.7299051725425212</v>
      </c>
      <c r="I144">
        <v>1.769863E-2</v>
      </c>
      <c r="J144">
        <f t="shared" si="6"/>
        <v>-1.7476038025425211</v>
      </c>
      <c r="K144">
        <f t="shared" si="7"/>
        <v>-0.62715836055589835</v>
      </c>
    </row>
    <row r="145" spans="1:11" x14ac:dyDescent="0.25">
      <c r="A145" s="1">
        <v>43592</v>
      </c>
      <c r="B145">
        <v>88.699996999999996</v>
      </c>
      <c r="C145">
        <v>88.800003000000004</v>
      </c>
      <c r="D145">
        <v>85.599997999999999</v>
      </c>
      <c r="E145">
        <v>85.949996999999996</v>
      </c>
      <c r="F145">
        <v>79.178344999999993</v>
      </c>
      <c r="G145">
        <v>14500613</v>
      </c>
      <c r="H145">
        <f t="shared" si="8"/>
        <v>-2.3850152509364566</v>
      </c>
      <c r="I145">
        <v>1.7671233000000001E-2</v>
      </c>
      <c r="J145">
        <f t="shared" si="6"/>
        <v>-2.4026864839364568</v>
      </c>
      <c r="K145">
        <f t="shared" si="7"/>
        <v>-0.86224630205263031</v>
      </c>
    </row>
    <row r="146" spans="1:11" x14ac:dyDescent="0.25">
      <c r="A146" s="1">
        <v>43593</v>
      </c>
      <c r="B146">
        <v>85.349997999999999</v>
      </c>
      <c r="C146">
        <v>86.400002000000001</v>
      </c>
      <c r="D146">
        <v>84.949996999999996</v>
      </c>
      <c r="E146">
        <v>85.949996999999996</v>
      </c>
      <c r="F146">
        <v>79.178344999999993</v>
      </c>
      <c r="G146">
        <v>13038488</v>
      </c>
      <c r="H146">
        <f t="shared" si="8"/>
        <v>0</v>
      </c>
      <c r="I146">
        <v>1.7671233000000001E-2</v>
      </c>
      <c r="J146">
        <f t="shared" si="6"/>
        <v>-1.7671233000000001E-2</v>
      </c>
      <c r="K146">
        <f t="shared" si="7"/>
        <v>-6.3416327551802957E-3</v>
      </c>
    </row>
    <row r="147" spans="1:11" x14ac:dyDescent="0.25">
      <c r="A147" s="1">
        <v>43594</v>
      </c>
      <c r="B147">
        <v>85.599997999999999</v>
      </c>
      <c r="C147">
        <v>85.949996999999996</v>
      </c>
      <c r="D147">
        <v>83</v>
      </c>
      <c r="E147">
        <v>84.849997999999999</v>
      </c>
      <c r="F147">
        <v>78.165008999999998</v>
      </c>
      <c r="G147">
        <v>22648198</v>
      </c>
      <c r="H147">
        <f t="shared" si="8"/>
        <v>-1.2798127264623371</v>
      </c>
      <c r="I147">
        <v>1.7671233000000001E-2</v>
      </c>
      <c r="J147">
        <f t="shared" si="6"/>
        <v>-1.2974839594623371</v>
      </c>
      <c r="K147">
        <f t="shared" si="7"/>
        <v>-0.46562493837568547</v>
      </c>
    </row>
    <row r="148" spans="1:11" x14ac:dyDescent="0.25">
      <c r="A148" s="1">
        <v>43595</v>
      </c>
      <c r="B148">
        <v>84.849997999999999</v>
      </c>
      <c r="C148">
        <v>86.25</v>
      </c>
      <c r="D148">
        <v>84.849997999999999</v>
      </c>
      <c r="E148">
        <v>85.900002000000001</v>
      </c>
      <c r="F148">
        <v>79.132285999999993</v>
      </c>
      <c r="G148">
        <v>13767863</v>
      </c>
      <c r="H148">
        <f t="shared" si="8"/>
        <v>1.2374826455505648</v>
      </c>
      <c r="I148">
        <v>1.7479451999999999E-2</v>
      </c>
      <c r="J148">
        <f t="shared" si="6"/>
        <v>1.2200031935505649</v>
      </c>
      <c r="K148">
        <f t="shared" si="7"/>
        <v>0.43781960283387289</v>
      </c>
    </row>
    <row r="149" spans="1:11" x14ac:dyDescent="0.25">
      <c r="A149" s="1">
        <v>43598</v>
      </c>
      <c r="B149">
        <v>85.800003000000004</v>
      </c>
      <c r="C149">
        <v>86.5</v>
      </c>
      <c r="D149">
        <v>82.599997999999999</v>
      </c>
      <c r="E149">
        <v>83</v>
      </c>
      <c r="F149">
        <v>76.460762000000003</v>
      </c>
      <c r="G149">
        <v>13918199</v>
      </c>
      <c r="H149">
        <f t="shared" si="8"/>
        <v>-3.376020875994858</v>
      </c>
      <c r="I149">
        <v>1.7506849000000001E-2</v>
      </c>
      <c r="J149">
        <f t="shared" si="6"/>
        <v>-3.3935277249948581</v>
      </c>
      <c r="K149">
        <f t="shared" si="7"/>
        <v>-1.2178271078447023</v>
      </c>
    </row>
    <row r="150" spans="1:11" x14ac:dyDescent="0.25">
      <c r="A150" s="1">
        <v>43599</v>
      </c>
      <c r="B150">
        <v>83</v>
      </c>
      <c r="C150">
        <v>85.599997999999999</v>
      </c>
      <c r="D150">
        <v>82.050003000000004</v>
      </c>
      <c r="E150">
        <v>84.599997999999999</v>
      </c>
      <c r="F150">
        <v>77.934708000000001</v>
      </c>
      <c r="G150">
        <v>18328116</v>
      </c>
      <c r="H150">
        <f t="shared" si="8"/>
        <v>1.9277084337349391</v>
      </c>
      <c r="I150">
        <v>1.7479451999999999E-2</v>
      </c>
      <c r="J150">
        <f t="shared" si="6"/>
        <v>1.9102289817349392</v>
      </c>
      <c r="K150">
        <f t="shared" si="7"/>
        <v>0.68551926628238069</v>
      </c>
    </row>
    <row r="151" spans="1:11" x14ac:dyDescent="0.25">
      <c r="A151" s="1">
        <v>43600</v>
      </c>
      <c r="B151">
        <v>85</v>
      </c>
      <c r="C151">
        <v>85.800003000000004</v>
      </c>
      <c r="D151">
        <v>81.449996999999996</v>
      </c>
      <c r="E151">
        <v>81.949996999999996</v>
      </c>
      <c r="F151">
        <v>75.493483999999995</v>
      </c>
      <c r="G151">
        <v>17950986</v>
      </c>
      <c r="H151">
        <f t="shared" si="8"/>
        <v>-3.1323889629406412</v>
      </c>
      <c r="I151">
        <v>1.7397260000000001E-2</v>
      </c>
      <c r="J151">
        <f t="shared" si="6"/>
        <v>-3.1497862229406413</v>
      </c>
      <c r="K151">
        <f t="shared" si="7"/>
        <v>-1.1303561830244666</v>
      </c>
    </row>
    <row r="152" spans="1:11" x14ac:dyDescent="0.25">
      <c r="A152" s="1">
        <v>43601</v>
      </c>
      <c r="B152">
        <v>81.949996999999996</v>
      </c>
      <c r="C152">
        <v>83.949996999999996</v>
      </c>
      <c r="D152">
        <v>81.400002000000001</v>
      </c>
      <c r="E152">
        <v>82.900002000000001</v>
      </c>
      <c r="F152">
        <v>76.368645000000001</v>
      </c>
      <c r="G152">
        <v>14994353</v>
      </c>
      <c r="H152">
        <f t="shared" si="8"/>
        <v>1.1592495848413569</v>
      </c>
      <c r="I152">
        <v>1.7178082000000001E-2</v>
      </c>
      <c r="J152">
        <f t="shared" si="6"/>
        <v>1.1420715028413568</v>
      </c>
      <c r="K152">
        <f t="shared" si="7"/>
        <v>0.40985244499785239</v>
      </c>
    </row>
    <row r="153" spans="1:11" x14ac:dyDescent="0.25">
      <c r="A153" s="1">
        <v>43602</v>
      </c>
      <c r="B153">
        <v>83.099997999999999</v>
      </c>
      <c r="C153">
        <v>85.050003000000004</v>
      </c>
      <c r="D153">
        <v>82.599997999999999</v>
      </c>
      <c r="E153">
        <v>84.5</v>
      </c>
      <c r="F153">
        <v>77.842583000000005</v>
      </c>
      <c r="G153">
        <v>13305907</v>
      </c>
      <c r="H153">
        <f t="shared" si="8"/>
        <v>1.9300337290703555</v>
      </c>
      <c r="I153">
        <v>1.7260273999999999E-2</v>
      </c>
      <c r="J153">
        <f t="shared" si="6"/>
        <v>1.9127734550703555</v>
      </c>
      <c r="K153">
        <f t="shared" si="7"/>
        <v>0.68643239528976563</v>
      </c>
    </row>
    <row r="154" spans="1:11" x14ac:dyDescent="0.25">
      <c r="A154" s="1">
        <v>43605</v>
      </c>
      <c r="B154">
        <v>87.800003000000004</v>
      </c>
      <c r="C154">
        <v>88.300003000000004</v>
      </c>
      <c r="D154">
        <v>86.199996999999996</v>
      </c>
      <c r="E154">
        <v>87.550003000000004</v>
      </c>
      <c r="F154">
        <v>80.652289999999994</v>
      </c>
      <c r="G154">
        <v>34895381</v>
      </c>
      <c r="H154">
        <f t="shared" si="8"/>
        <v>3.6094710059171642</v>
      </c>
      <c r="I154">
        <v>1.7397260000000001E-2</v>
      </c>
      <c r="J154">
        <f t="shared" si="6"/>
        <v>3.5920737459171641</v>
      </c>
      <c r="K154">
        <f t="shared" si="7"/>
        <v>1.289078839384409</v>
      </c>
    </row>
    <row r="155" spans="1:11" x14ac:dyDescent="0.25">
      <c r="A155" s="1">
        <v>43606</v>
      </c>
      <c r="B155">
        <v>88.400002000000001</v>
      </c>
      <c r="C155">
        <v>89.800003000000004</v>
      </c>
      <c r="D155">
        <v>87.199996999999996</v>
      </c>
      <c r="E155">
        <v>88.25</v>
      </c>
      <c r="F155">
        <v>81.297134</v>
      </c>
      <c r="G155">
        <v>27443220</v>
      </c>
      <c r="H155">
        <f t="shared" si="8"/>
        <v>0.79953966420765987</v>
      </c>
      <c r="I155">
        <v>1.7205478999999999E-2</v>
      </c>
      <c r="J155">
        <f t="shared" si="6"/>
        <v>0.78233418520765985</v>
      </c>
      <c r="K155">
        <f t="shared" si="7"/>
        <v>0.28075438167841393</v>
      </c>
    </row>
    <row r="156" spans="1:11" x14ac:dyDescent="0.25">
      <c r="A156" s="1">
        <v>43607</v>
      </c>
      <c r="B156">
        <v>88.849997999999999</v>
      </c>
      <c r="C156">
        <v>89</v>
      </c>
      <c r="D156">
        <v>85.900002000000001</v>
      </c>
      <c r="E156">
        <v>87.849997999999999</v>
      </c>
      <c r="F156">
        <v>80.928650000000005</v>
      </c>
      <c r="G156">
        <v>18235187</v>
      </c>
      <c r="H156">
        <f t="shared" si="8"/>
        <v>-0.45326005665722452</v>
      </c>
      <c r="I156">
        <v>1.7123288E-2</v>
      </c>
      <c r="J156">
        <f t="shared" si="6"/>
        <v>-0.47038334465722453</v>
      </c>
      <c r="K156">
        <f t="shared" si="7"/>
        <v>-0.16880533610583467</v>
      </c>
    </row>
    <row r="157" spans="1:11" x14ac:dyDescent="0.25">
      <c r="A157" s="1">
        <v>43608</v>
      </c>
      <c r="B157">
        <v>90</v>
      </c>
      <c r="C157">
        <v>91.849997999999999</v>
      </c>
      <c r="D157">
        <v>88.400002000000001</v>
      </c>
      <c r="E157">
        <v>88.849997999999999</v>
      </c>
      <c r="F157">
        <v>81.849868999999998</v>
      </c>
      <c r="G157">
        <v>31464067</v>
      </c>
      <c r="H157">
        <f t="shared" si="8"/>
        <v>1.1383039530632659</v>
      </c>
      <c r="I157">
        <v>1.6986300999999999E-2</v>
      </c>
      <c r="J157">
        <f t="shared" si="6"/>
        <v>1.1213176520632659</v>
      </c>
      <c r="K157">
        <f t="shared" si="7"/>
        <v>0.4024045606374082</v>
      </c>
    </row>
    <row r="158" spans="1:11" x14ac:dyDescent="0.25">
      <c r="A158" s="1">
        <v>43609</v>
      </c>
      <c r="B158">
        <v>88.849997999999999</v>
      </c>
      <c r="C158">
        <v>95</v>
      </c>
      <c r="D158">
        <v>88.849997999999999</v>
      </c>
      <c r="E158">
        <v>93.800003000000004</v>
      </c>
      <c r="F158">
        <v>86.409874000000002</v>
      </c>
      <c r="G158">
        <v>53728065</v>
      </c>
      <c r="H158">
        <f t="shared" si="8"/>
        <v>5.5711931473538181</v>
      </c>
      <c r="I158">
        <v>1.7041095999999999E-2</v>
      </c>
      <c r="J158">
        <f t="shared" si="6"/>
        <v>5.5541520513538183</v>
      </c>
      <c r="K158">
        <f t="shared" si="7"/>
        <v>1.9932051473780694</v>
      </c>
    </row>
    <row r="159" spans="1:11" x14ac:dyDescent="0.25">
      <c r="A159" s="1">
        <v>43612</v>
      </c>
      <c r="B159">
        <v>91.699996999999996</v>
      </c>
      <c r="C159">
        <v>91.75</v>
      </c>
      <c r="D159">
        <v>89.550003000000004</v>
      </c>
      <c r="E159">
        <v>91.150002000000001</v>
      </c>
      <c r="F159">
        <v>83.968658000000005</v>
      </c>
      <c r="G159">
        <v>37249413</v>
      </c>
      <c r="H159">
        <f t="shared" si="8"/>
        <v>-2.8251608904532799</v>
      </c>
      <c r="I159">
        <v>1.7013699E-2</v>
      </c>
      <c r="J159">
        <f t="shared" si="6"/>
        <v>-2.8421745894532799</v>
      </c>
      <c r="K159">
        <f t="shared" si="7"/>
        <v>-1.0199643382223542</v>
      </c>
    </row>
    <row r="160" spans="1:11" x14ac:dyDescent="0.25">
      <c r="A160" s="1">
        <v>43613</v>
      </c>
      <c r="B160">
        <v>92</v>
      </c>
      <c r="C160">
        <v>93.849997999999999</v>
      </c>
      <c r="D160">
        <v>90.800003000000004</v>
      </c>
      <c r="E160">
        <v>91.199996999999996</v>
      </c>
      <c r="F160">
        <v>84.014717000000005</v>
      </c>
      <c r="G160">
        <v>30575742</v>
      </c>
      <c r="H160">
        <f t="shared" si="8"/>
        <v>5.4849148549657264E-2</v>
      </c>
      <c r="I160">
        <v>1.7041095999999999E-2</v>
      </c>
      <c r="J160">
        <f t="shared" si="6"/>
        <v>3.7808052549657266E-2</v>
      </c>
      <c r="K160">
        <f t="shared" si="7"/>
        <v>1.3568084607253178E-2</v>
      </c>
    </row>
    <row r="161" spans="1:11" x14ac:dyDescent="0.25">
      <c r="A161" s="1">
        <v>43614</v>
      </c>
      <c r="B161">
        <v>90.800003000000004</v>
      </c>
      <c r="C161">
        <v>91</v>
      </c>
      <c r="D161">
        <v>89.050003000000004</v>
      </c>
      <c r="E161">
        <v>89.699996999999996</v>
      </c>
      <c r="F161">
        <v>82.632896000000002</v>
      </c>
      <c r="G161">
        <v>15951343</v>
      </c>
      <c r="H161">
        <f t="shared" si="8"/>
        <v>-1.6447368962084505</v>
      </c>
      <c r="I161">
        <v>1.6767122999999998E-2</v>
      </c>
      <c r="J161">
        <f t="shared" si="6"/>
        <v>-1.6615040192084505</v>
      </c>
      <c r="K161">
        <f t="shared" si="7"/>
        <v>-0.59625993902496899</v>
      </c>
    </row>
    <row r="162" spans="1:11" x14ac:dyDescent="0.25">
      <c r="A162" s="1">
        <v>43615</v>
      </c>
      <c r="B162">
        <v>89.900002000000001</v>
      </c>
      <c r="C162">
        <v>90.75</v>
      </c>
      <c r="D162">
        <v>89.199996999999996</v>
      </c>
      <c r="E162">
        <v>90.449996999999996</v>
      </c>
      <c r="F162">
        <v>83.323798999999994</v>
      </c>
      <c r="G162">
        <v>19711797</v>
      </c>
      <c r="H162">
        <f t="shared" si="8"/>
        <v>0.83612042930168662</v>
      </c>
      <c r="I162">
        <v>1.6575342E-2</v>
      </c>
      <c r="J162">
        <f t="shared" si="6"/>
        <v>0.81954508730168663</v>
      </c>
      <c r="K162">
        <f t="shared" si="7"/>
        <v>0.29410816834226966</v>
      </c>
    </row>
    <row r="163" spans="1:11" x14ac:dyDescent="0.25">
      <c r="A163" s="1">
        <v>43616</v>
      </c>
      <c r="B163">
        <v>90.449996999999996</v>
      </c>
      <c r="C163">
        <v>90.550003000000004</v>
      </c>
      <c r="D163">
        <v>87.650002000000001</v>
      </c>
      <c r="E163">
        <v>88.849997999999999</v>
      </c>
      <c r="F163">
        <v>81.849868999999998</v>
      </c>
      <c r="G163">
        <v>20759367</v>
      </c>
      <c r="H163">
        <f t="shared" si="8"/>
        <v>-1.7689320653045426</v>
      </c>
      <c r="I163">
        <v>1.6630137E-2</v>
      </c>
      <c r="J163">
        <f t="shared" si="6"/>
        <v>-1.7855622023045425</v>
      </c>
      <c r="K163">
        <f t="shared" si="7"/>
        <v>-0.64078039990454272</v>
      </c>
    </row>
    <row r="164" spans="1:11" x14ac:dyDescent="0.25">
      <c r="A164" s="1">
        <v>43619</v>
      </c>
      <c r="B164">
        <v>88.849997999999999</v>
      </c>
      <c r="C164">
        <v>92.300003000000004</v>
      </c>
      <c r="D164">
        <v>87.800003000000004</v>
      </c>
      <c r="E164">
        <v>91.849997999999999</v>
      </c>
      <c r="F164">
        <v>84.613510000000005</v>
      </c>
      <c r="G164">
        <v>34358814</v>
      </c>
      <c r="H164">
        <f t="shared" si="8"/>
        <v>3.3764772847828315</v>
      </c>
      <c r="I164">
        <v>1.6109589000000001E-2</v>
      </c>
      <c r="J164">
        <f t="shared" si="6"/>
        <v>3.3603676957828315</v>
      </c>
      <c r="K164">
        <f t="shared" si="7"/>
        <v>1.2059270481593525</v>
      </c>
    </row>
    <row r="165" spans="1:11" x14ac:dyDescent="0.25">
      <c r="A165" s="1">
        <v>43620</v>
      </c>
      <c r="B165">
        <v>91.849997999999999</v>
      </c>
      <c r="C165">
        <v>93.75</v>
      </c>
      <c r="D165">
        <v>91.349997999999999</v>
      </c>
      <c r="E165">
        <v>93.050003000000004</v>
      </c>
      <c r="F165">
        <v>85.718970999999996</v>
      </c>
      <c r="G165">
        <v>24114157</v>
      </c>
      <c r="H165">
        <f t="shared" si="8"/>
        <v>1.3064834252908797</v>
      </c>
      <c r="I165">
        <v>1.6219178000000001E-2</v>
      </c>
      <c r="J165">
        <f t="shared" si="6"/>
        <v>1.2902642472908796</v>
      </c>
      <c r="K165">
        <f t="shared" si="7"/>
        <v>0.46303401768613944</v>
      </c>
    </row>
    <row r="166" spans="1:11" x14ac:dyDescent="0.25">
      <c r="A166" s="1">
        <v>43622</v>
      </c>
      <c r="B166">
        <v>93.050003000000004</v>
      </c>
      <c r="C166">
        <v>93.150002000000001</v>
      </c>
      <c r="D166">
        <v>90.400002000000001</v>
      </c>
      <c r="E166">
        <v>91.300003000000004</v>
      </c>
      <c r="F166">
        <v>84.106842</v>
      </c>
      <c r="G166">
        <v>19319345</v>
      </c>
      <c r="H166">
        <f t="shared" si="8"/>
        <v>-1.8807092354419375</v>
      </c>
      <c r="I166">
        <v>1.6273973000000001E-2</v>
      </c>
      <c r="J166">
        <f t="shared" si="6"/>
        <v>-1.8969832084419376</v>
      </c>
      <c r="K166">
        <f t="shared" si="7"/>
        <v>-0.68076578757590944</v>
      </c>
    </row>
    <row r="167" spans="1:11" x14ac:dyDescent="0.25">
      <c r="A167" s="1">
        <v>43623</v>
      </c>
      <c r="B167">
        <v>91.150002000000001</v>
      </c>
      <c r="C167">
        <v>91.75</v>
      </c>
      <c r="D167">
        <v>89.099997999999999</v>
      </c>
      <c r="E167">
        <v>90</v>
      </c>
      <c r="F167">
        <v>82.909255999999999</v>
      </c>
      <c r="G167">
        <v>16922481</v>
      </c>
      <c r="H167">
        <f t="shared" si="8"/>
        <v>-1.42388056657567</v>
      </c>
      <c r="I167">
        <v>1.6356163999999999E-2</v>
      </c>
      <c r="J167">
        <f t="shared" si="6"/>
        <v>-1.44023673057567</v>
      </c>
      <c r="K167">
        <f t="shared" si="7"/>
        <v>-0.5168542809566512</v>
      </c>
    </row>
    <row r="168" spans="1:11" x14ac:dyDescent="0.25">
      <c r="A168" s="1">
        <v>43626</v>
      </c>
      <c r="B168">
        <v>91.449996999999996</v>
      </c>
      <c r="C168">
        <v>91.599997999999999</v>
      </c>
      <c r="D168">
        <v>89.25</v>
      </c>
      <c r="E168">
        <v>90.699996999999996</v>
      </c>
      <c r="F168">
        <v>83.554107999999999</v>
      </c>
      <c r="G168">
        <v>15352497</v>
      </c>
      <c r="H168">
        <f t="shared" si="8"/>
        <v>0.77777444444444022</v>
      </c>
      <c r="I168">
        <v>1.6356163999999999E-2</v>
      </c>
      <c r="J168">
        <f t="shared" si="6"/>
        <v>0.76141828044444027</v>
      </c>
      <c r="K168">
        <f t="shared" si="7"/>
        <v>0.27324834139527887</v>
      </c>
    </row>
    <row r="169" spans="1:11" x14ac:dyDescent="0.25">
      <c r="A169" s="1">
        <v>43627</v>
      </c>
      <c r="B169">
        <v>90.900002000000001</v>
      </c>
      <c r="C169">
        <v>91.75</v>
      </c>
      <c r="D169">
        <v>89.75</v>
      </c>
      <c r="E169">
        <v>91.199996999999996</v>
      </c>
      <c r="F169">
        <v>84.014717000000005</v>
      </c>
      <c r="G169">
        <v>14535974</v>
      </c>
      <c r="H169">
        <f t="shared" si="8"/>
        <v>0.55126793444105626</v>
      </c>
      <c r="I169">
        <v>1.6301369999999999E-2</v>
      </c>
      <c r="J169">
        <f t="shared" si="6"/>
        <v>0.53496656444105628</v>
      </c>
      <c r="K169">
        <f t="shared" si="7"/>
        <v>0.19198216038380983</v>
      </c>
    </row>
    <row r="170" spans="1:11" x14ac:dyDescent="0.25">
      <c r="A170" s="1">
        <v>43628</v>
      </c>
      <c r="B170">
        <v>90.599997999999999</v>
      </c>
      <c r="C170">
        <v>91.300003000000004</v>
      </c>
      <c r="D170">
        <v>88.849997999999999</v>
      </c>
      <c r="E170">
        <v>89.25</v>
      </c>
      <c r="F170">
        <v>82.218352999999993</v>
      </c>
      <c r="G170">
        <v>13506820</v>
      </c>
      <c r="H170">
        <f t="shared" si="8"/>
        <v>-2.1381546755971894</v>
      </c>
      <c r="I170">
        <v>1.6383562000000001E-2</v>
      </c>
      <c r="J170">
        <f t="shared" si="6"/>
        <v>-2.1545382375971895</v>
      </c>
      <c r="K170">
        <f t="shared" si="7"/>
        <v>-0.77319393954200943</v>
      </c>
    </row>
    <row r="171" spans="1:11" x14ac:dyDescent="0.25">
      <c r="A171" s="1">
        <v>43629</v>
      </c>
      <c r="B171">
        <v>89.050003000000004</v>
      </c>
      <c r="C171">
        <v>89.199996999999996</v>
      </c>
      <c r="D171">
        <v>87.050003000000004</v>
      </c>
      <c r="E171">
        <v>88.099997999999999</v>
      </c>
      <c r="F171">
        <v>81.158957999999998</v>
      </c>
      <c r="G171">
        <v>14582200</v>
      </c>
      <c r="H171">
        <f t="shared" si="8"/>
        <v>-1.2885176470588242</v>
      </c>
      <c r="I171">
        <v>1.6383562000000001E-2</v>
      </c>
      <c r="J171">
        <f t="shared" si="6"/>
        <v>-1.3049012090588241</v>
      </c>
      <c r="K171">
        <f t="shared" si="7"/>
        <v>-0.46828674884439636</v>
      </c>
    </row>
    <row r="172" spans="1:11" x14ac:dyDescent="0.25">
      <c r="A172" s="1">
        <v>43630</v>
      </c>
      <c r="B172">
        <v>87.599997999999999</v>
      </c>
      <c r="C172">
        <v>88.800003000000004</v>
      </c>
      <c r="D172">
        <v>87.199996999999996</v>
      </c>
      <c r="E172">
        <v>87.650002000000001</v>
      </c>
      <c r="F172">
        <v>80.744415000000004</v>
      </c>
      <c r="G172">
        <v>11149101</v>
      </c>
      <c r="H172">
        <f t="shared" si="8"/>
        <v>-0.51077867220836792</v>
      </c>
      <c r="I172">
        <v>1.6383562000000001E-2</v>
      </c>
      <c r="J172">
        <f t="shared" si="6"/>
        <v>-0.52716223420836794</v>
      </c>
      <c r="K172">
        <f t="shared" si="7"/>
        <v>-0.18918143922101036</v>
      </c>
    </row>
    <row r="173" spans="1:11" x14ac:dyDescent="0.25">
      <c r="A173" s="1">
        <v>43633</v>
      </c>
      <c r="B173">
        <v>87.5</v>
      </c>
      <c r="C173">
        <v>87.650002000000001</v>
      </c>
      <c r="D173">
        <v>83.150002000000001</v>
      </c>
      <c r="E173">
        <v>83.650002000000001</v>
      </c>
      <c r="F173">
        <v>77.059555000000003</v>
      </c>
      <c r="G173">
        <v>24248588</v>
      </c>
      <c r="H173">
        <f t="shared" si="8"/>
        <v>-4.5636051440135734</v>
      </c>
      <c r="I173">
        <v>1.6383562000000001E-2</v>
      </c>
      <c r="J173">
        <f t="shared" si="6"/>
        <v>-4.5799887060135731</v>
      </c>
      <c r="K173">
        <f t="shared" si="7"/>
        <v>-1.6436094977872506</v>
      </c>
    </row>
    <row r="174" spans="1:11" x14ac:dyDescent="0.25">
      <c r="A174" s="1">
        <v>43634</v>
      </c>
      <c r="B174">
        <v>82.699996999999996</v>
      </c>
      <c r="C174">
        <v>84.650002000000001</v>
      </c>
      <c r="D174">
        <v>82.650002000000001</v>
      </c>
      <c r="E174">
        <v>83.650002000000001</v>
      </c>
      <c r="F174">
        <v>77.059555000000003</v>
      </c>
      <c r="G174">
        <v>16736759</v>
      </c>
      <c r="H174">
        <f t="shared" si="8"/>
        <v>0</v>
      </c>
      <c r="I174">
        <v>1.6301369999999999E-2</v>
      </c>
      <c r="J174">
        <f t="shared" si="6"/>
        <v>-1.6301369999999999E-2</v>
      </c>
      <c r="K174">
        <f t="shared" si="7"/>
        <v>-5.8500333251399837E-3</v>
      </c>
    </row>
    <row r="175" spans="1:11" x14ac:dyDescent="0.25">
      <c r="A175" s="1">
        <v>43635</v>
      </c>
      <c r="B175">
        <v>84.150002000000001</v>
      </c>
      <c r="C175">
        <v>84.800003000000004</v>
      </c>
      <c r="D175">
        <v>81.75</v>
      </c>
      <c r="E175">
        <v>82.900002000000001</v>
      </c>
      <c r="F175">
        <v>76.368645000000001</v>
      </c>
      <c r="G175">
        <v>17456059</v>
      </c>
      <c r="H175">
        <f t="shared" si="8"/>
        <v>-0.89659292536538138</v>
      </c>
      <c r="I175">
        <v>1.6356163999999999E-2</v>
      </c>
      <c r="J175">
        <f t="shared" si="6"/>
        <v>-0.91294908936538133</v>
      </c>
      <c r="K175">
        <f t="shared" si="7"/>
        <v>-0.32762783722740368</v>
      </c>
    </row>
    <row r="176" spans="1:11" x14ac:dyDescent="0.25">
      <c r="A176" s="1">
        <v>43636</v>
      </c>
      <c r="B176">
        <v>80.699996999999996</v>
      </c>
      <c r="C176">
        <v>88.550003000000004</v>
      </c>
      <c r="D176">
        <v>80.400002000000001</v>
      </c>
      <c r="E176">
        <v>87.800003000000004</v>
      </c>
      <c r="F176">
        <v>80.882591000000005</v>
      </c>
      <c r="G176">
        <v>39656557</v>
      </c>
      <c r="H176">
        <f t="shared" si="8"/>
        <v>5.9107368899701633</v>
      </c>
      <c r="I176">
        <v>1.6301369999999999E-2</v>
      </c>
      <c r="J176">
        <f t="shared" si="6"/>
        <v>5.8944355199701635</v>
      </c>
      <c r="K176">
        <f t="shared" si="7"/>
        <v>2.1153218548327093</v>
      </c>
    </row>
    <row r="177" spans="1:11" x14ac:dyDescent="0.25">
      <c r="A177" s="1">
        <v>43637</v>
      </c>
      <c r="B177">
        <v>86.949996999999996</v>
      </c>
      <c r="C177">
        <v>87.599997999999999</v>
      </c>
      <c r="D177">
        <v>85.75</v>
      </c>
      <c r="E177">
        <v>86.5</v>
      </c>
      <c r="F177">
        <v>79.685012999999998</v>
      </c>
      <c r="G177">
        <v>18399090</v>
      </c>
      <c r="H177">
        <f t="shared" si="8"/>
        <v>-1.4806411794769572</v>
      </c>
      <c r="I177">
        <v>1.6328767000000001E-2</v>
      </c>
      <c r="J177">
        <f t="shared" si="6"/>
        <v>-1.4969699464769572</v>
      </c>
      <c r="K177">
        <f t="shared" si="7"/>
        <v>-0.53721399327928987</v>
      </c>
    </row>
    <row r="178" spans="1:11" x14ac:dyDescent="0.25">
      <c r="A178" s="1">
        <v>43640</v>
      </c>
      <c r="B178">
        <v>86.650002000000001</v>
      </c>
      <c r="C178">
        <v>87.199996999999996</v>
      </c>
      <c r="D178">
        <v>85.199996999999996</v>
      </c>
      <c r="E178">
        <v>85.800003000000004</v>
      </c>
      <c r="F178">
        <v>79.040160999999998</v>
      </c>
      <c r="G178">
        <v>11625336</v>
      </c>
      <c r="H178">
        <f t="shared" si="8"/>
        <v>-0.8092450867051979</v>
      </c>
      <c r="I178">
        <v>1.6383562000000001E-2</v>
      </c>
      <c r="J178">
        <f t="shared" si="6"/>
        <v>-0.82562864870519792</v>
      </c>
      <c r="K178">
        <f t="shared" si="7"/>
        <v>-0.296291361346666</v>
      </c>
    </row>
    <row r="179" spans="1:11" x14ac:dyDescent="0.25">
      <c r="A179" s="1">
        <v>43641</v>
      </c>
      <c r="B179">
        <v>85.800003000000004</v>
      </c>
      <c r="C179">
        <v>89.900002000000001</v>
      </c>
      <c r="D179">
        <v>85.099997999999999</v>
      </c>
      <c r="E179">
        <v>85.699996999999996</v>
      </c>
      <c r="F179">
        <v>78.948036000000002</v>
      </c>
      <c r="G179">
        <v>20836957</v>
      </c>
      <c r="H179">
        <f t="shared" si="8"/>
        <v>-0.11655710548169512</v>
      </c>
      <c r="I179">
        <v>1.6410958999999999E-2</v>
      </c>
      <c r="J179">
        <f t="shared" si="6"/>
        <v>-0.13296806448169513</v>
      </c>
      <c r="K179">
        <f t="shared" si="7"/>
        <v>-4.7717928517497531E-2</v>
      </c>
    </row>
    <row r="180" spans="1:11" x14ac:dyDescent="0.25">
      <c r="A180" s="1">
        <v>43642</v>
      </c>
      <c r="B180">
        <v>85.650002000000001</v>
      </c>
      <c r="C180">
        <v>86.400002000000001</v>
      </c>
      <c r="D180">
        <v>84.800003000000004</v>
      </c>
      <c r="E180">
        <v>85.699996999999996</v>
      </c>
      <c r="F180">
        <v>78.948036000000002</v>
      </c>
      <c r="G180">
        <v>20424534</v>
      </c>
      <c r="H180">
        <f t="shared" si="8"/>
        <v>0</v>
      </c>
      <c r="I180">
        <v>1.6465753E-2</v>
      </c>
      <c r="J180">
        <f t="shared" si="6"/>
        <v>-1.6465753E-2</v>
      </c>
      <c r="K180">
        <f t="shared" si="7"/>
        <v>-5.9090250557789718E-3</v>
      </c>
    </row>
    <row r="181" spans="1:11" x14ac:dyDescent="0.25">
      <c r="A181" s="1">
        <v>43643</v>
      </c>
      <c r="B181">
        <v>86.050003000000004</v>
      </c>
      <c r="C181">
        <v>88.449996999999996</v>
      </c>
      <c r="D181">
        <v>85.800003000000004</v>
      </c>
      <c r="E181">
        <v>88</v>
      </c>
      <c r="F181">
        <v>81.066833000000003</v>
      </c>
      <c r="G181">
        <v>23155847</v>
      </c>
      <c r="H181">
        <f t="shared" si="8"/>
        <v>2.6837842246365584</v>
      </c>
      <c r="I181">
        <v>1.6383562000000001E-2</v>
      </c>
      <c r="J181">
        <f t="shared" si="6"/>
        <v>2.6674006626365583</v>
      </c>
      <c r="K181">
        <f t="shared" si="7"/>
        <v>0.9572436407445718</v>
      </c>
    </row>
    <row r="182" spans="1:11" x14ac:dyDescent="0.25">
      <c r="A182" s="1">
        <v>43644</v>
      </c>
      <c r="B182">
        <v>88.650002000000001</v>
      </c>
      <c r="C182">
        <v>88.650002000000001</v>
      </c>
      <c r="D182">
        <v>86.25</v>
      </c>
      <c r="E182">
        <v>87.25</v>
      </c>
      <c r="F182">
        <v>80.375923</v>
      </c>
      <c r="G182">
        <v>14814608</v>
      </c>
      <c r="H182">
        <f t="shared" si="8"/>
        <v>-0.85227272727272729</v>
      </c>
      <c r="I182">
        <v>1.6328767000000001E-2</v>
      </c>
      <c r="J182">
        <f t="shared" si="6"/>
        <v>-0.86860149427272726</v>
      </c>
      <c r="K182">
        <f t="shared" si="7"/>
        <v>-0.31171292276427326</v>
      </c>
    </row>
    <row r="183" spans="1:11" x14ac:dyDescent="0.25">
      <c r="A183" s="1">
        <v>43647</v>
      </c>
      <c r="B183">
        <v>87.849997999999999</v>
      </c>
      <c r="C183">
        <v>88.5</v>
      </c>
      <c r="D183">
        <v>86.5</v>
      </c>
      <c r="E183">
        <v>87.099997999999999</v>
      </c>
      <c r="F183">
        <v>80.237746999999999</v>
      </c>
      <c r="G183">
        <v>14004525</v>
      </c>
      <c r="H183">
        <f t="shared" si="8"/>
        <v>-0.17192206303725002</v>
      </c>
      <c r="I183">
        <v>1.6328767000000001E-2</v>
      </c>
      <c r="J183">
        <f t="shared" si="6"/>
        <v>-0.18825083003725002</v>
      </c>
      <c r="K183">
        <f t="shared" si="7"/>
        <v>-6.7557121223748406E-2</v>
      </c>
    </row>
    <row r="184" spans="1:11" x14ac:dyDescent="0.25">
      <c r="A184" s="1">
        <v>43648</v>
      </c>
      <c r="B184">
        <v>87.050003000000004</v>
      </c>
      <c r="C184">
        <v>88.099997999999999</v>
      </c>
      <c r="D184">
        <v>86.099997999999999</v>
      </c>
      <c r="E184">
        <v>87.849997999999999</v>
      </c>
      <c r="F184">
        <v>80.928650000000005</v>
      </c>
      <c r="G184">
        <v>12608552</v>
      </c>
      <c r="H184">
        <f t="shared" si="8"/>
        <v>0.86107923906037287</v>
      </c>
      <c r="I184">
        <v>1.6383562000000001E-2</v>
      </c>
      <c r="J184">
        <f t="shared" si="6"/>
        <v>0.84469567706037285</v>
      </c>
      <c r="K184">
        <f t="shared" si="7"/>
        <v>0.30313389981362687</v>
      </c>
    </row>
    <row r="185" spans="1:11" x14ac:dyDescent="0.25">
      <c r="A185" s="1">
        <v>43649</v>
      </c>
      <c r="B185">
        <v>88</v>
      </c>
      <c r="C185">
        <v>91</v>
      </c>
      <c r="D185">
        <v>87.900002000000001</v>
      </c>
      <c r="E185">
        <v>90.300003000000004</v>
      </c>
      <c r="F185">
        <v>83.185631000000001</v>
      </c>
      <c r="G185">
        <v>24266937</v>
      </c>
      <c r="H185">
        <f t="shared" si="8"/>
        <v>2.7888503765247719</v>
      </c>
      <c r="I185">
        <v>1.6136985999999999E-2</v>
      </c>
      <c r="J185">
        <f t="shared" si="6"/>
        <v>2.7727133905247721</v>
      </c>
      <c r="K185">
        <f t="shared" si="7"/>
        <v>0.99503696533676556</v>
      </c>
    </row>
    <row r="186" spans="1:11" x14ac:dyDescent="0.25">
      <c r="A186" s="1">
        <v>43650</v>
      </c>
      <c r="B186">
        <v>90.099997999999999</v>
      </c>
      <c r="C186">
        <v>90.550003000000004</v>
      </c>
      <c r="D186">
        <v>88.900002000000001</v>
      </c>
      <c r="E186">
        <v>89.949996999999996</v>
      </c>
      <c r="F186">
        <v>82.863197</v>
      </c>
      <c r="G186">
        <v>12528964</v>
      </c>
      <c r="H186">
        <f t="shared" si="8"/>
        <v>-0.38760353086589328</v>
      </c>
      <c r="I186">
        <v>1.6109589000000001E-2</v>
      </c>
      <c r="J186">
        <f t="shared" si="6"/>
        <v>-0.40371311986589326</v>
      </c>
      <c r="K186">
        <f t="shared" si="7"/>
        <v>-0.14487955337567998</v>
      </c>
    </row>
    <row r="187" spans="1:11" x14ac:dyDescent="0.25">
      <c r="A187" s="1">
        <v>43651</v>
      </c>
      <c r="B187">
        <v>90.050003000000004</v>
      </c>
      <c r="C187">
        <v>90.449996999999996</v>
      </c>
      <c r="D187">
        <v>86.5</v>
      </c>
      <c r="E187">
        <v>87.050003000000004</v>
      </c>
      <c r="F187">
        <v>80.191681000000003</v>
      </c>
      <c r="G187">
        <v>14998747</v>
      </c>
      <c r="H187">
        <f t="shared" si="8"/>
        <v>-3.2240067778990507</v>
      </c>
      <c r="I187">
        <v>1.6164384E-2</v>
      </c>
      <c r="J187">
        <f t="shared" si="6"/>
        <v>-3.2401711618990507</v>
      </c>
      <c r="K187">
        <f t="shared" si="7"/>
        <v>-1.162792408016442</v>
      </c>
    </row>
    <row r="188" spans="1:11" x14ac:dyDescent="0.25">
      <c r="A188" s="1">
        <v>43654</v>
      </c>
      <c r="B188">
        <v>86</v>
      </c>
      <c r="C188">
        <v>86.199996999999996</v>
      </c>
      <c r="D188">
        <v>83.699996999999996</v>
      </c>
      <c r="E188">
        <v>84.800003000000004</v>
      </c>
      <c r="F188">
        <v>78.118949999999998</v>
      </c>
      <c r="G188">
        <v>15584784</v>
      </c>
      <c r="H188">
        <f t="shared" si="8"/>
        <v>-2.5847213353915679</v>
      </c>
      <c r="I188">
        <v>1.6109589000000001E-2</v>
      </c>
      <c r="J188">
        <f t="shared" si="6"/>
        <v>-2.6008309243915679</v>
      </c>
      <c r="K188">
        <f t="shared" si="7"/>
        <v>-0.93335391937888057</v>
      </c>
    </row>
    <row r="189" spans="1:11" x14ac:dyDescent="0.25">
      <c r="A189" s="1">
        <v>43655</v>
      </c>
      <c r="B189">
        <v>85.099997999999999</v>
      </c>
      <c r="C189">
        <v>86.199996999999996</v>
      </c>
      <c r="D189">
        <v>82.849997999999999</v>
      </c>
      <c r="E189">
        <v>83.800003000000004</v>
      </c>
      <c r="F189">
        <v>77.197738999999999</v>
      </c>
      <c r="G189">
        <v>17891519</v>
      </c>
      <c r="H189">
        <f t="shared" si="8"/>
        <v>-1.1792452413002863</v>
      </c>
      <c r="I189">
        <v>1.6027396999999999E-2</v>
      </c>
      <c r="J189">
        <f t="shared" si="6"/>
        <v>-1.1952726383002863</v>
      </c>
      <c r="K189">
        <f t="shared" si="7"/>
        <v>-0.42894460813322222</v>
      </c>
    </row>
    <row r="190" spans="1:11" x14ac:dyDescent="0.25">
      <c r="A190" s="1">
        <v>43656</v>
      </c>
      <c r="B190">
        <v>84</v>
      </c>
      <c r="C190">
        <v>85.650002000000001</v>
      </c>
      <c r="D190">
        <v>83.550003000000004</v>
      </c>
      <c r="E190">
        <v>84.800003000000004</v>
      </c>
      <c r="F190">
        <v>78.118949999999998</v>
      </c>
      <c r="G190">
        <v>14004112</v>
      </c>
      <c r="H190">
        <f t="shared" si="8"/>
        <v>1.193317379714175</v>
      </c>
      <c r="I190">
        <v>1.6027396999999999E-2</v>
      </c>
      <c r="J190">
        <f t="shared" si="6"/>
        <v>1.177289982714175</v>
      </c>
      <c r="K190">
        <f t="shared" si="7"/>
        <v>0.42249121590586552</v>
      </c>
    </row>
    <row r="191" spans="1:11" x14ac:dyDescent="0.25">
      <c r="A191" s="1">
        <v>43657</v>
      </c>
      <c r="B191">
        <v>85.949996999999996</v>
      </c>
      <c r="C191">
        <v>85.949996999999996</v>
      </c>
      <c r="D191">
        <v>83.25</v>
      </c>
      <c r="E191">
        <v>85.150002000000001</v>
      </c>
      <c r="F191">
        <v>78.441376000000005</v>
      </c>
      <c r="G191">
        <v>21121339</v>
      </c>
      <c r="H191">
        <f t="shared" si="8"/>
        <v>0.41273465520985514</v>
      </c>
      <c r="I191">
        <v>1.5945205E-2</v>
      </c>
      <c r="J191">
        <f t="shared" si="6"/>
        <v>0.39678945020985512</v>
      </c>
      <c r="K191">
        <f t="shared" si="7"/>
        <v>0.14239487274944529</v>
      </c>
    </row>
    <row r="192" spans="1:11" x14ac:dyDescent="0.25">
      <c r="A192" s="1">
        <v>43658</v>
      </c>
      <c r="B192">
        <v>84.599997999999999</v>
      </c>
      <c r="C192">
        <v>85.650002000000001</v>
      </c>
      <c r="D192">
        <v>83.699996999999996</v>
      </c>
      <c r="E192">
        <v>84.900002000000001</v>
      </c>
      <c r="F192">
        <v>78.211067</v>
      </c>
      <c r="G192">
        <v>17694386</v>
      </c>
      <c r="H192">
        <f t="shared" si="8"/>
        <v>-0.29359952334469702</v>
      </c>
      <c r="I192">
        <v>1.6E-2</v>
      </c>
      <c r="J192">
        <f t="shared" si="6"/>
        <v>-0.30959952334469704</v>
      </c>
      <c r="K192">
        <f t="shared" si="7"/>
        <v>-0.11110523403946614</v>
      </c>
    </row>
    <row r="193" spans="1:11" x14ac:dyDescent="0.25">
      <c r="A193" s="1">
        <v>43661</v>
      </c>
      <c r="B193">
        <v>85.400002000000001</v>
      </c>
      <c r="C193">
        <v>86.150002000000001</v>
      </c>
      <c r="D193">
        <v>84.800003000000004</v>
      </c>
      <c r="E193">
        <v>85.449996999999996</v>
      </c>
      <c r="F193">
        <v>78.717735000000005</v>
      </c>
      <c r="G193">
        <v>11215658</v>
      </c>
      <c r="H193">
        <f t="shared" si="8"/>
        <v>0.64781506129999333</v>
      </c>
      <c r="I193">
        <v>1.5890411E-2</v>
      </c>
      <c r="J193">
        <f t="shared" si="6"/>
        <v>0.63192465029999334</v>
      </c>
      <c r="K193">
        <f t="shared" si="7"/>
        <v>0.22677727474637968</v>
      </c>
    </row>
    <row r="194" spans="1:11" x14ac:dyDescent="0.25">
      <c r="A194" s="1">
        <v>43662</v>
      </c>
      <c r="B194">
        <v>82.449996999999996</v>
      </c>
      <c r="C194">
        <v>86.650002000000001</v>
      </c>
      <c r="D194">
        <v>82.199996999999996</v>
      </c>
      <c r="E194">
        <v>86.349997999999999</v>
      </c>
      <c r="F194">
        <v>79.546829000000002</v>
      </c>
      <c r="G194">
        <v>28109904</v>
      </c>
      <c r="H194">
        <f t="shared" si="8"/>
        <v>1.0532487204183321</v>
      </c>
      <c r="I194">
        <v>1.5616438E-2</v>
      </c>
      <c r="J194">
        <f t="shared" si="6"/>
        <v>1.0376322824183322</v>
      </c>
      <c r="K194">
        <f t="shared" si="7"/>
        <v>0.3723725939223701</v>
      </c>
    </row>
    <row r="195" spans="1:11" x14ac:dyDescent="0.25">
      <c r="A195" s="1">
        <v>43663</v>
      </c>
      <c r="B195">
        <v>85.5</v>
      </c>
      <c r="C195">
        <v>86.650002000000001</v>
      </c>
      <c r="D195">
        <v>85</v>
      </c>
      <c r="E195">
        <v>85.449996999999996</v>
      </c>
      <c r="F195">
        <v>78.717735000000005</v>
      </c>
      <c r="G195">
        <v>11901649</v>
      </c>
      <c r="H195">
        <f t="shared" si="8"/>
        <v>-1.0422710142969582</v>
      </c>
      <c r="I195">
        <v>1.5698630000000002E-2</v>
      </c>
      <c r="J195">
        <f t="shared" ref="J195:J242" si="9">(H195-I195)</f>
        <v>-1.0579696442969582</v>
      </c>
      <c r="K195">
        <f t="shared" ref="K195:K242" si="10">(J195/$M$2)</f>
        <v>-0.37967101391623526</v>
      </c>
    </row>
    <row r="196" spans="1:11" x14ac:dyDescent="0.25">
      <c r="A196" s="1">
        <v>43664</v>
      </c>
      <c r="B196">
        <v>85.449996999999996</v>
      </c>
      <c r="C196">
        <v>85.449996999999996</v>
      </c>
      <c r="D196">
        <v>81.050003000000004</v>
      </c>
      <c r="E196">
        <v>81.449996999999996</v>
      </c>
      <c r="F196">
        <v>75.032875000000004</v>
      </c>
      <c r="G196">
        <v>24405105</v>
      </c>
      <c r="H196">
        <f t="shared" ref="H196:H244" si="11">(E196-E195)*100/E195</f>
        <v>-4.6811002228589897</v>
      </c>
      <c r="I196">
        <v>1.5808218999999998E-2</v>
      </c>
      <c r="J196">
        <f t="shared" si="9"/>
        <v>-4.6969084418589899</v>
      </c>
      <c r="K196">
        <f t="shared" si="10"/>
        <v>-1.6855682013233493</v>
      </c>
    </row>
    <row r="197" spans="1:11" x14ac:dyDescent="0.25">
      <c r="A197" s="1">
        <v>43665</v>
      </c>
      <c r="B197">
        <v>82</v>
      </c>
      <c r="C197">
        <v>82.449996999999996</v>
      </c>
      <c r="D197">
        <v>79</v>
      </c>
      <c r="E197">
        <v>79.349997999999999</v>
      </c>
      <c r="F197">
        <v>73.098327999999995</v>
      </c>
      <c r="G197">
        <v>22863618</v>
      </c>
      <c r="H197">
        <f t="shared" si="11"/>
        <v>-2.5782677438281514</v>
      </c>
      <c r="I197">
        <v>1.5780822E-2</v>
      </c>
      <c r="J197">
        <f t="shared" si="9"/>
        <v>-2.5940485658281514</v>
      </c>
      <c r="K197">
        <f t="shared" si="10"/>
        <v>-0.9309199507235445</v>
      </c>
    </row>
    <row r="198" spans="1:11" x14ac:dyDescent="0.25">
      <c r="A198" s="1">
        <v>43668</v>
      </c>
      <c r="B198">
        <v>79.849997999999999</v>
      </c>
      <c r="C198">
        <v>80.5</v>
      </c>
      <c r="D198">
        <v>78.150002000000001</v>
      </c>
      <c r="E198">
        <v>79.349997999999999</v>
      </c>
      <c r="F198">
        <v>73.098327999999995</v>
      </c>
      <c r="G198">
        <v>19431095</v>
      </c>
      <c r="H198">
        <f t="shared" si="11"/>
        <v>0</v>
      </c>
      <c r="I198">
        <v>1.5808218999999998E-2</v>
      </c>
      <c r="J198">
        <f t="shared" si="9"/>
        <v>-1.5808218999999998E-2</v>
      </c>
      <c r="K198">
        <f t="shared" si="10"/>
        <v>-5.6730574154878434E-3</v>
      </c>
    </row>
    <row r="199" spans="1:11" x14ac:dyDescent="0.25">
      <c r="A199" s="1">
        <v>43669</v>
      </c>
      <c r="B199">
        <v>77.800003000000004</v>
      </c>
      <c r="C199">
        <v>77.800003000000004</v>
      </c>
      <c r="D199">
        <v>74.599997999999999</v>
      </c>
      <c r="E199">
        <v>75</v>
      </c>
      <c r="F199">
        <v>71.900002000000001</v>
      </c>
      <c r="G199">
        <v>33574191</v>
      </c>
      <c r="H199">
        <f t="shared" si="11"/>
        <v>-5.4820392055964504</v>
      </c>
      <c r="I199">
        <v>1.5726027E-2</v>
      </c>
      <c r="J199">
        <f t="shared" si="9"/>
        <v>-5.4977652325964508</v>
      </c>
      <c r="K199">
        <f t="shared" si="10"/>
        <v>-1.9729697457627924</v>
      </c>
    </row>
    <row r="200" spans="1:11" x14ac:dyDescent="0.25">
      <c r="A200" s="1">
        <v>43670</v>
      </c>
      <c r="B200">
        <v>74.849997999999999</v>
      </c>
      <c r="C200">
        <v>75.300003000000004</v>
      </c>
      <c r="D200">
        <v>71.900002000000001</v>
      </c>
      <c r="E200">
        <v>72.550003000000004</v>
      </c>
      <c r="F200">
        <v>72.550003000000004</v>
      </c>
      <c r="G200">
        <v>29917145</v>
      </c>
      <c r="H200">
        <f t="shared" si="11"/>
        <v>-3.2666626666666616</v>
      </c>
      <c r="I200">
        <v>1.5726027E-2</v>
      </c>
      <c r="J200">
        <f t="shared" si="9"/>
        <v>-3.2823886936666615</v>
      </c>
      <c r="K200">
        <f t="shared" si="10"/>
        <v>-1.1779429117928535</v>
      </c>
    </row>
    <row r="201" spans="1:11" x14ac:dyDescent="0.25">
      <c r="A201" s="1">
        <v>43671</v>
      </c>
      <c r="B201">
        <v>72.550003000000004</v>
      </c>
      <c r="C201">
        <v>73.199996999999996</v>
      </c>
      <c r="D201">
        <v>71.550003000000004</v>
      </c>
      <c r="E201">
        <v>72.300003000000004</v>
      </c>
      <c r="F201">
        <v>72.300003000000004</v>
      </c>
      <c r="G201">
        <v>17574892</v>
      </c>
      <c r="H201">
        <f t="shared" si="11"/>
        <v>-0.34458992372474467</v>
      </c>
      <c r="I201">
        <v>1.5753425000000001E-2</v>
      </c>
      <c r="J201">
        <f t="shared" si="9"/>
        <v>-0.36034334872474466</v>
      </c>
      <c r="K201">
        <f t="shared" si="10"/>
        <v>-0.12931554823504374</v>
      </c>
    </row>
    <row r="202" spans="1:11" x14ac:dyDescent="0.25">
      <c r="A202" s="1">
        <v>43672</v>
      </c>
      <c r="B202">
        <v>72.5</v>
      </c>
      <c r="C202">
        <v>74.900002000000001</v>
      </c>
      <c r="D202">
        <v>72.349997999999999</v>
      </c>
      <c r="E202">
        <v>74.199996999999996</v>
      </c>
      <c r="F202">
        <v>74.199996999999996</v>
      </c>
      <c r="G202">
        <v>20215434</v>
      </c>
      <c r="H202">
        <f t="shared" si="11"/>
        <v>2.6279307346639977</v>
      </c>
      <c r="I202">
        <v>1.5726027E-2</v>
      </c>
      <c r="J202">
        <f t="shared" si="9"/>
        <v>2.6122047076639978</v>
      </c>
      <c r="K202">
        <f t="shared" si="10"/>
        <v>0.93743560154281125</v>
      </c>
    </row>
    <row r="203" spans="1:11" x14ac:dyDescent="0.25">
      <c r="A203" s="1">
        <v>43675</v>
      </c>
      <c r="B203">
        <v>74.099997999999999</v>
      </c>
      <c r="C203">
        <v>74.150002000000001</v>
      </c>
      <c r="D203">
        <v>70.699996999999996</v>
      </c>
      <c r="E203">
        <v>71.650002000000001</v>
      </c>
      <c r="F203">
        <v>71.650002000000001</v>
      </c>
      <c r="G203">
        <v>21564172</v>
      </c>
      <c r="H203">
        <f t="shared" si="11"/>
        <v>-3.4366510823443774</v>
      </c>
      <c r="I203">
        <v>1.5698630000000002E-2</v>
      </c>
      <c r="J203">
        <f t="shared" si="9"/>
        <v>-3.4523497123443776</v>
      </c>
      <c r="K203">
        <f t="shared" si="10"/>
        <v>-1.2389364125378448</v>
      </c>
    </row>
    <row r="204" spans="1:11" x14ac:dyDescent="0.25">
      <c r="A204" s="1">
        <v>43676</v>
      </c>
      <c r="B204">
        <v>71.5</v>
      </c>
      <c r="C204">
        <v>72.449996999999996</v>
      </c>
      <c r="D204">
        <v>68</v>
      </c>
      <c r="E204">
        <v>68.550003000000004</v>
      </c>
      <c r="F204">
        <v>68.550003000000004</v>
      </c>
      <c r="G204">
        <v>28661597</v>
      </c>
      <c r="H204">
        <f t="shared" si="11"/>
        <v>-4.32658606206319</v>
      </c>
      <c r="I204">
        <v>1.5506849E-2</v>
      </c>
      <c r="J204">
        <f t="shared" si="9"/>
        <v>-4.3420929110631903</v>
      </c>
      <c r="K204">
        <f t="shared" si="10"/>
        <v>-1.5582364077727053</v>
      </c>
    </row>
    <row r="205" spans="1:11" x14ac:dyDescent="0.25">
      <c r="A205" s="1">
        <v>43677</v>
      </c>
      <c r="B205">
        <v>67.949996999999996</v>
      </c>
      <c r="C205">
        <v>70.849997999999999</v>
      </c>
      <c r="D205">
        <v>67.550003000000004</v>
      </c>
      <c r="E205">
        <v>69.849997999999999</v>
      </c>
      <c r="F205">
        <v>69.849997999999999</v>
      </c>
      <c r="G205">
        <v>30181821</v>
      </c>
      <c r="H205">
        <f t="shared" si="11"/>
        <v>1.896418589507568</v>
      </c>
      <c r="I205">
        <v>1.5479451999999999E-2</v>
      </c>
      <c r="J205">
        <f t="shared" si="9"/>
        <v>1.8809391375075681</v>
      </c>
      <c r="K205">
        <f t="shared" si="10"/>
        <v>0.67500809054572297</v>
      </c>
    </row>
    <row r="206" spans="1:11" x14ac:dyDescent="0.25">
      <c r="A206" s="1">
        <v>43678</v>
      </c>
      <c r="B206">
        <v>69.900002000000001</v>
      </c>
      <c r="C206">
        <v>73.150002000000001</v>
      </c>
      <c r="D206">
        <v>67.150002000000001</v>
      </c>
      <c r="E206">
        <v>68.849997999999999</v>
      </c>
      <c r="F206">
        <v>68.849997999999999</v>
      </c>
      <c r="G206">
        <v>58774538</v>
      </c>
      <c r="H206">
        <f t="shared" si="11"/>
        <v>-1.4316392679066361</v>
      </c>
      <c r="I206">
        <v>1.5287670999999999E-2</v>
      </c>
      <c r="J206">
        <f t="shared" si="9"/>
        <v>-1.4469269389066362</v>
      </c>
      <c r="K206">
        <f t="shared" si="10"/>
        <v>-0.51925517988037861</v>
      </c>
    </row>
    <row r="207" spans="1:11" x14ac:dyDescent="0.25">
      <c r="A207" s="1">
        <v>43679</v>
      </c>
      <c r="B207">
        <v>68.699996999999996</v>
      </c>
      <c r="C207">
        <v>68.800003000000004</v>
      </c>
      <c r="D207">
        <v>60.849997999999999</v>
      </c>
      <c r="E207">
        <v>64.400002000000001</v>
      </c>
      <c r="F207">
        <v>64.400002000000001</v>
      </c>
      <c r="G207">
        <v>140584299</v>
      </c>
      <c r="H207">
        <f t="shared" si="11"/>
        <v>-6.4633204491886822</v>
      </c>
      <c r="I207">
        <v>1.5424658000000001E-2</v>
      </c>
      <c r="J207">
        <f t="shared" si="9"/>
        <v>-6.4787451071886819</v>
      </c>
      <c r="K207">
        <f t="shared" si="10"/>
        <v>-2.3250116267615177</v>
      </c>
    </row>
    <row r="208" spans="1:11" x14ac:dyDescent="0.25">
      <c r="A208" s="1">
        <v>43682</v>
      </c>
      <c r="B208">
        <v>63.900002000000001</v>
      </c>
      <c r="C208">
        <v>64.300003000000004</v>
      </c>
      <c r="D208">
        <v>61.650002000000001</v>
      </c>
      <c r="E208">
        <v>63.950001</v>
      </c>
      <c r="F208">
        <v>63.950001</v>
      </c>
      <c r="G208">
        <v>38872870</v>
      </c>
      <c r="H208">
        <f t="shared" si="11"/>
        <v>-0.69875929506958756</v>
      </c>
      <c r="I208">
        <v>1.5205478999999999E-2</v>
      </c>
      <c r="J208">
        <f t="shared" si="9"/>
        <v>-0.71396477406958758</v>
      </c>
      <c r="K208">
        <f t="shared" si="10"/>
        <v>-0.25621881604326058</v>
      </c>
    </row>
    <row r="209" spans="1:11" x14ac:dyDescent="0.25">
      <c r="A209" s="1">
        <v>43683</v>
      </c>
      <c r="B209">
        <v>63.400002000000001</v>
      </c>
      <c r="C209">
        <v>65.099997999999999</v>
      </c>
      <c r="D209">
        <v>62.700001</v>
      </c>
      <c r="E209">
        <v>63.450001</v>
      </c>
      <c r="F209">
        <v>63.450001</v>
      </c>
      <c r="G209">
        <v>37426726</v>
      </c>
      <c r="H209">
        <f t="shared" si="11"/>
        <v>-0.78186081654635153</v>
      </c>
      <c r="I209">
        <v>1.4876712E-2</v>
      </c>
      <c r="J209">
        <f t="shared" si="9"/>
        <v>-0.79673752854635149</v>
      </c>
      <c r="K209">
        <f t="shared" si="10"/>
        <v>-0.28592327475456514</v>
      </c>
    </row>
    <row r="210" spans="1:11" x14ac:dyDescent="0.25">
      <c r="A210" s="1">
        <v>43684</v>
      </c>
      <c r="B210">
        <v>63.5</v>
      </c>
      <c r="C210">
        <v>64.5</v>
      </c>
      <c r="D210">
        <v>60.700001</v>
      </c>
      <c r="E210">
        <v>61.150002000000001</v>
      </c>
      <c r="F210">
        <v>61.150002000000001</v>
      </c>
      <c r="G210">
        <v>32589803</v>
      </c>
      <c r="H210">
        <f t="shared" si="11"/>
        <v>-3.6248998640677716</v>
      </c>
      <c r="I210">
        <v>1.4849315E-2</v>
      </c>
      <c r="J210">
        <f t="shared" si="9"/>
        <v>-3.6397491790677718</v>
      </c>
      <c r="K210">
        <f t="shared" si="10"/>
        <v>-1.3061880070630483</v>
      </c>
    </row>
    <row r="211" spans="1:11" x14ac:dyDescent="0.25">
      <c r="A211" s="1">
        <v>43685</v>
      </c>
      <c r="B211">
        <v>61.650002000000001</v>
      </c>
      <c r="C211">
        <v>63.950001</v>
      </c>
      <c r="D211">
        <v>60.799999</v>
      </c>
      <c r="E211">
        <v>63.549999</v>
      </c>
      <c r="F211">
        <v>63.549999</v>
      </c>
      <c r="G211">
        <v>32732676</v>
      </c>
      <c r="H211">
        <f t="shared" si="11"/>
        <v>3.9247701087564955</v>
      </c>
      <c r="I211">
        <v>1.4876712E-2</v>
      </c>
      <c r="J211">
        <f t="shared" si="9"/>
        <v>3.9098933967564955</v>
      </c>
      <c r="K211">
        <f t="shared" si="10"/>
        <v>1.4031340107469659</v>
      </c>
    </row>
    <row r="212" spans="1:11" x14ac:dyDescent="0.25">
      <c r="A212" s="1">
        <v>43686</v>
      </c>
      <c r="B212">
        <v>64.150002000000001</v>
      </c>
      <c r="C212">
        <v>65.849997999999999</v>
      </c>
      <c r="D212">
        <v>63.150002000000001</v>
      </c>
      <c r="E212">
        <v>64.300003000000004</v>
      </c>
      <c r="F212">
        <v>64.300003000000004</v>
      </c>
      <c r="G212">
        <v>46588899</v>
      </c>
      <c r="H212">
        <f t="shared" si="11"/>
        <v>1.1801794048808782</v>
      </c>
      <c r="I212">
        <v>1.5013699E-2</v>
      </c>
      <c r="J212">
        <f t="shared" si="9"/>
        <v>1.1651657058808782</v>
      </c>
      <c r="K212">
        <f t="shared" si="10"/>
        <v>0.4181402059282987</v>
      </c>
    </row>
    <row r="213" spans="1:11" x14ac:dyDescent="0.25">
      <c r="A213" s="1">
        <v>43690</v>
      </c>
      <c r="B213">
        <v>64.5</v>
      </c>
      <c r="C213">
        <v>64.650002000000001</v>
      </c>
      <c r="D213">
        <v>61.299999</v>
      </c>
      <c r="E213">
        <v>61.549999</v>
      </c>
      <c r="F213">
        <v>61.549999</v>
      </c>
      <c r="G213">
        <v>22999939</v>
      </c>
      <c r="H213">
        <f t="shared" si="11"/>
        <v>-4.2768333929937823</v>
      </c>
      <c r="I213">
        <v>1.5013699E-2</v>
      </c>
      <c r="J213">
        <f t="shared" si="9"/>
        <v>-4.2918470919937821</v>
      </c>
      <c r="K213">
        <f t="shared" si="10"/>
        <v>-1.5402048119003957</v>
      </c>
    </row>
    <row r="214" spans="1:11" x14ac:dyDescent="0.25">
      <c r="A214" s="1">
        <v>43691</v>
      </c>
      <c r="B214">
        <v>62</v>
      </c>
      <c r="C214">
        <v>63.599997999999999</v>
      </c>
      <c r="D214">
        <v>60.299999</v>
      </c>
      <c r="E214">
        <v>62.549999</v>
      </c>
      <c r="F214">
        <v>62.549999</v>
      </c>
      <c r="G214">
        <v>30875450</v>
      </c>
      <c r="H214">
        <f t="shared" si="11"/>
        <v>1.6246953960145474</v>
      </c>
      <c r="I214">
        <v>1.4986301E-2</v>
      </c>
      <c r="J214">
        <f t="shared" si="9"/>
        <v>1.6097090950145474</v>
      </c>
      <c r="K214">
        <f t="shared" si="10"/>
        <v>0.57767241953381998</v>
      </c>
    </row>
    <row r="215" spans="1:11" x14ac:dyDescent="0.25">
      <c r="A215" s="1">
        <v>43693</v>
      </c>
      <c r="B215">
        <v>61.799999</v>
      </c>
      <c r="C215">
        <v>64.449996999999996</v>
      </c>
      <c r="D215">
        <v>61.349997999999999</v>
      </c>
      <c r="E215">
        <v>63.650002000000001</v>
      </c>
      <c r="F215">
        <v>63.650002000000001</v>
      </c>
      <c r="G215">
        <v>30292259</v>
      </c>
      <c r="H215">
        <f t="shared" si="11"/>
        <v>1.7585979497777466</v>
      </c>
      <c r="I215">
        <v>1.4931507E-2</v>
      </c>
      <c r="J215">
        <f t="shared" si="9"/>
        <v>1.7436664427777466</v>
      </c>
      <c r="K215">
        <f t="shared" si="10"/>
        <v>0.62574536975592288</v>
      </c>
    </row>
    <row r="216" spans="1:11" x14ac:dyDescent="0.25">
      <c r="A216" s="1">
        <v>43696</v>
      </c>
      <c r="B216">
        <v>63.75</v>
      </c>
      <c r="C216">
        <v>65.25</v>
      </c>
      <c r="D216">
        <v>63.400002000000001</v>
      </c>
      <c r="E216">
        <v>64.5</v>
      </c>
      <c r="F216">
        <v>64.5</v>
      </c>
      <c r="G216">
        <v>24171538</v>
      </c>
      <c r="H216">
        <f t="shared" si="11"/>
        <v>1.3354249383998438</v>
      </c>
      <c r="I216">
        <v>1.4931507E-2</v>
      </c>
      <c r="J216">
        <f t="shared" si="9"/>
        <v>1.3204934313998438</v>
      </c>
      <c r="K216">
        <f t="shared" si="10"/>
        <v>0.47388229205996396</v>
      </c>
    </row>
    <row r="217" spans="1:11" x14ac:dyDescent="0.25">
      <c r="A217" s="1">
        <v>43697</v>
      </c>
      <c r="B217">
        <v>64.5</v>
      </c>
      <c r="C217">
        <v>64.599997999999999</v>
      </c>
      <c r="D217">
        <v>63</v>
      </c>
      <c r="E217">
        <v>63.849997999999999</v>
      </c>
      <c r="F217">
        <v>63.849997999999999</v>
      </c>
      <c r="G217">
        <v>17439363</v>
      </c>
      <c r="H217">
        <f t="shared" si="11"/>
        <v>-1.007755038759691</v>
      </c>
      <c r="I217">
        <v>1.4849315E-2</v>
      </c>
      <c r="J217">
        <f t="shared" si="9"/>
        <v>-1.0226043537596909</v>
      </c>
      <c r="K217">
        <f t="shared" si="10"/>
        <v>-0.36697955741924937</v>
      </c>
    </row>
    <row r="218" spans="1:11" x14ac:dyDescent="0.25">
      <c r="A218" s="1">
        <v>43698</v>
      </c>
      <c r="B218">
        <v>64</v>
      </c>
      <c r="C218">
        <v>64.050003000000004</v>
      </c>
      <c r="D218">
        <v>61.25</v>
      </c>
      <c r="E218">
        <v>61.900002000000001</v>
      </c>
      <c r="F218">
        <v>61.900002000000001</v>
      </c>
      <c r="G218">
        <v>26647994</v>
      </c>
      <c r="H218">
        <f t="shared" si="11"/>
        <v>-3.0540267205646563</v>
      </c>
      <c r="I218">
        <v>1.4821918E-2</v>
      </c>
      <c r="J218">
        <f t="shared" si="9"/>
        <v>-3.0688486385646563</v>
      </c>
      <c r="K218">
        <f t="shared" si="10"/>
        <v>-1.101310307379914</v>
      </c>
    </row>
    <row r="219" spans="1:11" x14ac:dyDescent="0.25">
      <c r="A219" s="1">
        <v>43699</v>
      </c>
      <c r="B219">
        <v>62.299999</v>
      </c>
      <c r="C219">
        <v>62.5</v>
      </c>
      <c r="D219">
        <v>57.400002000000001</v>
      </c>
      <c r="E219">
        <v>57.900002000000001</v>
      </c>
      <c r="F219">
        <v>57.900002000000001</v>
      </c>
      <c r="G219">
        <v>33586076</v>
      </c>
      <c r="H219">
        <f t="shared" si="11"/>
        <v>-6.4620353324059669</v>
      </c>
      <c r="I219">
        <v>1.4958904E-2</v>
      </c>
      <c r="J219">
        <f t="shared" si="9"/>
        <v>-6.4769942364059672</v>
      </c>
      <c r="K219">
        <f t="shared" si="10"/>
        <v>-2.3243832959876691</v>
      </c>
    </row>
    <row r="220" spans="1:11" x14ac:dyDescent="0.25">
      <c r="A220" s="1">
        <v>43700</v>
      </c>
      <c r="B220">
        <v>57.25</v>
      </c>
      <c r="C220">
        <v>60.700001</v>
      </c>
      <c r="D220">
        <v>56.950001</v>
      </c>
      <c r="E220">
        <v>60.25</v>
      </c>
      <c r="F220">
        <v>60.25</v>
      </c>
      <c r="G220">
        <v>37001588</v>
      </c>
      <c r="H220">
        <f t="shared" si="11"/>
        <v>4.0587183399406435</v>
      </c>
      <c r="I220">
        <v>1.4876712E-2</v>
      </c>
      <c r="J220">
        <f t="shared" si="9"/>
        <v>4.0438416279406431</v>
      </c>
      <c r="K220">
        <f t="shared" si="10"/>
        <v>1.4512036893243381</v>
      </c>
    </row>
    <row r="221" spans="1:11" x14ac:dyDescent="0.25">
      <c r="A221" s="1">
        <v>43703</v>
      </c>
      <c r="B221">
        <v>65</v>
      </c>
      <c r="C221">
        <v>66.25</v>
      </c>
      <c r="D221">
        <v>59.599997999999999</v>
      </c>
      <c r="E221">
        <v>63.150002000000001</v>
      </c>
      <c r="F221">
        <v>63.150002000000001</v>
      </c>
      <c r="G221">
        <v>85564840</v>
      </c>
      <c r="H221">
        <f t="shared" si="11"/>
        <v>4.8132813278008308</v>
      </c>
      <c r="I221">
        <v>1.4876712E-2</v>
      </c>
      <c r="J221">
        <f t="shared" si="9"/>
        <v>4.7984046158008304</v>
      </c>
      <c r="K221">
        <f t="shared" si="10"/>
        <v>1.7219918884081753</v>
      </c>
    </row>
    <row r="222" spans="1:11" x14ac:dyDescent="0.25">
      <c r="A222" s="1">
        <v>43704</v>
      </c>
      <c r="B222">
        <v>63.450001</v>
      </c>
      <c r="C222">
        <v>68.050003000000004</v>
      </c>
      <c r="D222">
        <v>63.299999</v>
      </c>
      <c r="E222">
        <v>66.650002000000001</v>
      </c>
      <c r="F222">
        <v>66.650002000000001</v>
      </c>
      <c r="G222">
        <v>61055999</v>
      </c>
      <c r="H222">
        <f t="shared" si="11"/>
        <v>5.5423592860693809</v>
      </c>
      <c r="I222">
        <v>1.4821918E-2</v>
      </c>
      <c r="J222">
        <f t="shared" si="9"/>
        <v>5.5275373680693809</v>
      </c>
      <c r="K222">
        <f t="shared" si="10"/>
        <v>1.983654000195225</v>
      </c>
    </row>
    <row r="223" spans="1:11" x14ac:dyDescent="0.25">
      <c r="A223" s="1">
        <v>43705</v>
      </c>
      <c r="B223">
        <v>67</v>
      </c>
      <c r="C223">
        <v>67.550003000000004</v>
      </c>
      <c r="D223">
        <v>65.650002000000001</v>
      </c>
      <c r="E223">
        <v>66.75</v>
      </c>
      <c r="F223">
        <v>66.75</v>
      </c>
      <c r="G223">
        <v>31618285</v>
      </c>
      <c r="H223">
        <f t="shared" si="11"/>
        <v>0.15003450412499517</v>
      </c>
      <c r="I223">
        <v>1.4849315E-2</v>
      </c>
      <c r="J223">
        <f t="shared" si="9"/>
        <v>0.13518518912499516</v>
      </c>
      <c r="K223">
        <f t="shared" si="10"/>
        <v>4.8513582689465547E-2</v>
      </c>
    </row>
    <row r="224" spans="1:11" x14ac:dyDescent="0.25">
      <c r="A224" s="1">
        <v>43706</v>
      </c>
      <c r="B224">
        <v>65.900002000000001</v>
      </c>
      <c r="C224">
        <v>66.300003000000004</v>
      </c>
      <c r="D224">
        <v>64.349997999999999</v>
      </c>
      <c r="E224">
        <v>65.75</v>
      </c>
      <c r="F224">
        <v>65.75</v>
      </c>
      <c r="G224">
        <v>20369412</v>
      </c>
      <c r="H224">
        <f t="shared" si="11"/>
        <v>-1.4981273408239701</v>
      </c>
      <c r="I224">
        <v>1.4849315E-2</v>
      </c>
      <c r="J224">
        <f t="shared" si="9"/>
        <v>-1.5129766558239701</v>
      </c>
      <c r="K224">
        <f t="shared" si="10"/>
        <v>-0.54295828244675581</v>
      </c>
    </row>
    <row r="225" spans="1:11" x14ac:dyDescent="0.25">
      <c r="A225" s="1">
        <v>43707</v>
      </c>
      <c r="B225">
        <v>65.650002000000001</v>
      </c>
      <c r="C225">
        <v>65.900002000000001</v>
      </c>
      <c r="D225">
        <v>63.049999</v>
      </c>
      <c r="E225">
        <v>64.449996999999996</v>
      </c>
      <c r="F225">
        <v>64.449996999999996</v>
      </c>
      <c r="G225">
        <v>25897781</v>
      </c>
      <c r="H225">
        <f t="shared" si="11"/>
        <v>-1.9771908745247206</v>
      </c>
      <c r="I225">
        <v>1.4821918E-2</v>
      </c>
      <c r="J225">
        <f t="shared" si="9"/>
        <v>-1.9920127925247206</v>
      </c>
      <c r="K225">
        <f t="shared" si="10"/>
        <v>-0.71486882515854655</v>
      </c>
    </row>
    <row r="226" spans="1:11" x14ac:dyDescent="0.25">
      <c r="A226" s="1">
        <v>43711</v>
      </c>
      <c r="B226">
        <v>63.5</v>
      </c>
      <c r="C226">
        <v>66.699996999999996</v>
      </c>
      <c r="D226">
        <v>61.799999</v>
      </c>
      <c r="E226">
        <v>65.349997999999999</v>
      </c>
      <c r="F226">
        <v>65.349997999999999</v>
      </c>
      <c r="G226">
        <v>47837128</v>
      </c>
      <c r="H226">
        <f t="shared" si="11"/>
        <v>1.3964329587168223</v>
      </c>
      <c r="I226">
        <v>1.4739726E-2</v>
      </c>
      <c r="J226">
        <f t="shared" si="9"/>
        <v>1.3816932327168223</v>
      </c>
      <c r="K226">
        <f t="shared" si="10"/>
        <v>0.49584491711517531</v>
      </c>
    </row>
    <row r="227" spans="1:11" x14ac:dyDescent="0.25">
      <c r="A227" s="1">
        <v>43712</v>
      </c>
      <c r="B227">
        <v>64.650002000000001</v>
      </c>
      <c r="C227">
        <v>64.900002000000001</v>
      </c>
      <c r="D227">
        <v>61.150002000000001</v>
      </c>
      <c r="E227">
        <v>62.599997999999999</v>
      </c>
      <c r="F227">
        <v>62.599997999999999</v>
      </c>
      <c r="G227">
        <v>43789525</v>
      </c>
      <c r="H227">
        <f t="shared" si="11"/>
        <v>-4.208110304762366</v>
      </c>
      <c r="I227">
        <v>1.4575342E-2</v>
      </c>
      <c r="J227">
        <f t="shared" si="9"/>
        <v>-4.2226856467623657</v>
      </c>
      <c r="K227">
        <f t="shared" si="10"/>
        <v>-1.5153850109009319</v>
      </c>
    </row>
    <row r="228" spans="1:11" x14ac:dyDescent="0.25">
      <c r="A228" s="1">
        <v>43713</v>
      </c>
      <c r="B228">
        <v>62.599997999999999</v>
      </c>
      <c r="C228">
        <v>63.5</v>
      </c>
      <c r="D228">
        <v>62.299999</v>
      </c>
      <c r="E228">
        <v>63.049999</v>
      </c>
      <c r="F228">
        <v>63.049999</v>
      </c>
      <c r="G228">
        <v>32336123</v>
      </c>
      <c r="H228">
        <f t="shared" si="11"/>
        <v>0.71885146066618133</v>
      </c>
      <c r="I228">
        <v>1.4657534E-2</v>
      </c>
      <c r="J228">
        <f t="shared" si="9"/>
        <v>0.7041939266661813</v>
      </c>
      <c r="K228">
        <f t="shared" si="10"/>
        <v>0.25271237560759263</v>
      </c>
    </row>
    <row r="229" spans="1:11" x14ac:dyDescent="0.25">
      <c r="A229" s="1">
        <v>43714</v>
      </c>
      <c r="B229">
        <v>62.5</v>
      </c>
      <c r="C229">
        <v>64.400002000000001</v>
      </c>
      <c r="D229">
        <v>62.25</v>
      </c>
      <c r="E229">
        <v>63.900002000000001</v>
      </c>
      <c r="F229">
        <v>63.900002000000001</v>
      </c>
      <c r="G229">
        <v>32439839</v>
      </c>
      <c r="H229">
        <f t="shared" si="11"/>
        <v>1.3481411791933589</v>
      </c>
      <c r="I229">
        <v>1.4739726E-2</v>
      </c>
      <c r="J229">
        <f t="shared" si="9"/>
        <v>1.3334014531933589</v>
      </c>
      <c r="K229">
        <f t="shared" si="10"/>
        <v>0.47851456270063386</v>
      </c>
    </row>
    <row r="230" spans="1:11" x14ac:dyDescent="0.25">
      <c r="A230" s="1">
        <v>43717</v>
      </c>
      <c r="B230">
        <v>62.599997999999999</v>
      </c>
      <c r="C230">
        <v>63.349997999999999</v>
      </c>
      <c r="D230">
        <v>62</v>
      </c>
      <c r="E230">
        <v>62.900002000000001</v>
      </c>
      <c r="F230">
        <v>62.900002000000001</v>
      </c>
      <c r="G230">
        <v>29769848</v>
      </c>
      <c r="H230">
        <f t="shared" si="11"/>
        <v>-1.5649451779359882</v>
      </c>
      <c r="I230">
        <v>1.4520547999999999E-2</v>
      </c>
      <c r="J230">
        <f t="shared" si="9"/>
        <v>-1.5794657259359881</v>
      </c>
      <c r="K230">
        <f t="shared" si="10"/>
        <v>-0.56681905463417781</v>
      </c>
    </row>
    <row r="231" spans="1:11" x14ac:dyDescent="0.25">
      <c r="A231" s="1">
        <v>43719</v>
      </c>
      <c r="B231">
        <v>62</v>
      </c>
      <c r="C231">
        <v>64.699996999999996</v>
      </c>
      <c r="D231">
        <v>60.200001</v>
      </c>
      <c r="E231">
        <v>63.700001</v>
      </c>
      <c r="F231">
        <v>63.700001</v>
      </c>
      <c r="G231">
        <v>62192949</v>
      </c>
      <c r="H231">
        <f t="shared" si="11"/>
        <v>1.2718584651237366</v>
      </c>
      <c r="I231">
        <v>1.4602739999999999E-2</v>
      </c>
      <c r="J231">
        <f t="shared" si="9"/>
        <v>1.2572557251237366</v>
      </c>
      <c r="K231">
        <f t="shared" si="10"/>
        <v>0.45118832896847899</v>
      </c>
    </row>
    <row r="232" spans="1:11" x14ac:dyDescent="0.25">
      <c r="A232" s="1">
        <v>43720</v>
      </c>
      <c r="B232">
        <v>63.549999</v>
      </c>
      <c r="C232">
        <v>64.699996999999996</v>
      </c>
      <c r="D232">
        <v>62.099997999999999</v>
      </c>
      <c r="E232">
        <v>62.5</v>
      </c>
      <c r="F232">
        <v>62.5</v>
      </c>
      <c r="G232">
        <v>32626666</v>
      </c>
      <c r="H232">
        <f t="shared" si="11"/>
        <v>-1.8838319955442391</v>
      </c>
      <c r="I232">
        <v>1.4602739999999999E-2</v>
      </c>
      <c r="J232">
        <f t="shared" si="9"/>
        <v>-1.898434735544239</v>
      </c>
      <c r="K232">
        <f t="shared" si="10"/>
        <v>-0.68128669360532956</v>
      </c>
    </row>
    <row r="233" spans="1:11" x14ac:dyDescent="0.25">
      <c r="A233" s="1">
        <v>43721</v>
      </c>
      <c r="B233">
        <v>62.5</v>
      </c>
      <c r="C233">
        <v>64.199996999999996</v>
      </c>
      <c r="D233">
        <v>62.349997999999999</v>
      </c>
      <c r="E233">
        <v>63.450001</v>
      </c>
      <c r="F233">
        <v>63.450001</v>
      </c>
      <c r="G233">
        <v>41363429</v>
      </c>
      <c r="H233">
        <f t="shared" si="11"/>
        <v>1.5200016000000005</v>
      </c>
      <c r="I233">
        <v>1.4602739999999999E-2</v>
      </c>
      <c r="J233">
        <f t="shared" si="9"/>
        <v>1.5053988600000006</v>
      </c>
      <c r="K233">
        <f t="shared" si="10"/>
        <v>0.54023885714070319</v>
      </c>
    </row>
    <row r="234" spans="1:11" x14ac:dyDescent="0.25">
      <c r="A234" s="1">
        <v>43724</v>
      </c>
      <c r="B234">
        <v>62.75</v>
      </c>
      <c r="C234">
        <v>63.450001</v>
      </c>
      <c r="D234">
        <v>62.25</v>
      </c>
      <c r="E234">
        <v>62.450001</v>
      </c>
      <c r="F234">
        <v>62.450001</v>
      </c>
      <c r="G234">
        <v>22607379</v>
      </c>
      <c r="H234">
        <f t="shared" si="11"/>
        <v>-1.5760441043964679</v>
      </c>
      <c r="I234">
        <v>1.4547945E-2</v>
      </c>
      <c r="J234">
        <f t="shared" si="9"/>
        <v>-1.5905920493964678</v>
      </c>
      <c r="K234">
        <f t="shared" si="10"/>
        <v>-0.57081193149238618</v>
      </c>
    </row>
    <row r="235" spans="1:11" x14ac:dyDescent="0.25">
      <c r="A235" s="1">
        <v>43725</v>
      </c>
      <c r="B235">
        <v>63.049999</v>
      </c>
      <c r="C235">
        <v>63.150002000000001</v>
      </c>
      <c r="D235">
        <v>59.700001</v>
      </c>
      <c r="E235">
        <v>59.950001</v>
      </c>
      <c r="F235">
        <v>59.950001</v>
      </c>
      <c r="G235">
        <v>31708818</v>
      </c>
      <c r="H235">
        <f t="shared" si="11"/>
        <v>-4.0032024979471181</v>
      </c>
      <c r="I235">
        <v>1.4547945E-2</v>
      </c>
      <c r="J235">
        <f t="shared" si="9"/>
        <v>-4.0177504429471185</v>
      </c>
      <c r="K235">
        <f t="shared" si="10"/>
        <v>-1.4418404087102235</v>
      </c>
    </row>
    <row r="236" spans="1:11" x14ac:dyDescent="0.25">
      <c r="A236" s="1">
        <v>43726</v>
      </c>
      <c r="B236">
        <v>60.349997999999999</v>
      </c>
      <c r="C236">
        <v>60.799999</v>
      </c>
      <c r="D236">
        <v>57.450001</v>
      </c>
      <c r="E236">
        <v>59.650002000000001</v>
      </c>
      <c r="F236">
        <v>59.650002000000001</v>
      </c>
      <c r="G236">
        <v>43758798</v>
      </c>
      <c r="H236">
        <f t="shared" si="11"/>
        <v>-0.50041533777455594</v>
      </c>
      <c r="I236">
        <v>1.4575342E-2</v>
      </c>
      <c r="J236">
        <f t="shared" si="9"/>
        <v>-0.51499067977455593</v>
      </c>
      <c r="K236">
        <f t="shared" si="10"/>
        <v>-0.18481346284500297</v>
      </c>
    </row>
    <row r="237" spans="1:11" x14ac:dyDescent="0.25">
      <c r="A237" s="1">
        <v>43727</v>
      </c>
      <c r="B237">
        <v>59.900002000000001</v>
      </c>
      <c r="C237">
        <v>59.900002000000001</v>
      </c>
      <c r="D237">
        <v>58</v>
      </c>
      <c r="E237">
        <v>58.400002000000001</v>
      </c>
      <c r="F237">
        <v>58.400002000000001</v>
      </c>
      <c r="G237">
        <v>22588369</v>
      </c>
      <c r="H237">
        <f t="shared" si="11"/>
        <v>-2.0955573480114889</v>
      </c>
      <c r="I237">
        <v>1.4630137E-2</v>
      </c>
      <c r="J237">
        <f t="shared" si="9"/>
        <v>-2.110187485011489</v>
      </c>
      <c r="K237">
        <f t="shared" si="10"/>
        <v>-0.75727789195696682</v>
      </c>
    </row>
    <row r="238" spans="1:11" x14ac:dyDescent="0.25">
      <c r="A238" s="1">
        <v>43728</v>
      </c>
      <c r="B238">
        <v>58.75</v>
      </c>
      <c r="C238">
        <v>70.150002000000001</v>
      </c>
      <c r="D238">
        <v>57.700001</v>
      </c>
      <c r="E238">
        <v>69.199996999999996</v>
      </c>
      <c r="F238">
        <v>69.199996999999996</v>
      </c>
      <c r="G238">
        <v>119981874</v>
      </c>
      <c r="H238">
        <f t="shared" si="11"/>
        <v>18.493141489960898</v>
      </c>
      <c r="I238">
        <v>1.4821918E-2</v>
      </c>
      <c r="J238">
        <f t="shared" si="9"/>
        <v>18.478319571960899</v>
      </c>
      <c r="K238">
        <f t="shared" si="10"/>
        <v>6.6312699661781593</v>
      </c>
    </row>
    <row r="239" spans="1:11" x14ac:dyDescent="0.25">
      <c r="A239" s="1">
        <v>43731</v>
      </c>
      <c r="B239">
        <v>72.599997999999999</v>
      </c>
      <c r="C239">
        <v>83</v>
      </c>
      <c r="D239">
        <v>71.550003000000004</v>
      </c>
      <c r="E239">
        <v>74.650002000000001</v>
      </c>
      <c r="F239">
        <v>74.650002000000001</v>
      </c>
      <c r="G239">
        <v>96866019</v>
      </c>
      <c r="H239">
        <f t="shared" si="11"/>
        <v>7.8757301102195205</v>
      </c>
      <c r="I239">
        <v>1.4849315E-2</v>
      </c>
      <c r="J239">
        <f t="shared" si="9"/>
        <v>7.8608807952195203</v>
      </c>
      <c r="K239">
        <f t="shared" si="10"/>
        <v>2.8210153267478186</v>
      </c>
    </row>
    <row r="240" spans="1:11" x14ac:dyDescent="0.25">
      <c r="A240" s="1">
        <v>43732</v>
      </c>
      <c r="B240">
        <v>76.699996999999996</v>
      </c>
      <c r="C240">
        <v>77.599997999999999</v>
      </c>
      <c r="D240">
        <v>73.300003000000004</v>
      </c>
      <c r="E240">
        <v>75.150002000000001</v>
      </c>
      <c r="F240">
        <v>75.150002000000001</v>
      </c>
      <c r="G240">
        <v>63635601</v>
      </c>
      <c r="H240">
        <f t="shared" si="11"/>
        <v>0.66979234642217422</v>
      </c>
      <c r="I240">
        <v>1.4821918E-2</v>
      </c>
      <c r="J240">
        <f t="shared" si="9"/>
        <v>0.65497042842217423</v>
      </c>
      <c r="K240">
        <f t="shared" si="10"/>
        <v>0.23504765754356424</v>
      </c>
    </row>
    <row r="241" spans="1:11" x14ac:dyDescent="0.25">
      <c r="A241" s="1">
        <v>43733</v>
      </c>
      <c r="B241">
        <v>74.75</v>
      </c>
      <c r="C241">
        <v>75.449996999999996</v>
      </c>
      <c r="D241">
        <v>70.300003000000004</v>
      </c>
      <c r="E241">
        <v>70.75</v>
      </c>
      <c r="F241">
        <v>70.75</v>
      </c>
      <c r="G241">
        <v>48548458</v>
      </c>
      <c r="H241">
        <f t="shared" si="11"/>
        <v>-5.8549592586837198</v>
      </c>
      <c r="I241">
        <v>1.4821918E-2</v>
      </c>
      <c r="J241">
        <f t="shared" si="9"/>
        <v>-5.8697811766837198</v>
      </c>
      <c r="K241">
        <f t="shared" si="10"/>
        <v>-2.1064742101356604</v>
      </c>
    </row>
    <row r="242" spans="1:11" x14ac:dyDescent="0.25">
      <c r="A242" s="1">
        <v>43734</v>
      </c>
      <c r="B242">
        <v>71</v>
      </c>
      <c r="C242">
        <v>74.099997999999999</v>
      </c>
      <c r="D242">
        <v>70.050003000000004</v>
      </c>
      <c r="E242">
        <v>73.5</v>
      </c>
      <c r="F242">
        <v>73.5</v>
      </c>
      <c r="G242">
        <v>44995349</v>
      </c>
      <c r="H242">
        <f t="shared" si="11"/>
        <v>3.8869257950530036</v>
      </c>
      <c r="I242">
        <v>1.4630137E-2</v>
      </c>
      <c r="J242">
        <f t="shared" si="9"/>
        <v>3.8722956580530035</v>
      </c>
      <c r="K242">
        <f t="shared" si="10"/>
        <v>1.3896414009623077</v>
      </c>
    </row>
    <row r="243" spans="1:11" x14ac:dyDescent="0.25">
      <c r="A243" s="1">
        <v>43735</v>
      </c>
      <c r="B243">
        <v>73</v>
      </c>
      <c r="C243">
        <v>73</v>
      </c>
      <c r="D243">
        <v>71.150002000000001</v>
      </c>
      <c r="E243">
        <v>71.900002000000001</v>
      </c>
      <c r="F243">
        <v>71.900002000000001</v>
      </c>
      <c r="G243">
        <v>26521149</v>
      </c>
      <c r="H243">
        <f t="shared" si="11"/>
        <v>-2.1768680272108836</v>
      </c>
    </row>
    <row r="244" spans="1:11" x14ac:dyDescent="0.25">
      <c r="A244" s="1">
        <v>43738</v>
      </c>
      <c r="B244">
        <v>72.099997999999999</v>
      </c>
      <c r="C244">
        <v>72.25</v>
      </c>
      <c r="D244">
        <v>65.900002000000001</v>
      </c>
      <c r="E244">
        <v>68.699996999999996</v>
      </c>
      <c r="F244">
        <v>68.699996999999996</v>
      </c>
      <c r="G244">
        <v>41578689</v>
      </c>
      <c r="H244">
        <f t="shared" si="11"/>
        <v>-4.4506326995651602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I1" sqref="I1:I1048576"/>
    </sheetView>
  </sheetViews>
  <sheetFormatPr defaultRowHeight="15" x14ac:dyDescent="0.25"/>
  <cols>
    <col min="9" max="9" width="16.85546875" customWidth="1"/>
    <col min="10" max="10" width="17" customWidth="1"/>
    <col min="11" max="11" width="14" customWidth="1"/>
    <col min="12" max="12" width="12.4257812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16</v>
      </c>
      <c r="I1" s="5" t="s">
        <v>13</v>
      </c>
      <c r="J1" s="5" t="s">
        <v>15</v>
      </c>
      <c r="K1" s="5" t="s">
        <v>8</v>
      </c>
      <c r="L1" s="5" t="s">
        <v>17</v>
      </c>
      <c r="M1" s="5" t="s">
        <v>10</v>
      </c>
      <c r="N1" s="5" t="s">
        <v>18</v>
      </c>
      <c r="O1" s="5" t="s">
        <v>19</v>
      </c>
    </row>
    <row r="2" spans="1:15" x14ac:dyDescent="0.25">
      <c r="A2" s="6">
        <v>43374</v>
      </c>
      <c r="B2" s="5">
        <v>615.09997599999997</v>
      </c>
      <c r="C2" s="5">
        <v>617.5</v>
      </c>
      <c r="D2" s="5">
        <v>553.79998799999998</v>
      </c>
      <c r="E2" s="5">
        <v>568.5</v>
      </c>
      <c r="F2" s="5">
        <v>567.79486099999997</v>
      </c>
      <c r="G2" s="5">
        <v>65239812</v>
      </c>
      <c r="H2" s="5">
        <v>-7.5760002956007222</v>
      </c>
      <c r="I2" s="5">
        <v>0.13250000000000001</v>
      </c>
      <c r="J2" s="5">
        <v>-7.7085002956007225</v>
      </c>
      <c r="K2" s="5">
        <v>-2.1063596122714499</v>
      </c>
      <c r="L2" s="5">
        <v>3.6596316463208542</v>
      </c>
      <c r="M2" s="5">
        <v>0.2691999172882471</v>
      </c>
      <c r="N2" s="5">
        <v>13.567046749480083</v>
      </c>
      <c r="O2" s="5">
        <v>-7.672809733708891</v>
      </c>
    </row>
    <row r="3" spans="1:15" x14ac:dyDescent="0.25">
      <c r="A3" s="6">
        <v>43381</v>
      </c>
      <c r="B3" s="5">
        <v>570</v>
      </c>
      <c r="C3" s="5">
        <v>602.25</v>
      </c>
      <c r="D3" s="5">
        <v>546.09997599999997</v>
      </c>
      <c r="E3" s="5">
        <v>584.90002400000003</v>
      </c>
      <c r="F3" s="5">
        <v>584.17456100000004</v>
      </c>
      <c r="G3" s="5">
        <v>56578636</v>
      </c>
      <c r="H3" s="5">
        <v>2.8847887423043148</v>
      </c>
      <c r="I3" s="5">
        <v>0.13364999999999999</v>
      </c>
      <c r="J3" s="5">
        <v>2.751138742304315</v>
      </c>
      <c r="K3" s="5">
        <v>0.75175291072535222</v>
      </c>
      <c r="L3" s="5"/>
      <c r="M3" s="5"/>
      <c r="N3" s="5"/>
      <c r="O3" s="5"/>
    </row>
    <row r="4" spans="1:15" x14ac:dyDescent="0.25">
      <c r="A4" s="6">
        <v>43388</v>
      </c>
      <c r="B4" s="5">
        <v>585</v>
      </c>
      <c r="C4" s="5">
        <v>598.79998799999998</v>
      </c>
      <c r="D4" s="5">
        <v>554.54998799999998</v>
      </c>
      <c r="E4" s="5">
        <v>562.54998799999998</v>
      </c>
      <c r="F4" s="5">
        <v>561.85223399999995</v>
      </c>
      <c r="G4" s="5">
        <v>40422720</v>
      </c>
      <c r="H4" s="5">
        <v>-3.8211720093894277</v>
      </c>
      <c r="I4" s="5">
        <v>0.13364999999999999</v>
      </c>
      <c r="J4" s="5">
        <v>-3.9548220093894275</v>
      </c>
      <c r="K4" s="5">
        <v>-1.0806612226575694</v>
      </c>
      <c r="L4" s="5"/>
      <c r="M4" s="5"/>
      <c r="N4" s="5"/>
      <c r="O4" s="5"/>
    </row>
    <row r="5" spans="1:15" x14ac:dyDescent="0.25">
      <c r="A5" s="6">
        <v>43395</v>
      </c>
      <c r="B5" s="5">
        <v>567.95001200000002</v>
      </c>
      <c r="C5" s="5">
        <v>576.95001200000002</v>
      </c>
      <c r="D5" s="5">
        <v>534.54998799999998</v>
      </c>
      <c r="E5" s="5">
        <v>537.70001200000002</v>
      </c>
      <c r="F5" s="5">
        <v>537.03308100000004</v>
      </c>
      <c r="G5" s="5">
        <v>51778777</v>
      </c>
      <c r="H5" s="5">
        <v>-4.4173809492641869</v>
      </c>
      <c r="I5" s="5">
        <v>0.13385</v>
      </c>
      <c r="J5" s="5">
        <v>-4.5512309492641867</v>
      </c>
      <c r="K5" s="5">
        <v>-1.2436308866876495</v>
      </c>
      <c r="L5" s="5"/>
      <c r="M5" s="5"/>
      <c r="N5" s="5"/>
      <c r="O5" s="5"/>
    </row>
    <row r="6" spans="1:15" x14ac:dyDescent="0.25">
      <c r="A6" s="6">
        <v>43402</v>
      </c>
      <c r="B6" s="5">
        <v>541.34997599999997</v>
      </c>
      <c r="C6" s="5">
        <v>617.90002400000003</v>
      </c>
      <c r="D6" s="5">
        <v>538.54998799999998</v>
      </c>
      <c r="E6" s="5">
        <v>610.65002400000003</v>
      </c>
      <c r="F6" s="5">
        <v>609.89257799999996</v>
      </c>
      <c r="G6" s="5">
        <v>65112965</v>
      </c>
      <c r="H6" s="5">
        <v>13.567046749480083</v>
      </c>
      <c r="I6" s="5">
        <v>0.13364999999999999</v>
      </c>
      <c r="J6" s="5">
        <v>13.433396749480083</v>
      </c>
      <c r="K6" s="5">
        <v>3.6706964109311686</v>
      </c>
      <c r="L6" s="5"/>
      <c r="M6" s="5"/>
      <c r="N6" s="5"/>
      <c r="O6" s="5"/>
    </row>
    <row r="7" spans="1:15" x14ac:dyDescent="0.25">
      <c r="A7" s="6">
        <v>43409</v>
      </c>
      <c r="B7" s="5">
        <v>628.90002400000003</v>
      </c>
      <c r="C7" s="5">
        <v>633</v>
      </c>
      <c r="D7" s="5">
        <v>600.04998799999998</v>
      </c>
      <c r="E7" s="5">
        <v>613.20001200000002</v>
      </c>
      <c r="F7" s="5">
        <v>612.439392</v>
      </c>
      <c r="G7" s="5">
        <v>55011591</v>
      </c>
      <c r="H7" s="5">
        <v>0.41758583473010469</v>
      </c>
      <c r="I7" s="5">
        <v>0.13114999999999999</v>
      </c>
      <c r="J7" s="5">
        <v>0.2864358347301047</v>
      </c>
      <c r="K7" s="5">
        <v>7.8269034266896201E-2</v>
      </c>
      <c r="L7" s="5"/>
      <c r="M7" s="5"/>
      <c r="N7" s="5"/>
      <c r="O7" s="5"/>
    </row>
    <row r="8" spans="1:15" x14ac:dyDescent="0.25">
      <c r="A8" s="6">
        <v>43416</v>
      </c>
      <c r="B8" s="5">
        <v>612.54998799999998</v>
      </c>
      <c r="C8" s="5">
        <v>636.70001200000002</v>
      </c>
      <c r="D8" s="5">
        <v>604.04998799999998</v>
      </c>
      <c r="E8" s="5">
        <v>619.79998799999998</v>
      </c>
      <c r="F8" s="5">
        <v>619.03118900000004</v>
      </c>
      <c r="G8" s="5">
        <v>49062729</v>
      </c>
      <c r="H8" s="5">
        <v>1.0763170043773531</v>
      </c>
      <c r="I8" s="5">
        <v>0.13038</v>
      </c>
      <c r="J8" s="5">
        <v>0.94593700437735317</v>
      </c>
      <c r="K8" s="5">
        <v>0.25847874753414984</v>
      </c>
      <c r="L8" s="5"/>
      <c r="M8" s="5"/>
      <c r="N8" s="5"/>
      <c r="O8" s="5"/>
    </row>
    <row r="9" spans="1:15" x14ac:dyDescent="0.25">
      <c r="A9" s="6">
        <v>43423</v>
      </c>
      <c r="B9" s="5">
        <v>619.79998799999998</v>
      </c>
      <c r="C9" s="5">
        <v>629.40002400000003</v>
      </c>
      <c r="D9" s="5">
        <v>608.59997599999997</v>
      </c>
      <c r="E9" s="5">
        <v>614.54998799999998</v>
      </c>
      <c r="F9" s="5">
        <v>613.78772000000004</v>
      </c>
      <c r="G9" s="5">
        <v>30494480</v>
      </c>
      <c r="H9" s="5">
        <v>-0.8470474510560978</v>
      </c>
      <c r="I9" s="5">
        <v>0.12981000000000001</v>
      </c>
      <c r="J9" s="5">
        <v>-0.97685745105609778</v>
      </c>
      <c r="K9" s="5">
        <v>-0.26692780734863414</v>
      </c>
      <c r="L9" s="5"/>
      <c r="M9" s="5"/>
      <c r="N9" s="5"/>
      <c r="O9" s="5"/>
    </row>
    <row r="10" spans="1:15" x14ac:dyDescent="0.25">
      <c r="A10" s="6">
        <v>43430</v>
      </c>
      <c r="B10" s="5">
        <v>618.65002400000003</v>
      </c>
      <c r="C10" s="5">
        <v>638.70001200000002</v>
      </c>
      <c r="D10" s="5">
        <v>616.5</v>
      </c>
      <c r="E10" s="5">
        <v>625.75</v>
      </c>
      <c r="F10" s="5">
        <v>624.97381600000006</v>
      </c>
      <c r="G10" s="5">
        <v>58443729</v>
      </c>
      <c r="H10" s="5">
        <v>1.8224737155149071</v>
      </c>
      <c r="I10" s="5">
        <v>0.12864999999999999</v>
      </c>
      <c r="J10" s="5">
        <v>1.6938237155149072</v>
      </c>
      <c r="K10" s="5">
        <v>0.46283994653335203</v>
      </c>
      <c r="L10" s="5"/>
      <c r="M10" s="5"/>
      <c r="N10" s="5"/>
      <c r="O10" s="5"/>
    </row>
    <row r="11" spans="1:15" x14ac:dyDescent="0.25">
      <c r="A11" s="6">
        <v>43437</v>
      </c>
      <c r="B11" s="5">
        <v>632</v>
      </c>
      <c r="C11" s="5">
        <v>633</v>
      </c>
      <c r="D11" s="5">
        <v>592.34997599999997</v>
      </c>
      <c r="E11" s="5">
        <v>603.95001200000002</v>
      </c>
      <c r="F11" s="5">
        <v>603.20086700000002</v>
      </c>
      <c r="G11" s="5">
        <v>43806514</v>
      </c>
      <c r="H11" s="5">
        <v>-3.4838174990011961</v>
      </c>
      <c r="I11" s="5">
        <v>0.12845999999999999</v>
      </c>
      <c r="J11" s="5">
        <v>-3.6122774990011961</v>
      </c>
      <c r="K11" s="5">
        <v>-0.98706040610200074</v>
      </c>
      <c r="L11" s="5"/>
      <c r="M11" s="5"/>
      <c r="N11" s="5"/>
      <c r="O11" s="5"/>
    </row>
    <row r="12" spans="1:15" x14ac:dyDescent="0.25">
      <c r="A12" s="6">
        <v>43444</v>
      </c>
      <c r="B12" s="5">
        <v>595</v>
      </c>
      <c r="C12" s="5">
        <v>625.90002400000003</v>
      </c>
      <c r="D12" s="5">
        <v>580.5</v>
      </c>
      <c r="E12" s="5">
        <v>620.25</v>
      </c>
      <c r="F12" s="5">
        <v>619.48065199999996</v>
      </c>
      <c r="G12" s="5">
        <v>46890337</v>
      </c>
      <c r="H12" s="5">
        <v>2.6988968749287787</v>
      </c>
      <c r="I12" s="5">
        <v>0.1275</v>
      </c>
      <c r="J12" s="5">
        <v>2.5713968749287788</v>
      </c>
      <c r="K12" s="5">
        <v>0.70263816783688793</v>
      </c>
      <c r="L12" s="5"/>
      <c r="M12" s="5"/>
      <c r="N12" s="5"/>
      <c r="O12" s="5"/>
    </row>
    <row r="13" spans="1:15" x14ac:dyDescent="0.25">
      <c r="A13" s="6">
        <v>43451</v>
      </c>
      <c r="B13" s="5">
        <v>622.54998799999998</v>
      </c>
      <c r="C13" s="5">
        <v>651.65002400000003</v>
      </c>
      <c r="D13" s="5">
        <v>613.84997599999997</v>
      </c>
      <c r="E13" s="5">
        <v>620.84997599999997</v>
      </c>
      <c r="F13" s="5">
        <v>620.07989499999996</v>
      </c>
      <c r="G13" s="5">
        <v>51814751</v>
      </c>
      <c r="H13" s="5">
        <v>9.6731318016923765E-2</v>
      </c>
      <c r="I13" s="5">
        <v>0.12827</v>
      </c>
      <c r="J13" s="5">
        <v>-3.153868198307623E-2</v>
      </c>
      <c r="K13" s="5">
        <v>-8.6179935663150929E-3</v>
      </c>
      <c r="L13" s="5"/>
      <c r="M13" s="5"/>
      <c r="N13" s="5"/>
      <c r="O13" s="5"/>
    </row>
    <row r="14" spans="1:15" x14ac:dyDescent="0.25">
      <c r="A14" s="6">
        <v>43458</v>
      </c>
      <c r="B14" s="5">
        <v>626</v>
      </c>
      <c r="C14" s="5">
        <v>628</v>
      </c>
      <c r="D14" s="5">
        <v>603.45001200000002</v>
      </c>
      <c r="E14" s="5">
        <v>625.04998799999998</v>
      </c>
      <c r="F14" s="5">
        <v>624.274719</v>
      </c>
      <c r="G14" s="5">
        <v>31388539</v>
      </c>
      <c r="H14" s="5">
        <v>0.6764938652425776</v>
      </c>
      <c r="I14" s="5">
        <v>0.12712000000000001</v>
      </c>
      <c r="J14" s="5">
        <v>0.54937386524257759</v>
      </c>
      <c r="K14" s="5">
        <v>0.15011725723677158</v>
      </c>
      <c r="L14" s="5"/>
      <c r="M14" s="5"/>
      <c r="N14" s="5"/>
      <c r="O14" s="5"/>
    </row>
    <row r="15" spans="1:15" x14ac:dyDescent="0.25">
      <c r="A15" s="6">
        <v>43465</v>
      </c>
      <c r="B15" s="5">
        <v>630.40002400000003</v>
      </c>
      <c r="C15" s="5">
        <v>631.95001200000002</v>
      </c>
      <c r="D15" s="5">
        <v>603.65002400000003</v>
      </c>
      <c r="E15" s="5">
        <v>619.59997599999997</v>
      </c>
      <c r="F15" s="5">
        <v>618.83142099999998</v>
      </c>
      <c r="G15" s="5">
        <v>52205566</v>
      </c>
      <c r="H15" s="5">
        <v>-0.87193218216652701</v>
      </c>
      <c r="I15" s="5">
        <v>0.1275</v>
      </c>
      <c r="J15" s="5">
        <v>-0.99943218216652707</v>
      </c>
      <c r="K15" s="5">
        <v>-0.27309638749333925</v>
      </c>
      <c r="L15" s="5"/>
      <c r="M15" s="5"/>
      <c r="N15" s="5"/>
      <c r="O15" s="5"/>
    </row>
    <row r="16" spans="1:15" x14ac:dyDescent="0.25">
      <c r="A16" s="6">
        <v>43472</v>
      </c>
      <c r="B16" s="5">
        <v>626</v>
      </c>
      <c r="C16" s="5">
        <v>672.04998799999998</v>
      </c>
      <c r="D16" s="5">
        <v>624.20001200000002</v>
      </c>
      <c r="E16" s="5">
        <v>666.5</v>
      </c>
      <c r="F16" s="5">
        <v>665.67327899999998</v>
      </c>
      <c r="G16" s="5">
        <v>62700190</v>
      </c>
      <c r="H16" s="5">
        <v>7.5694037793184217</v>
      </c>
      <c r="I16" s="5">
        <v>0.12692000000000001</v>
      </c>
      <c r="J16" s="5">
        <v>7.4424837793184215</v>
      </c>
      <c r="K16" s="5">
        <v>2.0336701883099604</v>
      </c>
      <c r="L16" s="5"/>
      <c r="M16" s="5"/>
      <c r="N16" s="5"/>
      <c r="O16" s="5"/>
    </row>
    <row r="17" spans="1:11" x14ac:dyDescent="0.25">
      <c r="A17" s="6">
        <v>43479</v>
      </c>
      <c r="B17" s="5">
        <v>663</v>
      </c>
      <c r="C17" s="5">
        <v>680</v>
      </c>
      <c r="D17" s="5">
        <v>652.54998799999998</v>
      </c>
      <c r="E17" s="5">
        <v>664.59997599999997</v>
      </c>
      <c r="F17" s="5">
        <v>663.77563499999997</v>
      </c>
      <c r="G17" s="5">
        <v>36407474</v>
      </c>
      <c r="H17" s="5">
        <v>-0.28507486871718385</v>
      </c>
      <c r="I17" s="5">
        <v>0.12654000000000001</v>
      </c>
      <c r="J17" s="5">
        <v>-0.41161486871718389</v>
      </c>
      <c r="K17" s="5">
        <v>-0.11247439865457323</v>
      </c>
    </row>
    <row r="18" spans="1:11" x14ac:dyDescent="0.25">
      <c r="A18" s="6">
        <v>43486</v>
      </c>
      <c r="B18" s="5">
        <v>661.54998799999998</v>
      </c>
      <c r="C18" s="5">
        <v>676.84997599999997</v>
      </c>
      <c r="D18" s="5">
        <v>653.84997599999997</v>
      </c>
      <c r="E18" s="5">
        <v>669.75</v>
      </c>
      <c r="F18" s="5">
        <v>668.91925000000003</v>
      </c>
      <c r="G18" s="5">
        <v>35348106</v>
      </c>
      <c r="H18" s="5">
        <v>0.77490583598817808</v>
      </c>
      <c r="I18" s="5">
        <v>0.12595999999999999</v>
      </c>
      <c r="J18" s="5">
        <v>0.64894583598817812</v>
      </c>
      <c r="K18" s="5">
        <v>0.17732545204121411</v>
      </c>
    </row>
    <row r="19" spans="1:11" x14ac:dyDescent="0.25">
      <c r="A19" s="6">
        <v>43493</v>
      </c>
      <c r="B19" s="5">
        <v>669</v>
      </c>
      <c r="C19" s="5">
        <v>726.84997599999997</v>
      </c>
      <c r="D19" s="5">
        <v>649.54998799999998</v>
      </c>
      <c r="E19" s="5">
        <v>717.25</v>
      </c>
      <c r="F19" s="5">
        <v>716.36035200000003</v>
      </c>
      <c r="G19" s="5">
        <v>112038943</v>
      </c>
      <c r="H19" s="5">
        <v>7.0921985815602833</v>
      </c>
      <c r="I19" s="5">
        <v>0.12268999999999999</v>
      </c>
      <c r="J19" s="5">
        <v>6.9695085815602829</v>
      </c>
      <c r="K19" s="5">
        <v>1.9044289849681879</v>
      </c>
    </row>
    <row r="20" spans="1:11" x14ac:dyDescent="0.25">
      <c r="A20" s="6">
        <v>43500</v>
      </c>
      <c r="B20" s="5">
        <v>711.29998799999998</v>
      </c>
      <c r="C20" s="5">
        <v>734.5</v>
      </c>
      <c r="D20" s="5">
        <v>708</v>
      </c>
      <c r="E20" s="5">
        <v>719.40002400000003</v>
      </c>
      <c r="F20" s="5">
        <v>718.50769000000003</v>
      </c>
      <c r="G20" s="5">
        <v>39484143</v>
      </c>
      <c r="H20" s="5">
        <v>0.29975935866155878</v>
      </c>
      <c r="I20" s="5">
        <v>0.1225</v>
      </c>
      <c r="J20" s="5">
        <v>0.17725935866155879</v>
      </c>
      <c r="K20" s="5">
        <v>4.8436393547903474E-2</v>
      </c>
    </row>
    <row r="21" spans="1:11" x14ac:dyDescent="0.25">
      <c r="A21" s="6">
        <v>43507</v>
      </c>
      <c r="B21" s="5">
        <v>719.90002400000003</v>
      </c>
      <c r="C21" s="5">
        <v>719.90002400000003</v>
      </c>
      <c r="D21" s="5">
        <v>681.70001200000002</v>
      </c>
      <c r="E21" s="5">
        <v>686.59997599999997</v>
      </c>
      <c r="F21" s="5">
        <v>685.74835199999995</v>
      </c>
      <c r="G21" s="5">
        <v>55741504</v>
      </c>
      <c r="H21" s="5">
        <v>-4.5593615381920056</v>
      </c>
      <c r="I21" s="5">
        <v>0.12365</v>
      </c>
      <c r="J21" s="5">
        <v>-4.6830115381920052</v>
      </c>
      <c r="K21" s="5">
        <v>-1.2796401361596017</v>
      </c>
    </row>
    <row r="22" spans="1:11" x14ac:dyDescent="0.25">
      <c r="A22" s="6">
        <v>43514</v>
      </c>
      <c r="B22" s="5">
        <v>686</v>
      </c>
      <c r="C22" s="5">
        <v>706.5</v>
      </c>
      <c r="D22" s="5">
        <v>680.70001200000002</v>
      </c>
      <c r="E22" s="5">
        <v>702.04998799999998</v>
      </c>
      <c r="F22" s="5">
        <v>701.17919900000004</v>
      </c>
      <c r="G22" s="5">
        <v>36221207</v>
      </c>
      <c r="H22" s="5">
        <v>2.2502202942110232</v>
      </c>
      <c r="I22" s="5">
        <v>0.12346</v>
      </c>
      <c r="J22" s="5">
        <v>2.1267602942110231</v>
      </c>
      <c r="K22" s="5">
        <v>0.58114053537304056</v>
      </c>
    </row>
    <row r="23" spans="1:11" x14ac:dyDescent="0.25">
      <c r="A23" s="6">
        <v>43521</v>
      </c>
      <c r="B23" s="5">
        <v>702.90002400000003</v>
      </c>
      <c r="C23" s="5">
        <v>727.79998799999998</v>
      </c>
      <c r="D23" s="5">
        <v>693.04998799999998</v>
      </c>
      <c r="E23" s="5">
        <v>702.40002400000003</v>
      </c>
      <c r="F23" s="5">
        <v>701.52880900000002</v>
      </c>
      <c r="G23" s="5">
        <v>67824114</v>
      </c>
      <c r="H23" s="5">
        <v>4.985912769505603E-2</v>
      </c>
      <c r="I23" s="5">
        <v>0.12327</v>
      </c>
      <c r="J23" s="5">
        <v>-7.3410872304943975E-2</v>
      </c>
      <c r="K23" s="5">
        <v>-2.0059634247273573E-2</v>
      </c>
    </row>
    <row r="24" spans="1:11" x14ac:dyDescent="0.25">
      <c r="A24" s="6">
        <v>43528</v>
      </c>
      <c r="B24" s="5">
        <v>702.40002400000003</v>
      </c>
      <c r="C24" s="5">
        <v>739.45001200000002</v>
      </c>
      <c r="D24" s="5">
        <v>700.70001200000002</v>
      </c>
      <c r="E24" s="5">
        <v>733.40002400000003</v>
      </c>
      <c r="F24" s="5">
        <v>732.49035600000002</v>
      </c>
      <c r="G24" s="5">
        <v>40817626</v>
      </c>
      <c r="H24" s="5">
        <v>4.4134394847344138</v>
      </c>
      <c r="I24" s="5">
        <v>0.12154</v>
      </c>
      <c r="J24" s="5">
        <v>4.2918994847344134</v>
      </c>
      <c r="K24" s="5">
        <v>1.1727681634432248</v>
      </c>
    </row>
    <row r="25" spans="1:11" x14ac:dyDescent="0.25">
      <c r="A25" s="6">
        <v>43535</v>
      </c>
      <c r="B25" s="5">
        <v>733.29998799999998</v>
      </c>
      <c r="C25" s="5">
        <v>751</v>
      </c>
      <c r="D25" s="5">
        <v>730.59997599999997</v>
      </c>
      <c r="E25" s="5">
        <v>735.09997599999997</v>
      </c>
      <c r="F25" s="5">
        <v>734.18817100000001</v>
      </c>
      <c r="G25" s="5">
        <v>51548541</v>
      </c>
      <c r="H25" s="5">
        <v>0.2317905569089454</v>
      </c>
      <c r="I25" s="5">
        <v>0.12077</v>
      </c>
      <c r="J25" s="5">
        <v>0.1110205569089454</v>
      </c>
      <c r="K25" s="5">
        <v>3.0336538656986954E-2</v>
      </c>
    </row>
    <row r="26" spans="1:11" x14ac:dyDescent="0.25">
      <c r="A26" s="6">
        <v>43542</v>
      </c>
      <c r="B26" s="5">
        <v>741</v>
      </c>
      <c r="C26" s="5">
        <v>767</v>
      </c>
      <c r="D26" s="5">
        <v>735.54998799999998</v>
      </c>
      <c r="E26" s="5">
        <v>757.04998799999998</v>
      </c>
      <c r="F26" s="5">
        <v>756.11096199999997</v>
      </c>
      <c r="G26" s="5">
        <v>38754567</v>
      </c>
      <c r="H26" s="5">
        <v>2.9859900308308562</v>
      </c>
      <c r="I26" s="5">
        <v>0.11769</v>
      </c>
      <c r="J26" s="5">
        <v>2.8683000308308562</v>
      </c>
      <c r="K26" s="5">
        <v>0.78376741378178072</v>
      </c>
    </row>
    <row r="27" spans="1:11" x14ac:dyDescent="0.25">
      <c r="A27" s="6">
        <v>43549</v>
      </c>
      <c r="B27" s="5">
        <v>752.70001200000002</v>
      </c>
      <c r="C27" s="5">
        <v>787.65002400000003</v>
      </c>
      <c r="D27" s="5">
        <v>741.15002400000003</v>
      </c>
      <c r="E27" s="5">
        <v>777.25</v>
      </c>
      <c r="F27" s="5">
        <v>776.28594999999996</v>
      </c>
      <c r="G27" s="5">
        <v>48193007</v>
      </c>
      <c r="H27" s="5">
        <v>2.6682533941206557</v>
      </c>
      <c r="I27" s="5">
        <v>0.11942</v>
      </c>
      <c r="J27" s="5">
        <v>2.5488333941206558</v>
      </c>
      <c r="K27" s="5">
        <v>0.69647266185466516</v>
      </c>
    </row>
    <row r="28" spans="1:11" x14ac:dyDescent="0.25">
      <c r="A28" s="6">
        <v>43556</v>
      </c>
      <c r="B28" s="5">
        <v>780.95001200000002</v>
      </c>
      <c r="C28" s="5">
        <v>783</v>
      </c>
      <c r="D28" s="5">
        <v>756.09997599999997</v>
      </c>
      <c r="E28" s="5">
        <v>762.20001200000002</v>
      </c>
      <c r="F28" s="5">
        <v>761.25457800000004</v>
      </c>
      <c r="G28" s="5">
        <v>30559319</v>
      </c>
      <c r="H28" s="5">
        <v>-1.9363123834030216</v>
      </c>
      <c r="I28" s="5">
        <v>0.12135</v>
      </c>
      <c r="J28" s="5">
        <v>-2.0576623834030214</v>
      </c>
      <c r="K28" s="5">
        <v>-0.56225942451657829</v>
      </c>
    </row>
    <row r="29" spans="1:11" x14ac:dyDescent="0.25">
      <c r="A29" s="6">
        <v>43563</v>
      </c>
      <c r="B29" s="5">
        <v>764.29998799999998</v>
      </c>
      <c r="C29" s="5">
        <v>768</v>
      </c>
      <c r="D29" s="5">
        <v>747</v>
      </c>
      <c r="E29" s="5">
        <v>764.34997599999997</v>
      </c>
      <c r="F29" s="5">
        <v>763.40191700000003</v>
      </c>
      <c r="G29" s="5">
        <v>26373141</v>
      </c>
      <c r="H29" s="5">
        <v>0.28207346708884001</v>
      </c>
      <c r="I29" s="5">
        <v>0.12192</v>
      </c>
      <c r="J29" s="5">
        <v>0.16015346708884001</v>
      </c>
      <c r="K29" s="5">
        <v>4.3762182254011128E-2</v>
      </c>
    </row>
    <row r="30" spans="1:11" x14ac:dyDescent="0.25">
      <c r="A30" s="6">
        <v>43570</v>
      </c>
      <c r="B30" s="5">
        <v>764</v>
      </c>
      <c r="C30" s="5">
        <v>779</v>
      </c>
      <c r="D30" s="5">
        <v>760</v>
      </c>
      <c r="E30" s="5">
        <v>771.20001200000002</v>
      </c>
      <c r="F30" s="5">
        <v>770.24340800000004</v>
      </c>
      <c r="G30" s="5">
        <v>16893748</v>
      </c>
      <c r="H30" s="5">
        <v>0.89619104011066864</v>
      </c>
      <c r="I30" s="5">
        <v>0.12288</v>
      </c>
      <c r="J30" s="5">
        <v>0.77331104011066865</v>
      </c>
      <c r="K30" s="5">
        <v>0.21130843616135608</v>
      </c>
    </row>
    <row r="31" spans="1:11" x14ac:dyDescent="0.25">
      <c r="A31" s="6">
        <v>43577</v>
      </c>
      <c r="B31" s="5">
        <v>768.90002400000003</v>
      </c>
      <c r="C31" s="5">
        <v>768.90002400000003</v>
      </c>
      <c r="D31" s="5">
        <v>738.34997599999997</v>
      </c>
      <c r="E31" s="5">
        <v>759.90002400000003</v>
      </c>
      <c r="F31" s="5">
        <v>758.95745799999997</v>
      </c>
      <c r="G31" s="5">
        <v>50684647</v>
      </c>
      <c r="H31" s="5">
        <v>-1.4652473838395097</v>
      </c>
      <c r="I31" s="5">
        <v>0.12442</v>
      </c>
      <c r="J31" s="5">
        <v>-1.5896673838395097</v>
      </c>
      <c r="K31" s="5">
        <v>-0.43437906802386889</v>
      </c>
    </row>
    <row r="32" spans="1:11" x14ac:dyDescent="0.25">
      <c r="A32" s="6">
        <v>43584</v>
      </c>
      <c r="B32" s="5">
        <v>759.90002400000003</v>
      </c>
      <c r="C32" s="5">
        <v>769.70001200000002</v>
      </c>
      <c r="D32" s="5">
        <v>748.04998799999998</v>
      </c>
      <c r="E32" s="5">
        <v>757.29998799999998</v>
      </c>
      <c r="F32" s="5">
        <v>756.36065699999995</v>
      </c>
      <c r="G32" s="5">
        <v>25438640</v>
      </c>
      <c r="H32" s="5">
        <v>-0.34215500959110978</v>
      </c>
      <c r="I32" s="5">
        <v>0.12385</v>
      </c>
      <c r="J32" s="5">
        <v>-0.4660050095911098</v>
      </c>
      <c r="K32" s="5">
        <v>-0.1273365886590252</v>
      </c>
    </row>
    <row r="33" spans="1:11" x14ac:dyDescent="0.25">
      <c r="A33" s="6">
        <v>43591</v>
      </c>
      <c r="B33" s="5">
        <v>746</v>
      </c>
      <c r="C33" s="5">
        <v>755.5</v>
      </c>
      <c r="D33" s="5">
        <v>729.40002400000003</v>
      </c>
      <c r="E33" s="5">
        <v>735.04998799999998</v>
      </c>
      <c r="F33" s="5">
        <v>734.13824499999998</v>
      </c>
      <c r="G33" s="5">
        <v>25828986</v>
      </c>
      <c r="H33" s="5">
        <v>-2.9380695038384181</v>
      </c>
      <c r="I33" s="5">
        <v>0.12212000000000001</v>
      </c>
      <c r="J33" s="5">
        <v>-3.0601895038384184</v>
      </c>
      <c r="K33" s="5">
        <v>-0.83620150867230736</v>
      </c>
    </row>
    <row r="34" spans="1:11" x14ac:dyDescent="0.25">
      <c r="A34" s="6">
        <v>43598</v>
      </c>
      <c r="B34" s="5">
        <v>734</v>
      </c>
      <c r="C34" s="5">
        <v>752.15002400000003</v>
      </c>
      <c r="D34" s="5">
        <v>716.09997599999997</v>
      </c>
      <c r="E34" s="5">
        <v>748.95001200000002</v>
      </c>
      <c r="F34" s="5">
        <v>748.02105700000004</v>
      </c>
      <c r="G34" s="5">
        <v>32004194</v>
      </c>
      <c r="H34" s="5">
        <v>1.89103111719254</v>
      </c>
      <c r="I34" s="5">
        <v>0.12019000000000001</v>
      </c>
      <c r="J34" s="5">
        <v>1.77084111719254</v>
      </c>
      <c r="K34" s="5">
        <v>0.4838850705023342</v>
      </c>
    </row>
    <row r="35" spans="1:11" x14ac:dyDescent="0.25">
      <c r="A35" s="6">
        <v>43605</v>
      </c>
      <c r="B35" s="5">
        <v>760.20001200000002</v>
      </c>
      <c r="C35" s="5">
        <v>804.29998799999998</v>
      </c>
      <c r="D35" s="5">
        <v>760.20001200000002</v>
      </c>
      <c r="E35" s="5">
        <v>793.20001200000002</v>
      </c>
      <c r="F35" s="5">
        <v>792.21612500000003</v>
      </c>
      <c r="G35" s="5">
        <v>55145763</v>
      </c>
      <c r="H35" s="5">
        <v>5.9082714855474228</v>
      </c>
      <c r="I35" s="5">
        <v>0.11769</v>
      </c>
      <c r="J35" s="5">
        <v>5.7905814855474231</v>
      </c>
      <c r="K35" s="5">
        <v>1.5822853350196819</v>
      </c>
    </row>
    <row r="36" spans="1:11" x14ac:dyDescent="0.25">
      <c r="A36" s="6">
        <v>43612</v>
      </c>
      <c r="B36" s="5">
        <v>794</v>
      </c>
      <c r="C36" s="5">
        <v>822.09997599999997</v>
      </c>
      <c r="D36" s="5">
        <v>787.20001200000002</v>
      </c>
      <c r="E36" s="5">
        <v>808.29998799999998</v>
      </c>
      <c r="F36" s="5">
        <v>807.29742399999998</v>
      </c>
      <c r="G36" s="5">
        <v>46114500</v>
      </c>
      <c r="H36" s="5">
        <v>1.9036782364546874</v>
      </c>
      <c r="I36" s="5">
        <v>0.11385000000000001</v>
      </c>
      <c r="J36" s="5">
        <v>1.7898282364546874</v>
      </c>
      <c r="K36" s="5">
        <v>0.48907333016809479</v>
      </c>
    </row>
    <row r="37" spans="1:11" x14ac:dyDescent="0.25">
      <c r="A37" s="6">
        <v>43619</v>
      </c>
      <c r="B37" s="5">
        <v>813.54998799999998</v>
      </c>
      <c r="C37" s="5">
        <v>827.75</v>
      </c>
      <c r="D37" s="5">
        <v>801.29998799999998</v>
      </c>
      <c r="E37" s="5">
        <v>804</v>
      </c>
      <c r="F37" s="5">
        <v>803.002747</v>
      </c>
      <c r="G37" s="5">
        <v>37555952</v>
      </c>
      <c r="H37" s="5">
        <v>-0.53197922353550564</v>
      </c>
      <c r="I37" s="5">
        <v>0.115</v>
      </c>
      <c r="J37" s="5">
        <v>-0.64697922353550563</v>
      </c>
      <c r="K37" s="5">
        <v>-0.17678807215090478</v>
      </c>
    </row>
    <row r="38" spans="1:11" x14ac:dyDescent="0.25">
      <c r="A38" s="6">
        <v>43626</v>
      </c>
      <c r="B38" s="5">
        <v>807.40002400000003</v>
      </c>
      <c r="C38" s="5">
        <v>823.40002400000003</v>
      </c>
      <c r="D38" s="5">
        <v>797.45001200000002</v>
      </c>
      <c r="E38" s="5">
        <v>801.20001200000002</v>
      </c>
      <c r="F38" s="5">
        <v>800.20623799999998</v>
      </c>
      <c r="G38" s="5">
        <v>34078836</v>
      </c>
      <c r="H38" s="5">
        <v>-0.34825721393034637</v>
      </c>
      <c r="I38" s="5">
        <v>0.11481</v>
      </c>
      <c r="J38" s="5">
        <v>-0.46306721393034633</v>
      </c>
      <c r="K38" s="5">
        <v>-0.12653383145702185</v>
      </c>
    </row>
    <row r="39" spans="1:11" x14ac:dyDescent="0.25">
      <c r="A39" s="6">
        <v>43633</v>
      </c>
      <c r="B39" s="5">
        <v>800.09997599999997</v>
      </c>
      <c r="C39" s="5">
        <v>801</v>
      </c>
      <c r="D39" s="5">
        <v>758.84997599999997</v>
      </c>
      <c r="E39" s="5">
        <v>771.04998799999998</v>
      </c>
      <c r="F39" s="5">
        <v>770.09362799999997</v>
      </c>
      <c r="G39" s="5">
        <v>46711522</v>
      </c>
      <c r="H39" s="5">
        <v>-3.7631082811316818</v>
      </c>
      <c r="I39" s="5">
        <v>0.11558</v>
      </c>
      <c r="J39" s="5">
        <v>-3.8786882811316818</v>
      </c>
      <c r="K39" s="5">
        <v>-1.0598575638154875</v>
      </c>
    </row>
    <row r="40" spans="1:11" x14ac:dyDescent="0.25">
      <c r="A40" s="6">
        <v>43640</v>
      </c>
      <c r="B40" s="5">
        <v>771</v>
      </c>
      <c r="C40" s="5">
        <v>812.90002400000003</v>
      </c>
      <c r="D40" s="5">
        <v>756.54998799999998</v>
      </c>
      <c r="E40" s="5">
        <v>808.54998799999998</v>
      </c>
      <c r="F40" s="5">
        <v>807.54705799999999</v>
      </c>
      <c r="G40" s="5">
        <v>51240610</v>
      </c>
      <c r="H40" s="5">
        <v>4.8634979033291934</v>
      </c>
      <c r="I40" s="5">
        <v>0.11327</v>
      </c>
      <c r="J40" s="5">
        <v>4.7502279033291934</v>
      </c>
      <c r="K40" s="5">
        <v>1.2980071117552912</v>
      </c>
    </row>
    <row r="41" spans="1:11" x14ac:dyDescent="0.25">
      <c r="A41" s="6">
        <v>43647</v>
      </c>
      <c r="B41" s="5">
        <v>810.75</v>
      </c>
      <c r="C41" s="5">
        <v>819</v>
      </c>
      <c r="D41" s="5">
        <v>800.75</v>
      </c>
      <c r="E41" s="5">
        <v>806.09997599999997</v>
      </c>
      <c r="F41" s="5">
        <v>805.100098</v>
      </c>
      <c r="G41" s="5">
        <v>30405262</v>
      </c>
      <c r="H41" s="5">
        <v>-0.30301305254611111</v>
      </c>
      <c r="I41" s="5">
        <v>0.1125</v>
      </c>
      <c r="J41" s="5">
        <v>-0.41551305254611109</v>
      </c>
      <c r="K41" s="5">
        <v>-0.11353958340693654</v>
      </c>
    </row>
    <row r="42" spans="1:11" x14ac:dyDescent="0.25">
      <c r="A42" s="6">
        <v>43654</v>
      </c>
      <c r="B42" s="5">
        <v>802</v>
      </c>
      <c r="C42" s="5">
        <v>803.65002400000003</v>
      </c>
      <c r="D42" s="5">
        <v>751</v>
      </c>
      <c r="E42" s="5">
        <v>755.79998799999998</v>
      </c>
      <c r="F42" s="5">
        <v>755.79998799999998</v>
      </c>
      <c r="G42" s="5">
        <v>35412455</v>
      </c>
      <c r="H42" s="5">
        <v>-6.2399193025158937</v>
      </c>
      <c r="I42" s="5">
        <v>0.11019</v>
      </c>
      <c r="J42" s="5">
        <v>-6.3501093025158939</v>
      </c>
      <c r="K42" s="5">
        <v>-1.7351771752492806</v>
      </c>
    </row>
    <row r="43" spans="1:11" x14ac:dyDescent="0.25">
      <c r="A43" s="6">
        <v>43661</v>
      </c>
      <c r="B43" s="5">
        <v>757.25</v>
      </c>
      <c r="C43" s="5">
        <v>765.54998799999998</v>
      </c>
      <c r="D43" s="5">
        <v>723.29998799999998</v>
      </c>
      <c r="E43" s="5">
        <v>729.25</v>
      </c>
      <c r="F43" s="5">
        <v>729.25</v>
      </c>
      <c r="G43" s="5">
        <v>37652952</v>
      </c>
      <c r="H43" s="5">
        <v>-3.5128325511431453</v>
      </c>
      <c r="I43" s="5">
        <v>0.11038000000000001</v>
      </c>
      <c r="J43" s="5">
        <v>-3.6232125511431454</v>
      </c>
      <c r="K43" s="5">
        <v>-0.99004842598999765</v>
      </c>
    </row>
    <row r="44" spans="1:11" x14ac:dyDescent="0.25">
      <c r="A44" s="6">
        <v>43668</v>
      </c>
      <c r="B44" s="5">
        <v>730</v>
      </c>
      <c r="C44" s="5">
        <v>739.29998799999998</v>
      </c>
      <c r="D44" s="5">
        <v>706.34997599999997</v>
      </c>
      <c r="E44" s="5">
        <v>729.84997599999997</v>
      </c>
      <c r="F44" s="5">
        <v>729.84997599999997</v>
      </c>
      <c r="G44" s="5">
        <v>36108918</v>
      </c>
      <c r="H44" s="5">
        <v>8.2273020226255697E-2</v>
      </c>
      <c r="I44" s="5">
        <v>0.10865</v>
      </c>
      <c r="J44" s="5">
        <v>-2.63769797737443E-2</v>
      </c>
      <c r="K44" s="5">
        <v>-7.2075504648840627E-3</v>
      </c>
    </row>
    <row r="45" spans="1:11" x14ac:dyDescent="0.25">
      <c r="A45" s="6">
        <v>43675</v>
      </c>
      <c r="B45" s="5">
        <v>736.20001200000002</v>
      </c>
      <c r="C45" s="5">
        <v>740</v>
      </c>
      <c r="D45" s="5">
        <v>657.79998799999998</v>
      </c>
      <c r="E45" s="5">
        <v>673.84997599999997</v>
      </c>
      <c r="F45" s="5">
        <v>673.84997599999997</v>
      </c>
      <c r="G45" s="5">
        <v>111679334</v>
      </c>
      <c r="H45" s="5">
        <v>-7.672809733708891</v>
      </c>
      <c r="I45" s="5">
        <v>0.10423</v>
      </c>
      <c r="J45" s="5">
        <v>-7.7770397337088912</v>
      </c>
      <c r="K45" s="5">
        <v>-2.1250881196000697</v>
      </c>
    </row>
    <row r="46" spans="1:11" x14ac:dyDescent="0.25">
      <c r="A46" s="6">
        <v>43682</v>
      </c>
      <c r="B46" s="5">
        <v>665.5</v>
      </c>
      <c r="C46" s="5">
        <v>682.84997599999997</v>
      </c>
      <c r="D46" s="5">
        <v>643.20001200000002</v>
      </c>
      <c r="E46" s="5">
        <v>660.79998799999998</v>
      </c>
      <c r="F46" s="5">
        <v>660.79998799999998</v>
      </c>
      <c r="G46" s="5">
        <v>62801914</v>
      </c>
      <c r="H46" s="5">
        <v>-1.9366310699401117</v>
      </c>
      <c r="I46" s="5">
        <v>0.10538</v>
      </c>
      <c r="J46" s="5">
        <v>-2.0420110699401115</v>
      </c>
      <c r="K46" s="5">
        <v>-0.55798267893792297</v>
      </c>
    </row>
    <row r="47" spans="1:11" x14ac:dyDescent="0.25">
      <c r="A47" s="6">
        <v>43689</v>
      </c>
      <c r="B47" s="5">
        <v>660.79998799999998</v>
      </c>
      <c r="C47" s="5">
        <v>678</v>
      </c>
      <c r="D47" s="5">
        <v>645</v>
      </c>
      <c r="E47" s="5">
        <v>675.65002400000003</v>
      </c>
      <c r="F47" s="5">
        <v>675.65002400000003</v>
      </c>
      <c r="G47" s="5">
        <v>21578029</v>
      </c>
      <c r="H47" s="5">
        <v>2.2472815178077825</v>
      </c>
      <c r="I47" s="5">
        <v>0.10403999999999999</v>
      </c>
      <c r="J47" s="5">
        <v>2.1432415178077826</v>
      </c>
      <c r="K47" s="5">
        <v>0.58564405517764406</v>
      </c>
    </row>
    <row r="48" spans="1:11" x14ac:dyDescent="0.25">
      <c r="A48" s="6">
        <v>43696</v>
      </c>
      <c r="B48" s="5">
        <v>678.79998799999998</v>
      </c>
      <c r="C48" s="5">
        <v>689</v>
      </c>
      <c r="D48" s="5">
        <v>645.25</v>
      </c>
      <c r="E48" s="5">
        <v>663.90002400000003</v>
      </c>
      <c r="F48" s="5">
        <v>663.90002400000003</v>
      </c>
      <c r="G48" s="5">
        <v>41615876</v>
      </c>
      <c r="H48" s="5">
        <v>-1.7390660227372388</v>
      </c>
      <c r="I48" s="5">
        <v>0.10423</v>
      </c>
      <c r="J48" s="5">
        <v>-1.8432960227372388</v>
      </c>
      <c r="K48" s="5">
        <v>-0.50368348535579088</v>
      </c>
    </row>
    <row r="49" spans="1:11" x14ac:dyDescent="0.25">
      <c r="A49" s="6">
        <v>43703</v>
      </c>
      <c r="B49" s="5">
        <v>677.25</v>
      </c>
      <c r="C49" s="5">
        <v>697.54998799999998</v>
      </c>
      <c r="D49" s="5">
        <v>640.09997599999997</v>
      </c>
      <c r="E49" s="5">
        <v>663.90002400000003</v>
      </c>
      <c r="F49" s="5">
        <v>663.90002400000003</v>
      </c>
      <c r="G49" s="5">
        <v>52426492</v>
      </c>
      <c r="H49" s="5">
        <v>0</v>
      </c>
      <c r="I49" s="5">
        <v>0.10231</v>
      </c>
      <c r="J49" s="5">
        <v>-0.10231</v>
      </c>
      <c r="K49" s="5">
        <v>-2.7956365527349054E-2</v>
      </c>
    </row>
    <row r="50" spans="1:11" x14ac:dyDescent="0.25">
      <c r="A50" s="6">
        <v>43710</v>
      </c>
      <c r="B50" s="5">
        <v>663.90002400000003</v>
      </c>
      <c r="C50" s="5">
        <v>672.75</v>
      </c>
      <c r="D50" s="5">
        <v>638.59997599999997</v>
      </c>
      <c r="E50" s="5">
        <v>671.09997599999997</v>
      </c>
      <c r="F50" s="5">
        <v>671.09997599999997</v>
      </c>
      <c r="G50" s="5">
        <v>38457656</v>
      </c>
      <c r="H50" s="5">
        <v>1.0844934086039344</v>
      </c>
      <c r="I50" s="5">
        <v>0.10249999999999999</v>
      </c>
      <c r="J50" s="5">
        <v>0.98199340860393436</v>
      </c>
      <c r="K50" s="5">
        <v>0.26833121568154655</v>
      </c>
    </row>
    <row r="51" spans="1:11" x14ac:dyDescent="0.25">
      <c r="A51" s="6">
        <v>43717</v>
      </c>
      <c r="B51" s="5">
        <v>667.65002400000003</v>
      </c>
      <c r="C51" s="5">
        <v>683.5</v>
      </c>
      <c r="D51" s="5">
        <v>657.04998799999998</v>
      </c>
      <c r="E51" s="5">
        <v>674.25</v>
      </c>
      <c r="F51" s="5">
        <v>674.25</v>
      </c>
      <c r="G51" s="5">
        <v>31767315</v>
      </c>
      <c r="H51" s="5">
        <v>0.46938222510084404</v>
      </c>
      <c r="I51" s="5">
        <v>0.10231</v>
      </c>
      <c r="J51" s="5">
        <v>0.36707222510084403</v>
      </c>
      <c r="K51" s="5">
        <v>0.10030305248613575</v>
      </c>
    </row>
    <row r="52" spans="1:11" x14ac:dyDescent="0.25">
      <c r="A52" s="6">
        <v>43724</v>
      </c>
      <c r="B52" s="5">
        <v>666.59997599999997</v>
      </c>
      <c r="C52" s="5">
        <v>689.45001200000002</v>
      </c>
      <c r="D52" s="5">
        <v>622.65002400000003</v>
      </c>
      <c r="E52" s="5">
        <v>680.34997599999997</v>
      </c>
      <c r="F52" s="5">
        <v>680.34997599999997</v>
      </c>
      <c r="G52" s="5">
        <v>83076096</v>
      </c>
      <c r="H52" s="5">
        <v>0.90470537634408155</v>
      </c>
      <c r="I52" s="5">
        <v>0.10403999999999999</v>
      </c>
      <c r="J52" s="5">
        <v>0.80066537634408153</v>
      </c>
      <c r="K52" s="5">
        <v>0.21878305078846289</v>
      </c>
    </row>
    <row r="53" spans="1:11" x14ac:dyDescent="0.25">
      <c r="A53" s="6">
        <v>43731</v>
      </c>
      <c r="B53" s="5">
        <v>703.90002400000003</v>
      </c>
      <c r="C53" s="5">
        <v>733.25</v>
      </c>
      <c r="D53" s="5">
        <v>683.65002400000003</v>
      </c>
      <c r="E53" s="5">
        <v>700.59997599999997</v>
      </c>
      <c r="F53" s="5">
        <v>700.59997599999997</v>
      </c>
      <c r="G53" s="5">
        <v>89412664</v>
      </c>
      <c r="H53" s="5">
        <v>2.976409306142167</v>
      </c>
      <c r="I53" s="5">
        <v>0.10077</v>
      </c>
      <c r="J53" s="5">
        <v>2.8756393061421672</v>
      </c>
      <c r="K53" s="5">
        <v>0.78577288209679252</v>
      </c>
    </row>
    <row r="54" spans="1:11" x14ac:dyDescent="0.25">
      <c r="A54" s="6">
        <v>43738</v>
      </c>
      <c r="B54" s="5">
        <v>704.04998799999998</v>
      </c>
      <c r="C54" s="5">
        <v>712.40002400000003</v>
      </c>
      <c r="D54" s="5">
        <v>682.09997599999997</v>
      </c>
      <c r="E54" s="5">
        <v>685</v>
      </c>
      <c r="F54" s="5">
        <v>685</v>
      </c>
      <c r="G54" s="5">
        <v>20073726</v>
      </c>
      <c r="H54" s="5">
        <v>-2.2266595110474241</v>
      </c>
      <c r="I54" s="5"/>
      <c r="J54" s="5"/>
      <c r="K5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I1" sqref="I1:I1048576"/>
    </sheetView>
  </sheetViews>
  <sheetFormatPr defaultRowHeight="15" x14ac:dyDescent="0.25"/>
  <cols>
    <col min="1" max="1" width="13.5703125" style="5" customWidth="1"/>
    <col min="2" max="6" width="9.140625" style="5"/>
    <col min="7" max="7" width="15.28515625" style="5" customWidth="1"/>
    <col min="8" max="8" width="9.140625" style="5"/>
    <col min="9" max="9" width="13.28515625" style="2" customWidth="1"/>
    <col min="10" max="10" width="17.140625" style="2" customWidth="1"/>
    <col min="11" max="11" width="13" style="5" customWidth="1"/>
    <col min="12" max="12" width="9.140625" style="5"/>
    <col min="13" max="13" width="17.5703125" style="5" customWidth="1"/>
    <col min="14" max="14" width="9.7109375" style="5" customWidth="1"/>
    <col min="15" max="15" width="13" style="5" customWidth="1"/>
    <col min="16" max="16" width="12" style="5" customWidth="1"/>
    <col min="17" max="16384" width="9.140625" style="5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</v>
      </c>
      <c r="I1" s="3" t="s">
        <v>21</v>
      </c>
      <c r="J1" s="3" t="s">
        <v>14</v>
      </c>
      <c r="K1" s="5" t="s">
        <v>8</v>
      </c>
      <c r="M1" s="5" t="s">
        <v>17</v>
      </c>
      <c r="N1" s="5" t="s">
        <v>10</v>
      </c>
      <c r="O1" s="5" t="s">
        <v>18</v>
      </c>
      <c r="P1" s="5" t="s">
        <v>19</v>
      </c>
    </row>
    <row r="2" spans="1:16" x14ac:dyDescent="0.25">
      <c r="A2" s="6">
        <v>43374</v>
      </c>
      <c r="B2" s="5">
        <v>118.699997</v>
      </c>
      <c r="C2" s="5">
        <v>123.099998</v>
      </c>
      <c r="D2" s="5">
        <v>101.650002</v>
      </c>
      <c r="E2" s="5">
        <v>114.699997</v>
      </c>
      <c r="F2" s="5">
        <v>105.663246</v>
      </c>
      <c r="G2" s="5">
        <v>430086121</v>
      </c>
      <c r="H2" s="5">
        <f>(F2-B2)*100/B2</f>
        <v>-10.982941305381832</v>
      </c>
      <c r="I2" s="4">
        <v>0.57916666666666672</v>
      </c>
      <c r="J2" s="4">
        <f>H2-I2</f>
        <v>-11.5621079720485</v>
      </c>
      <c r="K2" s="5">
        <f t="shared" ref="K2:K13" si="0">(H2-I2)/$M$2</f>
        <v>-1.2849725595545611</v>
      </c>
      <c r="M2" s="5">
        <f>_xlfn.STDEV.P(H2:H13)</f>
        <v>8.9979415405232714</v>
      </c>
      <c r="N2" s="5">
        <f>AVERAGE(H2:H13)</f>
        <v>-4.6663469864507681</v>
      </c>
      <c r="O2" s="5">
        <f>MAX(H2:H13)</f>
        <v>6.5942594225411684</v>
      </c>
      <c r="P2" s="5">
        <f>MIN(H2:H13)</f>
        <v>-20.682923902439018</v>
      </c>
    </row>
    <row r="3" spans="1:16" x14ac:dyDescent="0.25">
      <c r="A3" s="6">
        <v>43405</v>
      </c>
      <c r="B3" s="5">
        <v>115.5</v>
      </c>
      <c r="C3" s="5">
        <v>122.849998</v>
      </c>
      <c r="D3" s="5">
        <v>105.050003</v>
      </c>
      <c r="E3" s="5">
        <v>112.349998</v>
      </c>
      <c r="F3" s="5">
        <v>103.49839</v>
      </c>
      <c r="G3" s="5">
        <v>527648922</v>
      </c>
      <c r="H3" s="5">
        <f>(E3-E2)*100/E2</f>
        <v>-2.0488221983126964</v>
      </c>
      <c r="I3" s="4">
        <v>0.5625</v>
      </c>
      <c r="J3" s="4">
        <f t="shared" ref="J3:J13" si="1">H3-I3</f>
        <v>-2.6113221983126964</v>
      </c>
      <c r="K3" s="5">
        <f t="shared" si="0"/>
        <v>-0.29021328784503708</v>
      </c>
    </row>
    <row r="4" spans="1:16" x14ac:dyDescent="0.25">
      <c r="A4" s="6">
        <v>43435</v>
      </c>
      <c r="B4" s="5">
        <v>112.449997</v>
      </c>
      <c r="C4" s="5">
        <v>112.449997</v>
      </c>
      <c r="D4" s="5">
        <v>97.699996999999996</v>
      </c>
      <c r="E4" s="5">
        <v>102.5</v>
      </c>
      <c r="F4" s="5">
        <v>94.424437999999995</v>
      </c>
      <c r="G4" s="5">
        <v>342395339</v>
      </c>
      <c r="H4" s="5">
        <f t="shared" ref="H4:H13" si="2">(E4-E3)*100/E3</f>
        <v>-8.7672435917622344</v>
      </c>
      <c r="I4" s="4">
        <v>0.55583333333333329</v>
      </c>
      <c r="J4" s="4">
        <f t="shared" si="1"/>
        <v>-9.3230769250955685</v>
      </c>
      <c r="K4" s="5">
        <f t="shared" si="0"/>
        <v>-1.0361344184231485</v>
      </c>
    </row>
    <row r="5" spans="1:16" x14ac:dyDescent="0.25">
      <c r="A5" s="6">
        <v>43466</v>
      </c>
      <c r="B5" s="5">
        <v>102.849998</v>
      </c>
      <c r="C5" s="5">
        <v>102.900002</v>
      </c>
      <c r="D5" s="5">
        <v>79.550003000000004</v>
      </c>
      <c r="E5" s="5">
        <v>81.300003000000004</v>
      </c>
      <c r="F5" s="5">
        <v>74.894706999999997</v>
      </c>
      <c r="G5" s="5">
        <v>503302144</v>
      </c>
      <c r="H5" s="5">
        <f t="shared" si="2"/>
        <v>-20.682923902439018</v>
      </c>
      <c r="I5" s="4">
        <v>0.54833333333333334</v>
      </c>
      <c r="J5" s="4">
        <f t="shared" si="1"/>
        <v>-21.23125723577235</v>
      </c>
      <c r="K5" s="5">
        <f t="shared" si="0"/>
        <v>-2.3595682568235108</v>
      </c>
    </row>
    <row r="6" spans="1:16" x14ac:dyDescent="0.25">
      <c r="A6" s="6">
        <v>43497</v>
      </c>
      <c r="B6" s="5">
        <v>81.75</v>
      </c>
      <c r="C6" s="5">
        <v>88.5</v>
      </c>
      <c r="D6" s="5">
        <v>77.599997999999999</v>
      </c>
      <c r="E6" s="5">
        <v>86.5</v>
      </c>
      <c r="F6" s="5">
        <v>79.685012999999998</v>
      </c>
      <c r="G6" s="5">
        <v>570166194</v>
      </c>
      <c r="H6" s="5">
        <f t="shared" si="2"/>
        <v>6.3960600345857257</v>
      </c>
      <c r="I6" s="4">
        <v>0.53500000000000003</v>
      </c>
      <c r="J6" s="4">
        <f t="shared" si="1"/>
        <v>5.8610600345857256</v>
      </c>
      <c r="K6" s="5">
        <f t="shared" si="0"/>
        <v>0.65137787439380035</v>
      </c>
    </row>
    <row r="7" spans="1:16" x14ac:dyDescent="0.25">
      <c r="A7" s="6">
        <v>43525</v>
      </c>
      <c r="B7" s="5">
        <v>87.400002000000001</v>
      </c>
      <c r="C7" s="5">
        <v>95.5</v>
      </c>
      <c r="D7" s="5">
        <v>84.400002000000001</v>
      </c>
      <c r="E7" s="5">
        <v>91.300003000000004</v>
      </c>
      <c r="F7" s="5">
        <v>84.106842</v>
      </c>
      <c r="G7" s="5">
        <v>451613150</v>
      </c>
      <c r="H7" s="5">
        <f t="shared" si="2"/>
        <v>5.5491364161849752</v>
      </c>
      <c r="I7" s="4">
        <v>0.51</v>
      </c>
      <c r="J7" s="4">
        <f t="shared" si="1"/>
        <v>5.0391364161849754</v>
      </c>
      <c r="K7" s="5">
        <f t="shared" si="0"/>
        <v>0.56003213551573339</v>
      </c>
    </row>
    <row r="8" spans="1:16" x14ac:dyDescent="0.25">
      <c r="A8" s="6">
        <v>43556</v>
      </c>
      <c r="B8" s="5">
        <v>92.199996999999996</v>
      </c>
      <c r="C8" s="5">
        <v>97.75</v>
      </c>
      <c r="D8" s="5">
        <v>85.300003000000004</v>
      </c>
      <c r="E8" s="5">
        <v>86.949996999999996</v>
      </c>
      <c r="F8" s="5">
        <v>80.099556000000007</v>
      </c>
      <c r="G8" s="5">
        <v>442505321</v>
      </c>
      <c r="H8" s="5">
        <f t="shared" si="2"/>
        <v>-4.7645190110234799</v>
      </c>
      <c r="I8" s="4">
        <v>0.53333333333333333</v>
      </c>
      <c r="J8" s="4">
        <f t="shared" si="1"/>
        <v>-5.2978523443568131</v>
      </c>
      <c r="K8" s="5">
        <f t="shared" si="0"/>
        <v>-0.58878492602972821</v>
      </c>
    </row>
    <row r="9" spans="1:16" x14ac:dyDescent="0.25">
      <c r="A9" s="6">
        <v>43586</v>
      </c>
      <c r="B9" s="5">
        <v>86.949996999999996</v>
      </c>
      <c r="C9" s="5">
        <v>95</v>
      </c>
      <c r="D9" s="5">
        <v>81.400002000000001</v>
      </c>
      <c r="E9" s="5">
        <v>88.849997999999999</v>
      </c>
      <c r="F9" s="5">
        <v>81.849868999999998</v>
      </c>
      <c r="G9" s="5">
        <v>526609579</v>
      </c>
      <c r="H9" s="5">
        <f t="shared" si="2"/>
        <v>2.1851651127716578</v>
      </c>
      <c r="I9" s="4">
        <v>0.51</v>
      </c>
      <c r="J9" s="4">
        <f t="shared" si="1"/>
        <v>1.6751651127716578</v>
      </c>
      <c r="K9" s="5">
        <f t="shared" si="0"/>
        <v>0.18617203781857858</v>
      </c>
    </row>
    <row r="10" spans="1:16" x14ac:dyDescent="0.25">
      <c r="A10" s="6">
        <v>43617</v>
      </c>
      <c r="B10" s="5">
        <v>88.849997999999999</v>
      </c>
      <c r="C10" s="5">
        <v>93.75</v>
      </c>
      <c r="D10" s="5">
        <v>80.400002000000001</v>
      </c>
      <c r="E10" s="5">
        <v>87.25</v>
      </c>
      <c r="F10" s="5">
        <v>80.375923</v>
      </c>
      <c r="G10" s="5">
        <v>371195724</v>
      </c>
      <c r="H10" s="5">
        <f t="shared" si="2"/>
        <v>-1.8007856342326529</v>
      </c>
      <c r="I10" s="4">
        <v>0.50083333333333335</v>
      </c>
      <c r="J10" s="4">
        <f t="shared" si="1"/>
        <v>-2.3016189675659864</v>
      </c>
      <c r="K10" s="5">
        <f t="shared" si="0"/>
        <v>-0.25579394544856499</v>
      </c>
    </row>
    <row r="11" spans="1:16" x14ac:dyDescent="0.25">
      <c r="A11" s="6">
        <v>43647</v>
      </c>
      <c r="B11" s="5">
        <v>87.849997999999999</v>
      </c>
      <c r="C11" s="5">
        <v>91</v>
      </c>
      <c r="D11" s="5">
        <v>67.550003000000004</v>
      </c>
      <c r="E11" s="5">
        <v>69.849997999999999</v>
      </c>
      <c r="F11" s="5">
        <v>64.346801999999997</v>
      </c>
      <c r="G11" s="5">
        <v>464320146</v>
      </c>
      <c r="H11" s="5">
        <f t="shared" si="2"/>
        <v>-19.942695702005729</v>
      </c>
      <c r="I11" s="4">
        <v>0.47750000000000004</v>
      </c>
      <c r="J11" s="4">
        <f t="shared" si="1"/>
        <v>-20.420195702005728</v>
      </c>
      <c r="K11" s="5">
        <f t="shared" si="0"/>
        <v>-2.2694296923402995</v>
      </c>
    </row>
    <row r="12" spans="1:16" x14ac:dyDescent="0.25">
      <c r="A12" s="6">
        <v>43678</v>
      </c>
      <c r="B12" s="5">
        <v>69.900002000000001</v>
      </c>
      <c r="C12" s="5">
        <v>73.150002000000001</v>
      </c>
      <c r="D12" s="5">
        <v>56.950001</v>
      </c>
      <c r="E12" s="5">
        <v>64.449996999999996</v>
      </c>
      <c r="F12" s="5">
        <v>64.449996999999996</v>
      </c>
      <c r="G12" s="5">
        <v>835090335</v>
      </c>
      <c r="H12" s="5">
        <f t="shared" si="2"/>
        <v>-7.7308534783351082</v>
      </c>
      <c r="I12" s="4">
        <v>0.45166666666666666</v>
      </c>
      <c r="J12" s="4">
        <f t="shared" si="1"/>
        <v>-8.1825201450017744</v>
      </c>
      <c r="K12" s="5">
        <f t="shared" si="0"/>
        <v>-0.90937689561005119</v>
      </c>
    </row>
    <row r="13" spans="1:16" x14ac:dyDescent="0.25">
      <c r="A13" s="6">
        <v>43709</v>
      </c>
      <c r="B13" s="5">
        <v>64.449996999999996</v>
      </c>
      <c r="C13" s="5">
        <v>83</v>
      </c>
      <c r="D13" s="5">
        <v>57.450001</v>
      </c>
      <c r="E13" s="5">
        <v>68.699996999999996</v>
      </c>
      <c r="F13" s="5">
        <v>68.699996999999996</v>
      </c>
      <c r="G13" s="5">
        <v>885146010</v>
      </c>
      <c r="H13" s="5">
        <f t="shared" si="2"/>
        <v>6.5942594225411684</v>
      </c>
      <c r="I13" s="4">
        <v>0.44500000000000001</v>
      </c>
      <c r="J13" s="4">
        <f t="shared" si="1"/>
        <v>6.1492594225411681</v>
      </c>
      <c r="K13" s="5">
        <f t="shared" si="0"/>
        <v>0.68340735432068167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EQUITY</vt:lpstr>
      <vt:lpstr>WEEKLY EQUITY</vt:lpstr>
      <vt:lpstr>MONTHLY 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Aayush</cp:lastModifiedBy>
  <dcterms:created xsi:type="dcterms:W3CDTF">2019-11-07T16:32:37Z</dcterms:created>
  <dcterms:modified xsi:type="dcterms:W3CDTF">2019-11-11T12:11:56Z</dcterms:modified>
</cp:coreProperties>
</file>