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t Options" sheetId="1" r:id="rId4"/>
  </sheets>
  <definedNames/>
  <calcPr/>
  <extLst>
    <ext uri="GoogleSheetsCustomDataVersion1">
      <go:sheetsCustomData xmlns:go="http://customooxmlschemas.google.com/" r:id="rId5" roundtripDataSignature="AMtx7mh/NVj5NdOrlxUloYAfma4otQPnAw=="/>
    </ext>
  </extLst>
</workbook>
</file>

<file path=xl/sharedStrings.xml><?xml version="1.0" encoding="utf-8"?>
<sst xmlns="http://schemas.openxmlformats.org/spreadsheetml/2006/main" count="196" uniqueCount="25">
  <si>
    <t>Daily Standard deviation</t>
  </si>
  <si>
    <t>Variance</t>
  </si>
  <si>
    <t>Trading days</t>
  </si>
  <si>
    <t>Variance of trading days</t>
  </si>
  <si>
    <t>Standard deviation for trading</t>
  </si>
  <si>
    <t>Symbol</t>
  </si>
  <si>
    <t>Date</t>
  </si>
  <si>
    <t>Expiry</t>
  </si>
  <si>
    <t>Option Type</t>
  </si>
  <si>
    <t>Strike Price</t>
  </si>
  <si>
    <t>Settle Price</t>
  </si>
  <si>
    <t>Underlying Value</t>
  </si>
  <si>
    <t>Upwards</t>
  </si>
  <si>
    <t>So*u</t>
  </si>
  <si>
    <t>Downwards</t>
  </si>
  <si>
    <t>So*d</t>
  </si>
  <si>
    <t>fu</t>
  </si>
  <si>
    <t>fd</t>
  </si>
  <si>
    <t>Rf</t>
  </si>
  <si>
    <t>p</t>
  </si>
  <si>
    <t>Theoretical Option Price</t>
  </si>
  <si>
    <t>Implied Volataility</t>
  </si>
  <si>
    <t>ASHOKLEY</t>
  </si>
  <si>
    <t>PE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</si>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</sst>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4">
    <font>
      <sz val="11.0"/>
      <color theme="1"/>
      <name val="Arial"/>
    </font>
    <font>
      <color theme="1"/>
      <name val="Calibri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15" xfId="0" applyFont="1" applyNumberFormat="1"/>
    <xf borderId="0" fillId="0" fontId="3" numFmtId="164" xfId="0" applyAlignment="1" applyFont="1" applyNumberFormat="1">
      <alignment horizontal="left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10.25"/>
    <col customWidth="1" min="3" max="3" width="23.0"/>
    <col customWidth="1" min="4" max="4" width="7.63"/>
    <col customWidth="1" min="5" max="5" width="14.25"/>
    <col customWidth="1" min="6" max="6" width="7.63"/>
    <col customWidth="1" min="7" max="7" width="12.88"/>
    <col customWidth="1" min="8" max="9" width="10.25"/>
    <col customWidth="1" min="10" max="10" width="9.38"/>
    <col customWidth="1" min="11" max="11" width="7.63"/>
    <col customWidth="1" min="12" max="12" width="10.5"/>
    <col customWidth="1" min="13" max="15" width="7.63"/>
    <col customWidth="1" min="16" max="16" width="18.25"/>
    <col customWidth="1" min="17" max="17" width="8.88"/>
    <col customWidth="1" min="18" max="18" width="13.75"/>
    <col customWidth="1" min="19" max="26" width="7.63"/>
  </cols>
  <sheetData>
    <row r="1" ht="14.25" customHeight="1">
      <c r="A1" s="1" t="s">
        <v>0</v>
      </c>
      <c r="B1" s="2">
        <v>0.0199</v>
      </c>
    </row>
    <row r="2" ht="14.25" customHeight="1">
      <c r="A2" s="1" t="s">
        <v>1</v>
      </c>
      <c r="B2" s="1">
        <f>B1^2</f>
        <v>0.00039601</v>
      </c>
    </row>
    <row r="3" ht="14.25" customHeight="1">
      <c r="A3" s="1" t="s">
        <v>2</v>
      </c>
      <c r="B3" s="1">
        <v>252.0</v>
      </c>
    </row>
    <row r="4" ht="14.25" customHeight="1">
      <c r="A4" s="1" t="s">
        <v>3</v>
      </c>
      <c r="B4" s="1">
        <f>B3*B2</f>
        <v>0.09979452</v>
      </c>
    </row>
    <row r="5" ht="14.25" customHeight="1">
      <c r="A5" s="1" t="s">
        <v>4</v>
      </c>
      <c r="B5" s="1">
        <f>SQRT(B4)</f>
        <v>0.3159027065</v>
      </c>
    </row>
    <row r="6" ht="14.25" customHeight="1"/>
    <row r="7" ht="14.25" customHeight="1"/>
    <row r="8" ht="14.25" customHeight="1">
      <c r="A8" s="1" t="s">
        <v>5</v>
      </c>
      <c r="B8" s="1" t="s">
        <v>6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10</v>
      </c>
      <c r="R8" s="1" t="s">
        <v>21</v>
      </c>
    </row>
    <row r="9" ht="14.25" customHeight="1">
      <c r="A9" s="1" t="s">
        <v>22</v>
      </c>
      <c r="B9" s="3">
        <v>43648.0</v>
      </c>
      <c r="C9" s="3">
        <v>43671.0</v>
      </c>
      <c r="D9" s="1" t="s">
        <v>23</v>
      </c>
      <c r="E9" s="1">
        <v>92.5</v>
      </c>
      <c r="F9" s="1">
        <v>6.1</v>
      </c>
      <c r="G9" s="1">
        <v>87.85</v>
      </c>
      <c r="H9" s="1">
        <f t="shared" ref="H9:H94" si="1">EXP($B$5*SQRT(1/12))</f>
        <v>1.095480693</v>
      </c>
      <c r="I9" s="1">
        <f t="shared" ref="I9:I94" si="2">G9*H9</f>
        <v>96.23797891</v>
      </c>
      <c r="J9" s="1">
        <f t="shared" ref="J9:J94" si="3">1/H9</f>
        <v>0.9128412815</v>
      </c>
      <c r="K9" s="1">
        <f t="shared" ref="K9:K94" si="4">G9*J9</f>
        <v>80.19310658</v>
      </c>
      <c r="L9" s="1">
        <f t="shared" ref="L9:L94" si="5">MAX((E9-I9),0)</f>
        <v>0</v>
      </c>
      <c r="M9" s="1">
        <f t="shared" ref="M9:M94" si="6">MAX((E9-K9),0)</f>
        <v>12.30689342</v>
      </c>
      <c r="N9" s="4">
        <v>0.021501369863013698</v>
      </c>
      <c r="O9" s="1">
        <f t="shared" ref="O9:O94" si="7">(EXP(N9*(1/1200))-J9)/(H9-J9)</f>
        <v>0.4773155781</v>
      </c>
      <c r="P9" s="1">
        <f t="shared" ref="P9:P94" si="8">(O9*L9+(1-O9)*M9)*EXP(-N9/1200)</f>
        <v>6.432506215</v>
      </c>
      <c r="Q9" s="1">
        <f t="shared" ref="Q9:Q94" si="9">F9</f>
        <v>6.1</v>
      </c>
      <c r="R9" s="5">
        <f t="shared" ref="R9:R94" si="10">IF(Q9-P9&gt;0,Q9-P9,P9-Q9)</f>
        <v>0.3325062151</v>
      </c>
    </row>
    <row r="10" ht="14.25" customHeight="1">
      <c r="A10" s="1" t="s">
        <v>22</v>
      </c>
      <c r="B10" s="3">
        <v>43649.0</v>
      </c>
      <c r="C10" s="3">
        <v>43671.0</v>
      </c>
      <c r="D10" s="1" t="s">
        <v>23</v>
      </c>
      <c r="E10" s="1">
        <v>92.5</v>
      </c>
      <c r="F10" s="1">
        <v>6.7</v>
      </c>
      <c r="G10" s="1">
        <v>90.3</v>
      </c>
      <c r="H10" s="1">
        <f t="shared" si="1"/>
        <v>1.095480693</v>
      </c>
      <c r="I10" s="1">
        <f t="shared" si="2"/>
        <v>98.92190661</v>
      </c>
      <c r="J10" s="1">
        <f t="shared" si="3"/>
        <v>0.9128412815</v>
      </c>
      <c r="K10" s="1">
        <f t="shared" si="4"/>
        <v>82.42956772</v>
      </c>
      <c r="L10" s="1">
        <f t="shared" si="5"/>
        <v>0</v>
      </c>
      <c r="M10" s="1">
        <f t="shared" si="6"/>
        <v>10.07043228</v>
      </c>
      <c r="N10" s="4">
        <v>0.021501369863013698</v>
      </c>
      <c r="O10" s="1">
        <f t="shared" si="7"/>
        <v>0.4773155781</v>
      </c>
      <c r="P10" s="1">
        <f t="shared" si="8"/>
        <v>5.263563762</v>
      </c>
      <c r="Q10" s="1">
        <f t="shared" si="9"/>
        <v>6.7</v>
      </c>
      <c r="R10" s="5">
        <f t="shared" si="10"/>
        <v>1.436436238</v>
      </c>
    </row>
    <row r="11" ht="14.25" customHeight="1">
      <c r="A11" s="1" t="s">
        <v>22</v>
      </c>
      <c r="B11" s="3">
        <v>43650.0</v>
      </c>
      <c r="C11" s="3">
        <v>43671.0</v>
      </c>
      <c r="D11" s="1" t="s">
        <v>23</v>
      </c>
      <c r="E11" s="1">
        <v>92.5</v>
      </c>
      <c r="F11" s="1">
        <v>6.3</v>
      </c>
      <c r="G11" s="1">
        <v>89.95</v>
      </c>
      <c r="H11" s="1">
        <f t="shared" si="1"/>
        <v>1.095480693</v>
      </c>
      <c r="I11" s="1">
        <f t="shared" si="2"/>
        <v>98.53848837</v>
      </c>
      <c r="J11" s="1">
        <f t="shared" si="3"/>
        <v>0.9128412815</v>
      </c>
      <c r="K11" s="1">
        <f t="shared" si="4"/>
        <v>82.11007327</v>
      </c>
      <c r="L11" s="1">
        <f t="shared" si="5"/>
        <v>0</v>
      </c>
      <c r="M11" s="1">
        <f t="shared" si="6"/>
        <v>10.38992673</v>
      </c>
      <c r="N11" s="4">
        <v>0.021501369863013698</v>
      </c>
      <c r="O11" s="1">
        <f t="shared" si="7"/>
        <v>0.4773155781</v>
      </c>
      <c r="P11" s="1">
        <f t="shared" si="8"/>
        <v>5.430555541</v>
      </c>
      <c r="Q11" s="1">
        <f t="shared" si="9"/>
        <v>6.3</v>
      </c>
      <c r="R11" s="5">
        <f t="shared" si="10"/>
        <v>0.8694444587</v>
      </c>
    </row>
    <row r="12" ht="14.25" customHeight="1">
      <c r="A12" s="1" t="s">
        <v>22</v>
      </c>
      <c r="B12" s="3">
        <v>43651.0</v>
      </c>
      <c r="C12" s="3">
        <v>43671.0</v>
      </c>
      <c r="D12" s="1" t="s">
        <v>23</v>
      </c>
      <c r="E12" s="1">
        <v>92.5</v>
      </c>
      <c r="F12" s="1">
        <v>8.2</v>
      </c>
      <c r="G12" s="1">
        <v>87.05</v>
      </c>
      <c r="H12" s="1">
        <f t="shared" si="1"/>
        <v>1.095480693</v>
      </c>
      <c r="I12" s="1">
        <f t="shared" si="2"/>
        <v>95.36159436</v>
      </c>
      <c r="J12" s="1">
        <f t="shared" si="3"/>
        <v>0.9128412815</v>
      </c>
      <c r="K12" s="1">
        <f t="shared" si="4"/>
        <v>79.46283355</v>
      </c>
      <c r="L12" s="1">
        <f t="shared" si="5"/>
        <v>0</v>
      </c>
      <c r="M12" s="1">
        <f t="shared" si="6"/>
        <v>13.03716645</v>
      </c>
      <c r="N12" s="4">
        <v>0.021501369863013698</v>
      </c>
      <c r="O12" s="1">
        <f t="shared" si="7"/>
        <v>0.4773155781</v>
      </c>
      <c r="P12" s="1">
        <f t="shared" si="8"/>
        <v>6.81420171</v>
      </c>
      <c r="Q12" s="1">
        <f t="shared" si="9"/>
        <v>8.2</v>
      </c>
      <c r="R12" s="5">
        <f t="shared" si="10"/>
        <v>1.38579829</v>
      </c>
    </row>
    <row r="13" ht="14.25" customHeight="1">
      <c r="A13" s="1" t="s">
        <v>22</v>
      </c>
      <c r="B13" s="3">
        <v>43654.0</v>
      </c>
      <c r="C13" s="3">
        <v>43671.0</v>
      </c>
      <c r="D13" s="1" t="s">
        <v>23</v>
      </c>
      <c r="E13" s="1">
        <v>92.5</v>
      </c>
      <c r="F13" s="1">
        <v>10.6</v>
      </c>
      <c r="G13" s="1">
        <v>84.8</v>
      </c>
      <c r="H13" s="1">
        <f t="shared" si="1"/>
        <v>1.095480693</v>
      </c>
      <c r="I13" s="1">
        <f t="shared" si="2"/>
        <v>92.8967628</v>
      </c>
      <c r="J13" s="1">
        <f t="shared" si="3"/>
        <v>0.9128412815</v>
      </c>
      <c r="K13" s="1">
        <f t="shared" si="4"/>
        <v>77.40894067</v>
      </c>
      <c r="L13" s="1">
        <f t="shared" si="5"/>
        <v>0</v>
      </c>
      <c r="M13" s="1">
        <f t="shared" si="6"/>
        <v>15.09105933</v>
      </c>
      <c r="N13" s="4">
        <v>0.021501369863013698</v>
      </c>
      <c r="O13" s="1">
        <f t="shared" si="7"/>
        <v>0.4773155781</v>
      </c>
      <c r="P13" s="1">
        <f t="shared" si="8"/>
        <v>7.887720289</v>
      </c>
      <c r="Q13" s="1">
        <f t="shared" si="9"/>
        <v>10.6</v>
      </c>
      <c r="R13" s="5">
        <f t="shared" si="10"/>
        <v>2.712279711</v>
      </c>
    </row>
    <row r="14" ht="14.25" customHeight="1">
      <c r="A14" s="1" t="s">
        <v>22</v>
      </c>
      <c r="B14" s="3">
        <v>43655.0</v>
      </c>
      <c r="C14" s="3">
        <v>43671.0</v>
      </c>
      <c r="D14" s="1" t="s">
        <v>23</v>
      </c>
      <c r="E14" s="1">
        <v>92.5</v>
      </c>
      <c r="F14" s="1">
        <v>8.95</v>
      </c>
      <c r="G14" s="1">
        <v>83.8</v>
      </c>
      <c r="H14" s="1">
        <f t="shared" si="1"/>
        <v>1.095480693</v>
      </c>
      <c r="I14" s="1">
        <f t="shared" si="2"/>
        <v>91.80128211</v>
      </c>
      <c r="J14" s="1">
        <f t="shared" si="3"/>
        <v>0.9128412815</v>
      </c>
      <c r="K14" s="1">
        <f t="shared" si="4"/>
        <v>76.49609939</v>
      </c>
      <c r="L14" s="1">
        <f t="shared" si="5"/>
        <v>0.6987178947</v>
      </c>
      <c r="M14" s="1">
        <f t="shared" si="6"/>
        <v>16.00390061</v>
      </c>
      <c r="N14" s="4">
        <v>0.021501369863013698</v>
      </c>
      <c r="O14" s="1">
        <f t="shared" si="7"/>
        <v>0.4773155781</v>
      </c>
      <c r="P14" s="1">
        <f t="shared" si="8"/>
        <v>8.698342618</v>
      </c>
      <c r="Q14" s="1">
        <f t="shared" si="9"/>
        <v>8.95</v>
      </c>
      <c r="R14" s="5">
        <f t="shared" si="10"/>
        <v>0.2516573824</v>
      </c>
    </row>
    <row r="15" ht="14.25" customHeight="1">
      <c r="A15" s="1" t="s">
        <v>22</v>
      </c>
      <c r="B15" s="3">
        <v>43656.0</v>
      </c>
      <c r="C15" s="3">
        <v>43671.0</v>
      </c>
      <c r="D15" s="1" t="s">
        <v>23</v>
      </c>
      <c r="E15" s="1">
        <v>92.5</v>
      </c>
      <c r="F15" s="1">
        <v>8.05</v>
      </c>
      <c r="G15" s="1">
        <v>84.8</v>
      </c>
      <c r="H15" s="1">
        <f t="shared" si="1"/>
        <v>1.095480693</v>
      </c>
      <c r="I15" s="1">
        <f t="shared" si="2"/>
        <v>92.8967628</v>
      </c>
      <c r="J15" s="1">
        <f t="shared" si="3"/>
        <v>0.9128412815</v>
      </c>
      <c r="K15" s="1">
        <f t="shared" si="4"/>
        <v>77.40894067</v>
      </c>
      <c r="L15" s="1">
        <f t="shared" si="5"/>
        <v>0</v>
      </c>
      <c r="M15" s="1">
        <f t="shared" si="6"/>
        <v>15.09105933</v>
      </c>
      <c r="N15" s="4">
        <v>0.021501369863013698</v>
      </c>
      <c r="O15" s="1">
        <f t="shared" si="7"/>
        <v>0.4773155781</v>
      </c>
      <c r="P15" s="1">
        <f t="shared" si="8"/>
        <v>7.887720289</v>
      </c>
      <c r="Q15" s="1">
        <f t="shared" si="9"/>
        <v>8.05</v>
      </c>
      <c r="R15" s="5">
        <f t="shared" si="10"/>
        <v>0.162279711</v>
      </c>
    </row>
    <row r="16" ht="14.25" customHeight="1">
      <c r="A16" s="1" t="s">
        <v>22</v>
      </c>
      <c r="B16" s="3">
        <v>43657.0</v>
      </c>
      <c r="C16" s="3">
        <v>43671.0</v>
      </c>
      <c r="D16" s="1" t="s">
        <v>23</v>
      </c>
      <c r="E16" s="1">
        <v>92.5</v>
      </c>
      <c r="F16" s="1">
        <v>11.4</v>
      </c>
      <c r="G16" s="1">
        <v>85.15</v>
      </c>
      <c r="H16" s="1">
        <f t="shared" si="1"/>
        <v>1.095480693</v>
      </c>
      <c r="I16" s="1">
        <f t="shared" si="2"/>
        <v>93.28018104</v>
      </c>
      <c r="J16" s="1">
        <f t="shared" si="3"/>
        <v>0.9128412815</v>
      </c>
      <c r="K16" s="1">
        <f t="shared" si="4"/>
        <v>77.72843512</v>
      </c>
      <c r="L16" s="1">
        <f t="shared" si="5"/>
        <v>0</v>
      </c>
      <c r="M16" s="1">
        <f t="shared" si="6"/>
        <v>14.77156488</v>
      </c>
      <c r="N16" s="4">
        <v>0.021501369863013698</v>
      </c>
      <c r="O16" s="1">
        <f t="shared" si="7"/>
        <v>0.4773155781</v>
      </c>
      <c r="P16" s="1">
        <f t="shared" si="8"/>
        <v>7.72072851</v>
      </c>
      <c r="Q16" s="1">
        <f t="shared" si="9"/>
        <v>11.4</v>
      </c>
      <c r="R16" s="5">
        <f t="shared" si="10"/>
        <v>3.67927149</v>
      </c>
    </row>
    <row r="17" ht="14.25" customHeight="1">
      <c r="A17" s="1" t="s">
        <v>22</v>
      </c>
      <c r="B17" s="3">
        <v>43658.0</v>
      </c>
      <c r="C17" s="3">
        <v>43671.0</v>
      </c>
      <c r="D17" s="1" t="s">
        <v>23</v>
      </c>
      <c r="E17" s="1">
        <v>92.5</v>
      </c>
      <c r="F17" s="1">
        <v>7.8</v>
      </c>
      <c r="G17" s="1">
        <v>84.9</v>
      </c>
      <c r="H17" s="1">
        <f t="shared" si="1"/>
        <v>1.095480693</v>
      </c>
      <c r="I17" s="1">
        <f t="shared" si="2"/>
        <v>93.00631087</v>
      </c>
      <c r="J17" s="1">
        <f t="shared" si="3"/>
        <v>0.9128412815</v>
      </c>
      <c r="K17" s="1">
        <f t="shared" si="4"/>
        <v>77.5002248</v>
      </c>
      <c r="L17" s="1">
        <f t="shared" si="5"/>
        <v>0</v>
      </c>
      <c r="M17" s="1">
        <f t="shared" si="6"/>
        <v>14.9997752</v>
      </c>
      <c r="N17" s="4">
        <v>0.021501369863013698</v>
      </c>
      <c r="O17" s="1">
        <f t="shared" si="7"/>
        <v>0.4773155781</v>
      </c>
      <c r="P17" s="1">
        <f t="shared" si="8"/>
        <v>7.840008352</v>
      </c>
      <c r="Q17" s="1">
        <f t="shared" si="9"/>
        <v>7.8</v>
      </c>
      <c r="R17" s="5">
        <f t="shared" si="10"/>
        <v>0.04000835211</v>
      </c>
    </row>
    <row r="18" ht="14.25" customHeight="1">
      <c r="A18" s="1" t="s">
        <v>22</v>
      </c>
      <c r="B18" s="3">
        <v>43661.0</v>
      </c>
      <c r="C18" s="3">
        <v>43671.0</v>
      </c>
      <c r="D18" s="1" t="s">
        <v>23</v>
      </c>
      <c r="E18" s="1">
        <v>92.5</v>
      </c>
      <c r="F18" s="1">
        <v>10.0</v>
      </c>
      <c r="G18" s="1">
        <v>85.45</v>
      </c>
      <c r="H18" s="1">
        <f t="shared" si="1"/>
        <v>1.095480693</v>
      </c>
      <c r="I18" s="1">
        <f t="shared" si="2"/>
        <v>93.60882525</v>
      </c>
      <c r="J18" s="1">
        <f t="shared" si="3"/>
        <v>0.9128412815</v>
      </c>
      <c r="K18" s="1">
        <f t="shared" si="4"/>
        <v>78.0022875</v>
      </c>
      <c r="L18" s="1">
        <f t="shared" si="5"/>
        <v>0</v>
      </c>
      <c r="M18" s="1">
        <f t="shared" si="6"/>
        <v>14.4977125</v>
      </c>
      <c r="N18" s="4">
        <v>0.021501369863013698</v>
      </c>
      <c r="O18" s="1">
        <f t="shared" si="7"/>
        <v>0.4773155781</v>
      </c>
      <c r="P18" s="1">
        <f t="shared" si="8"/>
        <v>7.577592699</v>
      </c>
      <c r="Q18" s="1">
        <f t="shared" si="9"/>
        <v>10</v>
      </c>
      <c r="R18" s="5">
        <f t="shared" si="10"/>
        <v>2.422407301</v>
      </c>
    </row>
    <row r="19" ht="14.25" customHeight="1">
      <c r="A19" s="1" t="s">
        <v>22</v>
      </c>
      <c r="B19" s="3">
        <v>43662.0</v>
      </c>
      <c r="C19" s="3">
        <v>43671.0</v>
      </c>
      <c r="D19" s="1" t="s">
        <v>23</v>
      </c>
      <c r="E19" s="1">
        <v>92.5</v>
      </c>
      <c r="F19" s="1">
        <v>9.2</v>
      </c>
      <c r="G19" s="1">
        <v>86.35</v>
      </c>
      <c r="H19" s="1">
        <f t="shared" si="1"/>
        <v>1.095480693</v>
      </c>
      <c r="I19" s="1">
        <f t="shared" si="2"/>
        <v>94.59475787</v>
      </c>
      <c r="J19" s="1">
        <f t="shared" si="3"/>
        <v>0.9128412815</v>
      </c>
      <c r="K19" s="1">
        <f t="shared" si="4"/>
        <v>78.82384466</v>
      </c>
      <c r="L19" s="1">
        <f t="shared" si="5"/>
        <v>0</v>
      </c>
      <c r="M19" s="1">
        <f t="shared" si="6"/>
        <v>13.67615534</v>
      </c>
      <c r="N19" s="4">
        <v>0.021501369863013698</v>
      </c>
      <c r="O19" s="1">
        <f t="shared" si="7"/>
        <v>0.4773155781</v>
      </c>
      <c r="P19" s="1">
        <f t="shared" si="8"/>
        <v>7.148185268</v>
      </c>
      <c r="Q19" s="1">
        <f t="shared" si="9"/>
        <v>9.2</v>
      </c>
      <c r="R19" s="5">
        <f t="shared" si="10"/>
        <v>2.051814732</v>
      </c>
    </row>
    <row r="20" ht="14.25" customHeight="1">
      <c r="A20" s="1" t="s">
        <v>22</v>
      </c>
      <c r="B20" s="3">
        <v>43663.0</v>
      </c>
      <c r="C20" s="3">
        <v>43671.0</v>
      </c>
      <c r="D20" s="1" t="s">
        <v>23</v>
      </c>
      <c r="E20" s="1">
        <v>92.5</v>
      </c>
      <c r="F20" s="1">
        <v>9.0</v>
      </c>
      <c r="G20" s="1">
        <v>85.45</v>
      </c>
      <c r="H20" s="1">
        <f t="shared" si="1"/>
        <v>1.095480693</v>
      </c>
      <c r="I20" s="1">
        <f t="shared" si="2"/>
        <v>93.60882525</v>
      </c>
      <c r="J20" s="1">
        <f t="shared" si="3"/>
        <v>0.9128412815</v>
      </c>
      <c r="K20" s="1">
        <f t="shared" si="4"/>
        <v>78.0022875</v>
      </c>
      <c r="L20" s="1">
        <f t="shared" si="5"/>
        <v>0</v>
      </c>
      <c r="M20" s="1">
        <f t="shared" si="6"/>
        <v>14.4977125</v>
      </c>
      <c r="N20" s="4">
        <v>0.021501369863013698</v>
      </c>
      <c r="O20" s="1">
        <f t="shared" si="7"/>
        <v>0.4773155781</v>
      </c>
      <c r="P20" s="1">
        <f t="shared" si="8"/>
        <v>7.577592699</v>
      </c>
      <c r="Q20" s="1">
        <f t="shared" si="9"/>
        <v>9</v>
      </c>
      <c r="R20" s="5">
        <f t="shared" si="10"/>
        <v>1.422407301</v>
      </c>
    </row>
    <row r="21" ht="14.25" customHeight="1">
      <c r="A21" s="1" t="s">
        <v>22</v>
      </c>
      <c r="B21" s="3">
        <v>43664.0</v>
      </c>
      <c r="C21" s="3">
        <v>43671.0</v>
      </c>
      <c r="D21" s="1" t="s">
        <v>23</v>
      </c>
      <c r="E21" s="1">
        <v>92.5</v>
      </c>
      <c r="F21" s="1">
        <v>11.0</v>
      </c>
      <c r="G21" s="1">
        <v>81.45</v>
      </c>
      <c r="H21" s="1">
        <f t="shared" si="1"/>
        <v>1.095480693</v>
      </c>
      <c r="I21" s="1">
        <f t="shared" si="2"/>
        <v>89.22690248</v>
      </c>
      <c r="J21" s="1">
        <f t="shared" si="3"/>
        <v>0.9128412815</v>
      </c>
      <c r="K21" s="1">
        <f t="shared" si="4"/>
        <v>74.35092238</v>
      </c>
      <c r="L21" s="1">
        <f t="shared" si="5"/>
        <v>3.273097524</v>
      </c>
      <c r="M21" s="1">
        <f t="shared" si="6"/>
        <v>18.14907762</v>
      </c>
      <c r="N21" s="4">
        <v>0.021501369863013698</v>
      </c>
      <c r="O21" s="1">
        <f t="shared" si="7"/>
        <v>0.4773155781</v>
      </c>
      <c r="P21" s="1">
        <f t="shared" si="8"/>
        <v>11.04834262</v>
      </c>
      <c r="Q21" s="1">
        <f t="shared" si="9"/>
        <v>11</v>
      </c>
      <c r="R21" s="5">
        <f t="shared" si="10"/>
        <v>0.04834261759</v>
      </c>
    </row>
    <row r="22" ht="14.25" customHeight="1">
      <c r="A22" s="1" t="s">
        <v>22</v>
      </c>
      <c r="B22" s="3">
        <v>43665.0</v>
      </c>
      <c r="C22" s="3">
        <v>43671.0</v>
      </c>
      <c r="D22" s="1" t="s">
        <v>23</v>
      </c>
      <c r="E22" s="1">
        <v>92.5</v>
      </c>
      <c r="F22" s="1">
        <v>16.5</v>
      </c>
      <c r="G22" s="1">
        <v>79.35</v>
      </c>
      <c r="H22" s="1">
        <f t="shared" si="1"/>
        <v>1.095480693</v>
      </c>
      <c r="I22" s="1">
        <f t="shared" si="2"/>
        <v>86.92639302</v>
      </c>
      <c r="J22" s="1">
        <f t="shared" si="3"/>
        <v>0.9128412815</v>
      </c>
      <c r="K22" s="1">
        <f t="shared" si="4"/>
        <v>72.43395569</v>
      </c>
      <c r="L22" s="1">
        <f t="shared" si="5"/>
        <v>5.57360698</v>
      </c>
      <c r="M22" s="1">
        <f t="shared" si="6"/>
        <v>20.06604431</v>
      </c>
      <c r="N22" s="4">
        <v>0.021501369863013698</v>
      </c>
      <c r="O22" s="1">
        <f t="shared" si="7"/>
        <v>0.4773155781</v>
      </c>
      <c r="P22" s="1">
        <f t="shared" si="8"/>
        <v>13.14834262</v>
      </c>
      <c r="Q22" s="1">
        <f t="shared" si="9"/>
        <v>16.5</v>
      </c>
      <c r="R22" s="5">
        <f t="shared" si="10"/>
        <v>3.351657382</v>
      </c>
    </row>
    <row r="23" ht="14.25" customHeight="1">
      <c r="A23" s="1" t="s">
        <v>22</v>
      </c>
      <c r="B23" s="3">
        <v>43668.0</v>
      </c>
      <c r="C23" s="3">
        <v>43671.0</v>
      </c>
      <c r="D23" s="1" t="s">
        <v>23</v>
      </c>
      <c r="E23" s="1">
        <v>92.5</v>
      </c>
      <c r="F23" s="1">
        <v>13.1</v>
      </c>
      <c r="G23" s="1">
        <v>79.35</v>
      </c>
      <c r="H23" s="1">
        <f t="shared" si="1"/>
        <v>1.095480693</v>
      </c>
      <c r="I23" s="1">
        <f t="shared" si="2"/>
        <v>86.92639302</v>
      </c>
      <c r="J23" s="1">
        <f t="shared" si="3"/>
        <v>0.9128412815</v>
      </c>
      <c r="K23" s="1">
        <f t="shared" si="4"/>
        <v>72.43395569</v>
      </c>
      <c r="L23" s="1">
        <f t="shared" si="5"/>
        <v>5.57360698</v>
      </c>
      <c r="M23" s="1">
        <f t="shared" si="6"/>
        <v>20.06604431</v>
      </c>
      <c r="N23" s="4">
        <v>0.021501369863013698</v>
      </c>
      <c r="O23" s="1">
        <f t="shared" si="7"/>
        <v>0.4773155781</v>
      </c>
      <c r="P23" s="1">
        <f t="shared" si="8"/>
        <v>13.14834262</v>
      </c>
      <c r="Q23" s="1">
        <f t="shared" si="9"/>
        <v>13.1</v>
      </c>
      <c r="R23" s="5">
        <f t="shared" si="10"/>
        <v>0.04834261759</v>
      </c>
    </row>
    <row r="24" ht="14.25" customHeight="1">
      <c r="A24" s="1" t="s">
        <v>22</v>
      </c>
      <c r="B24" s="3">
        <v>43669.0</v>
      </c>
      <c r="C24" s="3">
        <v>43671.0</v>
      </c>
      <c r="D24" s="1" t="s">
        <v>23</v>
      </c>
      <c r="E24" s="1">
        <v>92.5</v>
      </c>
      <c r="F24" s="1">
        <v>17.5</v>
      </c>
      <c r="G24" s="1">
        <v>75.0</v>
      </c>
      <c r="H24" s="1">
        <f t="shared" si="1"/>
        <v>1.095480693</v>
      </c>
      <c r="I24" s="1">
        <f t="shared" si="2"/>
        <v>82.161052</v>
      </c>
      <c r="J24" s="1">
        <f t="shared" si="3"/>
        <v>0.9128412815</v>
      </c>
      <c r="K24" s="1">
        <f t="shared" si="4"/>
        <v>68.46309611</v>
      </c>
      <c r="L24" s="1">
        <f t="shared" si="5"/>
        <v>10.338948</v>
      </c>
      <c r="M24" s="1">
        <f t="shared" si="6"/>
        <v>24.03690389</v>
      </c>
      <c r="N24" s="4">
        <v>0.021501369863013698</v>
      </c>
      <c r="O24" s="1">
        <f t="shared" si="7"/>
        <v>0.4773155781</v>
      </c>
      <c r="P24" s="1">
        <f t="shared" si="8"/>
        <v>17.49834262</v>
      </c>
      <c r="Q24" s="1">
        <f t="shared" si="9"/>
        <v>17.5</v>
      </c>
      <c r="R24" s="5">
        <f t="shared" si="10"/>
        <v>0.001657382412</v>
      </c>
    </row>
    <row r="25" ht="14.25" customHeight="1">
      <c r="A25" s="1" t="s">
        <v>22</v>
      </c>
      <c r="B25" s="3">
        <v>43670.0</v>
      </c>
      <c r="C25" s="3">
        <v>43671.0</v>
      </c>
      <c r="D25" s="1" t="s">
        <v>23</v>
      </c>
      <c r="E25" s="1">
        <v>92.5</v>
      </c>
      <c r="F25" s="1">
        <v>19.9</v>
      </c>
      <c r="G25" s="1">
        <v>72.55</v>
      </c>
      <c r="H25" s="1">
        <f t="shared" si="1"/>
        <v>1.095480693</v>
      </c>
      <c r="I25" s="1">
        <f t="shared" si="2"/>
        <v>79.4771243</v>
      </c>
      <c r="J25" s="1">
        <f t="shared" si="3"/>
        <v>0.9128412815</v>
      </c>
      <c r="K25" s="1">
        <f t="shared" si="4"/>
        <v>66.22663497</v>
      </c>
      <c r="L25" s="1">
        <f t="shared" si="5"/>
        <v>13.0228757</v>
      </c>
      <c r="M25" s="1">
        <f t="shared" si="6"/>
        <v>26.27336503</v>
      </c>
      <c r="N25" s="4">
        <v>0.021501369863013698</v>
      </c>
      <c r="O25" s="1">
        <f t="shared" si="7"/>
        <v>0.4773155781</v>
      </c>
      <c r="P25" s="1">
        <f t="shared" si="8"/>
        <v>19.94834262</v>
      </c>
      <c r="Q25" s="1">
        <f t="shared" si="9"/>
        <v>19.9</v>
      </c>
      <c r="R25" s="5">
        <f t="shared" si="10"/>
        <v>0.04834261759</v>
      </c>
    </row>
    <row r="26" ht="14.25" customHeight="1">
      <c r="A26" s="1" t="s">
        <v>22</v>
      </c>
      <c r="B26" s="3">
        <v>43671.0</v>
      </c>
      <c r="C26" s="3">
        <v>43671.0</v>
      </c>
      <c r="D26" s="1" t="s">
        <v>23</v>
      </c>
      <c r="E26" s="1">
        <v>92.5</v>
      </c>
      <c r="F26" s="1">
        <v>0.0</v>
      </c>
      <c r="G26" s="1">
        <v>72.3</v>
      </c>
      <c r="H26" s="1">
        <f t="shared" si="1"/>
        <v>1.095480693</v>
      </c>
      <c r="I26" s="1">
        <f t="shared" si="2"/>
        <v>79.20325413</v>
      </c>
      <c r="J26" s="1">
        <f t="shared" si="3"/>
        <v>0.9128412815</v>
      </c>
      <c r="K26" s="1">
        <f t="shared" si="4"/>
        <v>65.99842465</v>
      </c>
      <c r="L26" s="1">
        <f t="shared" si="5"/>
        <v>13.29674587</v>
      </c>
      <c r="M26" s="1">
        <f t="shared" si="6"/>
        <v>26.50157535</v>
      </c>
      <c r="N26" s="4">
        <v>0.021501369863013698</v>
      </c>
      <c r="O26" s="1">
        <f t="shared" si="7"/>
        <v>0.4773155781</v>
      </c>
      <c r="P26" s="1">
        <f t="shared" si="8"/>
        <v>20.19834262</v>
      </c>
      <c r="Q26" s="1">
        <f t="shared" si="9"/>
        <v>0</v>
      </c>
      <c r="R26" s="5">
        <f t="shared" si="10"/>
        <v>20.19834262</v>
      </c>
    </row>
    <row r="27" ht="14.25" customHeight="1">
      <c r="A27" s="1" t="s">
        <v>22</v>
      </c>
      <c r="B27" s="3">
        <v>43678.0</v>
      </c>
      <c r="C27" s="3">
        <v>43706.0</v>
      </c>
      <c r="D27" s="1" t="s">
        <v>23</v>
      </c>
      <c r="E27" s="1">
        <v>92.5</v>
      </c>
      <c r="F27" s="1">
        <v>23.25</v>
      </c>
      <c r="G27" s="1">
        <v>68.85</v>
      </c>
      <c r="H27" s="1">
        <f t="shared" si="1"/>
        <v>1.095480693</v>
      </c>
      <c r="I27" s="1">
        <f t="shared" si="2"/>
        <v>75.42384574</v>
      </c>
      <c r="J27" s="1">
        <f t="shared" si="3"/>
        <v>0.9128412815</v>
      </c>
      <c r="K27" s="1">
        <f t="shared" si="4"/>
        <v>62.84912223</v>
      </c>
      <c r="L27" s="1">
        <f t="shared" si="5"/>
        <v>17.07615426</v>
      </c>
      <c r="M27" s="1">
        <f t="shared" si="6"/>
        <v>29.65087777</v>
      </c>
      <c r="N27" s="4">
        <v>0.021501369863013698</v>
      </c>
      <c r="O27" s="1">
        <f t="shared" si="7"/>
        <v>0.4773155781</v>
      </c>
      <c r="P27" s="1">
        <f t="shared" si="8"/>
        <v>23.64834262</v>
      </c>
      <c r="Q27" s="1">
        <f t="shared" si="9"/>
        <v>23.25</v>
      </c>
      <c r="R27" s="5">
        <f t="shared" si="10"/>
        <v>0.3983426176</v>
      </c>
    </row>
    <row r="28" ht="14.25" customHeight="1">
      <c r="A28" s="1" t="s">
        <v>22</v>
      </c>
      <c r="B28" s="3">
        <v>43679.0</v>
      </c>
      <c r="C28" s="3">
        <v>43706.0</v>
      </c>
      <c r="D28" s="1" t="s">
        <v>23</v>
      </c>
      <c r="E28" s="1">
        <v>92.5</v>
      </c>
      <c r="F28" s="1">
        <v>27.75</v>
      </c>
      <c r="G28" s="1">
        <v>64.4</v>
      </c>
      <c r="H28" s="1">
        <f t="shared" si="1"/>
        <v>1.095480693</v>
      </c>
      <c r="I28" s="1">
        <f t="shared" si="2"/>
        <v>70.54895665</v>
      </c>
      <c r="J28" s="1">
        <f t="shared" si="3"/>
        <v>0.9128412815</v>
      </c>
      <c r="K28" s="1">
        <f t="shared" si="4"/>
        <v>58.78697853</v>
      </c>
      <c r="L28" s="1">
        <f t="shared" si="5"/>
        <v>21.95104335</v>
      </c>
      <c r="M28" s="1">
        <f t="shared" si="6"/>
        <v>33.71302147</v>
      </c>
      <c r="N28" s="4">
        <v>0.021501369863013698</v>
      </c>
      <c r="O28" s="1">
        <f t="shared" si="7"/>
        <v>0.4773155781</v>
      </c>
      <c r="P28" s="1">
        <f t="shared" si="8"/>
        <v>28.09834262</v>
      </c>
      <c r="Q28" s="1">
        <f t="shared" si="9"/>
        <v>27.75</v>
      </c>
      <c r="R28" s="5">
        <f t="shared" si="10"/>
        <v>0.3483426176</v>
      </c>
    </row>
    <row r="29" ht="14.25" customHeight="1">
      <c r="A29" s="1" t="s">
        <v>22</v>
      </c>
      <c r="B29" s="3">
        <v>43682.0</v>
      </c>
      <c r="C29" s="3">
        <v>43706.0</v>
      </c>
      <c r="D29" s="1" t="s">
        <v>23</v>
      </c>
      <c r="E29" s="1">
        <v>92.5</v>
      </c>
      <c r="F29" s="1">
        <v>28.2</v>
      </c>
      <c r="G29" s="1">
        <v>63.95</v>
      </c>
      <c r="H29" s="1">
        <f t="shared" si="1"/>
        <v>1.095480693</v>
      </c>
      <c r="I29" s="1">
        <f t="shared" si="2"/>
        <v>70.05599034</v>
      </c>
      <c r="J29" s="1">
        <f t="shared" si="3"/>
        <v>0.9128412815</v>
      </c>
      <c r="K29" s="1">
        <f t="shared" si="4"/>
        <v>58.37619995</v>
      </c>
      <c r="L29" s="1">
        <f t="shared" si="5"/>
        <v>22.44400966</v>
      </c>
      <c r="M29" s="1">
        <f t="shared" si="6"/>
        <v>34.12380005</v>
      </c>
      <c r="N29" s="4">
        <v>0.021501369863013698</v>
      </c>
      <c r="O29" s="1">
        <f t="shared" si="7"/>
        <v>0.4773155781</v>
      </c>
      <c r="P29" s="1">
        <f t="shared" si="8"/>
        <v>28.54834262</v>
      </c>
      <c r="Q29" s="1">
        <f t="shared" si="9"/>
        <v>28.2</v>
      </c>
      <c r="R29" s="5">
        <f t="shared" si="10"/>
        <v>0.3483426176</v>
      </c>
    </row>
    <row r="30" ht="14.25" customHeight="1">
      <c r="A30" s="1" t="s">
        <v>22</v>
      </c>
      <c r="B30" s="3">
        <v>43683.0</v>
      </c>
      <c r="C30" s="3">
        <v>43706.0</v>
      </c>
      <c r="D30" s="1" t="s">
        <v>23</v>
      </c>
      <c r="E30" s="1">
        <v>92.5</v>
      </c>
      <c r="F30" s="1">
        <v>28.7</v>
      </c>
      <c r="G30" s="1">
        <v>63.45</v>
      </c>
      <c r="H30" s="1">
        <f t="shared" si="1"/>
        <v>1.095480693</v>
      </c>
      <c r="I30" s="1">
        <f t="shared" si="2"/>
        <v>69.50825</v>
      </c>
      <c r="J30" s="1">
        <f t="shared" si="3"/>
        <v>0.9128412815</v>
      </c>
      <c r="K30" s="1">
        <f t="shared" si="4"/>
        <v>57.91977931</v>
      </c>
      <c r="L30" s="1">
        <f t="shared" si="5"/>
        <v>22.99175</v>
      </c>
      <c r="M30" s="1">
        <f t="shared" si="6"/>
        <v>34.58022069</v>
      </c>
      <c r="N30" s="4">
        <v>0.021501369863013698</v>
      </c>
      <c r="O30" s="1">
        <f t="shared" si="7"/>
        <v>0.4773155781</v>
      </c>
      <c r="P30" s="1">
        <f t="shared" si="8"/>
        <v>29.04834262</v>
      </c>
      <c r="Q30" s="1">
        <f t="shared" si="9"/>
        <v>28.7</v>
      </c>
      <c r="R30" s="5">
        <f t="shared" si="10"/>
        <v>0.3483426176</v>
      </c>
    </row>
    <row r="31" ht="14.25" customHeight="1">
      <c r="A31" s="1" t="s">
        <v>22</v>
      </c>
      <c r="B31" s="3">
        <v>43684.0</v>
      </c>
      <c r="C31" s="3">
        <v>43706.0</v>
      </c>
      <c r="D31" s="1" t="s">
        <v>23</v>
      </c>
      <c r="E31" s="1">
        <v>92.5</v>
      </c>
      <c r="F31" s="1">
        <v>31.05</v>
      </c>
      <c r="G31" s="1">
        <v>61.15</v>
      </c>
      <c r="H31" s="1">
        <f t="shared" si="1"/>
        <v>1.095480693</v>
      </c>
      <c r="I31" s="1">
        <f t="shared" si="2"/>
        <v>66.9886444</v>
      </c>
      <c r="J31" s="1">
        <f t="shared" si="3"/>
        <v>0.9128412815</v>
      </c>
      <c r="K31" s="1">
        <f t="shared" si="4"/>
        <v>55.82024436</v>
      </c>
      <c r="L31" s="1">
        <f t="shared" si="5"/>
        <v>25.5113556</v>
      </c>
      <c r="M31" s="1">
        <f t="shared" si="6"/>
        <v>36.67975564</v>
      </c>
      <c r="N31" s="4">
        <v>0.021501369863013698</v>
      </c>
      <c r="O31" s="1">
        <f t="shared" si="7"/>
        <v>0.4773155781</v>
      </c>
      <c r="P31" s="1">
        <f t="shared" si="8"/>
        <v>31.34834262</v>
      </c>
      <c r="Q31" s="1">
        <f t="shared" si="9"/>
        <v>31.05</v>
      </c>
      <c r="R31" s="5">
        <f t="shared" si="10"/>
        <v>0.2983426176</v>
      </c>
    </row>
    <row r="32" ht="14.25" customHeight="1">
      <c r="A32" s="1" t="s">
        <v>22</v>
      </c>
      <c r="B32" s="3">
        <v>43685.0</v>
      </c>
      <c r="C32" s="3">
        <v>43706.0</v>
      </c>
      <c r="D32" s="1" t="s">
        <v>23</v>
      </c>
      <c r="E32" s="1">
        <v>92.5</v>
      </c>
      <c r="F32" s="1">
        <v>28.65</v>
      </c>
      <c r="G32" s="1">
        <v>63.55</v>
      </c>
      <c r="H32" s="1">
        <f t="shared" si="1"/>
        <v>1.095480693</v>
      </c>
      <c r="I32" s="1">
        <f t="shared" si="2"/>
        <v>69.61779806</v>
      </c>
      <c r="J32" s="1">
        <f t="shared" si="3"/>
        <v>0.9128412815</v>
      </c>
      <c r="K32" s="1">
        <f t="shared" si="4"/>
        <v>58.01106344</v>
      </c>
      <c r="L32" s="1">
        <f t="shared" si="5"/>
        <v>22.88220194</v>
      </c>
      <c r="M32" s="1">
        <f t="shared" si="6"/>
        <v>34.48893656</v>
      </c>
      <c r="N32" s="4">
        <v>0.021501369863013698</v>
      </c>
      <c r="O32" s="1">
        <f t="shared" si="7"/>
        <v>0.4773155781</v>
      </c>
      <c r="P32" s="1">
        <f t="shared" si="8"/>
        <v>28.94834262</v>
      </c>
      <c r="Q32" s="1">
        <f t="shared" si="9"/>
        <v>28.65</v>
      </c>
      <c r="R32" s="5">
        <f t="shared" si="10"/>
        <v>0.2983426176</v>
      </c>
    </row>
    <row r="33" ht="14.25" customHeight="1">
      <c r="A33" s="1" t="s">
        <v>22</v>
      </c>
      <c r="B33" s="3">
        <v>43686.0</v>
      </c>
      <c r="C33" s="3">
        <v>43706.0</v>
      </c>
      <c r="D33" s="1" t="s">
        <v>23</v>
      </c>
      <c r="E33" s="1">
        <v>92.5</v>
      </c>
      <c r="F33" s="1">
        <v>27.95</v>
      </c>
      <c r="G33" s="1">
        <v>64.3</v>
      </c>
      <c r="H33" s="1">
        <f t="shared" si="1"/>
        <v>1.095480693</v>
      </c>
      <c r="I33" s="1">
        <f t="shared" si="2"/>
        <v>70.43940858</v>
      </c>
      <c r="J33" s="1">
        <f t="shared" si="3"/>
        <v>0.9128412815</v>
      </c>
      <c r="K33" s="1">
        <f t="shared" si="4"/>
        <v>58.6956944</v>
      </c>
      <c r="L33" s="1">
        <f t="shared" si="5"/>
        <v>22.06059142</v>
      </c>
      <c r="M33" s="1">
        <f t="shared" si="6"/>
        <v>33.8043056</v>
      </c>
      <c r="N33" s="4">
        <v>0.021501369863013698</v>
      </c>
      <c r="O33" s="1">
        <f t="shared" si="7"/>
        <v>0.4773155781</v>
      </c>
      <c r="P33" s="1">
        <f t="shared" si="8"/>
        <v>28.19834262</v>
      </c>
      <c r="Q33" s="1">
        <f t="shared" si="9"/>
        <v>27.95</v>
      </c>
      <c r="R33" s="5">
        <f t="shared" si="10"/>
        <v>0.2483426176</v>
      </c>
    </row>
    <row r="34" ht="14.25" customHeight="1">
      <c r="A34" s="1" t="s">
        <v>22</v>
      </c>
      <c r="B34" s="3">
        <v>43690.0</v>
      </c>
      <c r="C34" s="3">
        <v>43706.0</v>
      </c>
      <c r="D34" s="1" t="s">
        <v>23</v>
      </c>
      <c r="E34" s="1">
        <v>92.5</v>
      </c>
      <c r="F34" s="1">
        <v>30.75</v>
      </c>
      <c r="G34" s="1">
        <v>61.55</v>
      </c>
      <c r="H34" s="1">
        <f t="shared" si="1"/>
        <v>1.095480693</v>
      </c>
      <c r="I34" s="1">
        <f t="shared" si="2"/>
        <v>67.42683668</v>
      </c>
      <c r="J34" s="1">
        <f t="shared" si="3"/>
        <v>0.9128412815</v>
      </c>
      <c r="K34" s="1">
        <f t="shared" si="4"/>
        <v>56.18538088</v>
      </c>
      <c r="L34" s="1">
        <f t="shared" si="5"/>
        <v>25.07316332</v>
      </c>
      <c r="M34" s="1">
        <f t="shared" si="6"/>
        <v>36.31461912</v>
      </c>
      <c r="N34" s="4">
        <v>0.021501369863013698</v>
      </c>
      <c r="O34" s="1">
        <f t="shared" si="7"/>
        <v>0.4773155781</v>
      </c>
      <c r="P34" s="1">
        <f t="shared" si="8"/>
        <v>30.94834262</v>
      </c>
      <c r="Q34" s="1">
        <f t="shared" si="9"/>
        <v>30.75</v>
      </c>
      <c r="R34" s="5">
        <f t="shared" si="10"/>
        <v>0.1983426176</v>
      </c>
    </row>
    <row r="35" ht="14.25" customHeight="1">
      <c r="A35" s="1" t="s">
        <v>22</v>
      </c>
      <c r="B35" s="3">
        <v>43691.0</v>
      </c>
      <c r="C35" s="3">
        <v>43706.0</v>
      </c>
      <c r="D35" s="1" t="s">
        <v>23</v>
      </c>
      <c r="E35" s="1">
        <v>92.5</v>
      </c>
      <c r="F35" s="1">
        <v>29.75</v>
      </c>
      <c r="G35" s="1">
        <v>62.55</v>
      </c>
      <c r="H35" s="1">
        <f t="shared" si="1"/>
        <v>1.095480693</v>
      </c>
      <c r="I35" s="1">
        <f t="shared" si="2"/>
        <v>68.52231737</v>
      </c>
      <c r="J35" s="1">
        <f t="shared" si="3"/>
        <v>0.9128412815</v>
      </c>
      <c r="K35" s="1">
        <f t="shared" si="4"/>
        <v>57.09822216</v>
      </c>
      <c r="L35" s="1">
        <f t="shared" si="5"/>
        <v>23.97768263</v>
      </c>
      <c r="M35" s="1">
        <f t="shared" si="6"/>
        <v>35.40177784</v>
      </c>
      <c r="N35" s="4">
        <v>0.021501369863013698</v>
      </c>
      <c r="O35" s="1">
        <f t="shared" si="7"/>
        <v>0.4773155781</v>
      </c>
      <c r="P35" s="1">
        <f t="shared" si="8"/>
        <v>29.94834262</v>
      </c>
      <c r="Q35" s="1">
        <f t="shared" si="9"/>
        <v>29.75</v>
      </c>
      <c r="R35" s="5">
        <f t="shared" si="10"/>
        <v>0.1983426176</v>
      </c>
    </row>
    <row r="36" ht="14.25" customHeight="1">
      <c r="A36" s="1" t="s">
        <v>22</v>
      </c>
      <c r="B36" s="3">
        <v>43693.0</v>
      </c>
      <c r="C36" s="3">
        <v>43706.0</v>
      </c>
      <c r="D36" s="1" t="s">
        <v>23</v>
      </c>
      <c r="E36" s="1">
        <v>92.5</v>
      </c>
      <c r="F36" s="1">
        <v>28.7</v>
      </c>
      <c r="G36" s="1">
        <v>63.65</v>
      </c>
      <c r="H36" s="1">
        <f t="shared" si="1"/>
        <v>1.095480693</v>
      </c>
      <c r="I36" s="1">
        <f t="shared" si="2"/>
        <v>69.72734613</v>
      </c>
      <c r="J36" s="1">
        <f t="shared" si="3"/>
        <v>0.9128412815</v>
      </c>
      <c r="K36" s="1">
        <f t="shared" si="4"/>
        <v>58.10234757</v>
      </c>
      <c r="L36" s="1">
        <f t="shared" si="5"/>
        <v>22.77265387</v>
      </c>
      <c r="M36" s="1">
        <f t="shared" si="6"/>
        <v>34.39765243</v>
      </c>
      <c r="N36" s="4">
        <v>0.021501369863013698</v>
      </c>
      <c r="O36" s="1">
        <f t="shared" si="7"/>
        <v>0.4773155781</v>
      </c>
      <c r="P36" s="1">
        <f t="shared" si="8"/>
        <v>28.84834262</v>
      </c>
      <c r="Q36" s="1">
        <f t="shared" si="9"/>
        <v>28.7</v>
      </c>
      <c r="R36" s="5">
        <f t="shared" si="10"/>
        <v>0.1483426176</v>
      </c>
    </row>
    <row r="37" ht="14.25" customHeight="1">
      <c r="A37" s="1" t="s">
        <v>22</v>
      </c>
      <c r="B37" s="3">
        <v>43696.0</v>
      </c>
      <c r="C37" s="3">
        <v>43706.0</v>
      </c>
      <c r="D37" s="1" t="s">
        <v>23</v>
      </c>
      <c r="E37" s="1">
        <v>92.5</v>
      </c>
      <c r="F37" s="1">
        <v>27.85</v>
      </c>
      <c r="G37" s="1">
        <v>64.5</v>
      </c>
      <c r="H37" s="1">
        <f t="shared" si="1"/>
        <v>1.095480693</v>
      </c>
      <c r="I37" s="1">
        <f t="shared" si="2"/>
        <v>70.65850472</v>
      </c>
      <c r="J37" s="1">
        <f t="shared" si="3"/>
        <v>0.9128412815</v>
      </c>
      <c r="K37" s="1">
        <f t="shared" si="4"/>
        <v>58.87826266</v>
      </c>
      <c r="L37" s="1">
        <f t="shared" si="5"/>
        <v>21.84149528</v>
      </c>
      <c r="M37" s="1">
        <f t="shared" si="6"/>
        <v>33.62173734</v>
      </c>
      <c r="N37" s="4">
        <v>0.021501369863013698</v>
      </c>
      <c r="O37" s="1">
        <f t="shared" si="7"/>
        <v>0.4773155781</v>
      </c>
      <c r="P37" s="1">
        <f t="shared" si="8"/>
        <v>27.99834262</v>
      </c>
      <c r="Q37" s="1">
        <f t="shared" si="9"/>
        <v>27.85</v>
      </c>
      <c r="R37" s="5">
        <f t="shared" si="10"/>
        <v>0.1483426176</v>
      </c>
    </row>
    <row r="38" ht="14.25" customHeight="1">
      <c r="A38" s="1" t="s">
        <v>22</v>
      </c>
      <c r="B38" s="3">
        <v>43697.0</v>
      </c>
      <c r="C38" s="3">
        <v>43706.0</v>
      </c>
      <c r="D38" s="1" t="s">
        <v>23</v>
      </c>
      <c r="E38" s="1">
        <v>92.5</v>
      </c>
      <c r="F38" s="1">
        <v>28.55</v>
      </c>
      <c r="G38" s="1">
        <v>63.85</v>
      </c>
      <c r="H38" s="1">
        <f t="shared" si="1"/>
        <v>1.095480693</v>
      </c>
      <c r="I38" s="1">
        <f t="shared" si="2"/>
        <v>69.94644227</v>
      </c>
      <c r="J38" s="1">
        <f t="shared" si="3"/>
        <v>0.9128412815</v>
      </c>
      <c r="K38" s="1">
        <f t="shared" si="4"/>
        <v>58.28491582</v>
      </c>
      <c r="L38" s="1">
        <f t="shared" si="5"/>
        <v>22.55355773</v>
      </c>
      <c r="M38" s="1">
        <f t="shared" si="6"/>
        <v>34.21508418</v>
      </c>
      <c r="N38" s="4">
        <v>0.021501369863013698</v>
      </c>
      <c r="O38" s="1">
        <f t="shared" si="7"/>
        <v>0.4773155781</v>
      </c>
      <c r="P38" s="1">
        <f t="shared" si="8"/>
        <v>28.64834262</v>
      </c>
      <c r="Q38" s="1">
        <f t="shared" si="9"/>
        <v>28.55</v>
      </c>
      <c r="R38" s="5">
        <f t="shared" si="10"/>
        <v>0.09834261759</v>
      </c>
    </row>
    <row r="39" ht="14.25" customHeight="1">
      <c r="A39" s="1" t="s">
        <v>22</v>
      </c>
      <c r="B39" s="3">
        <v>43698.0</v>
      </c>
      <c r="C39" s="3">
        <v>43706.0</v>
      </c>
      <c r="D39" s="1" t="s">
        <v>23</v>
      </c>
      <c r="E39" s="1">
        <v>92.5</v>
      </c>
      <c r="F39" s="1">
        <v>30.5</v>
      </c>
      <c r="G39" s="1">
        <v>61.9</v>
      </c>
      <c r="H39" s="1">
        <f t="shared" si="1"/>
        <v>1.095480693</v>
      </c>
      <c r="I39" s="1">
        <f t="shared" si="2"/>
        <v>67.81025492</v>
      </c>
      <c r="J39" s="1">
        <f t="shared" si="3"/>
        <v>0.9128412815</v>
      </c>
      <c r="K39" s="1">
        <f t="shared" si="4"/>
        <v>56.50487532</v>
      </c>
      <c r="L39" s="1">
        <f t="shared" si="5"/>
        <v>24.68974508</v>
      </c>
      <c r="M39" s="1">
        <f t="shared" si="6"/>
        <v>35.99512468</v>
      </c>
      <c r="N39" s="4">
        <v>0.021501369863013698</v>
      </c>
      <c r="O39" s="1">
        <f t="shared" si="7"/>
        <v>0.4773155781</v>
      </c>
      <c r="P39" s="1">
        <f t="shared" si="8"/>
        <v>30.59834262</v>
      </c>
      <c r="Q39" s="1">
        <f t="shared" si="9"/>
        <v>30.5</v>
      </c>
      <c r="R39" s="5">
        <f t="shared" si="10"/>
        <v>0.09834261759</v>
      </c>
    </row>
    <row r="40" ht="14.25" customHeight="1">
      <c r="A40" s="1" t="s">
        <v>22</v>
      </c>
      <c r="B40" s="3">
        <v>43699.0</v>
      </c>
      <c r="C40" s="3">
        <v>43706.0</v>
      </c>
      <c r="D40" s="1" t="s">
        <v>23</v>
      </c>
      <c r="E40" s="1">
        <v>92.5</v>
      </c>
      <c r="F40" s="1">
        <v>34.5</v>
      </c>
      <c r="G40" s="1">
        <v>57.9</v>
      </c>
      <c r="H40" s="1">
        <f t="shared" si="1"/>
        <v>1.095480693</v>
      </c>
      <c r="I40" s="1">
        <f t="shared" si="2"/>
        <v>63.42833215</v>
      </c>
      <c r="J40" s="1">
        <f t="shared" si="3"/>
        <v>0.9128412815</v>
      </c>
      <c r="K40" s="1">
        <f t="shared" si="4"/>
        <v>52.8535102</v>
      </c>
      <c r="L40" s="1">
        <f t="shared" si="5"/>
        <v>29.07166785</v>
      </c>
      <c r="M40" s="1">
        <f t="shared" si="6"/>
        <v>39.6464898</v>
      </c>
      <c r="N40" s="4">
        <v>0.021501369863013698</v>
      </c>
      <c r="O40" s="1">
        <f t="shared" si="7"/>
        <v>0.4773155781</v>
      </c>
      <c r="P40" s="1">
        <f t="shared" si="8"/>
        <v>34.59834262</v>
      </c>
      <c r="Q40" s="1">
        <f t="shared" si="9"/>
        <v>34.5</v>
      </c>
      <c r="R40" s="5">
        <f t="shared" si="10"/>
        <v>0.09834261759</v>
      </c>
    </row>
    <row r="41" ht="14.25" customHeight="1">
      <c r="A41" s="1" t="s">
        <v>22</v>
      </c>
      <c r="B41" s="3">
        <v>43700.0</v>
      </c>
      <c r="C41" s="3">
        <v>43706.0</v>
      </c>
      <c r="D41" s="1" t="s">
        <v>23</v>
      </c>
      <c r="E41" s="1">
        <v>92.5</v>
      </c>
      <c r="F41" s="1">
        <v>32.2</v>
      </c>
      <c r="G41" s="1">
        <v>60.25</v>
      </c>
      <c r="H41" s="1">
        <f t="shared" si="1"/>
        <v>1.095480693</v>
      </c>
      <c r="I41" s="1">
        <f t="shared" si="2"/>
        <v>66.00271178</v>
      </c>
      <c r="J41" s="1">
        <f t="shared" si="3"/>
        <v>0.9128412815</v>
      </c>
      <c r="K41" s="1">
        <f t="shared" si="4"/>
        <v>54.99868721</v>
      </c>
      <c r="L41" s="1">
        <f t="shared" si="5"/>
        <v>26.49728822</v>
      </c>
      <c r="M41" s="1">
        <f t="shared" si="6"/>
        <v>37.50131279</v>
      </c>
      <c r="N41" s="4">
        <v>0.021501369863013698</v>
      </c>
      <c r="O41" s="1">
        <f t="shared" si="7"/>
        <v>0.4773155781</v>
      </c>
      <c r="P41" s="1">
        <f t="shared" si="8"/>
        <v>32.24834262</v>
      </c>
      <c r="Q41" s="1">
        <f t="shared" si="9"/>
        <v>32.2</v>
      </c>
      <c r="R41" s="5">
        <f t="shared" si="10"/>
        <v>0.04834261759</v>
      </c>
    </row>
    <row r="42" ht="14.25" customHeight="1">
      <c r="A42" s="1" t="s">
        <v>22</v>
      </c>
      <c r="B42" s="3">
        <v>43703.0</v>
      </c>
      <c r="C42" s="3">
        <v>43706.0</v>
      </c>
      <c r="D42" s="1" t="s">
        <v>23</v>
      </c>
      <c r="E42" s="1">
        <v>92.5</v>
      </c>
      <c r="F42" s="1">
        <v>29.35</v>
      </c>
      <c r="G42" s="1">
        <v>63.15</v>
      </c>
      <c r="H42" s="1">
        <f t="shared" si="1"/>
        <v>1.095480693</v>
      </c>
      <c r="I42" s="1">
        <f t="shared" si="2"/>
        <v>69.17960579</v>
      </c>
      <c r="J42" s="1">
        <f t="shared" si="3"/>
        <v>0.9128412815</v>
      </c>
      <c r="K42" s="1">
        <f t="shared" si="4"/>
        <v>57.64592693</v>
      </c>
      <c r="L42" s="1">
        <f t="shared" si="5"/>
        <v>23.32039421</v>
      </c>
      <c r="M42" s="1">
        <f t="shared" si="6"/>
        <v>34.85407307</v>
      </c>
      <c r="N42" s="4">
        <v>0.021501369863013698</v>
      </c>
      <c r="O42" s="1">
        <f t="shared" si="7"/>
        <v>0.4773155781</v>
      </c>
      <c r="P42" s="1">
        <f t="shared" si="8"/>
        <v>29.34834262</v>
      </c>
      <c r="Q42" s="1">
        <f t="shared" si="9"/>
        <v>29.35</v>
      </c>
      <c r="R42" s="5">
        <f t="shared" si="10"/>
        <v>0.001657382412</v>
      </c>
    </row>
    <row r="43" ht="14.25" customHeight="1">
      <c r="A43" s="1" t="s">
        <v>22</v>
      </c>
      <c r="B43" s="3">
        <v>43704.0</v>
      </c>
      <c r="C43" s="3">
        <v>43706.0</v>
      </c>
      <c r="D43" s="1" t="s">
        <v>23</v>
      </c>
      <c r="E43" s="1">
        <v>92.5</v>
      </c>
      <c r="F43" s="1">
        <v>25.85</v>
      </c>
      <c r="G43" s="1" t="s">
        <v>24</v>
      </c>
      <c r="H43" s="1">
        <f t="shared" si="1"/>
        <v>1.095480693</v>
      </c>
      <c r="I43" s="1" t="str">
        <f t="shared" si="2"/>
        <v>#VALUE!</v>
      </c>
      <c r="J43" s="1">
        <f t="shared" si="3"/>
        <v>0.9128412815</v>
      </c>
      <c r="K43" s="1" t="str">
        <f t="shared" si="4"/>
        <v>#VALUE!</v>
      </c>
      <c r="L43" s="1" t="str">
        <f t="shared" si="5"/>
        <v>#VALUE!</v>
      </c>
      <c r="M43" s="1" t="str">
        <f t="shared" si="6"/>
        <v>#VALUE!</v>
      </c>
      <c r="N43" s="4">
        <v>0.021501369863013698</v>
      </c>
      <c r="O43" s="1">
        <f t="shared" si="7"/>
        <v>0.4773155781</v>
      </c>
      <c r="P43" s="1" t="str">
        <f t="shared" si="8"/>
        <v>#VALUE!</v>
      </c>
      <c r="Q43" s="1">
        <f t="shared" si="9"/>
        <v>25.85</v>
      </c>
      <c r="R43" s="5" t="str">
        <f t="shared" si="10"/>
        <v>#VALUE!</v>
      </c>
    </row>
    <row r="44" ht="14.25" customHeight="1">
      <c r="A44" s="1" t="s">
        <v>22</v>
      </c>
      <c r="B44" s="3">
        <v>43705.0</v>
      </c>
      <c r="C44" s="3">
        <v>43706.0</v>
      </c>
      <c r="D44" s="1" t="s">
        <v>23</v>
      </c>
      <c r="E44" s="1">
        <v>92.5</v>
      </c>
      <c r="F44" s="1">
        <v>25.75</v>
      </c>
      <c r="G44" s="1">
        <v>66.75</v>
      </c>
      <c r="H44" s="1">
        <f t="shared" si="1"/>
        <v>1.095480693</v>
      </c>
      <c r="I44" s="1">
        <f t="shared" si="2"/>
        <v>73.12333628</v>
      </c>
      <c r="J44" s="1">
        <f t="shared" si="3"/>
        <v>0.9128412815</v>
      </c>
      <c r="K44" s="1">
        <f t="shared" si="4"/>
        <v>60.93215554</v>
      </c>
      <c r="L44" s="1">
        <f t="shared" si="5"/>
        <v>19.37666372</v>
      </c>
      <c r="M44" s="1">
        <f t="shared" si="6"/>
        <v>31.56784446</v>
      </c>
      <c r="N44" s="4">
        <v>0.021501369863013698</v>
      </c>
      <c r="O44" s="1">
        <f t="shared" si="7"/>
        <v>0.4773155781</v>
      </c>
      <c r="P44" s="1">
        <f t="shared" si="8"/>
        <v>25.74834262</v>
      </c>
      <c r="Q44" s="1">
        <f t="shared" si="9"/>
        <v>25.75</v>
      </c>
      <c r="R44" s="5">
        <f t="shared" si="10"/>
        <v>0.001657382412</v>
      </c>
    </row>
    <row r="45" ht="14.25" customHeight="1">
      <c r="A45" s="1" t="s">
        <v>22</v>
      </c>
      <c r="B45" s="3">
        <v>43706.0</v>
      </c>
      <c r="C45" s="3">
        <v>43706.0</v>
      </c>
      <c r="D45" s="1" t="s">
        <v>23</v>
      </c>
      <c r="E45" s="1">
        <v>92.5</v>
      </c>
      <c r="F45" s="1">
        <v>0.0</v>
      </c>
      <c r="G45" s="1">
        <v>65.75</v>
      </c>
      <c r="H45" s="1">
        <f t="shared" si="1"/>
        <v>1.095480693</v>
      </c>
      <c r="I45" s="1">
        <f t="shared" si="2"/>
        <v>72.02785559</v>
      </c>
      <c r="J45" s="1">
        <f t="shared" si="3"/>
        <v>0.9128412815</v>
      </c>
      <c r="K45" s="1">
        <f t="shared" si="4"/>
        <v>60.01931426</v>
      </c>
      <c r="L45" s="1">
        <f t="shared" si="5"/>
        <v>20.47214441</v>
      </c>
      <c r="M45" s="1">
        <f t="shared" si="6"/>
        <v>32.48068574</v>
      </c>
      <c r="N45" s="4">
        <v>0.021501369863013698</v>
      </c>
      <c r="O45" s="1">
        <f t="shared" si="7"/>
        <v>0.4773155781</v>
      </c>
      <c r="P45" s="1">
        <f t="shared" si="8"/>
        <v>26.74834262</v>
      </c>
      <c r="Q45" s="1">
        <f t="shared" si="9"/>
        <v>0</v>
      </c>
      <c r="R45" s="5">
        <f t="shared" si="10"/>
        <v>26.74834262</v>
      </c>
    </row>
    <row r="46" ht="14.25" customHeight="1">
      <c r="A46" s="1" t="s">
        <v>22</v>
      </c>
      <c r="B46" s="3">
        <v>43711.0</v>
      </c>
      <c r="C46" s="3">
        <v>43734.0</v>
      </c>
      <c r="D46" s="1" t="s">
        <v>23</v>
      </c>
      <c r="E46" s="1">
        <v>92.5</v>
      </c>
      <c r="F46" s="1">
        <v>26.85</v>
      </c>
      <c r="G46" s="1">
        <v>65.35</v>
      </c>
      <c r="H46" s="1">
        <f t="shared" si="1"/>
        <v>1.095480693</v>
      </c>
      <c r="I46" s="1">
        <f t="shared" si="2"/>
        <v>71.58966331</v>
      </c>
      <c r="J46" s="1">
        <f t="shared" si="3"/>
        <v>0.9128412815</v>
      </c>
      <c r="K46" s="1">
        <f t="shared" si="4"/>
        <v>59.65417775</v>
      </c>
      <c r="L46" s="1">
        <f t="shared" si="5"/>
        <v>20.91033669</v>
      </c>
      <c r="M46" s="1">
        <f t="shared" si="6"/>
        <v>32.84582225</v>
      </c>
      <c r="N46" s="4">
        <v>0.021501369863013698</v>
      </c>
      <c r="O46" s="1">
        <f t="shared" si="7"/>
        <v>0.4773155781</v>
      </c>
      <c r="P46" s="1">
        <f t="shared" si="8"/>
        <v>27.14834262</v>
      </c>
      <c r="Q46" s="1">
        <f t="shared" si="9"/>
        <v>26.85</v>
      </c>
      <c r="R46" s="5">
        <f t="shared" si="10"/>
        <v>0.2983426176</v>
      </c>
    </row>
    <row r="47" ht="14.25" customHeight="1">
      <c r="A47" s="1" t="s">
        <v>22</v>
      </c>
      <c r="B47" s="3">
        <v>43711.0</v>
      </c>
      <c r="C47" s="3">
        <v>43769.0</v>
      </c>
      <c r="D47" s="1" t="s">
        <v>23</v>
      </c>
      <c r="E47" s="1">
        <v>92.5</v>
      </c>
      <c r="F47" s="1">
        <v>26.9</v>
      </c>
      <c r="G47" s="1">
        <v>65.35</v>
      </c>
      <c r="H47" s="1">
        <f t="shared" si="1"/>
        <v>1.095480693</v>
      </c>
      <c r="I47" s="1">
        <f t="shared" si="2"/>
        <v>71.58966331</v>
      </c>
      <c r="J47" s="1">
        <f t="shared" si="3"/>
        <v>0.9128412815</v>
      </c>
      <c r="K47" s="1">
        <f t="shared" si="4"/>
        <v>59.65417775</v>
      </c>
      <c r="L47" s="1">
        <f t="shared" si="5"/>
        <v>20.91033669</v>
      </c>
      <c r="M47" s="1">
        <f t="shared" si="6"/>
        <v>32.84582225</v>
      </c>
      <c r="N47" s="4">
        <v>0.021501369863013698</v>
      </c>
      <c r="O47" s="1">
        <f t="shared" si="7"/>
        <v>0.4773155781</v>
      </c>
      <c r="P47" s="1">
        <f t="shared" si="8"/>
        <v>27.14834262</v>
      </c>
      <c r="Q47" s="1">
        <f t="shared" si="9"/>
        <v>26.9</v>
      </c>
      <c r="R47" s="5">
        <f t="shared" si="10"/>
        <v>0.2483426176</v>
      </c>
    </row>
    <row r="48" ht="14.25" customHeight="1">
      <c r="A48" s="1" t="s">
        <v>22</v>
      </c>
      <c r="B48" s="3">
        <v>43711.0</v>
      </c>
      <c r="C48" s="3">
        <v>43797.0</v>
      </c>
      <c r="D48" s="1" t="s">
        <v>23</v>
      </c>
      <c r="E48" s="1">
        <v>92.5</v>
      </c>
      <c r="F48" s="1">
        <v>27.15</v>
      </c>
      <c r="G48" s="1">
        <v>65.35</v>
      </c>
      <c r="H48" s="1">
        <f t="shared" si="1"/>
        <v>1.095480693</v>
      </c>
      <c r="I48" s="1">
        <f t="shared" si="2"/>
        <v>71.58966331</v>
      </c>
      <c r="J48" s="1">
        <f t="shared" si="3"/>
        <v>0.9128412815</v>
      </c>
      <c r="K48" s="1">
        <f t="shared" si="4"/>
        <v>59.65417775</v>
      </c>
      <c r="L48" s="1">
        <f t="shared" si="5"/>
        <v>20.91033669</v>
      </c>
      <c r="M48" s="1">
        <f t="shared" si="6"/>
        <v>32.84582225</v>
      </c>
      <c r="N48" s="4">
        <v>0.021501369863013698</v>
      </c>
      <c r="O48" s="1">
        <f t="shared" si="7"/>
        <v>0.4773155781</v>
      </c>
      <c r="P48" s="1">
        <f t="shared" si="8"/>
        <v>27.14834262</v>
      </c>
      <c r="Q48" s="1">
        <f t="shared" si="9"/>
        <v>27.15</v>
      </c>
      <c r="R48" s="5">
        <f t="shared" si="10"/>
        <v>0.001657382412</v>
      </c>
    </row>
    <row r="49" ht="14.25" customHeight="1">
      <c r="A49" s="1" t="s">
        <v>22</v>
      </c>
      <c r="B49" s="3">
        <v>43712.0</v>
      </c>
      <c r="C49" s="3">
        <v>43734.0</v>
      </c>
      <c r="D49" s="1" t="s">
        <v>23</v>
      </c>
      <c r="E49" s="1">
        <v>92.5</v>
      </c>
      <c r="F49" s="1">
        <v>29.6</v>
      </c>
      <c r="G49" s="1">
        <v>62.6</v>
      </c>
      <c r="H49" s="1">
        <f t="shared" si="1"/>
        <v>1.095480693</v>
      </c>
      <c r="I49" s="1">
        <f t="shared" si="2"/>
        <v>68.57709141</v>
      </c>
      <c r="J49" s="1">
        <f t="shared" si="3"/>
        <v>0.9128412815</v>
      </c>
      <c r="K49" s="1">
        <f t="shared" si="4"/>
        <v>57.14386422</v>
      </c>
      <c r="L49" s="1">
        <f t="shared" si="5"/>
        <v>23.92290859</v>
      </c>
      <c r="M49" s="1">
        <f t="shared" si="6"/>
        <v>35.35613578</v>
      </c>
      <c r="N49" s="4">
        <v>0.021501369863013698</v>
      </c>
      <c r="O49" s="1">
        <f t="shared" si="7"/>
        <v>0.4773155781</v>
      </c>
      <c r="P49" s="1">
        <f t="shared" si="8"/>
        <v>29.89834262</v>
      </c>
      <c r="Q49" s="1">
        <f t="shared" si="9"/>
        <v>29.6</v>
      </c>
      <c r="R49" s="5">
        <f t="shared" si="10"/>
        <v>0.2983426176</v>
      </c>
    </row>
    <row r="50" ht="14.25" customHeight="1">
      <c r="A50" s="1" t="s">
        <v>22</v>
      </c>
      <c r="B50" s="3">
        <v>43712.0</v>
      </c>
      <c r="C50" s="3">
        <v>43769.0</v>
      </c>
      <c r="D50" s="1" t="s">
        <v>23</v>
      </c>
      <c r="E50" s="1">
        <v>92.5</v>
      </c>
      <c r="F50" s="1">
        <v>29.45</v>
      </c>
      <c r="G50" s="1">
        <v>62.6</v>
      </c>
      <c r="H50" s="1">
        <f t="shared" si="1"/>
        <v>1.095480693</v>
      </c>
      <c r="I50" s="1">
        <f t="shared" si="2"/>
        <v>68.57709141</v>
      </c>
      <c r="J50" s="1">
        <f t="shared" si="3"/>
        <v>0.9128412815</v>
      </c>
      <c r="K50" s="1">
        <f t="shared" si="4"/>
        <v>57.14386422</v>
      </c>
      <c r="L50" s="1">
        <f t="shared" si="5"/>
        <v>23.92290859</v>
      </c>
      <c r="M50" s="1">
        <f t="shared" si="6"/>
        <v>35.35613578</v>
      </c>
      <c r="N50" s="4">
        <v>0.021501369863013698</v>
      </c>
      <c r="O50" s="1">
        <f t="shared" si="7"/>
        <v>0.4773155781</v>
      </c>
      <c r="P50" s="1">
        <f t="shared" si="8"/>
        <v>29.89834262</v>
      </c>
      <c r="Q50" s="1">
        <f t="shared" si="9"/>
        <v>29.45</v>
      </c>
      <c r="R50" s="5">
        <f t="shared" si="10"/>
        <v>0.4483426176</v>
      </c>
    </row>
    <row r="51" ht="14.25" customHeight="1">
      <c r="A51" s="1" t="s">
        <v>22</v>
      </c>
      <c r="B51" s="3">
        <v>43712.0</v>
      </c>
      <c r="C51" s="3">
        <v>43797.0</v>
      </c>
      <c r="D51" s="1" t="s">
        <v>23</v>
      </c>
      <c r="E51" s="1">
        <v>92.5</v>
      </c>
      <c r="F51" s="1">
        <v>29.6</v>
      </c>
      <c r="G51" s="1">
        <v>62.6</v>
      </c>
      <c r="H51" s="1">
        <f t="shared" si="1"/>
        <v>1.095480693</v>
      </c>
      <c r="I51" s="1">
        <f t="shared" si="2"/>
        <v>68.57709141</v>
      </c>
      <c r="J51" s="1">
        <f t="shared" si="3"/>
        <v>0.9128412815</v>
      </c>
      <c r="K51" s="1">
        <f t="shared" si="4"/>
        <v>57.14386422</v>
      </c>
      <c r="L51" s="1">
        <f t="shared" si="5"/>
        <v>23.92290859</v>
      </c>
      <c r="M51" s="1">
        <f t="shared" si="6"/>
        <v>35.35613578</v>
      </c>
      <c r="N51" s="4">
        <v>0.021501369863013698</v>
      </c>
      <c r="O51" s="1">
        <f t="shared" si="7"/>
        <v>0.4773155781</v>
      </c>
      <c r="P51" s="1">
        <f t="shared" si="8"/>
        <v>29.89834262</v>
      </c>
      <c r="Q51" s="1">
        <f t="shared" si="9"/>
        <v>29.6</v>
      </c>
      <c r="R51" s="5">
        <f t="shared" si="10"/>
        <v>0.2983426176</v>
      </c>
    </row>
    <row r="52" ht="14.25" customHeight="1">
      <c r="A52" s="1" t="s">
        <v>22</v>
      </c>
      <c r="B52" s="3">
        <v>43713.0</v>
      </c>
      <c r="C52" s="3">
        <v>43734.0</v>
      </c>
      <c r="D52" s="1" t="s">
        <v>23</v>
      </c>
      <c r="E52" s="1">
        <v>92.5</v>
      </c>
      <c r="F52" s="1">
        <v>29.15</v>
      </c>
      <c r="G52" s="1">
        <v>63.05</v>
      </c>
      <c r="H52" s="1">
        <f t="shared" si="1"/>
        <v>1.095480693</v>
      </c>
      <c r="I52" s="1">
        <f t="shared" si="2"/>
        <v>69.07005772</v>
      </c>
      <c r="J52" s="1">
        <f t="shared" si="3"/>
        <v>0.9128412815</v>
      </c>
      <c r="K52" s="1">
        <f t="shared" si="4"/>
        <v>57.5546428</v>
      </c>
      <c r="L52" s="1">
        <f t="shared" si="5"/>
        <v>23.42994228</v>
      </c>
      <c r="M52" s="1">
        <f t="shared" si="6"/>
        <v>34.9453572</v>
      </c>
      <c r="N52" s="4">
        <v>0.021501369863013698</v>
      </c>
      <c r="O52" s="1">
        <f t="shared" si="7"/>
        <v>0.4773155781</v>
      </c>
      <c r="P52" s="1">
        <f t="shared" si="8"/>
        <v>29.44834262</v>
      </c>
      <c r="Q52" s="1">
        <f t="shared" si="9"/>
        <v>29.15</v>
      </c>
      <c r="R52" s="5">
        <f t="shared" si="10"/>
        <v>0.2983426176</v>
      </c>
    </row>
    <row r="53" ht="14.25" customHeight="1">
      <c r="A53" s="1" t="s">
        <v>22</v>
      </c>
      <c r="B53" s="3">
        <v>43713.0</v>
      </c>
      <c r="C53" s="3">
        <v>43769.0</v>
      </c>
      <c r="D53" s="1" t="s">
        <v>23</v>
      </c>
      <c r="E53" s="1">
        <v>92.5</v>
      </c>
      <c r="F53" s="1">
        <v>29.0</v>
      </c>
      <c r="G53" s="1">
        <v>63.05</v>
      </c>
      <c r="H53" s="1">
        <f t="shared" si="1"/>
        <v>1.095480693</v>
      </c>
      <c r="I53" s="1">
        <f t="shared" si="2"/>
        <v>69.07005772</v>
      </c>
      <c r="J53" s="1">
        <f t="shared" si="3"/>
        <v>0.9128412815</v>
      </c>
      <c r="K53" s="1">
        <f t="shared" si="4"/>
        <v>57.5546428</v>
      </c>
      <c r="L53" s="1">
        <f t="shared" si="5"/>
        <v>23.42994228</v>
      </c>
      <c r="M53" s="1">
        <f t="shared" si="6"/>
        <v>34.9453572</v>
      </c>
      <c r="N53" s="4">
        <v>0.021501369863013698</v>
      </c>
      <c r="O53" s="1">
        <f t="shared" si="7"/>
        <v>0.4773155781</v>
      </c>
      <c r="P53" s="1">
        <f t="shared" si="8"/>
        <v>29.44834262</v>
      </c>
      <c r="Q53" s="1">
        <f t="shared" si="9"/>
        <v>29</v>
      </c>
      <c r="R53" s="5">
        <f t="shared" si="10"/>
        <v>0.4483426176</v>
      </c>
    </row>
    <row r="54" ht="14.25" customHeight="1">
      <c r="A54" s="1" t="s">
        <v>22</v>
      </c>
      <c r="B54" s="3">
        <v>43713.0</v>
      </c>
      <c r="C54" s="3">
        <v>43797.0</v>
      </c>
      <c r="D54" s="1" t="s">
        <v>23</v>
      </c>
      <c r="E54" s="1">
        <v>92.5</v>
      </c>
      <c r="F54" s="1">
        <v>29.1</v>
      </c>
      <c r="G54" s="1">
        <v>63.05</v>
      </c>
      <c r="H54" s="1">
        <f t="shared" si="1"/>
        <v>1.095480693</v>
      </c>
      <c r="I54" s="1">
        <f t="shared" si="2"/>
        <v>69.07005772</v>
      </c>
      <c r="J54" s="1">
        <f t="shared" si="3"/>
        <v>0.9128412815</v>
      </c>
      <c r="K54" s="1">
        <f t="shared" si="4"/>
        <v>57.5546428</v>
      </c>
      <c r="L54" s="1">
        <f t="shared" si="5"/>
        <v>23.42994228</v>
      </c>
      <c r="M54" s="1">
        <f t="shared" si="6"/>
        <v>34.9453572</v>
      </c>
      <c r="N54" s="4">
        <v>0.021501369863013698</v>
      </c>
      <c r="O54" s="1">
        <f t="shared" si="7"/>
        <v>0.4773155781</v>
      </c>
      <c r="P54" s="1">
        <f t="shared" si="8"/>
        <v>29.44834262</v>
      </c>
      <c r="Q54" s="1">
        <f t="shared" si="9"/>
        <v>29.1</v>
      </c>
      <c r="R54" s="5">
        <f t="shared" si="10"/>
        <v>0.3483426176</v>
      </c>
    </row>
    <row r="55" ht="14.25" customHeight="1">
      <c r="A55" s="1" t="s">
        <v>22</v>
      </c>
      <c r="B55" s="3">
        <v>43714.0</v>
      </c>
      <c r="C55" s="3">
        <v>43734.0</v>
      </c>
      <c r="D55" s="1" t="s">
        <v>23</v>
      </c>
      <c r="E55" s="1">
        <v>92.5</v>
      </c>
      <c r="F55" s="1">
        <v>28.35</v>
      </c>
      <c r="G55" s="1">
        <v>63.9</v>
      </c>
      <c r="H55" s="1">
        <f t="shared" si="1"/>
        <v>1.095480693</v>
      </c>
      <c r="I55" s="1">
        <f t="shared" si="2"/>
        <v>70.00121631</v>
      </c>
      <c r="J55" s="1">
        <f t="shared" si="3"/>
        <v>0.9128412815</v>
      </c>
      <c r="K55" s="1">
        <f t="shared" si="4"/>
        <v>58.33055789</v>
      </c>
      <c r="L55" s="1">
        <f t="shared" si="5"/>
        <v>22.49878369</v>
      </c>
      <c r="M55" s="1">
        <f t="shared" si="6"/>
        <v>34.16944211</v>
      </c>
      <c r="N55" s="4">
        <v>0.021501369863013698</v>
      </c>
      <c r="O55" s="1">
        <f t="shared" si="7"/>
        <v>0.4773155781</v>
      </c>
      <c r="P55" s="1">
        <f t="shared" si="8"/>
        <v>28.59834262</v>
      </c>
      <c r="Q55" s="1">
        <f t="shared" si="9"/>
        <v>28.35</v>
      </c>
      <c r="R55" s="5">
        <f t="shared" si="10"/>
        <v>0.2483426176</v>
      </c>
    </row>
    <row r="56" ht="14.25" customHeight="1">
      <c r="A56" s="1" t="s">
        <v>22</v>
      </c>
      <c r="B56" s="3">
        <v>43714.0</v>
      </c>
      <c r="C56" s="3">
        <v>43769.0</v>
      </c>
      <c r="D56" s="1" t="s">
        <v>23</v>
      </c>
      <c r="E56" s="1">
        <v>92.5</v>
      </c>
      <c r="F56" s="1">
        <v>28.15</v>
      </c>
      <c r="G56" s="1">
        <v>63.9</v>
      </c>
      <c r="H56" s="1">
        <f t="shared" si="1"/>
        <v>1.095480693</v>
      </c>
      <c r="I56" s="1">
        <f t="shared" si="2"/>
        <v>70.00121631</v>
      </c>
      <c r="J56" s="1">
        <f t="shared" si="3"/>
        <v>0.9128412815</v>
      </c>
      <c r="K56" s="1">
        <f t="shared" si="4"/>
        <v>58.33055789</v>
      </c>
      <c r="L56" s="1">
        <f t="shared" si="5"/>
        <v>22.49878369</v>
      </c>
      <c r="M56" s="1">
        <f t="shared" si="6"/>
        <v>34.16944211</v>
      </c>
      <c r="N56" s="4">
        <v>0.021501369863013698</v>
      </c>
      <c r="O56" s="1">
        <f t="shared" si="7"/>
        <v>0.4773155781</v>
      </c>
      <c r="P56" s="1">
        <f t="shared" si="8"/>
        <v>28.59834262</v>
      </c>
      <c r="Q56" s="1">
        <f t="shared" si="9"/>
        <v>28.15</v>
      </c>
      <c r="R56" s="5">
        <f t="shared" si="10"/>
        <v>0.4483426176</v>
      </c>
    </row>
    <row r="57" ht="14.25" customHeight="1">
      <c r="A57" s="1" t="s">
        <v>22</v>
      </c>
      <c r="B57" s="3">
        <v>43714.0</v>
      </c>
      <c r="C57" s="3">
        <v>43797.0</v>
      </c>
      <c r="D57" s="1" t="s">
        <v>23</v>
      </c>
      <c r="E57" s="1">
        <v>92.5</v>
      </c>
      <c r="F57" s="1">
        <v>28.25</v>
      </c>
      <c r="G57" s="1">
        <v>63.9</v>
      </c>
      <c r="H57" s="1">
        <f t="shared" si="1"/>
        <v>1.095480693</v>
      </c>
      <c r="I57" s="1">
        <f t="shared" si="2"/>
        <v>70.00121631</v>
      </c>
      <c r="J57" s="1">
        <f t="shared" si="3"/>
        <v>0.9128412815</v>
      </c>
      <c r="K57" s="1">
        <f t="shared" si="4"/>
        <v>58.33055789</v>
      </c>
      <c r="L57" s="1">
        <f t="shared" si="5"/>
        <v>22.49878369</v>
      </c>
      <c r="M57" s="1">
        <f t="shared" si="6"/>
        <v>34.16944211</v>
      </c>
      <c r="N57" s="4">
        <v>0.021501369863013698</v>
      </c>
      <c r="O57" s="1">
        <f t="shared" si="7"/>
        <v>0.4773155781</v>
      </c>
      <c r="P57" s="1">
        <f t="shared" si="8"/>
        <v>28.59834262</v>
      </c>
      <c r="Q57" s="1">
        <f t="shared" si="9"/>
        <v>28.25</v>
      </c>
      <c r="R57" s="5">
        <f t="shared" si="10"/>
        <v>0.3483426176</v>
      </c>
    </row>
    <row r="58" ht="14.25" customHeight="1">
      <c r="A58" s="1" t="s">
        <v>22</v>
      </c>
      <c r="B58" s="3">
        <v>43717.0</v>
      </c>
      <c r="C58" s="3">
        <v>43734.0</v>
      </c>
      <c r="D58" s="1" t="s">
        <v>23</v>
      </c>
      <c r="E58" s="1">
        <v>92.5</v>
      </c>
      <c r="F58" s="1">
        <v>29.35</v>
      </c>
      <c r="G58" s="1">
        <v>62.9</v>
      </c>
      <c r="H58" s="1">
        <f t="shared" si="1"/>
        <v>1.095480693</v>
      </c>
      <c r="I58" s="1">
        <f t="shared" si="2"/>
        <v>68.90573561</v>
      </c>
      <c r="J58" s="1">
        <f t="shared" si="3"/>
        <v>0.9128412815</v>
      </c>
      <c r="K58" s="1">
        <f t="shared" si="4"/>
        <v>57.41771661</v>
      </c>
      <c r="L58" s="1">
        <f t="shared" si="5"/>
        <v>23.59426439</v>
      </c>
      <c r="M58" s="1">
        <f t="shared" si="6"/>
        <v>35.08228339</v>
      </c>
      <c r="N58" s="4">
        <v>0.021501369863013698</v>
      </c>
      <c r="O58" s="1">
        <f t="shared" si="7"/>
        <v>0.4773155781</v>
      </c>
      <c r="P58" s="1">
        <f t="shared" si="8"/>
        <v>29.59834262</v>
      </c>
      <c r="Q58" s="1">
        <f t="shared" si="9"/>
        <v>29.35</v>
      </c>
      <c r="R58" s="5">
        <f t="shared" si="10"/>
        <v>0.2483426176</v>
      </c>
    </row>
    <row r="59" ht="14.25" customHeight="1">
      <c r="A59" s="1" t="s">
        <v>22</v>
      </c>
      <c r="B59" s="3">
        <v>43717.0</v>
      </c>
      <c r="C59" s="3">
        <v>43769.0</v>
      </c>
      <c r="D59" s="1" t="s">
        <v>23</v>
      </c>
      <c r="E59" s="1">
        <v>92.5</v>
      </c>
      <c r="F59" s="1">
        <v>29.05</v>
      </c>
      <c r="G59" s="1">
        <v>62.9</v>
      </c>
      <c r="H59" s="1">
        <f t="shared" si="1"/>
        <v>1.095480693</v>
      </c>
      <c r="I59" s="1">
        <f t="shared" si="2"/>
        <v>68.90573561</v>
      </c>
      <c r="J59" s="1">
        <f t="shared" si="3"/>
        <v>0.9128412815</v>
      </c>
      <c r="K59" s="1">
        <f t="shared" si="4"/>
        <v>57.41771661</v>
      </c>
      <c r="L59" s="1">
        <f t="shared" si="5"/>
        <v>23.59426439</v>
      </c>
      <c r="M59" s="1">
        <f t="shared" si="6"/>
        <v>35.08228339</v>
      </c>
      <c r="N59" s="4">
        <v>0.021501369863013698</v>
      </c>
      <c r="O59" s="1">
        <f t="shared" si="7"/>
        <v>0.4773155781</v>
      </c>
      <c r="P59" s="1">
        <f t="shared" si="8"/>
        <v>29.59834262</v>
      </c>
      <c r="Q59" s="1">
        <f t="shared" si="9"/>
        <v>29.05</v>
      </c>
      <c r="R59" s="5">
        <f t="shared" si="10"/>
        <v>0.5483426176</v>
      </c>
    </row>
    <row r="60" ht="14.25" customHeight="1">
      <c r="A60" s="1" t="s">
        <v>22</v>
      </c>
      <c r="B60" s="3">
        <v>43717.0</v>
      </c>
      <c r="C60" s="3">
        <v>43797.0</v>
      </c>
      <c r="D60" s="1" t="s">
        <v>23</v>
      </c>
      <c r="E60" s="1">
        <v>92.5</v>
      </c>
      <c r="F60" s="1">
        <v>29.1</v>
      </c>
      <c r="G60" s="1">
        <v>62.9</v>
      </c>
      <c r="H60" s="1">
        <f t="shared" si="1"/>
        <v>1.095480693</v>
      </c>
      <c r="I60" s="1">
        <f t="shared" si="2"/>
        <v>68.90573561</v>
      </c>
      <c r="J60" s="1">
        <f t="shared" si="3"/>
        <v>0.9128412815</v>
      </c>
      <c r="K60" s="1">
        <f t="shared" si="4"/>
        <v>57.41771661</v>
      </c>
      <c r="L60" s="1">
        <f t="shared" si="5"/>
        <v>23.59426439</v>
      </c>
      <c r="M60" s="1">
        <f t="shared" si="6"/>
        <v>35.08228339</v>
      </c>
      <c r="N60" s="4">
        <v>0.021501369863013698</v>
      </c>
      <c r="O60" s="1">
        <f t="shared" si="7"/>
        <v>0.4773155781</v>
      </c>
      <c r="P60" s="1">
        <f t="shared" si="8"/>
        <v>29.59834262</v>
      </c>
      <c r="Q60" s="1">
        <f t="shared" si="9"/>
        <v>29.1</v>
      </c>
      <c r="R60" s="5">
        <f t="shared" si="10"/>
        <v>0.4983426176</v>
      </c>
    </row>
    <row r="61" ht="14.25" customHeight="1">
      <c r="A61" s="1" t="s">
        <v>22</v>
      </c>
      <c r="B61" s="3">
        <v>43719.0</v>
      </c>
      <c r="C61" s="3">
        <v>43734.0</v>
      </c>
      <c r="D61" s="1" t="s">
        <v>23</v>
      </c>
      <c r="E61" s="1">
        <v>92.5</v>
      </c>
      <c r="F61" s="1">
        <v>28.6</v>
      </c>
      <c r="G61" s="1">
        <v>63.7</v>
      </c>
      <c r="H61" s="1">
        <f t="shared" si="1"/>
        <v>1.095480693</v>
      </c>
      <c r="I61" s="1">
        <f t="shared" si="2"/>
        <v>69.78212017</v>
      </c>
      <c r="J61" s="1">
        <f t="shared" si="3"/>
        <v>0.9128412815</v>
      </c>
      <c r="K61" s="1">
        <f t="shared" si="4"/>
        <v>58.14798963</v>
      </c>
      <c r="L61" s="1">
        <f t="shared" si="5"/>
        <v>22.71787983</v>
      </c>
      <c r="M61" s="1">
        <f t="shared" si="6"/>
        <v>34.35201037</v>
      </c>
      <c r="N61" s="4">
        <v>0.021501369863013698</v>
      </c>
      <c r="O61" s="1">
        <f t="shared" si="7"/>
        <v>0.4773155781</v>
      </c>
      <c r="P61" s="1">
        <f t="shared" si="8"/>
        <v>28.79834262</v>
      </c>
      <c r="Q61" s="1">
        <f t="shared" si="9"/>
        <v>28.6</v>
      </c>
      <c r="R61" s="5">
        <f t="shared" si="10"/>
        <v>0.1983426176</v>
      </c>
    </row>
    <row r="62" ht="14.25" customHeight="1">
      <c r="A62" s="1" t="s">
        <v>22</v>
      </c>
      <c r="B62" s="3">
        <v>43719.0</v>
      </c>
      <c r="C62" s="3">
        <v>43769.0</v>
      </c>
      <c r="D62" s="1" t="s">
        <v>23</v>
      </c>
      <c r="E62" s="1">
        <v>92.5</v>
      </c>
      <c r="F62" s="1">
        <v>28.25</v>
      </c>
      <c r="G62" s="1">
        <v>63.7</v>
      </c>
      <c r="H62" s="1">
        <f t="shared" si="1"/>
        <v>1.095480693</v>
      </c>
      <c r="I62" s="1">
        <f t="shared" si="2"/>
        <v>69.78212017</v>
      </c>
      <c r="J62" s="1">
        <f t="shared" si="3"/>
        <v>0.9128412815</v>
      </c>
      <c r="K62" s="1">
        <f t="shared" si="4"/>
        <v>58.14798963</v>
      </c>
      <c r="L62" s="1">
        <f t="shared" si="5"/>
        <v>22.71787983</v>
      </c>
      <c r="M62" s="1">
        <f t="shared" si="6"/>
        <v>34.35201037</v>
      </c>
      <c r="N62" s="4">
        <v>0.021501369863013698</v>
      </c>
      <c r="O62" s="1">
        <f t="shared" si="7"/>
        <v>0.4773155781</v>
      </c>
      <c r="P62" s="1">
        <f t="shared" si="8"/>
        <v>28.79834262</v>
      </c>
      <c r="Q62" s="1">
        <f t="shared" si="9"/>
        <v>28.25</v>
      </c>
      <c r="R62" s="5">
        <f t="shared" si="10"/>
        <v>0.5483426176</v>
      </c>
    </row>
    <row r="63" ht="14.25" customHeight="1">
      <c r="A63" s="1" t="s">
        <v>22</v>
      </c>
      <c r="B63" s="3">
        <v>43719.0</v>
      </c>
      <c r="C63" s="3">
        <v>43797.0</v>
      </c>
      <c r="D63" s="1" t="s">
        <v>23</v>
      </c>
      <c r="E63" s="1">
        <v>92.5</v>
      </c>
      <c r="F63" s="1">
        <v>28.3</v>
      </c>
      <c r="G63" s="1">
        <v>63.7</v>
      </c>
      <c r="H63" s="1">
        <f t="shared" si="1"/>
        <v>1.095480693</v>
      </c>
      <c r="I63" s="1">
        <f t="shared" si="2"/>
        <v>69.78212017</v>
      </c>
      <c r="J63" s="1">
        <f t="shared" si="3"/>
        <v>0.9128412815</v>
      </c>
      <c r="K63" s="1">
        <f t="shared" si="4"/>
        <v>58.14798963</v>
      </c>
      <c r="L63" s="1">
        <f t="shared" si="5"/>
        <v>22.71787983</v>
      </c>
      <c r="M63" s="1">
        <f t="shared" si="6"/>
        <v>34.35201037</v>
      </c>
      <c r="N63" s="4">
        <v>0.021501369863013698</v>
      </c>
      <c r="O63" s="1">
        <f t="shared" si="7"/>
        <v>0.4773155781</v>
      </c>
      <c r="P63" s="1">
        <f t="shared" si="8"/>
        <v>28.79834262</v>
      </c>
      <c r="Q63" s="1">
        <f t="shared" si="9"/>
        <v>28.3</v>
      </c>
      <c r="R63" s="5">
        <f t="shared" si="10"/>
        <v>0.4983426176</v>
      </c>
    </row>
    <row r="64" ht="14.25" customHeight="1">
      <c r="A64" s="1" t="s">
        <v>22</v>
      </c>
      <c r="B64" s="3">
        <v>43720.0</v>
      </c>
      <c r="C64" s="3">
        <v>43734.0</v>
      </c>
      <c r="D64" s="1" t="s">
        <v>23</v>
      </c>
      <c r="E64" s="1">
        <v>92.5</v>
      </c>
      <c r="F64" s="1">
        <v>29.8</v>
      </c>
      <c r="G64" s="1">
        <v>62.5</v>
      </c>
      <c r="H64" s="1">
        <f t="shared" si="1"/>
        <v>1.095480693</v>
      </c>
      <c r="I64" s="1">
        <f t="shared" si="2"/>
        <v>68.46754334</v>
      </c>
      <c r="J64" s="1">
        <f t="shared" si="3"/>
        <v>0.9128412815</v>
      </c>
      <c r="K64" s="1">
        <f t="shared" si="4"/>
        <v>57.05258009</v>
      </c>
      <c r="L64" s="1">
        <f t="shared" si="5"/>
        <v>24.03245666</v>
      </c>
      <c r="M64" s="1">
        <f t="shared" si="6"/>
        <v>35.44741991</v>
      </c>
      <c r="N64" s="4">
        <v>0.021501369863013698</v>
      </c>
      <c r="O64" s="1">
        <f t="shared" si="7"/>
        <v>0.4773155781</v>
      </c>
      <c r="P64" s="1">
        <f t="shared" si="8"/>
        <v>29.99834262</v>
      </c>
      <c r="Q64" s="1">
        <f t="shared" si="9"/>
        <v>29.8</v>
      </c>
      <c r="R64" s="5">
        <f t="shared" si="10"/>
        <v>0.1983426176</v>
      </c>
    </row>
    <row r="65" ht="14.25" customHeight="1">
      <c r="A65" s="1" t="s">
        <v>22</v>
      </c>
      <c r="B65" s="3">
        <v>43720.0</v>
      </c>
      <c r="C65" s="3">
        <v>43769.0</v>
      </c>
      <c r="D65" s="1" t="s">
        <v>23</v>
      </c>
      <c r="E65" s="1">
        <v>92.5</v>
      </c>
      <c r="F65" s="1">
        <v>29.4</v>
      </c>
      <c r="G65" s="1">
        <v>62.5</v>
      </c>
      <c r="H65" s="1">
        <f t="shared" si="1"/>
        <v>1.095480693</v>
      </c>
      <c r="I65" s="1">
        <f t="shared" si="2"/>
        <v>68.46754334</v>
      </c>
      <c r="J65" s="1">
        <f t="shared" si="3"/>
        <v>0.9128412815</v>
      </c>
      <c r="K65" s="1">
        <f t="shared" si="4"/>
        <v>57.05258009</v>
      </c>
      <c r="L65" s="1">
        <f t="shared" si="5"/>
        <v>24.03245666</v>
      </c>
      <c r="M65" s="1">
        <f t="shared" si="6"/>
        <v>35.44741991</v>
      </c>
      <c r="N65" s="4">
        <v>0.021501369863013698</v>
      </c>
      <c r="O65" s="1">
        <f t="shared" si="7"/>
        <v>0.4773155781</v>
      </c>
      <c r="P65" s="1">
        <f t="shared" si="8"/>
        <v>29.99834262</v>
      </c>
      <c r="Q65" s="1">
        <f t="shared" si="9"/>
        <v>29.4</v>
      </c>
      <c r="R65" s="5">
        <f t="shared" si="10"/>
        <v>0.5983426176</v>
      </c>
    </row>
    <row r="66" ht="14.25" customHeight="1">
      <c r="A66" s="1" t="s">
        <v>22</v>
      </c>
      <c r="B66" s="3">
        <v>43720.0</v>
      </c>
      <c r="C66" s="3">
        <v>43797.0</v>
      </c>
      <c r="D66" s="1" t="s">
        <v>23</v>
      </c>
      <c r="E66" s="1">
        <v>92.5</v>
      </c>
      <c r="F66" s="1">
        <v>29.35</v>
      </c>
      <c r="G66" s="1">
        <v>62.5</v>
      </c>
      <c r="H66" s="1">
        <f t="shared" si="1"/>
        <v>1.095480693</v>
      </c>
      <c r="I66" s="1">
        <f t="shared" si="2"/>
        <v>68.46754334</v>
      </c>
      <c r="J66" s="1">
        <f t="shared" si="3"/>
        <v>0.9128412815</v>
      </c>
      <c r="K66" s="1">
        <f t="shared" si="4"/>
        <v>57.05258009</v>
      </c>
      <c r="L66" s="1">
        <f t="shared" si="5"/>
        <v>24.03245666</v>
      </c>
      <c r="M66" s="1">
        <f t="shared" si="6"/>
        <v>35.44741991</v>
      </c>
      <c r="N66" s="4">
        <v>0.021501369863013698</v>
      </c>
      <c r="O66" s="1">
        <f t="shared" si="7"/>
        <v>0.4773155781</v>
      </c>
      <c r="P66" s="1">
        <f t="shared" si="8"/>
        <v>29.99834262</v>
      </c>
      <c r="Q66" s="1">
        <f t="shared" si="9"/>
        <v>29.35</v>
      </c>
      <c r="R66" s="5">
        <f t="shared" si="10"/>
        <v>0.6483426176</v>
      </c>
    </row>
    <row r="67" ht="14.25" customHeight="1">
      <c r="A67" s="1" t="s">
        <v>22</v>
      </c>
      <c r="B67" s="3">
        <v>43721.0</v>
      </c>
      <c r="C67" s="3">
        <v>43734.0</v>
      </c>
      <c r="D67" s="1" t="s">
        <v>23</v>
      </c>
      <c r="E67" s="1">
        <v>92.5</v>
      </c>
      <c r="F67" s="1">
        <v>28.9</v>
      </c>
      <c r="G67" s="1">
        <v>63.45</v>
      </c>
      <c r="H67" s="1">
        <f t="shared" si="1"/>
        <v>1.095480693</v>
      </c>
      <c r="I67" s="1">
        <f t="shared" si="2"/>
        <v>69.50825</v>
      </c>
      <c r="J67" s="1">
        <f t="shared" si="3"/>
        <v>0.9128412815</v>
      </c>
      <c r="K67" s="1">
        <f t="shared" si="4"/>
        <v>57.91977931</v>
      </c>
      <c r="L67" s="1">
        <f t="shared" si="5"/>
        <v>22.99175</v>
      </c>
      <c r="M67" s="1">
        <f t="shared" si="6"/>
        <v>34.58022069</v>
      </c>
      <c r="N67" s="4">
        <v>0.021501369863013698</v>
      </c>
      <c r="O67" s="1">
        <f t="shared" si="7"/>
        <v>0.4773155781</v>
      </c>
      <c r="P67" s="1">
        <f t="shared" si="8"/>
        <v>29.04834262</v>
      </c>
      <c r="Q67" s="1">
        <f t="shared" si="9"/>
        <v>28.9</v>
      </c>
      <c r="R67" s="5">
        <f t="shared" si="10"/>
        <v>0.1483426176</v>
      </c>
    </row>
    <row r="68" ht="14.25" customHeight="1">
      <c r="A68" s="1" t="s">
        <v>22</v>
      </c>
      <c r="B68" s="3">
        <v>43721.0</v>
      </c>
      <c r="C68" s="3">
        <v>43769.0</v>
      </c>
      <c r="D68" s="1" t="s">
        <v>23</v>
      </c>
      <c r="E68" s="1">
        <v>92.5</v>
      </c>
      <c r="F68" s="1">
        <v>28.5</v>
      </c>
      <c r="G68" s="1">
        <v>63.45</v>
      </c>
      <c r="H68" s="1">
        <f t="shared" si="1"/>
        <v>1.095480693</v>
      </c>
      <c r="I68" s="1">
        <f t="shared" si="2"/>
        <v>69.50825</v>
      </c>
      <c r="J68" s="1">
        <f t="shared" si="3"/>
        <v>0.9128412815</v>
      </c>
      <c r="K68" s="1">
        <f t="shared" si="4"/>
        <v>57.91977931</v>
      </c>
      <c r="L68" s="1">
        <f t="shared" si="5"/>
        <v>22.99175</v>
      </c>
      <c r="M68" s="1">
        <f t="shared" si="6"/>
        <v>34.58022069</v>
      </c>
      <c r="N68" s="4">
        <v>0.021501369863013698</v>
      </c>
      <c r="O68" s="1">
        <f t="shared" si="7"/>
        <v>0.4773155781</v>
      </c>
      <c r="P68" s="1">
        <f t="shared" si="8"/>
        <v>29.04834262</v>
      </c>
      <c r="Q68" s="1">
        <f t="shared" si="9"/>
        <v>28.5</v>
      </c>
      <c r="R68" s="5">
        <f t="shared" si="10"/>
        <v>0.5483426176</v>
      </c>
    </row>
    <row r="69" ht="14.25" customHeight="1">
      <c r="A69" s="1" t="s">
        <v>22</v>
      </c>
      <c r="B69" s="3">
        <v>43721.0</v>
      </c>
      <c r="C69" s="3">
        <v>43797.0</v>
      </c>
      <c r="D69" s="1" t="s">
        <v>23</v>
      </c>
      <c r="E69" s="1">
        <v>92.5</v>
      </c>
      <c r="F69" s="1">
        <v>28.4</v>
      </c>
      <c r="G69" s="1">
        <v>63.45</v>
      </c>
      <c r="H69" s="1">
        <f t="shared" si="1"/>
        <v>1.095480693</v>
      </c>
      <c r="I69" s="1">
        <f t="shared" si="2"/>
        <v>69.50825</v>
      </c>
      <c r="J69" s="1">
        <f t="shared" si="3"/>
        <v>0.9128412815</v>
      </c>
      <c r="K69" s="1">
        <f t="shared" si="4"/>
        <v>57.91977931</v>
      </c>
      <c r="L69" s="1">
        <f t="shared" si="5"/>
        <v>22.99175</v>
      </c>
      <c r="M69" s="1">
        <f t="shared" si="6"/>
        <v>34.58022069</v>
      </c>
      <c r="N69" s="4">
        <v>0.021501369863013698</v>
      </c>
      <c r="O69" s="1">
        <f t="shared" si="7"/>
        <v>0.4773155781</v>
      </c>
      <c r="P69" s="1">
        <f t="shared" si="8"/>
        <v>29.04834262</v>
      </c>
      <c r="Q69" s="1">
        <f t="shared" si="9"/>
        <v>28.4</v>
      </c>
      <c r="R69" s="5">
        <f t="shared" si="10"/>
        <v>0.6483426176</v>
      </c>
    </row>
    <row r="70" ht="14.25" customHeight="1">
      <c r="A70" s="1" t="s">
        <v>22</v>
      </c>
      <c r="B70" s="3">
        <v>43724.0</v>
      </c>
      <c r="C70" s="3">
        <v>43734.0</v>
      </c>
      <c r="D70" s="1" t="s">
        <v>23</v>
      </c>
      <c r="E70" s="1">
        <v>92.5</v>
      </c>
      <c r="F70" s="1">
        <v>29.9</v>
      </c>
      <c r="G70" s="1">
        <v>62.45</v>
      </c>
      <c r="H70" s="1">
        <f t="shared" si="1"/>
        <v>1.095480693</v>
      </c>
      <c r="I70" s="1">
        <f t="shared" si="2"/>
        <v>68.4127693</v>
      </c>
      <c r="J70" s="1">
        <f t="shared" si="3"/>
        <v>0.9128412815</v>
      </c>
      <c r="K70" s="1">
        <f t="shared" si="4"/>
        <v>57.00693803</v>
      </c>
      <c r="L70" s="1">
        <f t="shared" si="5"/>
        <v>24.0872307</v>
      </c>
      <c r="M70" s="1">
        <f t="shared" si="6"/>
        <v>35.49306197</v>
      </c>
      <c r="N70" s="4">
        <v>0.021501369863013698</v>
      </c>
      <c r="O70" s="1">
        <f t="shared" si="7"/>
        <v>0.4773155781</v>
      </c>
      <c r="P70" s="1">
        <f t="shared" si="8"/>
        <v>30.04834262</v>
      </c>
      <c r="Q70" s="1">
        <f t="shared" si="9"/>
        <v>29.9</v>
      </c>
      <c r="R70" s="5">
        <f t="shared" si="10"/>
        <v>0.1483426176</v>
      </c>
    </row>
    <row r="71" ht="14.25" customHeight="1">
      <c r="A71" s="1" t="s">
        <v>22</v>
      </c>
      <c r="B71" s="3">
        <v>43724.0</v>
      </c>
      <c r="C71" s="3">
        <v>43769.0</v>
      </c>
      <c r="D71" s="1" t="s">
        <v>23</v>
      </c>
      <c r="E71" s="1">
        <v>92.5</v>
      </c>
      <c r="F71" s="1">
        <v>29.45</v>
      </c>
      <c r="G71" s="1">
        <v>62.45</v>
      </c>
      <c r="H71" s="1">
        <f t="shared" si="1"/>
        <v>1.095480693</v>
      </c>
      <c r="I71" s="1">
        <f t="shared" si="2"/>
        <v>68.4127693</v>
      </c>
      <c r="J71" s="1">
        <f t="shared" si="3"/>
        <v>0.9128412815</v>
      </c>
      <c r="K71" s="1">
        <f t="shared" si="4"/>
        <v>57.00693803</v>
      </c>
      <c r="L71" s="1">
        <f t="shared" si="5"/>
        <v>24.0872307</v>
      </c>
      <c r="M71" s="1">
        <f t="shared" si="6"/>
        <v>35.49306197</v>
      </c>
      <c r="N71" s="4">
        <v>0.021501369863013698</v>
      </c>
      <c r="O71" s="1">
        <f t="shared" si="7"/>
        <v>0.4773155781</v>
      </c>
      <c r="P71" s="1">
        <f t="shared" si="8"/>
        <v>30.04834262</v>
      </c>
      <c r="Q71" s="1">
        <f t="shared" si="9"/>
        <v>29.45</v>
      </c>
      <c r="R71" s="5">
        <f t="shared" si="10"/>
        <v>0.5983426176</v>
      </c>
    </row>
    <row r="72" ht="14.25" customHeight="1">
      <c r="A72" s="1" t="s">
        <v>22</v>
      </c>
      <c r="B72" s="3">
        <v>43724.0</v>
      </c>
      <c r="C72" s="3">
        <v>43797.0</v>
      </c>
      <c r="D72" s="1" t="s">
        <v>23</v>
      </c>
      <c r="E72" s="1">
        <v>92.5</v>
      </c>
      <c r="F72" s="1">
        <v>29.3</v>
      </c>
      <c r="G72" s="1">
        <v>62.45</v>
      </c>
      <c r="H72" s="1">
        <f t="shared" si="1"/>
        <v>1.095480693</v>
      </c>
      <c r="I72" s="1">
        <f t="shared" si="2"/>
        <v>68.4127693</v>
      </c>
      <c r="J72" s="1">
        <f t="shared" si="3"/>
        <v>0.9128412815</v>
      </c>
      <c r="K72" s="1">
        <f t="shared" si="4"/>
        <v>57.00693803</v>
      </c>
      <c r="L72" s="1">
        <f t="shared" si="5"/>
        <v>24.0872307</v>
      </c>
      <c r="M72" s="1">
        <f t="shared" si="6"/>
        <v>35.49306197</v>
      </c>
      <c r="N72" s="4">
        <v>0.021501369863013698</v>
      </c>
      <c r="O72" s="1">
        <f t="shared" si="7"/>
        <v>0.4773155781</v>
      </c>
      <c r="P72" s="1">
        <f t="shared" si="8"/>
        <v>30.04834262</v>
      </c>
      <c r="Q72" s="1">
        <f t="shared" si="9"/>
        <v>29.3</v>
      </c>
      <c r="R72" s="5">
        <f t="shared" si="10"/>
        <v>0.7483426176</v>
      </c>
    </row>
    <row r="73" ht="14.25" customHeight="1">
      <c r="A73" s="1" t="s">
        <v>22</v>
      </c>
      <c r="B73" s="3">
        <v>43725.0</v>
      </c>
      <c r="C73" s="3">
        <v>43734.0</v>
      </c>
      <c r="D73" s="1" t="s">
        <v>23</v>
      </c>
      <c r="E73" s="1">
        <v>92.5</v>
      </c>
      <c r="F73" s="1">
        <v>32.45</v>
      </c>
      <c r="G73" s="1">
        <v>59.95</v>
      </c>
      <c r="H73" s="1">
        <f t="shared" si="1"/>
        <v>1.095480693</v>
      </c>
      <c r="I73" s="1">
        <f t="shared" si="2"/>
        <v>65.67406757</v>
      </c>
      <c r="J73" s="1">
        <f t="shared" si="3"/>
        <v>0.9128412815</v>
      </c>
      <c r="K73" s="1">
        <f t="shared" si="4"/>
        <v>54.72483483</v>
      </c>
      <c r="L73" s="1">
        <f t="shared" si="5"/>
        <v>26.82593243</v>
      </c>
      <c r="M73" s="1">
        <f t="shared" si="6"/>
        <v>37.77516517</v>
      </c>
      <c r="N73" s="4">
        <v>0.021501369863013698</v>
      </c>
      <c r="O73" s="1">
        <f t="shared" si="7"/>
        <v>0.4773155781</v>
      </c>
      <c r="P73" s="1">
        <f t="shared" si="8"/>
        <v>32.54834262</v>
      </c>
      <c r="Q73" s="1">
        <f t="shared" si="9"/>
        <v>32.45</v>
      </c>
      <c r="R73" s="5">
        <f t="shared" si="10"/>
        <v>0.09834261759</v>
      </c>
    </row>
    <row r="74" ht="14.25" customHeight="1">
      <c r="A74" s="1" t="s">
        <v>22</v>
      </c>
      <c r="B74" s="3">
        <v>43725.0</v>
      </c>
      <c r="C74" s="3">
        <v>43769.0</v>
      </c>
      <c r="D74" s="1" t="s">
        <v>23</v>
      </c>
      <c r="E74" s="1">
        <v>92.5</v>
      </c>
      <c r="F74" s="1">
        <v>31.95</v>
      </c>
      <c r="G74" s="1">
        <v>59.95</v>
      </c>
      <c r="H74" s="1">
        <f t="shared" si="1"/>
        <v>1.095480693</v>
      </c>
      <c r="I74" s="1">
        <f t="shared" si="2"/>
        <v>65.67406757</v>
      </c>
      <c r="J74" s="1">
        <f t="shared" si="3"/>
        <v>0.9128412815</v>
      </c>
      <c r="K74" s="1">
        <f t="shared" si="4"/>
        <v>54.72483483</v>
      </c>
      <c r="L74" s="1">
        <f t="shared" si="5"/>
        <v>26.82593243</v>
      </c>
      <c r="M74" s="1">
        <f t="shared" si="6"/>
        <v>37.77516517</v>
      </c>
      <c r="N74" s="4">
        <v>0.021501369863013698</v>
      </c>
      <c r="O74" s="1">
        <f t="shared" si="7"/>
        <v>0.4773155781</v>
      </c>
      <c r="P74" s="1">
        <f t="shared" si="8"/>
        <v>32.54834262</v>
      </c>
      <c r="Q74" s="1">
        <f t="shared" si="9"/>
        <v>31.95</v>
      </c>
      <c r="R74" s="5">
        <f t="shared" si="10"/>
        <v>0.5983426176</v>
      </c>
    </row>
    <row r="75" ht="14.25" customHeight="1">
      <c r="A75" s="1" t="s">
        <v>22</v>
      </c>
      <c r="B75" s="3">
        <v>43725.0</v>
      </c>
      <c r="C75" s="3">
        <v>43797.0</v>
      </c>
      <c r="D75" s="1" t="s">
        <v>23</v>
      </c>
      <c r="E75" s="1">
        <v>92.5</v>
      </c>
      <c r="F75" s="1">
        <v>31.75</v>
      </c>
      <c r="G75" s="1">
        <v>59.95</v>
      </c>
      <c r="H75" s="1">
        <f t="shared" si="1"/>
        <v>1.095480693</v>
      </c>
      <c r="I75" s="1">
        <f t="shared" si="2"/>
        <v>65.67406757</v>
      </c>
      <c r="J75" s="1">
        <f t="shared" si="3"/>
        <v>0.9128412815</v>
      </c>
      <c r="K75" s="1">
        <f t="shared" si="4"/>
        <v>54.72483483</v>
      </c>
      <c r="L75" s="1">
        <f t="shared" si="5"/>
        <v>26.82593243</v>
      </c>
      <c r="M75" s="1">
        <f t="shared" si="6"/>
        <v>37.77516517</v>
      </c>
      <c r="N75" s="4">
        <v>0.021501369863013698</v>
      </c>
      <c r="O75" s="1">
        <f t="shared" si="7"/>
        <v>0.4773155781</v>
      </c>
      <c r="P75" s="1">
        <f t="shared" si="8"/>
        <v>32.54834262</v>
      </c>
      <c r="Q75" s="1">
        <f t="shared" si="9"/>
        <v>31.75</v>
      </c>
      <c r="R75" s="5">
        <f t="shared" si="10"/>
        <v>0.7983426176</v>
      </c>
    </row>
    <row r="76" ht="14.25" customHeight="1">
      <c r="A76" s="1" t="s">
        <v>22</v>
      </c>
      <c r="B76" s="3">
        <v>43726.0</v>
      </c>
      <c r="C76" s="3">
        <v>43734.0</v>
      </c>
      <c r="D76" s="1" t="s">
        <v>23</v>
      </c>
      <c r="E76" s="1">
        <v>92.5</v>
      </c>
      <c r="F76" s="1">
        <v>32.75</v>
      </c>
      <c r="G76" s="1">
        <v>59.65</v>
      </c>
      <c r="H76" s="1">
        <f t="shared" si="1"/>
        <v>1.095480693</v>
      </c>
      <c r="I76" s="1">
        <f t="shared" si="2"/>
        <v>65.34542336</v>
      </c>
      <c r="J76" s="1">
        <f t="shared" si="3"/>
        <v>0.9128412815</v>
      </c>
      <c r="K76" s="1">
        <f t="shared" si="4"/>
        <v>54.45098244</v>
      </c>
      <c r="L76" s="1">
        <f t="shared" si="5"/>
        <v>27.15457664</v>
      </c>
      <c r="M76" s="1">
        <f t="shared" si="6"/>
        <v>38.04901756</v>
      </c>
      <c r="N76" s="4">
        <v>0.021501369863013698</v>
      </c>
      <c r="O76" s="1">
        <f t="shared" si="7"/>
        <v>0.4773155781</v>
      </c>
      <c r="P76" s="1">
        <f t="shared" si="8"/>
        <v>32.84834262</v>
      </c>
      <c r="Q76" s="1">
        <f t="shared" si="9"/>
        <v>32.75</v>
      </c>
      <c r="R76" s="5">
        <f t="shared" si="10"/>
        <v>0.09834261759</v>
      </c>
    </row>
    <row r="77" ht="14.25" customHeight="1">
      <c r="A77" s="1" t="s">
        <v>22</v>
      </c>
      <c r="B77" s="3">
        <v>43726.0</v>
      </c>
      <c r="C77" s="3">
        <v>43769.0</v>
      </c>
      <c r="D77" s="1" t="s">
        <v>23</v>
      </c>
      <c r="E77" s="1">
        <v>92.5</v>
      </c>
      <c r="F77" s="1">
        <v>32.25</v>
      </c>
      <c r="G77" s="1">
        <v>59.65</v>
      </c>
      <c r="H77" s="1">
        <f t="shared" si="1"/>
        <v>1.095480693</v>
      </c>
      <c r="I77" s="1">
        <f t="shared" si="2"/>
        <v>65.34542336</v>
      </c>
      <c r="J77" s="1">
        <f t="shared" si="3"/>
        <v>0.9128412815</v>
      </c>
      <c r="K77" s="1">
        <f t="shared" si="4"/>
        <v>54.45098244</v>
      </c>
      <c r="L77" s="1">
        <f t="shared" si="5"/>
        <v>27.15457664</v>
      </c>
      <c r="M77" s="1">
        <f t="shared" si="6"/>
        <v>38.04901756</v>
      </c>
      <c r="N77" s="4">
        <v>0.021501369863013698</v>
      </c>
      <c r="O77" s="1">
        <f t="shared" si="7"/>
        <v>0.4773155781</v>
      </c>
      <c r="P77" s="1">
        <f t="shared" si="8"/>
        <v>32.84834262</v>
      </c>
      <c r="Q77" s="1">
        <f t="shared" si="9"/>
        <v>32.25</v>
      </c>
      <c r="R77" s="5">
        <f t="shared" si="10"/>
        <v>0.5983426176</v>
      </c>
    </row>
    <row r="78" ht="14.25" customHeight="1">
      <c r="A78" s="1" t="s">
        <v>22</v>
      </c>
      <c r="B78" s="3">
        <v>43726.0</v>
      </c>
      <c r="C78" s="3">
        <v>43797.0</v>
      </c>
      <c r="D78" s="1" t="s">
        <v>23</v>
      </c>
      <c r="E78" s="1">
        <v>92.5</v>
      </c>
      <c r="F78" s="1">
        <v>32.0</v>
      </c>
      <c r="G78" s="1">
        <v>59.65</v>
      </c>
      <c r="H78" s="1">
        <f t="shared" si="1"/>
        <v>1.095480693</v>
      </c>
      <c r="I78" s="1">
        <f t="shared" si="2"/>
        <v>65.34542336</v>
      </c>
      <c r="J78" s="1">
        <f t="shared" si="3"/>
        <v>0.9128412815</v>
      </c>
      <c r="K78" s="1">
        <f t="shared" si="4"/>
        <v>54.45098244</v>
      </c>
      <c r="L78" s="1">
        <f t="shared" si="5"/>
        <v>27.15457664</v>
      </c>
      <c r="M78" s="1">
        <f t="shared" si="6"/>
        <v>38.04901756</v>
      </c>
      <c r="N78" s="4">
        <v>0.021501369863013698</v>
      </c>
      <c r="O78" s="1">
        <f t="shared" si="7"/>
        <v>0.4773155781</v>
      </c>
      <c r="P78" s="1">
        <f t="shared" si="8"/>
        <v>32.84834262</v>
      </c>
      <c r="Q78" s="1">
        <f t="shared" si="9"/>
        <v>32</v>
      </c>
      <c r="R78" s="5">
        <f t="shared" si="10"/>
        <v>0.8483426176</v>
      </c>
    </row>
    <row r="79" ht="14.25" customHeight="1">
      <c r="A79" s="1" t="s">
        <v>22</v>
      </c>
      <c r="B79" s="3">
        <v>43727.0</v>
      </c>
      <c r="C79" s="3">
        <v>43734.0</v>
      </c>
      <c r="D79" s="1" t="s">
        <v>23</v>
      </c>
      <c r="E79" s="1">
        <v>92.5</v>
      </c>
      <c r="F79" s="1">
        <v>34.0</v>
      </c>
      <c r="G79" s="1">
        <v>58.4</v>
      </c>
      <c r="H79" s="1">
        <f t="shared" si="1"/>
        <v>1.095480693</v>
      </c>
      <c r="I79" s="1">
        <f t="shared" si="2"/>
        <v>63.97607249</v>
      </c>
      <c r="J79" s="1">
        <f t="shared" si="3"/>
        <v>0.9128412815</v>
      </c>
      <c r="K79" s="1">
        <f t="shared" si="4"/>
        <v>53.30993084</v>
      </c>
      <c r="L79" s="1">
        <f t="shared" si="5"/>
        <v>28.52392751</v>
      </c>
      <c r="M79" s="1">
        <f t="shared" si="6"/>
        <v>39.19006916</v>
      </c>
      <c r="N79" s="4">
        <v>0.021501369863013698</v>
      </c>
      <c r="O79" s="1">
        <f t="shared" si="7"/>
        <v>0.4773155781</v>
      </c>
      <c r="P79" s="1">
        <f t="shared" si="8"/>
        <v>34.09834262</v>
      </c>
      <c r="Q79" s="1">
        <f t="shared" si="9"/>
        <v>34</v>
      </c>
      <c r="R79" s="5">
        <f t="shared" si="10"/>
        <v>0.09834261759</v>
      </c>
    </row>
    <row r="80" ht="14.25" customHeight="1">
      <c r="A80" s="1" t="s">
        <v>22</v>
      </c>
      <c r="B80" s="3">
        <v>43727.0</v>
      </c>
      <c r="C80" s="3">
        <v>43769.0</v>
      </c>
      <c r="D80" s="1" t="s">
        <v>23</v>
      </c>
      <c r="E80" s="1">
        <v>92.5</v>
      </c>
      <c r="F80" s="1">
        <v>33.5</v>
      </c>
      <c r="G80" s="1">
        <v>58.4</v>
      </c>
      <c r="H80" s="1">
        <f t="shared" si="1"/>
        <v>1.095480693</v>
      </c>
      <c r="I80" s="1">
        <f t="shared" si="2"/>
        <v>63.97607249</v>
      </c>
      <c r="J80" s="1">
        <f t="shared" si="3"/>
        <v>0.9128412815</v>
      </c>
      <c r="K80" s="1">
        <f t="shared" si="4"/>
        <v>53.30993084</v>
      </c>
      <c r="L80" s="1">
        <f t="shared" si="5"/>
        <v>28.52392751</v>
      </c>
      <c r="M80" s="1">
        <f t="shared" si="6"/>
        <v>39.19006916</v>
      </c>
      <c r="N80" s="4">
        <v>0.021501369863013698</v>
      </c>
      <c r="O80" s="1">
        <f t="shared" si="7"/>
        <v>0.4773155781</v>
      </c>
      <c r="P80" s="1">
        <f t="shared" si="8"/>
        <v>34.09834262</v>
      </c>
      <c r="Q80" s="1">
        <f t="shared" si="9"/>
        <v>33.5</v>
      </c>
      <c r="R80" s="5">
        <f t="shared" si="10"/>
        <v>0.5983426176</v>
      </c>
    </row>
    <row r="81" ht="14.25" customHeight="1">
      <c r="A81" s="1" t="s">
        <v>22</v>
      </c>
      <c r="B81" s="3">
        <v>43727.0</v>
      </c>
      <c r="C81" s="3">
        <v>43797.0</v>
      </c>
      <c r="D81" s="1" t="s">
        <v>23</v>
      </c>
      <c r="E81" s="1">
        <v>92.5</v>
      </c>
      <c r="F81" s="1">
        <v>33.2</v>
      </c>
      <c r="G81" s="1">
        <v>58.4</v>
      </c>
      <c r="H81" s="1">
        <f t="shared" si="1"/>
        <v>1.095480693</v>
      </c>
      <c r="I81" s="1">
        <f t="shared" si="2"/>
        <v>63.97607249</v>
      </c>
      <c r="J81" s="1">
        <f t="shared" si="3"/>
        <v>0.9128412815</v>
      </c>
      <c r="K81" s="1">
        <f t="shared" si="4"/>
        <v>53.30993084</v>
      </c>
      <c r="L81" s="1">
        <f t="shared" si="5"/>
        <v>28.52392751</v>
      </c>
      <c r="M81" s="1">
        <f t="shared" si="6"/>
        <v>39.19006916</v>
      </c>
      <c r="N81" s="4">
        <v>0.021501369863013698</v>
      </c>
      <c r="O81" s="1">
        <f t="shared" si="7"/>
        <v>0.4773155781</v>
      </c>
      <c r="P81" s="1">
        <f t="shared" si="8"/>
        <v>34.09834262</v>
      </c>
      <c r="Q81" s="1">
        <f t="shared" si="9"/>
        <v>33.2</v>
      </c>
      <c r="R81" s="5">
        <f t="shared" si="10"/>
        <v>0.8983426176</v>
      </c>
    </row>
    <row r="82" ht="14.25" customHeight="1">
      <c r="A82" s="1" t="s">
        <v>22</v>
      </c>
      <c r="B82" s="3">
        <v>43728.0</v>
      </c>
      <c r="C82" s="3">
        <v>43734.0</v>
      </c>
      <c r="D82" s="1" t="s">
        <v>23</v>
      </c>
      <c r="E82" s="1">
        <v>92.5</v>
      </c>
      <c r="F82" s="1">
        <v>23.25</v>
      </c>
      <c r="G82" s="1">
        <v>69.2</v>
      </c>
      <c r="H82" s="1">
        <f t="shared" si="1"/>
        <v>1.095480693</v>
      </c>
      <c r="I82" s="1">
        <f t="shared" si="2"/>
        <v>75.80726398</v>
      </c>
      <c r="J82" s="1">
        <f t="shared" si="3"/>
        <v>0.9128412815</v>
      </c>
      <c r="K82" s="1">
        <f t="shared" si="4"/>
        <v>63.16861668</v>
      </c>
      <c r="L82" s="1">
        <f t="shared" si="5"/>
        <v>16.69273602</v>
      </c>
      <c r="M82" s="1">
        <f t="shared" si="6"/>
        <v>29.33138332</v>
      </c>
      <c r="N82" s="4">
        <v>0.021501369863013698</v>
      </c>
      <c r="O82" s="1">
        <f t="shared" si="7"/>
        <v>0.4773155781</v>
      </c>
      <c r="P82" s="1">
        <f t="shared" si="8"/>
        <v>23.29834262</v>
      </c>
      <c r="Q82" s="1">
        <f t="shared" si="9"/>
        <v>23.25</v>
      </c>
      <c r="R82" s="5">
        <f t="shared" si="10"/>
        <v>0.04834261759</v>
      </c>
    </row>
    <row r="83" ht="14.25" customHeight="1">
      <c r="A83" s="1" t="s">
        <v>22</v>
      </c>
      <c r="B83" s="3">
        <v>43728.0</v>
      </c>
      <c r="C83" s="3">
        <v>43769.0</v>
      </c>
      <c r="D83" s="1" t="s">
        <v>23</v>
      </c>
      <c r="E83" s="1">
        <v>92.5</v>
      </c>
      <c r="F83" s="1">
        <v>25.15</v>
      </c>
      <c r="G83" s="1">
        <v>69.2</v>
      </c>
      <c r="H83" s="1">
        <f t="shared" si="1"/>
        <v>1.095480693</v>
      </c>
      <c r="I83" s="1">
        <f t="shared" si="2"/>
        <v>75.80726398</v>
      </c>
      <c r="J83" s="1">
        <f t="shared" si="3"/>
        <v>0.9128412815</v>
      </c>
      <c r="K83" s="1">
        <f t="shared" si="4"/>
        <v>63.16861668</v>
      </c>
      <c r="L83" s="1">
        <f t="shared" si="5"/>
        <v>16.69273602</v>
      </c>
      <c r="M83" s="1">
        <f t="shared" si="6"/>
        <v>29.33138332</v>
      </c>
      <c r="N83" s="4">
        <v>0.021501369863013698</v>
      </c>
      <c r="O83" s="1">
        <f t="shared" si="7"/>
        <v>0.4773155781</v>
      </c>
      <c r="P83" s="1">
        <f t="shared" si="8"/>
        <v>23.29834262</v>
      </c>
      <c r="Q83" s="1">
        <f t="shared" si="9"/>
        <v>25.15</v>
      </c>
      <c r="R83" s="5">
        <f t="shared" si="10"/>
        <v>1.851657382</v>
      </c>
    </row>
    <row r="84" ht="14.25" customHeight="1">
      <c r="A84" s="1" t="s">
        <v>22</v>
      </c>
      <c r="B84" s="3">
        <v>43728.0</v>
      </c>
      <c r="C84" s="3">
        <v>43797.0</v>
      </c>
      <c r="D84" s="1" t="s">
        <v>23</v>
      </c>
      <c r="E84" s="1">
        <v>92.5</v>
      </c>
      <c r="F84" s="1">
        <v>26.95</v>
      </c>
      <c r="G84" s="1">
        <v>69.2</v>
      </c>
      <c r="H84" s="1">
        <f t="shared" si="1"/>
        <v>1.095480693</v>
      </c>
      <c r="I84" s="1">
        <f t="shared" si="2"/>
        <v>75.80726398</v>
      </c>
      <c r="J84" s="1">
        <f t="shared" si="3"/>
        <v>0.9128412815</v>
      </c>
      <c r="K84" s="1">
        <f t="shared" si="4"/>
        <v>63.16861668</v>
      </c>
      <c r="L84" s="1">
        <f t="shared" si="5"/>
        <v>16.69273602</v>
      </c>
      <c r="M84" s="1">
        <f t="shared" si="6"/>
        <v>29.33138332</v>
      </c>
      <c r="N84" s="4">
        <v>0.021501369863013698</v>
      </c>
      <c r="O84" s="1">
        <f t="shared" si="7"/>
        <v>0.4773155781</v>
      </c>
      <c r="P84" s="1">
        <f t="shared" si="8"/>
        <v>23.29834262</v>
      </c>
      <c r="Q84" s="1">
        <f t="shared" si="9"/>
        <v>26.95</v>
      </c>
      <c r="R84" s="5">
        <f t="shared" si="10"/>
        <v>3.651657382</v>
      </c>
    </row>
    <row r="85" ht="14.25" customHeight="1">
      <c r="A85" s="1" t="s">
        <v>22</v>
      </c>
      <c r="B85" s="3">
        <v>43731.0</v>
      </c>
      <c r="C85" s="3">
        <v>43734.0</v>
      </c>
      <c r="D85" s="1" t="s">
        <v>23</v>
      </c>
      <c r="E85" s="1">
        <v>92.5</v>
      </c>
      <c r="F85" s="1">
        <v>17.8</v>
      </c>
      <c r="G85" s="1">
        <v>74.65</v>
      </c>
      <c r="H85" s="1">
        <f t="shared" si="1"/>
        <v>1.095480693</v>
      </c>
      <c r="I85" s="1">
        <f t="shared" si="2"/>
        <v>81.77763376</v>
      </c>
      <c r="J85" s="1">
        <f t="shared" si="3"/>
        <v>0.9128412815</v>
      </c>
      <c r="K85" s="1">
        <f t="shared" si="4"/>
        <v>68.14360166</v>
      </c>
      <c r="L85" s="1">
        <f t="shared" si="5"/>
        <v>10.72236624</v>
      </c>
      <c r="M85" s="1">
        <f t="shared" si="6"/>
        <v>24.35639834</v>
      </c>
      <c r="N85" s="4">
        <v>0.021501369863013698</v>
      </c>
      <c r="O85" s="1">
        <f t="shared" si="7"/>
        <v>0.4773155781</v>
      </c>
      <c r="P85" s="1">
        <f t="shared" si="8"/>
        <v>17.84834262</v>
      </c>
      <c r="Q85" s="1">
        <f t="shared" si="9"/>
        <v>17.8</v>
      </c>
      <c r="R85" s="5">
        <f t="shared" si="10"/>
        <v>0.04834261759</v>
      </c>
    </row>
    <row r="86" ht="14.25" customHeight="1">
      <c r="A86" s="1" t="s">
        <v>22</v>
      </c>
      <c r="B86" s="3">
        <v>43731.0</v>
      </c>
      <c r="C86" s="3">
        <v>43769.0</v>
      </c>
      <c r="D86" s="1" t="s">
        <v>23</v>
      </c>
      <c r="E86" s="1">
        <v>92.5</v>
      </c>
      <c r="F86" s="1">
        <v>21.2</v>
      </c>
      <c r="G86" s="1">
        <v>74.65</v>
      </c>
      <c r="H86" s="1">
        <f t="shared" si="1"/>
        <v>1.095480693</v>
      </c>
      <c r="I86" s="1">
        <f t="shared" si="2"/>
        <v>81.77763376</v>
      </c>
      <c r="J86" s="1">
        <f t="shared" si="3"/>
        <v>0.9128412815</v>
      </c>
      <c r="K86" s="1">
        <f t="shared" si="4"/>
        <v>68.14360166</v>
      </c>
      <c r="L86" s="1">
        <f t="shared" si="5"/>
        <v>10.72236624</v>
      </c>
      <c r="M86" s="1">
        <f t="shared" si="6"/>
        <v>24.35639834</v>
      </c>
      <c r="N86" s="4">
        <v>0.021501369863013698</v>
      </c>
      <c r="O86" s="1">
        <f t="shared" si="7"/>
        <v>0.4773155781</v>
      </c>
      <c r="P86" s="1">
        <f t="shared" si="8"/>
        <v>17.84834262</v>
      </c>
      <c r="Q86" s="1">
        <f t="shared" si="9"/>
        <v>21.2</v>
      </c>
      <c r="R86" s="5">
        <f t="shared" si="10"/>
        <v>3.351657382</v>
      </c>
    </row>
    <row r="87" ht="14.25" customHeight="1">
      <c r="A87" s="1" t="s">
        <v>22</v>
      </c>
      <c r="B87" s="3">
        <v>43731.0</v>
      </c>
      <c r="C87" s="3">
        <v>43797.0</v>
      </c>
      <c r="D87" s="1" t="s">
        <v>23</v>
      </c>
      <c r="E87" s="1">
        <v>92.5</v>
      </c>
      <c r="F87" s="1">
        <v>23.65</v>
      </c>
      <c r="G87" s="1">
        <v>74.65</v>
      </c>
      <c r="H87" s="1">
        <f t="shared" si="1"/>
        <v>1.095480693</v>
      </c>
      <c r="I87" s="1">
        <f t="shared" si="2"/>
        <v>81.77763376</v>
      </c>
      <c r="J87" s="1">
        <f t="shared" si="3"/>
        <v>0.9128412815</v>
      </c>
      <c r="K87" s="1">
        <f t="shared" si="4"/>
        <v>68.14360166</v>
      </c>
      <c r="L87" s="1">
        <f t="shared" si="5"/>
        <v>10.72236624</v>
      </c>
      <c r="M87" s="1">
        <f t="shared" si="6"/>
        <v>24.35639834</v>
      </c>
      <c r="N87" s="4">
        <v>0.021501369863013698</v>
      </c>
      <c r="O87" s="1">
        <f t="shared" si="7"/>
        <v>0.4773155781</v>
      </c>
      <c r="P87" s="1">
        <f t="shared" si="8"/>
        <v>17.84834262</v>
      </c>
      <c r="Q87" s="1">
        <f t="shared" si="9"/>
        <v>23.65</v>
      </c>
      <c r="R87" s="5">
        <f t="shared" si="10"/>
        <v>5.801657382</v>
      </c>
    </row>
    <row r="88" ht="14.25" customHeight="1">
      <c r="A88" s="1" t="s">
        <v>22</v>
      </c>
      <c r="B88" s="3">
        <v>43732.0</v>
      </c>
      <c r="C88" s="3">
        <v>43734.0</v>
      </c>
      <c r="D88" s="1" t="s">
        <v>23</v>
      </c>
      <c r="E88" s="1">
        <v>92.5</v>
      </c>
      <c r="F88" s="1">
        <v>17.35</v>
      </c>
      <c r="G88" s="1">
        <v>75.15</v>
      </c>
      <c r="H88" s="1">
        <f t="shared" si="1"/>
        <v>1.095480693</v>
      </c>
      <c r="I88" s="1">
        <f t="shared" si="2"/>
        <v>82.32537411</v>
      </c>
      <c r="J88" s="1">
        <f t="shared" si="3"/>
        <v>0.9128412815</v>
      </c>
      <c r="K88" s="1">
        <f t="shared" si="4"/>
        <v>68.6000223</v>
      </c>
      <c r="L88" s="1">
        <f t="shared" si="5"/>
        <v>10.17462589</v>
      </c>
      <c r="M88" s="1">
        <f t="shared" si="6"/>
        <v>23.8999777</v>
      </c>
      <c r="N88" s="4">
        <v>0.021501369863013698</v>
      </c>
      <c r="O88" s="1">
        <f t="shared" si="7"/>
        <v>0.4773155781</v>
      </c>
      <c r="P88" s="1">
        <f t="shared" si="8"/>
        <v>17.34834262</v>
      </c>
      <c r="Q88" s="1">
        <f t="shared" si="9"/>
        <v>17.35</v>
      </c>
      <c r="R88" s="5">
        <f t="shared" si="10"/>
        <v>0.001657382412</v>
      </c>
    </row>
    <row r="89" ht="14.25" customHeight="1">
      <c r="A89" s="1" t="s">
        <v>22</v>
      </c>
      <c r="B89" s="3">
        <v>43732.0</v>
      </c>
      <c r="C89" s="3">
        <v>43769.0</v>
      </c>
      <c r="D89" s="1" t="s">
        <v>23</v>
      </c>
      <c r="E89" s="1">
        <v>92.5</v>
      </c>
      <c r="F89" s="1">
        <v>20.55</v>
      </c>
      <c r="G89" s="1">
        <v>75.15</v>
      </c>
      <c r="H89" s="1">
        <f t="shared" si="1"/>
        <v>1.095480693</v>
      </c>
      <c r="I89" s="1">
        <f t="shared" si="2"/>
        <v>82.32537411</v>
      </c>
      <c r="J89" s="1">
        <f t="shared" si="3"/>
        <v>0.9128412815</v>
      </c>
      <c r="K89" s="1">
        <f t="shared" si="4"/>
        <v>68.6000223</v>
      </c>
      <c r="L89" s="1">
        <f t="shared" si="5"/>
        <v>10.17462589</v>
      </c>
      <c r="M89" s="1">
        <f t="shared" si="6"/>
        <v>23.8999777</v>
      </c>
      <c r="N89" s="4">
        <v>0.021501369863013698</v>
      </c>
      <c r="O89" s="1">
        <f t="shared" si="7"/>
        <v>0.4773155781</v>
      </c>
      <c r="P89" s="1">
        <f t="shared" si="8"/>
        <v>17.34834262</v>
      </c>
      <c r="Q89" s="1">
        <f t="shared" si="9"/>
        <v>20.55</v>
      </c>
      <c r="R89" s="5">
        <f t="shared" si="10"/>
        <v>3.201657382</v>
      </c>
    </row>
    <row r="90" ht="14.25" customHeight="1">
      <c r="A90" s="1" t="s">
        <v>22</v>
      </c>
      <c r="B90" s="3">
        <v>43732.0</v>
      </c>
      <c r="C90" s="3">
        <v>43797.0</v>
      </c>
      <c r="D90" s="1" t="s">
        <v>23</v>
      </c>
      <c r="E90" s="1">
        <v>92.5</v>
      </c>
      <c r="F90" s="1">
        <v>22.95</v>
      </c>
      <c r="G90" s="1">
        <v>75.15</v>
      </c>
      <c r="H90" s="1">
        <f t="shared" si="1"/>
        <v>1.095480693</v>
      </c>
      <c r="I90" s="1">
        <f t="shared" si="2"/>
        <v>82.32537411</v>
      </c>
      <c r="J90" s="1">
        <f t="shared" si="3"/>
        <v>0.9128412815</v>
      </c>
      <c r="K90" s="1">
        <f t="shared" si="4"/>
        <v>68.6000223</v>
      </c>
      <c r="L90" s="1">
        <f t="shared" si="5"/>
        <v>10.17462589</v>
      </c>
      <c r="M90" s="1">
        <f t="shared" si="6"/>
        <v>23.8999777</v>
      </c>
      <c r="N90" s="4">
        <v>0.021501369863013698</v>
      </c>
      <c r="O90" s="1">
        <f t="shared" si="7"/>
        <v>0.4773155781</v>
      </c>
      <c r="P90" s="1">
        <f t="shared" si="8"/>
        <v>17.34834262</v>
      </c>
      <c r="Q90" s="1">
        <f t="shared" si="9"/>
        <v>22.95</v>
      </c>
      <c r="R90" s="5">
        <f t="shared" si="10"/>
        <v>5.601657382</v>
      </c>
    </row>
    <row r="91" ht="14.25" customHeight="1">
      <c r="A91" s="1" t="s">
        <v>22</v>
      </c>
      <c r="B91" s="3">
        <v>43733.0</v>
      </c>
      <c r="C91" s="3">
        <v>43734.0</v>
      </c>
      <c r="D91" s="1" t="s">
        <v>23</v>
      </c>
      <c r="E91" s="1">
        <v>92.5</v>
      </c>
      <c r="F91" s="1">
        <v>21.75</v>
      </c>
      <c r="G91" s="1">
        <v>70.75</v>
      </c>
      <c r="H91" s="1">
        <f t="shared" si="1"/>
        <v>1.095480693</v>
      </c>
      <c r="I91" s="1">
        <f t="shared" si="2"/>
        <v>77.50525906</v>
      </c>
      <c r="J91" s="1">
        <f t="shared" si="3"/>
        <v>0.9128412815</v>
      </c>
      <c r="K91" s="1">
        <f t="shared" si="4"/>
        <v>64.58352067</v>
      </c>
      <c r="L91" s="1">
        <f t="shared" si="5"/>
        <v>14.99474094</v>
      </c>
      <c r="M91" s="1">
        <f t="shared" si="6"/>
        <v>27.91647933</v>
      </c>
      <c r="N91" s="4">
        <v>0.021501369863013698</v>
      </c>
      <c r="O91" s="1">
        <f t="shared" si="7"/>
        <v>0.4773155781</v>
      </c>
      <c r="P91" s="1">
        <f t="shared" si="8"/>
        <v>21.74834262</v>
      </c>
      <c r="Q91" s="1">
        <f t="shared" si="9"/>
        <v>21.75</v>
      </c>
      <c r="R91" s="5">
        <f t="shared" si="10"/>
        <v>0.001657382412</v>
      </c>
    </row>
    <row r="92" ht="14.25" customHeight="1">
      <c r="A92" s="1" t="s">
        <v>22</v>
      </c>
      <c r="B92" s="3">
        <v>43733.0</v>
      </c>
      <c r="C92" s="3">
        <v>43769.0</v>
      </c>
      <c r="D92" s="1" t="s">
        <v>23</v>
      </c>
      <c r="E92" s="1">
        <v>92.5</v>
      </c>
      <c r="F92" s="1">
        <v>23.8</v>
      </c>
      <c r="G92" s="1">
        <v>70.75</v>
      </c>
      <c r="H92" s="1">
        <f t="shared" si="1"/>
        <v>1.095480693</v>
      </c>
      <c r="I92" s="1">
        <f t="shared" si="2"/>
        <v>77.50525906</v>
      </c>
      <c r="J92" s="1">
        <f t="shared" si="3"/>
        <v>0.9128412815</v>
      </c>
      <c r="K92" s="1">
        <f t="shared" si="4"/>
        <v>64.58352067</v>
      </c>
      <c r="L92" s="1">
        <f t="shared" si="5"/>
        <v>14.99474094</v>
      </c>
      <c r="M92" s="1">
        <f t="shared" si="6"/>
        <v>27.91647933</v>
      </c>
      <c r="N92" s="4">
        <v>0.021501369863013698</v>
      </c>
      <c r="O92" s="1">
        <f t="shared" si="7"/>
        <v>0.4773155781</v>
      </c>
      <c r="P92" s="1">
        <f t="shared" si="8"/>
        <v>21.74834262</v>
      </c>
      <c r="Q92" s="1">
        <f t="shared" si="9"/>
        <v>23.8</v>
      </c>
      <c r="R92" s="5">
        <f t="shared" si="10"/>
        <v>2.051657382</v>
      </c>
    </row>
    <row r="93" ht="14.25" customHeight="1">
      <c r="A93" s="1" t="s">
        <v>22</v>
      </c>
      <c r="B93" s="3">
        <v>43733.0</v>
      </c>
      <c r="C93" s="3">
        <v>43797.0</v>
      </c>
      <c r="D93" s="1" t="s">
        <v>23</v>
      </c>
      <c r="E93" s="1">
        <v>92.5</v>
      </c>
      <c r="F93" s="1">
        <v>25.85</v>
      </c>
      <c r="G93" s="1">
        <v>70.75</v>
      </c>
      <c r="H93" s="1">
        <f t="shared" si="1"/>
        <v>1.095480693</v>
      </c>
      <c r="I93" s="1">
        <f t="shared" si="2"/>
        <v>77.50525906</v>
      </c>
      <c r="J93" s="1">
        <f t="shared" si="3"/>
        <v>0.9128412815</v>
      </c>
      <c r="K93" s="1">
        <f t="shared" si="4"/>
        <v>64.58352067</v>
      </c>
      <c r="L93" s="1">
        <f t="shared" si="5"/>
        <v>14.99474094</v>
      </c>
      <c r="M93" s="1">
        <f t="shared" si="6"/>
        <v>27.91647933</v>
      </c>
      <c r="N93" s="4">
        <v>0.021501369863013698</v>
      </c>
      <c r="O93" s="1">
        <f t="shared" si="7"/>
        <v>0.4773155781</v>
      </c>
      <c r="P93" s="1">
        <f t="shared" si="8"/>
        <v>21.74834262</v>
      </c>
      <c r="Q93" s="1">
        <f t="shared" si="9"/>
        <v>25.85</v>
      </c>
      <c r="R93" s="5">
        <f t="shared" si="10"/>
        <v>4.101657382</v>
      </c>
    </row>
    <row r="94" ht="14.25" customHeight="1">
      <c r="A94" s="1" t="s">
        <v>22</v>
      </c>
      <c r="B94" s="3">
        <v>43734.0</v>
      </c>
      <c r="C94" s="3">
        <v>43734.0</v>
      </c>
      <c r="D94" s="1" t="s">
        <v>23</v>
      </c>
      <c r="E94" s="1">
        <v>92.5</v>
      </c>
      <c r="F94" s="1">
        <v>0.0</v>
      </c>
      <c r="G94" s="1">
        <v>73.5</v>
      </c>
      <c r="H94" s="1">
        <f t="shared" si="1"/>
        <v>1.095480693</v>
      </c>
      <c r="I94" s="1">
        <f t="shared" si="2"/>
        <v>80.51783096</v>
      </c>
      <c r="J94" s="1">
        <f t="shared" si="3"/>
        <v>0.9128412815</v>
      </c>
      <c r="K94" s="1">
        <f t="shared" si="4"/>
        <v>67.09383419</v>
      </c>
      <c r="L94" s="1">
        <f t="shared" si="5"/>
        <v>11.98216904</v>
      </c>
      <c r="M94" s="1">
        <f t="shared" si="6"/>
        <v>25.40616581</v>
      </c>
      <c r="N94" s="4">
        <v>0.021501369863013698</v>
      </c>
      <c r="O94" s="1">
        <f t="shared" si="7"/>
        <v>0.4773155781</v>
      </c>
      <c r="P94" s="1">
        <f t="shared" si="8"/>
        <v>18.99834262</v>
      </c>
      <c r="Q94" s="1">
        <f t="shared" si="9"/>
        <v>0</v>
      </c>
      <c r="R94" s="5">
        <f t="shared" si="10"/>
        <v>18.99834262</v>
      </c>
    </row>
    <row r="95" ht="14.25" customHeight="1">
      <c r="B95" s="3"/>
      <c r="C95" s="3"/>
      <c r="R95" s="5"/>
    </row>
    <row r="96" ht="14.25" customHeight="1">
      <c r="B96" s="3"/>
      <c r="C96" s="3"/>
      <c r="R96" s="5"/>
    </row>
    <row r="97" ht="14.25" customHeight="1">
      <c r="B97" s="3"/>
      <c r="C97" s="3"/>
      <c r="R97" s="5"/>
    </row>
    <row r="98" ht="14.25" customHeight="1">
      <c r="B98" s="3"/>
      <c r="C98" s="3"/>
      <c r="R98" s="5"/>
    </row>
    <row r="99" ht="14.25" customHeight="1">
      <c r="B99" s="3"/>
      <c r="C99" s="3"/>
      <c r="R99" s="5"/>
    </row>
    <row r="100" ht="14.25" customHeight="1">
      <c r="B100" s="3"/>
      <c r="C100" s="3"/>
      <c r="R100" s="5"/>
    </row>
    <row r="101" ht="14.25" customHeight="1">
      <c r="B101" s="3"/>
      <c r="C101" s="3"/>
      <c r="R101" s="5"/>
    </row>
    <row r="102" ht="14.25" customHeight="1">
      <c r="B102" s="3"/>
      <c r="C102" s="3"/>
      <c r="R102" s="5"/>
    </row>
    <row r="103" ht="14.25" customHeight="1">
      <c r="B103" s="3"/>
      <c r="C103" s="3"/>
      <c r="R103" s="5"/>
    </row>
    <row r="104" ht="14.25" customHeight="1">
      <c r="B104" s="3"/>
      <c r="C104" s="3"/>
      <c r="R104" s="5"/>
    </row>
    <row r="105" ht="14.25" customHeight="1">
      <c r="B105" s="3"/>
      <c r="C105" s="3"/>
      <c r="R105" s="5"/>
    </row>
    <row r="106" ht="14.25" customHeight="1">
      <c r="B106" s="3"/>
      <c r="C106" s="3"/>
      <c r="R106" s="5"/>
    </row>
    <row r="107" ht="14.25" customHeight="1">
      <c r="B107" s="3"/>
      <c r="C107" s="3"/>
      <c r="R107" s="5"/>
    </row>
    <row r="108" ht="14.25" customHeight="1">
      <c r="B108" s="3"/>
      <c r="C108" s="3"/>
      <c r="R108" s="5"/>
    </row>
    <row r="109" ht="14.25" customHeight="1">
      <c r="B109" s="3"/>
      <c r="C109" s="3"/>
      <c r="R109" s="5"/>
    </row>
    <row r="110" ht="14.25" customHeight="1">
      <c r="B110" s="3"/>
      <c r="C110" s="3"/>
      <c r="R110" s="5"/>
    </row>
    <row r="111" ht="14.25" customHeight="1">
      <c r="B111" s="3"/>
      <c r="C111" s="3"/>
      <c r="R111" s="5"/>
    </row>
    <row r="112" ht="14.25" customHeight="1">
      <c r="B112" s="3"/>
      <c r="C112" s="3"/>
      <c r="R112" s="5"/>
    </row>
    <row r="113" ht="14.25" customHeight="1">
      <c r="B113" s="3"/>
      <c r="C113" s="3"/>
      <c r="R113" s="5"/>
    </row>
    <row r="114" ht="14.25" customHeight="1">
      <c r="B114" s="3"/>
      <c r="C114" s="3"/>
      <c r="R114" s="5"/>
    </row>
    <row r="115" ht="14.25" customHeight="1">
      <c r="B115" s="3"/>
      <c r="C115" s="3"/>
      <c r="R115" s="5"/>
      <c r="S115" s="5">
        <f t="shared" ref="S115:S116" si="11">IF(R115-Q115&gt;0,R115-Q115,Q115-R115)</f>
        <v>0</v>
      </c>
    </row>
    <row r="116" ht="14.25" customHeight="1">
      <c r="B116" s="3"/>
      <c r="C116" s="3"/>
      <c r="R116" s="5"/>
      <c r="S116" s="5">
        <f t="shared" si="11"/>
        <v>0</v>
      </c>
    </row>
    <row r="117" ht="14.25" customHeight="1">
      <c r="B117" s="3"/>
      <c r="C117" s="3"/>
      <c r="R117" s="5"/>
    </row>
    <row r="118" ht="14.25" customHeight="1">
      <c r="B118" s="3"/>
      <c r="C118" s="3"/>
      <c r="R118" s="5"/>
    </row>
    <row r="119" ht="14.25" customHeight="1">
      <c r="B119" s="3"/>
      <c r="C119" s="3"/>
      <c r="R119" s="5"/>
    </row>
    <row r="120" ht="14.25" customHeight="1">
      <c r="B120" s="3"/>
      <c r="C120" s="3"/>
      <c r="R120" s="5"/>
    </row>
    <row r="121" ht="14.25" customHeight="1">
      <c r="B121" s="3"/>
      <c r="C121" s="3"/>
      <c r="R121" s="5"/>
    </row>
    <row r="122" ht="14.25" customHeight="1">
      <c r="B122" s="3"/>
      <c r="C122" s="3"/>
      <c r="R122" s="5"/>
    </row>
    <row r="123" ht="14.25" customHeight="1">
      <c r="B123" s="3"/>
      <c r="C123" s="3"/>
      <c r="R123" s="5"/>
    </row>
    <row r="124" ht="14.25" customHeight="1">
      <c r="B124" s="3"/>
      <c r="C124" s="3"/>
      <c r="R124" s="5"/>
    </row>
    <row r="125" ht="14.25" customHeight="1">
      <c r="B125" s="3"/>
      <c r="C125" s="3"/>
      <c r="R125" s="5"/>
    </row>
    <row r="126" ht="14.25" customHeight="1">
      <c r="B126" s="3"/>
      <c r="C126" s="3"/>
      <c r="R126" s="5"/>
    </row>
    <row r="127" ht="14.25" customHeight="1">
      <c r="R127" s="5"/>
    </row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4.91431832313537E14</vt:r8>
  </property>
</Properties>
</file>