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l Options" sheetId="1" r:id="rId4"/>
    <sheet state="visible" name="Put Options" sheetId="2" r:id="rId5"/>
  </sheets>
  <definedNames/>
  <calcPr/>
  <extLst>
    <ext uri="GoogleSheetsCustomDataVersion1">
      <go:sheetsCustomData xmlns:go="http://customooxmlschemas.google.com/" r:id="rId6" roundtripDataSignature="AMtx7miUVYSf2DMy7lEV6nV+MYzIl9Kr+A=="/>
    </ext>
  </extLst>
</workbook>
</file>

<file path=xl/sharedStrings.xml><?xml version="1.0" encoding="utf-8"?>
<sst xmlns="http://schemas.openxmlformats.org/spreadsheetml/2006/main" count="395" uniqueCount="28">
  <si>
    <t>Standard deviation</t>
  </si>
  <si>
    <t>Variance</t>
  </si>
  <si>
    <t>Trading days</t>
  </si>
  <si>
    <t>Variance of trading days</t>
  </si>
  <si>
    <t>Standard deviation for trading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</si>
  <si>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</si>
  <si>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</si>
  <si>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</si>
  <si>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</si>
  <si>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</si>
  <si>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</si>
  <si>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</si>
  <si>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</si>
  <si>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</si>
  <si>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</si>
  <si>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</si>
  <si>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</si>
  <si>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</si>
  <si>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</si>
  <si>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</si>
  <si>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</si>
  <si>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</si>
  <si>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ASIANPAINT</t>
  </si>
  <si>
    <t>CE</t>
  </si>
  <si>
    <t>-</t>
  </si>
  <si>
    <t>APOLLOTYRE</t>
  </si>
  <si>
    <t>TATACHEM</t>
  </si>
  <si>
    <t>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</si>
</sst>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5" xfId="0" applyFont="1" applyNumberForma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Put Option Price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'Put Options'!$Q$1</c:f>
            </c:strRef>
          </c:tx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'Put Options'!$B$2:$B$63</c:f>
            </c:strRef>
          </c:cat>
          <c:val>
            <c:numRef>
              <c:f>'Put Options'!$Q$2:$Q$63</c:f>
            </c:numRef>
          </c:val>
          <c:smooth val="0"/>
        </c:ser>
        <c:ser>
          <c:idx val="1"/>
          <c:order val="1"/>
          <c:tx>
            <c:strRef>
              <c:f>'Put Options'!$R$1</c:f>
            </c:strRef>
          </c:tx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'Put Options'!$B$2:$B$63</c:f>
            </c:strRef>
          </c:cat>
          <c:val>
            <c:numRef>
              <c:f>'Put Options'!$R$2:$R$63</c:f>
            </c:numRef>
          </c:val>
          <c:smooth val="0"/>
        </c:ser>
        <c:axId val="855920386"/>
        <c:axId val="91150638"/>
      </c:lineChart>
      <c:catAx>
        <c:axId val="855920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1150638"/>
      </c:catAx>
      <c:valAx>
        <c:axId val="911506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Option Price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5592038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590550</xdr:colOff>
      <xdr:row>6</xdr:row>
      <xdr:rowOff>123825</xdr:rowOff>
    </xdr:from>
    <xdr:ext cx="4343400" cy="2714625"/>
    <xdr:graphicFrame>
      <xdr:nvGraphicFramePr>
        <xdr:cNvPr id="14710898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8.13"/>
    <col customWidth="1" min="3" max="3" width="23.0"/>
    <col customWidth="1" min="4" max="4" width="7.63"/>
    <col customWidth="1" min="5" max="5" width="14.25"/>
    <col customWidth="1" min="6" max="6" width="7.63"/>
    <col customWidth="1" min="7" max="7" width="12.88"/>
    <col customWidth="1" min="8" max="9" width="10.25"/>
    <col customWidth="1" min="10" max="10" width="9.38"/>
    <col customWidth="1" min="11" max="11" width="7.63"/>
    <col customWidth="1" min="12" max="12" width="8.75"/>
    <col customWidth="1" min="13" max="13" width="10.5"/>
    <col customWidth="1" min="14" max="16" width="7.63"/>
    <col customWidth="1" min="17" max="17" width="18.25"/>
    <col customWidth="1" min="18" max="18" width="8.88"/>
    <col customWidth="1" min="19" max="19" width="13.75"/>
    <col customWidth="1" min="20" max="26" width="7.63"/>
  </cols>
  <sheetData>
    <row r="1" ht="14.25" customHeight="1">
      <c r="A1" s="1" t="s">
        <v>0</v>
      </c>
      <c r="B1" s="2">
        <v>0.014</v>
      </c>
    </row>
    <row r="2" ht="14.25" customHeight="1">
      <c r="A2" s="1" t="s">
        <v>1</v>
      </c>
      <c r="B2" s="1">
        <f>B1^2</f>
        <v>0.000196</v>
      </c>
    </row>
    <row r="3" ht="14.25" customHeight="1">
      <c r="A3" s="1" t="s">
        <v>2</v>
      </c>
      <c r="B3" s="1">
        <v>181.0</v>
      </c>
    </row>
    <row r="4" ht="14.25" customHeight="1">
      <c r="A4" s="1" t="s">
        <v>3</v>
      </c>
      <c r="B4" s="1">
        <f>B3*B2</f>
        <v>0.035476</v>
      </c>
    </row>
    <row r="5" ht="14.25" customHeight="1">
      <c r="A5" s="1" t="s">
        <v>4</v>
      </c>
      <c r="B5" s="1">
        <f>SQRT(B4)</f>
        <v>0.1883507367</v>
      </c>
    </row>
    <row r="6" ht="14.25" customHeight="1"/>
    <row r="7" ht="14.25" customHeight="1"/>
    <row r="8" ht="14.25" customHeight="1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 t="s">
        <v>15</v>
      </c>
      <c r="L8" s="1" t="s">
        <v>9</v>
      </c>
      <c r="M8" s="1" t="s">
        <v>16</v>
      </c>
      <c r="N8" s="1" t="s">
        <v>17</v>
      </c>
      <c r="O8" s="1" t="s">
        <v>18</v>
      </c>
      <c r="P8" s="1" t="s">
        <v>19</v>
      </c>
      <c r="Q8" s="1" t="s">
        <v>20</v>
      </c>
      <c r="R8" s="1" t="s">
        <v>10</v>
      </c>
      <c r="S8" s="1" t="s">
        <v>21</v>
      </c>
    </row>
    <row r="9" ht="14.25" customHeight="1">
      <c r="A9" s="1" t="s">
        <v>22</v>
      </c>
      <c r="B9" s="3">
        <v>43648.0</v>
      </c>
      <c r="C9" s="3">
        <v>43671.0</v>
      </c>
      <c r="D9" s="1" t="s">
        <v>23</v>
      </c>
      <c r="E9" s="1">
        <v>1100.0</v>
      </c>
      <c r="F9" s="1">
        <v>250.15</v>
      </c>
      <c r="G9" s="1">
        <v>1345.75</v>
      </c>
      <c r="H9" s="1">
        <f t="shared" ref="H9:H62" si="1">EXP($B$5*SQRT(1/12))</f>
        <v>1.055877499</v>
      </c>
      <c r="I9" s="1">
        <f t="shared" ref="I9:I62" si="2">G9*H9</f>
        <v>1420.947145</v>
      </c>
      <c r="J9" s="1">
        <f t="shared" ref="J9:J62" si="3">EXP(-$B$5*SQRT(1/12))</f>
        <v>0.9470795623</v>
      </c>
      <c r="K9" s="1">
        <f t="shared" ref="K9:K62" si="4">G9*J9</f>
        <v>1274.532321</v>
      </c>
      <c r="L9" s="1">
        <f t="shared" ref="L9:L62" si="5">E9</f>
        <v>1100</v>
      </c>
      <c r="M9" s="1">
        <f t="shared" ref="M9:M62" si="6">MAX((I9-L9),0)</f>
        <v>320.9471449</v>
      </c>
      <c r="N9" s="1">
        <f t="shared" ref="N9:N62" si="7">MAX((K9-L9),0)</f>
        <v>174.5323209</v>
      </c>
      <c r="O9" s="1">
        <v>0.01798904109589041</v>
      </c>
      <c r="P9" s="1">
        <f t="shared" ref="P9:P62" si="8">(EXP(O9*(1/1200))-J9)/(H9-J9)</f>
        <v>0.4865480916</v>
      </c>
      <c r="Q9" s="1">
        <f t="shared" ref="Q9:Q62" si="9">(P9*M9+(1-P9)*N9)*EXP(-O9*(1/1200))</f>
        <v>245.7664898</v>
      </c>
      <c r="R9" s="1">
        <f t="shared" ref="R9:R62" si="10">F9</f>
        <v>250.15</v>
      </c>
      <c r="S9" s="4">
        <f t="shared" ref="S9:S62" si="11">IF(R9-Q9&gt;0,R9-Q9,Q9-R9)</f>
        <v>4.383510169</v>
      </c>
    </row>
    <row r="10" ht="14.25" customHeight="1">
      <c r="A10" s="1" t="s">
        <v>22</v>
      </c>
      <c r="B10" s="3">
        <v>43649.0</v>
      </c>
      <c r="C10" s="3">
        <v>43671.0</v>
      </c>
      <c r="D10" s="1" t="s">
        <v>23</v>
      </c>
      <c r="E10" s="1">
        <v>1100.0</v>
      </c>
      <c r="F10" s="1">
        <v>256.2</v>
      </c>
      <c r="G10" s="1">
        <v>1352.0</v>
      </c>
      <c r="H10" s="1">
        <f t="shared" si="1"/>
        <v>1.055877499</v>
      </c>
      <c r="I10" s="1">
        <f t="shared" si="2"/>
        <v>1427.546379</v>
      </c>
      <c r="J10" s="1">
        <f t="shared" si="3"/>
        <v>0.9470795623</v>
      </c>
      <c r="K10" s="1">
        <f t="shared" si="4"/>
        <v>1280.451568</v>
      </c>
      <c r="L10" s="1">
        <f t="shared" si="5"/>
        <v>1100</v>
      </c>
      <c r="M10" s="1">
        <f t="shared" si="6"/>
        <v>327.5463793</v>
      </c>
      <c r="N10" s="1">
        <f t="shared" si="7"/>
        <v>180.4515682</v>
      </c>
      <c r="O10" s="1">
        <v>0.017895890410958903</v>
      </c>
      <c r="P10" s="1">
        <f t="shared" si="8"/>
        <v>0.4865473781</v>
      </c>
      <c r="Q10" s="1">
        <f t="shared" si="9"/>
        <v>252.0164044</v>
      </c>
      <c r="R10" s="1">
        <f t="shared" si="10"/>
        <v>256.2</v>
      </c>
      <c r="S10" s="4">
        <f t="shared" si="11"/>
        <v>4.183595556</v>
      </c>
    </row>
    <row r="11" ht="14.25" customHeight="1">
      <c r="A11" s="1" t="s">
        <v>22</v>
      </c>
      <c r="B11" s="3">
        <v>43650.0</v>
      </c>
      <c r="C11" s="3">
        <v>43671.0</v>
      </c>
      <c r="D11" s="1" t="s">
        <v>23</v>
      </c>
      <c r="E11" s="1">
        <v>1100.0</v>
      </c>
      <c r="F11" s="1">
        <v>263.7</v>
      </c>
      <c r="G11" s="1">
        <v>1359.7</v>
      </c>
      <c r="H11" s="1">
        <f t="shared" si="1"/>
        <v>1.055877499</v>
      </c>
      <c r="I11" s="1">
        <f t="shared" si="2"/>
        <v>1435.676636</v>
      </c>
      <c r="J11" s="1">
        <f t="shared" si="3"/>
        <v>0.9470795623</v>
      </c>
      <c r="K11" s="1">
        <f t="shared" si="4"/>
        <v>1287.744081</v>
      </c>
      <c r="L11" s="1">
        <f t="shared" si="5"/>
        <v>1100</v>
      </c>
      <c r="M11" s="1">
        <f t="shared" si="6"/>
        <v>335.676636</v>
      </c>
      <c r="N11" s="1">
        <f t="shared" si="7"/>
        <v>187.7440808</v>
      </c>
      <c r="O11" s="1">
        <v>0.017816438356164383</v>
      </c>
      <c r="P11" s="1">
        <f t="shared" si="8"/>
        <v>0.4865467695</v>
      </c>
      <c r="Q11" s="1">
        <f t="shared" si="9"/>
        <v>259.7163316</v>
      </c>
      <c r="R11" s="1">
        <f t="shared" si="10"/>
        <v>263.7</v>
      </c>
      <c r="S11" s="4">
        <f t="shared" si="11"/>
        <v>3.983668386</v>
      </c>
    </row>
    <row r="12" ht="14.25" customHeight="1">
      <c r="A12" s="1" t="s">
        <v>22</v>
      </c>
      <c r="B12" s="3">
        <v>43651.0</v>
      </c>
      <c r="C12" s="3">
        <v>43671.0</v>
      </c>
      <c r="D12" s="1" t="s">
        <v>23</v>
      </c>
      <c r="E12" s="1">
        <v>1100.0</v>
      </c>
      <c r="F12" s="1">
        <v>262.45</v>
      </c>
      <c r="G12" s="1">
        <v>1358.7</v>
      </c>
      <c r="H12" s="1">
        <f t="shared" si="1"/>
        <v>1.055877499</v>
      </c>
      <c r="I12" s="1">
        <f t="shared" si="2"/>
        <v>1434.620759</v>
      </c>
      <c r="J12" s="1">
        <f t="shared" si="3"/>
        <v>0.9470795623</v>
      </c>
      <c r="K12" s="1">
        <f t="shared" si="4"/>
        <v>1286.797001</v>
      </c>
      <c r="L12" s="1">
        <f t="shared" si="5"/>
        <v>1100</v>
      </c>
      <c r="M12" s="1">
        <f t="shared" si="6"/>
        <v>334.6207585</v>
      </c>
      <c r="N12" s="1">
        <f t="shared" si="7"/>
        <v>186.7970013</v>
      </c>
      <c r="O12" s="1">
        <v>0.01785205479452055</v>
      </c>
      <c r="P12" s="1">
        <f t="shared" si="8"/>
        <v>0.4865470423</v>
      </c>
      <c r="Q12" s="1">
        <f t="shared" si="9"/>
        <v>258.7163643</v>
      </c>
      <c r="R12" s="1">
        <f t="shared" si="10"/>
        <v>262.45</v>
      </c>
      <c r="S12" s="4">
        <f t="shared" si="11"/>
        <v>3.733635738</v>
      </c>
    </row>
    <row r="13" ht="14.25" customHeight="1">
      <c r="A13" s="1" t="s">
        <v>22</v>
      </c>
      <c r="B13" s="3">
        <v>43654.0</v>
      </c>
      <c r="C13" s="3">
        <v>43671.0</v>
      </c>
      <c r="D13" s="1" t="s">
        <v>23</v>
      </c>
      <c r="E13" s="1">
        <v>1100.0</v>
      </c>
      <c r="F13" s="1">
        <v>243.45</v>
      </c>
      <c r="G13" s="1">
        <v>1340.25</v>
      </c>
      <c r="H13" s="1">
        <f t="shared" si="1"/>
        <v>1.055877499</v>
      </c>
      <c r="I13" s="1">
        <f t="shared" si="2"/>
        <v>1415.139819</v>
      </c>
      <c r="J13" s="1">
        <f t="shared" si="3"/>
        <v>0.9470795623</v>
      </c>
      <c r="K13" s="1">
        <f t="shared" si="4"/>
        <v>1269.323383</v>
      </c>
      <c r="L13" s="1">
        <f t="shared" si="5"/>
        <v>1100</v>
      </c>
      <c r="M13" s="1">
        <f t="shared" si="6"/>
        <v>315.1398187</v>
      </c>
      <c r="N13" s="1">
        <f t="shared" si="7"/>
        <v>169.3233833</v>
      </c>
      <c r="O13" s="1">
        <v>0.017789041095890412</v>
      </c>
      <c r="P13" s="1">
        <f t="shared" si="8"/>
        <v>0.4865465597</v>
      </c>
      <c r="Q13" s="1">
        <f t="shared" si="9"/>
        <v>240.2663065</v>
      </c>
      <c r="R13" s="1">
        <f t="shared" si="10"/>
        <v>243.45</v>
      </c>
      <c r="S13" s="4">
        <f t="shared" si="11"/>
        <v>3.1836935</v>
      </c>
    </row>
    <row r="14" ht="14.25" customHeight="1">
      <c r="A14" s="1" t="s">
        <v>22</v>
      </c>
      <c r="B14" s="3">
        <v>43655.0</v>
      </c>
      <c r="C14" s="3">
        <v>43671.0</v>
      </c>
      <c r="D14" s="1" t="s">
        <v>23</v>
      </c>
      <c r="E14" s="1">
        <v>1100.0</v>
      </c>
      <c r="F14" s="1">
        <v>224.05</v>
      </c>
      <c r="G14" s="1">
        <v>1321.0</v>
      </c>
      <c r="H14" s="1">
        <f t="shared" si="1"/>
        <v>1.055877499</v>
      </c>
      <c r="I14" s="1">
        <f t="shared" si="2"/>
        <v>1394.814177</v>
      </c>
      <c r="J14" s="1">
        <f t="shared" si="3"/>
        <v>0.9470795623</v>
      </c>
      <c r="K14" s="1">
        <f t="shared" si="4"/>
        <v>1251.092102</v>
      </c>
      <c r="L14" s="1">
        <f t="shared" si="5"/>
        <v>1100</v>
      </c>
      <c r="M14" s="1">
        <f t="shared" si="6"/>
        <v>294.8141768</v>
      </c>
      <c r="N14" s="1">
        <f t="shared" si="7"/>
        <v>151.0921018</v>
      </c>
      <c r="O14" s="1">
        <v>0.01772876712328767</v>
      </c>
      <c r="P14" s="1">
        <f t="shared" si="8"/>
        <v>0.486546098</v>
      </c>
      <c r="Q14" s="1">
        <f t="shared" si="9"/>
        <v>221.0162512</v>
      </c>
      <c r="R14" s="1">
        <f t="shared" si="10"/>
        <v>224.05</v>
      </c>
      <c r="S14" s="4">
        <f t="shared" si="11"/>
        <v>3.03374875</v>
      </c>
    </row>
    <row r="15" ht="14.25" customHeight="1">
      <c r="A15" s="1" t="s">
        <v>22</v>
      </c>
      <c r="B15" s="3">
        <v>43656.0</v>
      </c>
      <c r="C15" s="3">
        <v>43671.0</v>
      </c>
      <c r="D15" s="1" t="s">
        <v>23</v>
      </c>
      <c r="E15" s="1">
        <v>1100.0</v>
      </c>
      <c r="F15" s="1">
        <v>225.8</v>
      </c>
      <c r="G15" s="1">
        <v>1322.95</v>
      </c>
      <c r="H15" s="1">
        <f t="shared" si="1"/>
        <v>1.055877499</v>
      </c>
      <c r="I15" s="1">
        <f t="shared" si="2"/>
        <v>1396.873138</v>
      </c>
      <c r="J15" s="1">
        <f t="shared" si="3"/>
        <v>0.9470795623</v>
      </c>
      <c r="K15" s="1">
        <f t="shared" si="4"/>
        <v>1252.938907</v>
      </c>
      <c r="L15" s="1">
        <f t="shared" si="5"/>
        <v>1100</v>
      </c>
      <c r="M15" s="1">
        <f t="shared" si="6"/>
        <v>296.8731379</v>
      </c>
      <c r="N15" s="1">
        <f t="shared" si="7"/>
        <v>152.9389069</v>
      </c>
      <c r="O15" s="1">
        <v>0.017756164383561642</v>
      </c>
      <c r="P15" s="1">
        <f t="shared" si="8"/>
        <v>0.4865463079</v>
      </c>
      <c r="Q15" s="1">
        <f t="shared" si="9"/>
        <v>222.9662764</v>
      </c>
      <c r="R15" s="1">
        <f t="shared" si="10"/>
        <v>225.8</v>
      </c>
      <c r="S15" s="4">
        <f t="shared" si="11"/>
        <v>2.833723636</v>
      </c>
    </row>
    <row r="16" ht="14.25" customHeight="1">
      <c r="A16" s="1" t="s">
        <v>22</v>
      </c>
      <c r="B16" s="3">
        <v>43657.0</v>
      </c>
      <c r="C16" s="3">
        <v>43671.0</v>
      </c>
      <c r="D16" s="1" t="s">
        <v>23</v>
      </c>
      <c r="E16" s="1">
        <v>1100.0</v>
      </c>
      <c r="F16" s="1">
        <v>235.1</v>
      </c>
      <c r="G16" s="1">
        <v>1332.45</v>
      </c>
      <c r="H16" s="1">
        <f t="shared" si="1"/>
        <v>1.055877499</v>
      </c>
      <c r="I16" s="1">
        <f t="shared" si="2"/>
        <v>1406.903974</v>
      </c>
      <c r="J16" s="1">
        <f t="shared" si="3"/>
        <v>0.9470795623</v>
      </c>
      <c r="K16" s="1">
        <f t="shared" si="4"/>
        <v>1261.936163</v>
      </c>
      <c r="L16" s="1">
        <f t="shared" si="5"/>
        <v>1100</v>
      </c>
      <c r="M16" s="1">
        <f t="shared" si="6"/>
        <v>306.9039742</v>
      </c>
      <c r="N16" s="1">
        <f t="shared" si="7"/>
        <v>161.9361627</v>
      </c>
      <c r="O16" s="1">
        <v>0.01777808219178082</v>
      </c>
      <c r="P16" s="1">
        <f t="shared" si="8"/>
        <v>0.4865464757</v>
      </c>
      <c r="Q16" s="1">
        <f t="shared" si="9"/>
        <v>232.4662965</v>
      </c>
      <c r="R16" s="1">
        <f t="shared" si="10"/>
        <v>235.1</v>
      </c>
      <c r="S16" s="4">
        <f t="shared" si="11"/>
        <v>2.633703545</v>
      </c>
    </row>
    <row r="17" ht="14.25" customHeight="1">
      <c r="A17" s="1" t="s">
        <v>22</v>
      </c>
      <c r="B17" s="3">
        <v>43658.0</v>
      </c>
      <c r="C17" s="3">
        <v>43671.0</v>
      </c>
      <c r="D17" s="1" t="s">
        <v>23</v>
      </c>
      <c r="E17" s="1">
        <v>1100.0</v>
      </c>
      <c r="F17" s="1">
        <v>264.4</v>
      </c>
      <c r="G17" s="1">
        <v>1361.95</v>
      </c>
      <c r="H17" s="1">
        <f t="shared" si="1"/>
        <v>1.055877499</v>
      </c>
      <c r="I17" s="1">
        <f t="shared" si="2"/>
        <v>1438.05236</v>
      </c>
      <c r="J17" s="1">
        <f t="shared" si="3"/>
        <v>0.9470795623</v>
      </c>
      <c r="K17" s="1">
        <f t="shared" si="4"/>
        <v>1289.87501</v>
      </c>
      <c r="L17" s="1">
        <f t="shared" si="5"/>
        <v>1100</v>
      </c>
      <c r="M17" s="1">
        <f t="shared" si="6"/>
        <v>338.0523604</v>
      </c>
      <c r="N17" s="1">
        <f t="shared" si="7"/>
        <v>189.8750098</v>
      </c>
      <c r="O17" s="1">
        <v>0.01771780821917808</v>
      </c>
      <c r="P17" s="1">
        <f t="shared" si="8"/>
        <v>0.4865460141</v>
      </c>
      <c r="Q17" s="1">
        <f t="shared" si="9"/>
        <v>261.9662412</v>
      </c>
      <c r="R17" s="1">
        <f t="shared" si="10"/>
        <v>264.4</v>
      </c>
      <c r="S17" s="4">
        <f t="shared" si="11"/>
        <v>2.433758796</v>
      </c>
    </row>
    <row r="18" ht="14.25" customHeight="1">
      <c r="A18" s="1" t="s">
        <v>22</v>
      </c>
      <c r="B18" s="3">
        <v>43661.0</v>
      </c>
      <c r="C18" s="3">
        <v>43671.0</v>
      </c>
      <c r="D18" s="1" t="s">
        <v>23</v>
      </c>
      <c r="E18" s="1">
        <v>1100.0</v>
      </c>
      <c r="F18" s="1">
        <v>255.05</v>
      </c>
      <c r="G18" s="1">
        <v>1353.15</v>
      </c>
      <c r="H18" s="1">
        <f t="shared" si="1"/>
        <v>1.055877499</v>
      </c>
      <c r="I18" s="1">
        <f t="shared" si="2"/>
        <v>1428.760638</v>
      </c>
      <c r="J18" s="1">
        <f t="shared" si="3"/>
        <v>0.9470795623</v>
      </c>
      <c r="K18" s="1">
        <f t="shared" si="4"/>
        <v>1281.54071</v>
      </c>
      <c r="L18" s="1">
        <f t="shared" si="5"/>
        <v>1100</v>
      </c>
      <c r="M18" s="1">
        <f t="shared" si="6"/>
        <v>328.7606384</v>
      </c>
      <c r="N18" s="1">
        <f t="shared" si="7"/>
        <v>181.5407097</v>
      </c>
      <c r="O18" s="1">
        <v>0.01766027397260274</v>
      </c>
      <c r="P18" s="1">
        <f t="shared" si="8"/>
        <v>0.4865455734</v>
      </c>
      <c r="Q18" s="1">
        <f t="shared" si="9"/>
        <v>253.1661885</v>
      </c>
      <c r="R18" s="1">
        <f t="shared" si="10"/>
        <v>255.05</v>
      </c>
      <c r="S18" s="4">
        <f t="shared" si="11"/>
        <v>1.883811535</v>
      </c>
    </row>
    <row r="19" ht="14.25" customHeight="1">
      <c r="A19" s="1" t="s">
        <v>22</v>
      </c>
      <c r="B19" s="3">
        <v>43662.0</v>
      </c>
      <c r="C19" s="3">
        <v>43671.0</v>
      </c>
      <c r="D19" s="1" t="s">
        <v>23</v>
      </c>
      <c r="E19" s="1">
        <v>1100.0</v>
      </c>
      <c r="F19" s="1">
        <v>274.0</v>
      </c>
      <c r="G19" s="1">
        <v>1372.3</v>
      </c>
      <c r="H19" s="1">
        <f t="shared" si="1"/>
        <v>1.055877499</v>
      </c>
      <c r="I19" s="1">
        <f t="shared" si="2"/>
        <v>1448.980693</v>
      </c>
      <c r="J19" s="1">
        <f t="shared" si="3"/>
        <v>0.9470795623</v>
      </c>
      <c r="K19" s="1">
        <f t="shared" si="4"/>
        <v>1299.677283</v>
      </c>
      <c r="L19" s="1">
        <f t="shared" si="5"/>
        <v>1100</v>
      </c>
      <c r="M19" s="1">
        <f t="shared" si="6"/>
        <v>348.9806925</v>
      </c>
      <c r="N19" s="1">
        <f t="shared" si="7"/>
        <v>199.6772833</v>
      </c>
      <c r="O19" s="1">
        <v>0.01761095890410959</v>
      </c>
      <c r="P19" s="1">
        <f t="shared" si="8"/>
        <v>0.4865451957</v>
      </c>
      <c r="Q19" s="1">
        <f t="shared" si="9"/>
        <v>272.3161433</v>
      </c>
      <c r="R19" s="1">
        <f t="shared" si="10"/>
        <v>274</v>
      </c>
      <c r="S19" s="4">
        <f t="shared" si="11"/>
        <v>1.683856739</v>
      </c>
    </row>
    <row r="20" ht="14.25" customHeight="1">
      <c r="A20" s="1" t="s">
        <v>22</v>
      </c>
      <c r="B20" s="3">
        <v>43663.0</v>
      </c>
      <c r="C20" s="3">
        <v>43671.0</v>
      </c>
      <c r="D20" s="1" t="s">
        <v>23</v>
      </c>
      <c r="E20" s="1">
        <v>1100.0</v>
      </c>
      <c r="F20" s="1">
        <v>297.4</v>
      </c>
      <c r="G20" s="1">
        <v>1395.9</v>
      </c>
      <c r="H20" s="1">
        <f t="shared" si="1"/>
        <v>1.055877499</v>
      </c>
      <c r="I20" s="1">
        <f t="shared" si="2"/>
        <v>1473.899401</v>
      </c>
      <c r="J20" s="1">
        <f t="shared" si="3"/>
        <v>0.9470795623</v>
      </c>
      <c r="K20" s="1">
        <f t="shared" si="4"/>
        <v>1322.028361</v>
      </c>
      <c r="L20" s="1">
        <f t="shared" si="5"/>
        <v>1100</v>
      </c>
      <c r="M20" s="1">
        <f t="shared" si="6"/>
        <v>373.8994015</v>
      </c>
      <c r="N20" s="1">
        <f t="shared" si="7"/>
        <v>222.028361</v>
      </c>
      <c r="O20" s="1">
        <v>0.01767945205479452</v>
      </c>
      <c r="P20" s="1">
        <f t="shared" si="8"/>
        <v>0.4865457203</v>
      </c>
      <c r="Q20" s="1">
        <f t="shared" si="9"/>
        <v>295.916206</v>
      </c>
      <c r="R20" s="1">
        <f t="shared" si="10"/>
        <v>297.4</v>
      </c>
      <c r="S20" s="4">
        <f t="shared" si="11"/>
        <v>1.483793955</v>
      </c>
    </row>
    <row r="21" ht="14.25" customHeight="1">
      <c r="A21" s="1" t="s">
        <v>22</v>
      </c>
      <c r="B21" s="3">
        <v>43664.0</v>
      </c>
      <c r="C21" s="3">
        <v>43671.0</v>
      </c>
      <c r="D21" s="1" t="s">
        <v>23</v>
      </c>
      <c r="E21" s="1">
        <v>1100.0</v>
      </c>
      <c r="F21" s="1">
        <v>286.25</v>
      </c>
      <c r="G21" s="1">
        <v>1384.95</v>
      </c>
      <c r="H21" s="1">
        <f t="shared" si="1"/>
        <v>1.055877499</v>
      </c>
      <c r="I21" s="1">
        <f t="shared" si="2"/>
        <v>1462.337543</v>
      </c>
      <c r="J21" s="1">
        <f t="shared" si="3"/>
        <v>0.9470795623</v>
      </c>
      <c r="K21" s="1">
        <f t="shared" si="4"/>
        <v>1311.65784</v>
      </c>
      <c r="L21" s="1">
        <f t="shared" si="5"/>
        <v>1100</v>
      </c>
      <c r="M21" s="1">
        <f t="shared" si="6"/>
        <v>362.3375429</v>
      </c>
      <c r="N21" s="1">
        <f t="shared" si="7"/>
        <v>211.6578398</v>
      </c>
      <c r="O21" s="1">
        <v>0.0176986301369863</v>
      </c>
      <c r="P21" s="1">
        <f t="shared" si="8"/>
        <v>0.4865458672</v>
      </c>
      <c r="Q21" s="1">
        <f t="shared" si="9"/>
        <v>284.9662236</v>
      </c>
      <c r="R21" s="1">
        <f t="shared" si="10"/>
        <v>286.25</v>
      </c>
      <c r="S21" s="4">
        <f t="shared" si="11"/>
        <v>1.283776375</v>
      </c>
    </row>
    <row r="22" ht="14.25" customHeight="1">
      <c r="A22" s="1" t="s">
        <v>22</v>
      </c>
      <c r="B22" s="3">
        <v>43665.0</v>
      </c>
      <c r="C22" s="3">
        <v>43671.0</v>
      </c>
      <c r="D22" s="1" t="s">
        <v>23</v>
      </c>
      <c r="E22" s="1">
        <v>1100.0</v>
      </c>
      <c r="F22" s="1">
        <v>270.25</v>
      </c>
      <c r="G22" s="1">
        <v>1369.1</v>
      </c>
      <c r="H22" s="1">
        <f t="shared" si="1"/>
        <v>1.055877499</v>
      </c>
      <c r="I22" s="1">
        <f t="shared" si="2"/>
        <v>1445.601885</v>
      </c>
      <c r="J22" s="1">
        <f t="shared" si="3"/>
        <v>0.9470795623</v>
      </c>
      <c r="K22" s="1">
        <f t="shared" si="4"/>
        <v>1296.646629</v>
      </c>
      <c r="L22" s="1">
        <f t="shared" si="5"/>
        <v>1100</v>
      </c>
      <c r="M22" s="1">
        <f t="shared" si="6"/>
        <v>345.6018845</v>
      </c>
      <c r="N22" s="1">
        <f t="shared" si="7"/>
        <v>196.6466287</v>
      </c>
      <c r="O22" s="1">
        <v>0.0176986301369863</v>
      </c>
      <c r="P22" s="1">
        <f t="shared" si="8"/>
        <v>0.4865458672</v>
      </c>
      <c r="Q22" s="1">
        <f t="shared" si="9"/>
        <v>269.1162236</v>
      </c>
      <c r="R22" s="1">
        <f t="shared" si="10"/>
        <v>270.25</v>
      </c>
      <c r="S22" s="4">
        <f t="shared" si="11"/>
        <v>1.133776375</v>
      </c>
    </row>
    <row r="23" ht="14.25" customHeight="1">
      <c r="A23" s="1" t="s">
        <v>22</v>
      </c>
      <c r="B23" s="3">
        <v>43668.0</v>
      </c>
      <c r="C23" s="3">
        <v>43671.0</v>
      </c>
      <c r="D23" s="1" t="s">
        <v>23</v>
      </c>
      <c r="E23" s="1">
        <v>1100.0</v>
      </c>
      <c r="F23" s="1">
        <v>304.8</v>
      </c>
      <c r="G23" s="1">
        <v>1404.2</v>
      </c>
      <c r="H23" s="1">
        <f t="shared" si="1"/>
        <v>1.055877499</v>
      </c>
      <c r="I23" s="1">
        <f t="shared" si="2"/>
        <v>1482.663185</v>
      </c>
      <c r="J23" s="1">
        <f t="shared" si="3"/>
        <v>0.9470795623</v>
      </c>
      <c r="K23" s="1">
        <f t="shared" si="4"/>
        <v>1329.889121</v>
      </c>
      <c r="L23" s="1">
        <f t="shared" si="5"/>
        <v>1100</v>
      </c>
      <c r="M23" s="1">
        <f t="shared" si="6"/>
        <v>382.6631847</v>
      </c>
      <c r="N23" s="1">
        <f t="shared" si="7"/>
        <v>229.8891213</v>
      </c>
      <c r="O23" s="1">
        <v>0.017706849315068492</v>
      </c>
      <c r="P23" s="1">
        <f t="shared" si="8"/>
        <v>0.4865459301</v>
      </c>
      <c r="Q23" s="1">
        <f t="shared" si="9"/>
        <v>304.2162312</v>
      </c>
      <c r="R23" s="1">
        <f t="shared" si="10"/>
        <v>304.8</v>
      </c>
      <c r="S23" s="4">
        <f t="shared" si="11"/>
        <v>0.5837688412</v>
      </c>
    </row>
    <row r="24" ht="14.25" customHeight="1">
      <c r="A24" s="1" t="s">
        <v>22</v>
      </c>
      <c r="B24" s="3">
        <v>43669.0</v>
      </c>
      <c r="C24" s="3">
        <v>43671.0</v>
      </c>
      <c r="D24" s="1" t="s">
        <v>23</v>
      </c>
      <c r="E24" s="1">
        <v>1100.0</v>
      </c>
      <c r="F24" s="1">
        <v>329.75</v>
      </c>
      <c r="G24" s="1">
        <v>1429.35</v>
      </c>
      <c r="H24" s="1">
        <f t="shared" si="1"/>
        <v>1.055877499</v>
      </c>
      <c r="I24" s="1">
        <f t="shared" si="2"/>
        <v>1509.218504</v>
      </c>
      <c r="J24" s="1">
        <f t="shared" si="3"/>
        <v>0.9470795623</v>
      </c>
      <c r="K24" s="1">
        <f t="shared" si="4"/>
        <v>1353.708172</v>
      </c>
      <c r="L24" s="1">
        <f t="shared" si="5"/>
        <v>1100</v>
      </c>
      <c r="M24" s="1">
        <f t="shared" si="6"/>
        <v>409.2185039</v>
      </c>
      <c r="N24" s="1">
        <f t="shared" si="7"/>
        <v>253.7081723</v>
      </c>
      <c r="O24" s="1">
        <v>0.01780821917808219</v>
      </c>
      <c r="P24" s="1">
        <f t="shared" si="8"/>
        <v>0.4865467066</v>
      </c>
      <c r="Q24" s="1">
        <f t="shared" si="9"/>
        <v>329.3663241</v>
      </c>
      <c r="R24" s="1">
        <f t="shared" si="10"/>
        <v>329.75</v>
      </c>
      <c r="S24" s="4">
        <f t="shared" si="11"/>
        <v>0.3836759202</v>
      </c>
    </row>
    <row r="25" ht="14.25" customHeight="1">
      <c r="A25" s="1" t="s">
        <v>22</v>
      </c>
      <c r="B25" s="3">
        <v>43670.0</v>
      </c>
      <c r="C25" s="3">
        <v>43671.0</v>
      </c>
      <c r="D25" s="1" t="s">
        <v>23</v>
      </c>
      <c r="E25" s="1">
        <v>1100.0</v>
      </c>
      <c r="F25" s="1">
        <v>383.6</v>
      </c>
      <c r="G25" s="1">
        <v>1483.4</v>
      </c>
      <c r="H25" s="1">
        <f t="shared" si="1"/>
        <v>1.055877499</v>
      </c>
      <c r="I25" s="1">
        <f t="shared" si="2"/>
        <v>1566.288683</v>
      </c>
      <c r="J25" s="1">
        <f t="shared" si="3"/>
        <v>0.9470795623</v>
      </c>
      <c r="K25" s="1">
        <f t="shared" si="4"/>
        <v>1404.897823</v>
      </c>
      <c r="L25" s="1">
        <f t="shared" si="5"/>
        <v>1100</v>
      </c>
      <c r="M25" s="1">
        <f t="shared" si="6"/>
        <v>466.2886827</v>
      </c>
      <c r="N25" s="1">
        <f t="shared" si="7"/>
        <v>304.8978227</v>
      </c>
      <c r="O25" s="1">
        <v>0.01782191780821918</v>
      </c>
      <c r="P25" s="1">
        <f t="shared" si="8"/>
        <v>0.4865468115</v>
      </c>
      <c r="Q25" s="1">
        <f t="shared" si="9"/>
        <v>383.4163366</v>
      </c>
      <c r="R25" s="1">
        <f t="shared" si="10"/>
        <v>383.6</v>
      </c>
      <c r="S25" s="4">
        <f t="shared" si="11"/>
        <v>0.1836633633</v>
      </c>
    </row>
    <row r="26" ht="14.25" customHeight="1">
      <c r="A26" s="1" t="s">
        <v>22</v>
      </c>
      <c r="B26" s="3">
        <v>43671.0</v>
      </c>
      <c r="C26" s="3">
        <v>43671.0</v>
      </c>
      <c r="D26" s="1" t="s">
        <v>23</v>
      </c>
      <c r="E26" s="1">
        <v>1100.0</v>
      </c>
      <c r="F26" s="1">
        <v>0.0</v>
      </c>
      <c r="G26" s="1">
        <v>1495.85</v>
      </c>
      <c r="H26" s="1">
        <f t="shared" si="1"/>
        <v>1.055877499</v>
      </c>
      <c r="I26" s="1">
        <f t="shared" si="2"/>
        <v>1579.434358</v>
      </c>
      <c r="J26" s="1">
        <f t="shared" si="3"/>
        <v>0.9470795623</v>
      </c>
      <c r="K26" s="1">
        <f t="shared" si="4"/>
        <v>1416.688963</v>
      </c>
      <c r="L26" s="1">
        <f t="shared" si="5"/>
        <v>1100</v>
      </c>
      <c r="M26" s="1">
        <f t="shared" si="6"/>
        <v>479.4343576</v>
      </c>
      <c r="N26" s="1">
        <f t="shared" si="7"/>
        <v>316.6889632</v>
      </c>
      <c r="O26" s="1">
        <v>0.017838356164383562</v>
      </c>
      <c r="P26" s="1">
        <f t="shared" si="8"/>
        <v>0.4865469374</v>
      </c>
      <c r="Q26" s="1">
        <f t="shared" si="9"/>
        <v>395.8663517</v>
      </c>
      <c r="R26" s="1">
        <f t="shared" si="10"/>
        <v>0</v>
      </c>
      <c r="S26" s="4">
        <f t="shared" si="11"/>
        <v>395.8663517</v>
      </c>
    </row>
    <row r="27" ht="14.25" customHeight="1">
      <c r="A27" s="1" t="s">
        <v>22</v>
      </c>
      <c r="B27" s="3">
        <v>43678.0</v>
      </c>
      <c r="C27" s="3">
        <v>43706.0</v>
      </c>
      <c r="D27" s="1" t="s">
        <v>23</v>
      </c>
      <c r="E27" s="1">
        <v>1100.0</v>
      </c>
      <c r="F27" s="1">
        <v>409.85</v>
      </c>
      <c r="G27" s="1">
        <v>1504.7</v>
      </c>
      <c r="H27" s="1">
        <f t="shared" si="1"/>
        <v>1.055877499</v>
      </c>
      <c r="I27" s="1">
        <f t="shared" si="2"/>
        <v>1588.778873</v>
      </c>
      <c r="J27" s="1">
        <f t="shared" si="3"/>
        <v>0.9470795623</v>
      </c>
      <c r="K27" s="1">
        <f t="shared" si="4"/>
        <v>1425.070617</v>
      </c>
      <c r="L27" s="1">
        <f t="shared" si="5"/>
        <v>1100</v>
      </c>
      <c r="M27" s="1">
        <f t="shared" si="6"/>
        <v>488.7788734</v>
      </c>
      <c r="N27" s="1">
        <f t="shared" si="7"/>
        <v>325.0706173</v>
      </c>
      <c r="O27" s="1">
        <v>0.017838356164383562</v>
      </c>
      <c r="P27" s="1">
        <f t="shared" si="8"/>
        <v>0.4865469374</v>
      </c>
      <c r="Q27" s="1">
        <f t="shared" si="9"/>
        <v>404.7163517</v>
      </c>
      <c r="R27" s="1">
        <f t="shared" si="10"/>
        <v>409.85</v>
      </c>
      <c r="S27" s="4">
        <f t="shared" si="11"/>
        <v>5.133648295</v>
      </c>
    </row>
    <row r="28" ht="14.25" customHeight="1">
      <c r="A28" s="1" t="s">
        <v>22</v>
      </c>
      <c r="B28" s="3">
        <v>43679.0</v>
      </c>
      <c r="C28" s="3">
        <v>43706.0</v>
      </c>
      <c r="D28" s="1" t="s">
        <v>23</v>
      </c>
      <c r="E28" s="1">
        <v>1100.0</v>
      </c>
      <c r="F28" s="1">
        <v>450.2</v>
      </c>
      <c r="G28" s="1">
        <v>1545.2</v>
      </c>
      <c r="H28" s="1">
        <f t="shared" si="1"/>
        <v>1.055877499</v>
      </c>
      <c r="I28" s="1">
        <f t="shared" si="2"/>
        <v>1631.541912</v>
      </c>
      <c r="J28" s="1">
        <f t="shared" si="3"/>
        <v>0.9470795623</v>
      </c>
      <c r="K28" s="1">
        <f t="shared" si="4"/>
        <v>1463.42734</v>
      </c>
      <c r="L28" s="1">
        <f t="shared" si="5"/>
        <v>1100</v>
      </c>
      <c r="M28" s="1">
        <f t="shared" si="6"/>
        <v>531.5419122</v>
      </c>
      <c r="N28" s="1">
        <f t="shared" si="7"/>
        <v>363.4273396</v>
      </c>
      <c r="O28" s="1">
        <v>0.017838356164383562</v>
      </c>
      <c r="P28" s="1">
        <f t="shared" si="8"/>
        <v>0.4865469374</v>
      </c>
      <c r="Q28" s="1">
        <f t="shared" si="9"/>
        <v>445.2163517</v>
      </c>
      <c r="R28" s="1">
        <f t="shared" si="10"/>
        <v>450.2</v>
      </c>
      <c r="S28" s="4">
        <f t="shared" si="11"/>
        <v>4.983648295</v>
      </c>
    </row>
    <row r="29" ht="14.25" customHeight="1">
      <c r="A29" s="1" t="s">
        <v>22</v>
      </c>
      <c r="B29" s="3">
        <v>43682.0</v>
      </c>
      <c r="C29" s="3">
        <v>43706.0</v>
      </c>
      <c r="D29" s="1" t="s">
        <v>23</v>
      </c>
      <c r="E29" s="1">
        <v>1100.0</v>
      </c>
      <c r="F29" s="1">
        <v>429.75</v>
      </c>
      <c r="G29" s="1">
        <v>1525.4</v>
      </c>
      <c r="H29" s="1">
        <f t="shared" si="1"/>
        <v>1.055877499</v>
      </c>
      <c r="I29" s="1">
        <f t="shared" si="2"/>
        <v>1610.635538</v>
      </c>
      <c r="J29" s="1">
        <f t="shared" si="3"/>
        <v>0.9470795623</v>
      </c>
      <c r="K29" s="1">
        <f t="shared" si="4"/>
        <v>1444.675164</v>
      </c>
      <c r="L29" s="1">
        <f t="shared" si="5"/>
        <v>1100</v>
      </c>
      <c r="M29" s="1">
        <f t="shared" si="6"/>
        <v>510.6355377</v>
      </c>
      <c r="N29" s="1">
        <f t="shared" si="7"/>
        <v>344.6751643</v>
      </c>
      <c r="O29" s="1">
        <v>0.01796986301369863</v>
      </c>
      <c r="P29" s="1">
        <f t="shared" si="8"/>
        <v>0.4865479447</v>
      </c>
      <c r="Q29" s="1">
        <f t="shared" si="9"/>
        <v>425.4164723</v>
      </c>
      <c r="R29" s="1">
        <f t="shared" si="10"/>
        <v>429.75</v>
      </c>
      <c r="S29" s="4">
        <f t="shared" si="11"/>
        <v>4.333527749</v>
      </c>
    </row>
    <row r="30" ht="14.25" customHeight="1">
      <c r="A30" s="1" t="s">
        <v>22</v>
      </c>
      <c r="B30" s="3">
        <v>43683.0</v>
      </c>
      <c r="C30" s="3">
        <v>43706.0</v>
      </c>
      <c r="D30" s="1" t="s">
        <v>23</v>
      </c>
      <c r="E30" s="1">
        <v>1100.0</v>
      </c>
      <c r="F30" s="1">
        <v>470.05</v>
      </c>
      <c r="G30" s="1">
        <v>1565.85</v>
      </c>
      <c r="H30" s="1">
        <f t="shared" si="1"/>
        <v>1.055877499</v>
      </c>
      <c r="I30" s="1">
        <f t="shared" si="2"/>
        <v>1653.345783</v>
      </c>
      <c r="J30" s="1">
        <f t="shared" si="3"/>
        <v>0.9470795623</v>
      </c>
      <c r="K30" s="1">
        <f t="shared" si="4"/>
        <v>1482.984533</v>
      </c>
      <c r="L30" s="1">
        <f t="shared" si="5"/>
        <v>1100</v>
      </c>
      <c r="M30" s="1">
        <f t="shared" si="6"/>
        <v>553.3457825</v>
      </c>
      <c r="N30" s="1">
        <f t="shared" si="7"/>
        <v>382.9845326</v>
      </c>
      <c r="O30" s="1">
        <v>0.017942465753424657</v>
      </c>
      <c r="P30" s="1">
        <f t="shared" si="8"/>
        <v>0.4865477349</v>
      </c>
      <c r="Q30" s="1">
        <f t="shared" si="9"/>
        <v>465.8664471</v>
      </c>
      <c r="R30" s="1">
        <f t="shared" si="10"/>
        <v>470.05</v>
      </c>
      <c r="S30" s="4">
        <f t="shared" si="11"/>
        <v>4.183552863</v>
      </c>
    </row>
    <row r="31" ht="14.25" customHeight="1">
      <c r="A31" s="1" t="s">
        <v>22</v>
      </c>
      <c r="B31" s="3">
        <v>43684.0</v>
      </c>
      <c r="C31" s="3">
        <v>43706.0</v>
      </c>
      <c r="D31" s="1" t="s">
        <v>23</v>
      </c>
      <c r="E31" s="1">
        <v>1100.0</v>
      </c>
      <c r="F31" s="1">
        <v>463.2</v>
      </c>
      <c r="G31" s="1">
        <v>1559.2</v>
      </c>
      <c r="H31" s="1">
        <f t="shared" si="1"/>
        <v>1.055877499</v>
      </c>
      <c r="I31" s="1">
        <f t="shared" si="2"/>
        <v>1646.324197</v>
      </c>
      <c r="J31" s="1">
        <f t="shared" si="3"/>
        <v>0.9470795623</v>
      </c>
      <c r="K31" s="1">
        <f t="shared" si="4"/>
        <v>1476.686453</v>
      </c>
      <c r="L31" s="1">
        <f t="shared" si="5"/>
        <v>1100</v>
      </c>
      <c r="M31" s="1">
        <f t="shared" si="6"/>
        <v>546.3241972</v>
      </c>
      <c r="N31" s="1">
        <f t="shared" si="7"/>
        <v>376.6864535</v>
      </c>
      <c r="O31" s="1">
        <v>0.017945205479452053</v>
      </c>
      <c r="P31" s="1">
        <f t="shared" si="8"/>
        <v>0.4865477558</v>
      </c>
      <c r="Q31" s="1">
        <f t="shared" si="9"/>
        <v>459.2164496</v>
      </c>
      <c r="R31" s="1">
        <f t="shared" si="10"/>
        <v>463.2</v>
      </c>
      <c r="S31" s="4">
        <f t="shared" si="11"/>
        <v>3.983550351</v>
      </c>
    </row>
    <row r="32" ht="14.25" customHeight="1">
      <c r="A32" s="1" t="s">
        <v>22</v>
      </c>
      <c r="B32" s="3">
        <v>43685.0</v>
      </c>
      <c r="C32" s="3">
        <v>43706.0</v>
      </c>
      <c r="D32" s="1" t="s">
        <v>23</v>
      </c>
      <c r="E32" s="1">
        <v>1100.0</v>
      </c>
      <c r="F32" s="1">
        <v>469.65</v>
      </c>
      <c r="G32" s="1">
        <v>1565.9</v>
      </c>
      <c r="H32" s="1">
        <f t="shared" si="1"/>
        <v>1.055877499</v>
      </c>
      <c r="I32" s="1">
        <f t="shared" si="2"/>
        <v>1653.398576</v>
      </c>
      <c r="J32" s="1">
        <f t="shared" si="3"/>
        <v>0.9470795623</v>
      </c>
      <c r="K32" s="1">
        <f t="shared" si="4"/>
        <v>1483.031887</v>
      </c>
      <c r="L32" s="1">
        <f t="shared" si="5"/>
        <v>1100</v>
      </c>
      <c r="M32" s="1">
        <f t="shared" si="6"/>
        <v>553.3985764</v>
      </c>
      <c r="N32" s="1">
        <f t="shared" si="7"/>
        <v>383.0318866</v>
      </c>
      <c r="O32" s="1">
        <v>0.017915068493150683</v>
      </c>
      <c r="P32" s="1">
        <f t="shared" si="8"/>
        <v>0.486547525</v>
      </c>
      <c r="Q32" s="1">
        <f t="shared" si="9"/>
        <v>465.916422</v>
      </c>
      <c r="R32" s="1">
        <f t="shared" si="10"/>
        <v>469.65</v>
      </c>
      <c r="S32" s="4">
        <f t="shared" si="11"/>
        <v>3.733577976</v>
      </c>
    </row>
    <row r="33" ht="14.25" customHeight="1">
      <c r="A33" s="1" t="s">
        <v>22</v>
      </c>
      <c r="B33" s="3">
        <v>43686.0</v>
      </c>
      <c r="C33" s="3">
        <v>43706.0</v>
      </c>
      <c r="D33" s="1" t="s">
        <v>23</v>
      </c>
      <c r="E33" s="1">
        <v>1100.0</v>
      </c>
      <c r="F33" s="1">
        <v>479.05</v>
      </c>
      <c r="G33" s="1">
        <v>1575.5</v>
      </c>
      <c r="H33" s="1">
        <f t="shared" si="1"/>
        <v>1.055877499</v>
      </c>
      <c r="I33" s="1">
        <f t="shared" si="2"/>
        <v>1663.535</v>
      </c>
      <c r="J33" s="1">
        <f t="shared" si="3"/>
        <v>0.9470795623</v>
      </c>
      <c r="K33" s="1">
        <f t="shared" si="4"/>
        <v>1492.12385</v>
      </c>
      <c r="L33" s="1">
        <f t="shared" si="5"/>
        <v>1100</v>
      </c>
      <c r="M33" s="1">
        <f t="shared" si="6"/>
        <v>563.5350004</v>
      </c>
      <c r="N33" s="1">
        <f t="shared" si="7"/>
        <v>392.1238504</v>
      </c>
      <c r="O33" s="1">
        <v>0.017895890410958903</v>
      </c>
      <c r="P33" s="1">
        <f t="shared" si="8"/>
        <v>0.4865473781</v>
      </c>
      <c r="Q33" s="1">
        <f t="shared" si="9"/>
        <v>475.5164044</v>
      </c>
      <c r="R33" s="1">
        <f t="shared" si="10"/>
        <v>479.05</v>
      </c>
      <c r="S33" s="4">
        <f t="shared" si="11"/>
        <v>3.533595556</v>
      </c>
    </row>
    <row r="34" ht="14.25" customHeight="1">
      <c r="A34" s="1" t="s">
        <v>22</v>
      </c>
      <c r="B34" s="3">
        <v>43690.0</v>
      </c>
      <c r="C34" s="3">
        <v>43706.0</v>
      </c>
      <c r="D34" s="1" t="s">
        <v>23</v>
      </c>
      <c r="E34" s="1">
        <v>1100.0</v>
      </c>
      <c r="F34" s="1">
        <v>476.15</v>
      </c>
      <c r="G34" s="1">
        <v>1573.35</v>
      </c>
      <c r="H34" s="1">
        <f t="shared" si="1"/>
        <v>1.055877499</v>
      </c>
      <c r="I34" s="1">
        <f t="shared" si="2"/>
        <v>1661.264864</v>
      </c>
      <c r="J34" s="1">
        <f t="shared" si="3"/>
        <v>0.9470795623</v>
      </c>
      <c r="K34" s="1">
        <f t="shared" si="4"/>
        <v>1490.087629</v>
      </c>
      <c r="L34" s="1">
        <f t="shared" si="5"/>
        <v>1100</v>
      </c>
      <c r="M34" s="1">
        <f t="shared" si="6"/>
        <v>561.2648638</v>
      </c>
      <c r="N34" s="1">
        <f t="shared" si="7"/>
        <v>390.0876293</v>
      </c>
      <c r="O34" s="1">
        <v>0.01772602739726027</v>
      </c>
      <c r="P34" s="1">
        <f t="shared" si="8"/>
        <v>0.486546077</v>
      </c>
      <c r="Q34" s="1">
        <f t="shared" si="9"/>
        <v>473.3662487</v>
      </c>
      <c r="R34" s="1">
        <f t="shared" si="10"/>
        <v>476.15</v>
      </c>
      <c r="S34" s="4">
        <f t="shared" si="11"/>
        <v>2.783751262</v>
      </c>
    </row>
    <row r="35" ht="14.25" customHeight="1">
      <c r="A35" s="1" t="s">
        <v>22</v>
      </c>
      <c r="B35" s="3">
        <v>43691.0</v>
      </c>
      <c r="C35" s="3">
        <v>43706.0</v>
      </c>
      <c r="D35" s="1" t="s">
        <v>23</v>
      </c>
      <c r="E35" s="1">
        <v>1100.0</v>
      </c>
      <c r="F35" s="1">
        <v>472.3</v>
      </c>
      <c r="G35" s="1">
        <v>1569.7</v>
      </c>
      <c r="H35" s="1">
        <f t="shared" si="1"/>
        <v>1.055877499</v>
      </c>
      <c r="I35" s="1">
        <f t="shared" si="2"/>
        <v>1657.410911</v>
      </c>
      <c r="J35" s="1">
        <f t="shared" si="3"/>
        <v>0.9470795623</v>
      </c>
      <c r="K35" s="1">
        <f t="shared" si="4"/>
        <v>1486.630789</v>
      </c>
      <c r="L35" s="1">
        <f t="shared" si="5"/>
        <v>1100</v>
      </c>
      <c r="M35" s="1">
        <f t="shared" si="6"/>
        <v>557.4109109</v>
      </c>
      <c r="N35" s="1">
        <f t="shared" si="7"/>
        <v>386.6307889</v>
      </c>
      <c r="O35" s="1">
        <v>0.01777260273972603</v>
      </c>
      <c r="P35" s="1">
        <f t="shared" si="8"/>
        <v>0.4865464338</v>
      </c>
      <c r="Q35" s="1">
        <f t="shared" si="9"/>
        <v>469.7162914</v>
      </c>
      <c r="R35" s="1">
        <f t="shared" si="10"/>
        <v>472.3</v>
      </c>
      <c r="S35" s="4">
        <f t="shared" si="11"/>
        <v>2.583708568</v>
      </c>
    </row>
    <row r="36" ht="14.25" customHeight="1">
      <c r="A36" s="1" t="s">
        <v>22</v>
      </c>
      <c r="B36" s="3">
        <v>43693.0</v>
      </c>
      <c r="C36" s="3">
        <v>43706.0</v>
      </c>
      <c r="D36" s="1" t="s">
        <v>23</v>
      </c>
      <c r="E36" s="1">
        <v>1100.0</v>
      </c>
      <c r="F36" s="1">
        <v>499.75</v>
      </c>
      <c r="G36" s="1">
        <v>1597.45</v>
      </c>
      <c r="H36" s="1">
        <f t="shared" si="1"/>
        <v>1.055877499</v>
      </c>
      <c r="I36" s="1">
        <f t="shared" si="2"/>
        <v>1686.711512</v>
      </c>
      <c r="J36" s="1">
        <f t="shared" si="3"/>
        <v>0.9470795623</v>
      </c>
      <c r="K36" s="1">
        <f t="shared" si="4"/>
        <v>1512.912247</v>
      </c>
      <c r="L36" s="1">
        <f t="shared" si="5"/>
        <v>1100</v>
      </c>
      <c r="M36" s="1">
        <f t="shared" si="6"/>
        <v>586.7115115</v>
      </c>
      <c r="N36" s="1">
        <f t="shared" si="7"/>
        <v>412.9122467</v>
      </c>
      <c r="O36" s="1">
        <v>0.0176986301369863</v>
      </c>
      <c r="P36" s="1">
        <f t="shared" si="8"/>
        <v>0.4865458672</v>
      </c>
      <c r="Q36" s="1">
        <f t="shared" si="9"/>
        <v>497.4662236</v>
      </c>
      <c r="R36" s="1">
        <f t="shared" si="10"/>
        <v>499.75</v>
      </c>
      <c r="S36" s="4">
        <f t="shared" si="11"/>
        <v>2.283776375</v>
      </c>
    </row>
    <row r="37" ht="14.25" customHeight="1">
      <c r="A37" s="1" t="s">
        <v>22</v>
      </c>
      <c r="B37" s="3">
        <v>43696.0</v>
      </c>
      <c r="C37" s="3">
        <v>43706.0</v>
      </c>
      <c r="D37" s="1" t="s">
        <v>23</v>
      </c>
      <c r="E37" s="1">
        <v>1100.0</v>
      </c>
      <c r="F37" s="1">
        <v>488.25</v>
      </c>
      <c r="G37" s="1">
        <v>1586.45</v>
      </c>
      <c r="H37" s="1">
        <f t="shared" si="1"/>
        <v>1.055877499</v>
      </c>
      <c r="I37" s="1">
        <f t="shared" si="2"/>
        <v>1675.096859</v>
      </c>
      <c r="J37" s="1">
        <f t="shared" si="3"/>
        <v>0.9470795623</v>
      </c>
      <c r="K37" s="1">
        <f t="shared" si="4"/>
        <v>1502.494372</v>
      </c>
      <c r="L37" s="1">
        <f t="shared" si="5"/>
        <v>1100</v>
      </c>
      <c r="M37" s="1">
        <f t="shared" si="6"/>
        <v>575.096859</v>
      </c>
      <c r="N37" s="1">
        <f t="shared" si="7"/>
        <v>402.4943716</v>
      </c>
      <c r="O37" s="1">
        <v>0.017684931506849317</v>
      </c>
      <c r="P37" s="1">
        <f t="shared" si="8"/>
        <v>0.4865457622</v>
      </c>
      <c r="Q37" s="1">
        <f t="shared" si="9"/>
        <v>486.4662111</v>
      </c>
      <c r="R37" s="1">
        <f t="shared" si="10"/>
        <v>488.25</v>
      </c>
      <c r="S37" s="4">
        <f t="shared" si="11"/>
        <v>1.783788932</v>
      </c>
    </row>
    <row r="38" ht="14.25" customHeight="1">
      <c r="A38" s="1" t="s">
        <v>22</v>
      </c>
      <c r="B38" s="3">
        <v>43697.0</v>
      </c>
      <c r="C38" s="3">
        <v>43706.0</v>
      </c>
      <c r="D38" s="1" t="s">
        <v>23</v>
      </c>
      <c r="E38" s="1">
        <v>1100.0</v>
      </c>
      <c r="F38" s="1">
        <v>496.75</v>
      </c>
      <c r="G38" s="1">
        <v>1595.15</v>
      </c>
      <c r="H38" s="1">
        <f t="shared" si="1"/>
        <v>1.055877499</v>
      </c>
      <c r="I38" s="1">
        <f t="shared" si="2"/>
        <v>1684.282993</v>
      </c>
      <c r="J38" s="1">
        <f t="shared" si="3"/>
        <v>0.9470795623</v>
      </c>
      <c r="K38" s="1">
        <f t="shared" si="4"/>
        <v>1510.733964</v>
      </c>
      <c r="L38" s="1">
        <f t="shared" si="5"/>
        <v>1100</v>
      </c>
      <c r="M38" s="1">
        <f t="shared" si="6"/>
        <v>584.2829933</v>
      </c>
      <c r="N38" s="1">
        <f t="shared" si="7"/>
        <v>410.7339638</v>
      </c>
      <c r="O38" s="1">
        <v>0.017706849315068492</v>
      </c>
      <c r="P38" s="1">
        <f t="shared" si="8"/>
        <v>0.4865459301</v>
      </c>
      <c r="Q38" s="1">
        <f t="shared" si="9"/>
        <v>495.1662312</v>
      </c>
      <c r="R38" s="1">
        <f t="shared" si="10"/>
        <v>496.75</v>
      </c>
      <c r="S38" s="4">
        <f t="shared" si="11"/>
        <v>1.583768841</v>
      </c>
    </row>
    <row r="39" ht="14.25" customHeight="1">
      <c r="A39" s="1" t="s">
        <v>22</v>
      </c>
      <c r="B39" s="3">
        <v>43698.0</v>
      </c>
      <c r="C39" s="3">
        <v>43706.0</v>
      </c>
      <c r="D39" s="1" t="s">
        <v>23</v>
      </c>
      <c r="E39" s="1">
        <v>1100.0</v>
      </c>
      <c r="F39" s="1">
        <v>490.55</v>
      </c>
      <c r="G39" s="1">
        <v>1589.15</v>
      </c>
      <c r="H39" s="1">
        <f t="shared" si="1"/>
        <v>1.055877499</v>
      </c>
      <c r="I39" s="1">
        <f t="shared" si="2"/>
        <v>1677.947728</v>
      </c>
      <c r="J39" s="1">
        <f t="shared" si="3"/>
        <v>0.9470795623</v>
      </c>
      <c r="K39" s="1">
        <f t="shared" si="4"/>
        <v>1505.051486</v>
      </c>
      <c r="L39" s="1">
        <f t="shared" si="5"/>
        <v>1100</v>
      </c>
      <c r="M39" s="1">
        <f t="shared" si="6"/>
        <v>577.9477283</v>
      </c>
      <c r="N39" s="1">
        <f t="shared" si="7"/>
        <v>405.0514864</v>
      </c>
      <c r="O39" s="1">
        <v>0.017706849315068492</v>
      </c>
      <c r="P39" s="1">
        <f t="shared" si="8"/>
        <v>0.4865459301</v>
      </c>
      <c r="Q39" s="1">
        <f t="shared" si="9"/>
        <v>489.1662312</v>
      </c>
      <c r="R39" s="1">
        <f t="shared" si="10"/>
        <v>490.55</v>
      </c>
      <c r="S39" s="4">
        <f t="shared" si="11"/>
        <v>1.383768841</v>
      </c>
    </row>
    <row r="40" ht="14.25" customHeight="1">
      <c r="A40" s="1" t="s">
        <v>22</v>
      </c>
      <c r="B40" s="3">
        <v>43699.0</v>
      </c>
      <c r="C40" s="3">
        <v>43706.0</v>
      </c>
      <c r="D40" s="1" t="s">
        <v>23</v>
      </c>
      <c r="E40" s="1">
        <v>1100.0</v>
      </c>
      <c r="F40" s="1">
        <v>471.45</v>
      </c>
      <c r="G40" s="1">
        <v>1570.2</v>
      </c>
      <c r="H40" s="1">
        <f t="shared" si="1"/>
        <v>1.055877499</v>
      </c>
      <c r="I40" s="1">
        <f t="shared" si="2"/>
        <v>1657.93885</v>
      </c>
      <c r="J40" s="1">
        <f t="shared" si="3"/>
        <v>0.9470795623</v>
      </c>
      <c r="K40" s="1">
        <f t="shared" si="4"/>
        <v>1487.104329</v>
      </c>
      <c r="L40" s="1">
        <f t="shared" si="5"/>
        <v>1100</v>
      </c>
      <c r="M40" s="1">
        <f t="shared" si="6"/>
        <v>557.9388497</v>
      </c>
      <c r="N40" s="1">
        <f t="shared" si="7"/>
        <v>387.1043287</v>
      </c>
      <c r="O40" s="1">
        <v>0.017684931506849317</v>
      </c>
      <c r="P40" s="1">
        <f t="shared" si="8"/>
        <v>0.4865457622</v>
      </c>
      <c r="Q40" s="1">
        <f t="shared" si="9"/>
        <v>470.2162111</v>
      </c>
      <c r="R40" s="1">
        <f t="shared" si="10"/>
        <v>471.45</v>
      </c>
      <c r="S40" s="4">
        <f t="shared" si="11"/>
        <v>1.233788932</v>
      </c>
    </row>
    <row r="41" ht="14.25" customHeight="1">
      <c r="A41" s="1" t="s">
        <v>22</v>
      </c>
      <c r="B41" s="3">
        <v>43700.0</v>
      </c>
      <c r="C41" s="3">
        <v>43706.0</v>
      </c>
      <c r="D41" s="1" t="s">
        <v>23</v>
      </c>
      <c r="E41" s="1">
        <v>1100.0</v>
      </c>
      <c r="F41" s="1">
        <v>481.4</v>
      </c>
      <c r="G41" s="1">
        <v>1580.4</v>
      </c>
      <c r="H41" s="1">
        <f t="shared" si="1"/>
        <v>1.055877499</v>
      </c>
      <c r="I41" s="1">
        <f t="shared" si="2"/>
        <v>1668.7088</v>
      </c>
      <c r="J41" s="1">
        <f t="shared" si="3"/>
        <v>0.9470795623</v>
      </c>
      <c r="K41" s="1">
        <f t="shared" si="4"/>
        <v>1496.76454</v>
      </c>
      <c r="L41" s="1">
        <f t="shared" si="5"/>
        <v>1100</v>
      </c>
      <c r="M41" s="1">
        <f t="shared" si="6"/>
        <v>568.7088001</v>
      </c>
      <c r="N41" s="1">
        <f t="shared" si="7"/>
        <v>396.7645402</v>
      </c>
      <c r="O41" s="1">
        <v>0.017687671232876713</v>
      </c>
      <c r="P41" s="1">
        <f t="shared" si="8"/>
        <v>0.4865457832</v>
      </c>
      <c r="Q41" s="1">
        <f t="shared" si="9"/>
        <v>480.4162136</v>
      </c>
      <c r="R41" s="1">
        <f t="shared" si="10"/>
        <v>481.4</v>
      </c>
      <c r="S41" s="4">
        <f t="shared" si="11"/>
        <v>0.9837864209</v>
      </c>
    </row>
    <row r="42" ht="14.25" customHeight="1">
      <c r="A42" s="1" t="s">
        <v>22</v>
      </c>
      <c r="B42" s="3">
        <v>43703.0</v>
      </c>
      <c r="C42" s="3">
        <v>43706.0</v>
      </c>
      <c r="D42" s="1" t="s">
        <v>23</v>
      </c>
      <c r="E42" s="1">
        <v>1100.0</v>
      </c>
      <c r="F42" s="1">
        <v>498.1</v>
      </c>
      <c r="G42" s="1">
        <v>1597.55</v>
      </c>
      <c r="H42" s="1">
        <f t="shared" si="1"/>
        <v>1.055877499</v>
      </c>
      <c r="I42" s="1">
        <f t="shared" si="2"/>
        <v>1686.817099</v>
      </c>
      <c r="J42" s="1">
        <f t="shared" si="3"/>
        <v>0.9470795623</v>
      </c>
      <c r="K42" s="1">
        <f t="shared" si="4"/>
        <v>1513.006955</v>
      </c>
      <c r="L42" s="1">
        <f t="shared" si="5"/>
        <v>1100</v>
      </c>
      <c r="M42" s="1">
        <f t="shared" si="6"/>
        <v>586.8170993</v>
      </c>
      <c r="N42" s="1">
        <f t="shared" si="7"/>
        <v>413.0069547</v>
      </c>
      <c r="O42" s="1">
        <v>0.01766849315068493</v>
      </c>
      <c r="P42" s="1">
        <f t="shared" si="8"/>
        <v>0.4865456363</v>
      </c>
      <c r="Q42" s="1">
        <f t="shared" si="9"/>
        <v>497.566196</v>
      </c>
      <c r="R42" s="1">
        <f t="shared" si="10"/>
        <v>498.1</v>
      </c>
      <c r="S42" s="4">
        <f t="shared" si="11"/>
        <v>0.5338040005</v>
      </c>
    </row>
    <row r="43" ht="14.25" customHeight="1">
      <c r="A43" s="1" t="s">
        <v>22</v>
      </c>
      <c r="B43" s="3">
        <v>43704.0</v>
      </c>
      <c r="C43" s="3">
        <v>43706.0</v>
      </c>
      <c r="D43" s="1" t="s">
        <v>23</v>
      </c>
      <c r="E43" s="1">
        <v>1100.0</v>
      </c>
      <c r="F43" s="1">
        <v>499.8</v>
      </c>
      <c r="G43" s="1" t="s">
        <v>24</v>
      </c>
      <c r="H43" s="1">
        <f t="shared" si="1"/>
        <v>1.055877499</v>
      </c>
      <c r="I43" s="1" t="str">
        <f t="shared" si="2"/>
        <v>#VALUE!</v>
      </c>
      <c r="J43" s="1">
        <f t="shared" si="3"/>
        <v>0.9470795623</v>
      </c>
      <c r="K43" s="1" t="str">
        <f t="shared" si="4"/>
        <v>#VALUE!</v>
      </c>
      <c r="L43" s="1">
        <f t="shared" si="5"/>
        <v>1100</v>
      </c>
      <c r="M43" s="1" t="str">
        <f t="shared" si="6"/>
        <v>#VALUE!</v>
      </c>
      <c r="N43" s="1" t="str">
        <f t="shared" si="7"/>
        <v>#VALUE!</v>
      </c>
      <c r="O43" s="1">
        <v>0.01767123287671233</v>
      </c>
      <c r="P43" s="1">
        <f t="shared" si="8"/>
        <v>0.4865456573</v>
      </c>
      <c r="Q43" s="1" t="str">
        <f t="shared" si="9"/>
        <v>#VALUE!</v>
      </c>
      <c r="R43" s="1">
        <f t="shared" si="10"/>
        <v>499.8</v>
      </c>
      <c r="S43" s="4" t="str">
        <f t="shared" si="11"/>
        <v>#VALUE!</v>
      </c>
    </row>
    <row r="44" ht="14.25" customHeight="1">
      <c r="A44" s="1" t="s">
        <v>22</v>
      </c>
      <c r="B44" s="3">
        <v>43705.0</v>
      </c>
      <c r="C44" s="3">
        <v>43706.0</v>
      </c>
      <c r="D44" s="1" t="s">
        <v>23</v>
      </c>
      <c r="E44" s="1">
        <v>1100.0</v>
      </c>
      <c r="F44" s="1">
        <v>503.4</v>
      </c>
      <c r="G44" s="1">
        <v>1603.15</v>
      </c>
      <c r="H44" s="1">
        <f t="shared" si="1"/>
        <v>1.055877499</v>
      </c>
      <c r="I44" s="1">
        <f t="shared" si="2"/>
        <v>1692.730013</v>
      </c>
      <c r="J44" s="1">
        <f t="shared" si="3"/>
        <v>0.9470795623</v>
      </c>
      <c r="K44" s="1">
        <f t="shared" si="4"/>
        <v>1518.3106</v>
      </c>
      <c r="L44" s="1">
        <f t="shared" si="5"/>
        <v>1100</v>
      </c>
      <c r="M44" s="1">
        <f t="shared" si="6"/>
        <v>592.7300133</v>
      </c>
      <c r="N44" s="1">
        <f t="shared" si="7"/>
        <v>418.3106003</v>
      </c>
      <c r="O44" s="1">
        <v>0.017632876712328768</v>
      </c>
      <c r="P44" s="1">
        <f t="shared" si="8"/>
        <v>0.4865453635</v>
      </c>
      <c r="Q44" s="1">
        <f t="shared" si="9"/>
        <v>503.1661634</v>
      </c>
      <c r="R44" s="1">
        <f t="shared" si="10"/>
        <v>503.4</v>
      </c>
      <c r="S44" s="4">
        <f t="shared" si="11"/>
        <v>0.2338366484</v>
      </c>
    </row>
    <row r="45" ht="14.25" customHeight="1">
      <c r="A45" s="1" t="s">
        <v>22</v>
      </c>
      <c r="B45" s="3">
        <v>43706.0</v>
      </c>
      <c r="C45" s="3">
        <v>43706.0</v>
      </c>
      <c r="D45" s="1" t="s">
        <v>23</v>
      </c>
      <c r="E45" s="1">
        <v>1100.0</v>
      </c>
      <c r="F45" s="1">
        <v>0.0</v>
      </c>
      <c r="G45" s="1">
        <v>1615.25</v>
      </c>
      <c r="H45" s="1">
        <f t="shared" si="1"/>
        <v>1.055877499</v>
      </c>
      <c r="I45" s="1">
        <f t="shared" si="2"/>
        <v>1705.506131</v>
      </c>
      <c r="J45" s="1">
        <f t="shared" si="3"/>
        <v>0.9470795623</v>
      </c>
      <c r="K45" s="1">
        <f t="shared" si="4"/>
        <v>1529.770263</v>
      </c>
      <c r="L45" s="1">
        <f t="shared" si="5"/>
        <v>1100</v>
      </c>
      <c r="M45" s="1">
        <f t="shared" si="6"/>
        <v>605.506131</v>
      </c>
      <c r="N45" s="1">
        <f t="shared" si="7"/>
        <v>429.770263</v>
      </c>
      <c r="O45" s="1">
        <v>0.017572602739726027</v>
      </c>
      <c r="P45" s="1">
        <f t="shared" si="8"/>
        <v>0.4865449019</v>
      </c>
      <c r="Q45" s="1">
        <f t="shared" si="9"/>
        <v>515.2661081</v>
      </c>
      <c r="R45" s="1">
        <f t="shared" si="10"/>
        <v>0</v>
      </c>
      <c r="S45" s="4">
        <f t="shared" si="11"/>
        <v>515.2661081</v>
      </c>
    </row>
    <row r="46" ht="14.25" customHeight="1">
      <c r="A46" s="1" t="s">
        <v>22</v>
      </c>
      <c r="B46" s="3">
        <v>43711.0</v>
      </c>
      <c r="C46" s="3">
        <v>43734.0</v>
      </c>
      <c r="D46" s="1" t="s">
        <v>23</v>
      </c>
      <c r="E46" s="1">
        <v>1100.0</v>
      </c>
      <c r="F46" s="1">
        <v>480.75</v>
      </c>
      <c r="G46" s="1">
        <v>1576.75</v>
      </c>
      <c r="H46" s="1">
        <f t="shared" si="1"/>
        <v>1.055877499</v>
      </c>
      <c r="I46" s="1">
        <f t="shared" si="2"/>
        <v>1664.854847</v>
      </c>
      <c r="J46" s="1">
        <f t="shared" si="3"/>
        <v>0.9470795623</v>
      </c>
      <c r="K46" s="1">
        <f t="shared" si="4"/>
        <v>1493.3077</v>
      </c>
      <c r="L46" s="1">
        <f t="shared" si="5"/>
        <v>1100</v>
      </c>
      <c r="M46" s="1">
        <f t="shared" si="6"/>
        <v>564.8548473</v>
      </c>
      <c r="N46" s="1">
        <f t="shared" si="7"/>
        <v>393.3076998</v>
      </c>
      <c r="O46" s="1">
        <v>0.01761917808219178</v>
      </c>
      <c r="P46" s="1">
        <f t="shared" si="8"/>
        <v>0.4865452586</v>
      </c>
      <c r="Q46" s="1">
        <f t="shared" si="9"/>
        <v>476.7661508</v>
      </c>
      <c r="R46" s="1">
        <f t="shared" si="10"/>
        <v>480.75</v>
      </c>
      <c r="S46" s="4">
        <f t="shared" si="11"/>
        <v>3.983849205</v>
      </c>
    </row>
    <row r="47" ht="14.25" customHeight="1">
      <c r="A47" s="1" t="s">
        <v>22</v>
      </c>
      <c r="B47" s="3">
        <v>43712.0</v>
      </c>
      <c r="C47" s="3">
        <v>43734.0</v>
      </c>
      <c r="D47" s="1" t="s">
        <v>23</v>
      </c>
      <c r="E47" s="1">
        <v>1100.0</v>
      </c>
      <c r="F47" s="1">
        <v>439.0</v>
      </c>
      <c r="G47" s="1">
        <v>1535.15</v>
      </c>
      <c r="H47" s="1">
        <f t="shared" si="1"/>
        <v>1.055877499</v>
      </c>
      <c r="I47" s="1">
        <f t="shared" si="2"/>
        <v>1620.930343</v>
      </c>
      <c r="J47" s="1">
        <f t="shared" si="3"/>
        <v>0.9470795623</v>
      </c>
      <c r="K47" s="1">
        <f t="shared" si="4"/>
        <v>1453.90919</v>
      </c>
      <c r="L47" s="1">
        <f t="shared" si="5"/>
        <v>1100</v>
      </c>
      <c r="M47" s="1">
        <f t="shared" si="6"/>
        <v>520.9303433</v>
      </c>
      <c r="N47" s="1">
        <f t="shared" si="7"/>
        <v>353.90919</v>
      </c>
      <c r="O47" s="1">
        <v>0.017654794520547946</v>
      </c>
      <c r="P47" s="1">
        <f t="shared" si="8"/>
        <v>0.4865455314</v>
      </c>
      <c r="Q47" s="1">
        <f t="shared" si="9"/>
        <v>435.1661834</v>
      </c>
      <c r="R47" s="1">
        <f t="shared" si="10"/>
        <v>439</v>
      </c>
      <c r="S47" s="4">
        <f t="shared" si="11"/>
        <v>3.833816557</v>
      </c>
    </row>
    <row r="48" ht="14.25" customHeight="1">
      <c r="A48" s="1" t="s">
        <v>22</v>
      </c>
      <c r="B48" s="3">
        <v>43713.0</v>
      </c>
      <c r="C48" s="3">
        <v>43734.0</v>
      </c>
      <c r="D48" s="1" t="s">
        <v>23</v>
      </c>
      <c r="E48" s="1">
        <v>1100.0</v>
      </c>
      <c r="F48" s="1">
        <v>423.45</v>
      </c>
      <c r="G48" s="1">
        <v>1519.75</v>
      </c>
      <c r="H48" s="1">
        <f t="shared" si="1"/>
        <v>1.055877499</v>
      </c>
      <c r="I48" s="1">
        <f t="shared" si="2"/>
        <v>1604.66983</v>
      </c>
      <c r="J48" s="1">
        <f t="shared" si="3"/>
        <v>0.9470795623</v>
      </c>
      <c r="K48" s="1">
        <f t="shared" si="4"/>
        <v>1439.324165</v>
      </c>
      <c r="L48" s="1">
        <f t="shared" si="5"/>
        <v>1100</v>
      </c>
      <c r="M48" s="1">
        <f t="shared" si="6"/>
        <v>504.6698298</v>
      </c>
      <c r="N48" s="1">
        <f t="shared" si="7"/>
        <v>339.3241648</v>
      </c>
      <c r="O48" s="1">
        <v>0.01764383561643836</v>
      </c>
      <c r="P48" s="1">
        <f t="shared" si="8"/>
        <v>0.4865454475</v>
      </c>
      <c r="Q48" s="1">
        <f t="shared" si="9"/>
        <v>419.7661734</v>
      </c>
      <c r="R48" s="1">
        <f t="shared" si="10"/>
        <v>423.45</v>
      </c>
      <c r="S48" s="4">
        <f t="shared" si="11"/>
        <v>3.683826603</v>
      </c>
    </row>
    <row r="49" ht="14.25" customHeight="1">
      <c r="A49" s="1" t="s">
        <v>22</v>
      </c>
      <c r="B49" s="3">
        <v>43714.0</v>
      </c>
      <c r="C49" s="3">
        <v>43734.0</v>
      </c>
      <c r="D49" s="1" t="s">
        <v>23</v>
      </c>
      <c r="E49" s="1">
        <v>1100.0</v>
      </c>
      <c r="F49" s="1">
        <v>435.9</v>
      </c>
      <c r="G49" s="1">
        <v>1532.4</v>
      </c>
      <c r="H49" s="1">
        <f t="shared" si="1"/>
        <v>1.055877499</v>
      </c>
      <c r="I49" s="1">
        <f t="shared" si="2"/>
        <v>1618.02668</v>
      </c>
      <c r="J49" s="1">
        <f t="shared" si="3"/>
        <v>0.9470795623</v>
      </c>
      <c r="K49" s="1">
        <f t="shared" si="4"/>
        <v>1451.304721</v>
      </c>
      <c r="L49" s="1">
        <f t="shared" si="5"/>
        <v>1100</v>
      </c>
      <c r="M49" s="1">
        <f t="shared" si="6"/>
        <v>518.0266802</v>
      </c>
      <c r="N49" s="1">
        <f t="shared" si="7"/>
        <v>351.3047212</v>
      </c>
      <c r="O49" s="1">
        <v>0.017706849315068492</v>
      </c>
      <c r="P49" s="1">
        <f t="shared" si="8"/>
        <v>0.4865459301</v>
      </c>
      <c r="Q49" s="1">
        <f t="shared" si="9"/>
        <v>432.4162312</v>
      </c>
      <c r="R49" s="1">
        <f t="shared" si="10"/>
        <v>435.9</v>
      </c>
      <c r="S49" s="4">
        <f t="shared" si="11"/>
        <v>3.483768841</v>
      </c>
    </row>
    <row r="50" ht="14.25" customHeight="1">
      <c r="A50" s="1" t="s">
        <v>22</v>
      </c>
      <c r="B50" s="3">
        <v>43717.0</v>
      </c>
      <c r="C50" s="3">
        <v>43734.0</v>
      </c>
      <c r="D50" s="1" t="s">
        <v>23</v>
      </c>
      <c r="E50" s="1">
        <v>1100.0</v>
      </c>
      <c r="F50" s="1">
        <v>443.65</v>
      </c>
      <c r="G50" s="1">
        <v>1540.6</v>
      </c>
      <c r="H50" s="1">
        <f t="shared" si="1"/>
        <v>1.055877499</v>
      </c>
      <c r="I50" s="1">
        <f t="shared" si="2"/>
        <v>1626.684876</v>
      </c>
      <c r="J50" s="1">
        <f t="shared" si="3"/>
        <v>0.9470795623</v>
      </c>
      <c r="K50" s="1">
        <f t="shared" si="4"/>
        <v>1459.070774</v>
      </c>
      <c r="L50" s="1">
        <f t="shared" si="5"/>
        <v>1100</v>
      </c>
      <c r="M50" s="1">
        <f t="shared" si="6"/>
        <v>526.6848757</v>
      </c>
      <c r="N50" s="1">
        <f t="shared" si="7"/>
        <v>359.0707736</v>
      </c>
      <c r="O50" s="1">
        <v>0.017715068493150684</v>
      </c>
      <c r="P50" s="1">
        <f t="shared" si="8"/>
        <v>0.4865459931</v>
      </c>
      <c r="Q50" s="1">
        <f t="shared" si="9"/>
        <v>440.6162387</v>
      </c>
      <c r="R50" s="1">
        <f t="shared" si="10"/>
        <v>443.65</v>
      </c>
      <c r="S50" s="4">
        <f t="shared" si="11"/>
        <v>3.033761307</v>
      </c>
    </row>
    <row r="51" ht="14.25" customHeight="1">
      <c r="A51" s="1" t="s">
        <v>22</v>
      </c>
      <c r="B51" s="3">
        <v>43719.0</v>
      </c>
      <c r="C51" s="3">
        <v>43734.0</v>
      </c>
      <c r="D51" s="1" t="s">
        <v>23</v>
      </c>
      <c r="E51" s="1">
        <v>1100.0</v>
      </c>
      <c r="F51" s="1">
        <v>464.1</v>
      </c>
      <c r="G51" s="1">
        <v>1561.45</v>
      </c>
      <c r="H51" s="1">
        <f t="shared" si="1"/>
        <v>1.055877499</v>
      </c>
      <c r="I51" s="1">
        <f t="shared" si="2"/>
        <v>1648.699922</v>
      </c>
      <c r="J51" s="1">
        <f t="shared" si="3"/>
        <v>0.9470795623</v>
      </c>
      <c r="K51" s="1">
        <f t="shared" si="4"/>
        <v>1478.817383</v>
      </c>
      <c r="L51" s="1">
        <f t="shared" si="5"/>
        <v>1100</v>
      </c>
      <c r="M51" s="1">
        <f t="shared" si="6"/>
        <v>548.6999215</v>
      </c>
      <c r="N51" s="1">
        <f t="shared" si="7"/>
        <v>378.8173825</v>
      </c>
      <c r="O51" s="1">
        <v>0.017652054794520547</v>
      </c>
      <c r="P51" s="1">
        <f t="shared" si="8"/>
        <v>0.4865455104</v>
      </c>
      <c r="Q51" s="1">
        <f t="shared" si="9"/>
        <v>461.4661809</v>
      </c>
      <c r="R51" s="1">
        <f t="shared" si="10"/>
        <v>464.1</v>
      </c>
      <c r="S51" s="4">
        <f t="shared" si="11"/>
        <v>2.633819069</v>
      </c>
    </row>
    <row r="52" ht="14.25" customHeight="1">
      <c r="A52" s="1" t="s">
        <v>22</v>
      </c>
      <c r="B52" s="3">
        <v>43720.0</v>
      </c>
      <c r="C52" s="3">
        <v>43734.0</v>
      </c>
      <c r="D52" s="1" t="s">
        <v>23</v>
      </c>
      <c r="E52" s="1">
        <v>1100.0</v>
      </c>
      <c r="F52" s="1">
        <v>442.8</v>
      </c>
      <c r="G52" s="1">
        <v>1540.3</v>
      </c>
      <c r="H52" s="1">
        <f t="shared" si="1"/>
        <v>1.055877499</v>
      </c>
      <c r="I52" s="1">
        <f t="shared" si="2"/>
        <v>1626.368112</v>
      </c>
      <c r="J52" s="1">
        <f t="shared" si="3"/>
        <v>0.9470795623</v>
      </c>
      <c r="K52" s="1">
        <f t="shared" si="4"/>
        <v>1458.78665</v>
      </c>
      <c r="L52" s="1">
        <f t="shared" si="5"/>
        <v>1100</v>
      </c>
      <c r="M52" s="1">
        <f t="shared" si="6"/>
        <v>526.3681124</v>
      </c>
      <c r="N52" s="1">
        <f t="shared" si="7"/>
        <v>358.7866498</v>
      </c>
      <c r="O52" s="1">
        <v>0.01771780821917808</v>
      </c>
      <c r="P52" s="1">
        <f t="shared" si="8"/>
        <v>0.4865460141</v>
      </c>
      <c r="Q52" s="1">
        <f t="shared" si="9"/>
        <v>440.3162412</v>
      </c>
      <c r="R52" s="1">
        <f t="shared" si="10"/>
        <v>442.8</v>
      </c>
      <c r="S52" s="4">
        <f t="shared" si="11"/>
        <v>2.483758796</v>
      </c>
    </row>
    <row r="53" ht="14.25" customHeight="1">
      <c r="A53" s="1" t="s">
        <v>22</v>
      </c>
      <c r="B53" s="3">
        <v>43721.0</v>
      </c>
      <c r="C53" s="3">
        <v>43734.0</v>
      </c>
      <c r="D53" s="1" t="s">
        <v>23</v>
      </c>
      <c r="E53" s="1">
        <v>1100.0</v>
      </c>
      <c r="F53" s="1">
        <v>450.5</v>
      </c>
      <c r="G53" s="1">
        <v>1548.2</v>
      </c>
      <c r="H53" s="1">
        <f t="shared" si="1"/>
        <v>1.055877499</v>
      </c>
      <c r="I53" s="1">
        <f t="shared" si="2"/>
        <v>1634.709545</v>
      </c>
      <c r="J53" s="1">
        <f t="shared" si="3"/>
        <v>0.9470795623</v>
      </c>
      <c r="K53" s="1">
        <f t="shared" si="4"/>
        <v>1466.268578</v>
      </c>
      <c r="L53" s="1">
        <f t="shared" si="5"/>
        <v>1100</v>
      </c>
      <c r="M53" s="1">
        <f t="shared" si="6"/>
        <v>534.7095447</v>
      </c>
      <c r="N53" s="1">
        <f t="shared" si="7"/>
        <v>366.2685783</v>
      </c>
      <c r="O53" s="1">
        <v>0.01761917808219178</v>
      </c>
      <c r="P53" s="1">
        <f t="shared" si="8"/>
        <v>0.4865452586</v>
      </c>
      <c r="Q53" s="1">
        <f t="shared" si="9"/>
        <v>448.2161508</v>
      </c>
      <c r="R53" s="1">
        <f t="shared" si="10"/>
        <v>450.5</v>
      </c>
      <c r="S53" s="4">
        <f t="shared" si="11"/>
        <v>2.283849205</v>
      </c>
    </row>
    <row r="54" ht="14.25" customHeight="1">
      <c r="A54" s="1" t="s">
        <v>22</v>
      </c>
      <c r="B54" s="3">
        <v>43724.0</v>
      </c>
      <c r="C54" s="3">
        <v>43734.0</v>
      </c>
      <c r="D54" s="1" t="s">
        <v>23</v>
      </c>
      <c r="E54" s="1">
        <v>1100.0</v>
      </c>
      <c r="F54" s="1">
        <v>423.1</v>
      </c>
      <c r="G54" s="1">
        <v>1521.3</v>
      </c>
      <c r="H54" s="1">
        <f t="shared" si="1"/>
        <v>1.055877499</v>
      </c>
      <c r="I54" s="1">
        <f t="shared" si="2"/>
        <v>1606.30644</v>
      </c>
      <c r="J54" s="1">
        <f t="shared" si="3"/>
        <v>0.9470795623</v>
      </c>
      <c r="K54" s="1">
        <f t="shared" si="4"/>
        <v>1440.792138</v>
      </c>
      <c r="L54" s="1">
        <f t="shared" si="5"/>
        <v>1100</v>
      </c>
      <c r="M54" s="1">
        <f t="shared" si="6"/>
        <v>506.3064399</v>
      </c>
      <c r="N54" s="1">
        <f t="shared" si="7"/>
        <v>340.7921381</v>
      </c>
      <c r="O54" s="1">
        <v>0.01764657534246575</v>
      </c>
      <c r="P54" s="1">
        <f t="shared" si="8"/>
        <v>0.4865454685</v>
      </c>
      <c r="Q54" s="1">
        <f t="shared" si="9"/>
        <v>421.3161759</v>
      </c>
      <c r="R54" s="1">
        <f t="shared" si="10"/>
        <v>423.1</v>
      </c>
      <c r="S54" s="4">
        <f t="shared" si="11"/>
        <v>1.783824092</v>
      </c>
    </row>
    <row r="55" ht="14.25" customHeight="1">
      <c r="A55" s="1" t="s">
        <v>22</v>
      </c>
      <c r="B55" s="3">
        <v>43725.0</v>
      </c>
      <c r="C55" s="3">
        <v>43734.0</v>
      </c>
      <c r="D55" s="1" t="s">
        <v>23</v>
      </c>
      <c r="E55" s="1">
        <v>1100.0</v>
      </c>
      <c r="F55" s="1">
        <v>432.5</v>
      </c>
      <c r="G55" s="1">
        <v>1530.9</v>
      </c>
      <c r="H55" s="1">
        <f t="shared" si="1"/>
        <v>1.055877499</v>
      </c>
      <c r="I55" s="1">
        <f t="shared" si="2"/>
        <v>1616.442864</v>
      </c>
      <c r="J55" s="1">
        <f t="shared" si="3"/>
        <v>0.9470795623</v>
      </c>
      <c r="K55" s="1">
        <f t="shared" si="4"/>
        <v>1449.884102</v>
      </c>
      <c r="L55" s="1">
        <f t="shared" si="5"/>
        <v>1100</v>
      </c>
      <c r="M55" s="1">
        <f t="shared" si="6"/>
        <v>516.4428639</v>
      </c>
      <c r="N55" s="1">
        <f t="shared" si="7"/>
        <v>349.8841019</v>
      </c>
      <c r="O55" s="1">
        <v>0.01764657534246575</v>
      </c>
      <c r="P55" s="1">
        <f t="shared" si="8"/>
        <v>0.4865454685</v>
      </c>
      <c r="Q55" s="1">
        <f t="shared" si="9"/>
        <v>430.9161759</v>
      </c>
      <c r="R55" s="1">
        <f t="shared" si="10"/>
        <v>432.5</v>
      </c>
      <c r="S55" s="4">
        <f t="shared" si="11"/>
        <v>1.583824092</v>
      </c>
    </row>
    <row r="56" ht="14.25" customHeight="1">
      <c r="A56" s="1" t="s">
        <v>22</v>
      </c>
      <c r="B56" s="3">
        <v>43726.0</v>
      </c>
      <c r="C56" s="3">
        <v>43734.0</v>
      </c>
      <c r="D56" s="1" t="s">
        <v>23</v>
      </c>
      <c r="E56" s="1">
        <v>1100.0</v>
      </c>
      <c r="F56" s="1">
        <v>449.2</v>
      </c>
      <c r="G56" s="1">
        <v>1547.75</v>
      </c>
      <c r="H56" s="1">
        <f t="shared" si="1"/>
        <v>1.055877499</v>
      </c>
      <c r="I56" s="1">
        <f t="shared" si="2"/>
        <v>1634.2344</v>
      </c>
      <c r="J56" s="1">
        <f t="shared" si="3"/>
        <v>0.9470795623</v>
      </c>
      <c r="K56" s="1">
        <f t="shared" si="4"/>
        <v>1465.842393</v>
      </c>
      <c r="L56" s="1">
        <f t="shared" si="5"/>
        <v>1100</v>
      </c>
      <c r="M56" s="1">
        <f t="shared" si="6"/>
        <v>534.2343998</v>
      </c>
      <c r="N56" s="1">
        <f t="shared" si="7"/>
        <v>365.8423925</v>
      </c>
      <c r="O56" s="1">
        <v>0.017695890410958905</v>
      </c>
      <c r="P56" s="1">
        <f t="shared" si="8"/>
        <v>0.4865458462</v>
      </c>
      <c r="Q56" s="1">
        <f t="shared" si="9"/>
        <v>447.7662211</v>
      </c>
      <c r="R56" s="1">
        <f t="shared" si="10"/>
        <v>449.2</v>
      </c>
      <c r="S56" s="4">
        <f t="shared" si="11"/>
        <v>1.433778887</v>
      </c>
    </row>
    <row r="57" ht="14.25" customHeight="1">
      <c r="A57" s="1" t="s">
        <v>22</v>
      </c>
      <c r="B57" s="3">
        <v>43727.0</v>
      </c>
      <c r="C57" s="3">
        <v>43734.0</v>
      </c>
      <c r="D57" s="1" t="s">
        <v>23</v>
      </c>
      <c r="E57" s="1">
        <v>1100.0</v>
      </c>
      <c r="F57" s="1">
        <v>455.15</v>
      </c>
      <c r="G57" s="1">
        <v>1553.9</v>
      </c>
      <c r="H57" s="1">
        <f t="shared" si="1"/>
        <v>1.055877499</v>
      </c>
      <c r="I57" s="1">
        <f t="shared" si="2"/>
        <v>1640.728046</v>
      </c>
      <c r="J57" s="1">
        <f t="shared" si="3"/>
        <v>0.9470795623</v>
      </c>
      <c r="K57" s="1">
        <f t="shared" si="4"/>
        <v>1471.666932</v>
      </c>
      <c r="L57" s="1">
        <f t="shared" si="5"/>
        <v>1100</v>
      </c>
      <c r="M57" s="1">
        <f t="shared" si="6"/>
        <v>540.7280464</v>
      </c>
      <c r="N57" s="1">
        <f t="shared" si="7"/>
        <v>371.6669318</v>
      </c>
      <c r="O57" s="1">
        <v>0.017695890410958905</v>
      </c>
      <c r="P57" s="1">
        <f t="shared" si="8"/>
        <v>0.4865458462</v>
      </c>
      <c r="Q57" s="1">
        <f t="shared" si="9"/>
        <v>453.9162211</v>
      </c>
      <c r="R57" s="1">
        <f t="shared" si="10"/>
        <v>455.15</v>
      </c>
      <c r="S57" s="4">
        <f t="shared" si="11"/>
        <v>1.233778887</v>
      </c>
    </row>
    <row r="58" ht="14.25" customHeight="1">
      <c r="A58" s="1" t="s">
        <v>22</v>
      </c>
      <c r="B58" s="3">
        <v>43728.0</v>
      </c>
      <c r="C58" s="3">
        <v>43734.0</v>
      </c>
      <c r="D58" s="1" t="s">
        <v>23</v>
      </c>
      <c r="E58" s="1">
        <v>1100.0</v>
      </c>
      <c r="F58" s="1">
        <v>572.1</v>
      </c>
      <c r="G58" s="1">
        <v>1671.0</v>
      </c>
      <c r="H58" s="1">
        <f t="shared" si="1"/>
        <v>1.055877499</v>
      </c>
      <c r="I58" s="1">
        <f t="shared" si="2"/>
        <v>1764.371302</v>
      </c>
      <c r="J58" s="1">
        <f t="shared" si="3"/>
        <v>0.9470795623</v>
      </c>
      <c r="K58" s="1">
        <f t="shared" si="4"/>
        <v>1582.569949</v>
      </c>
      <c r="L58" s="1">
        <f t="shared" si="5"/>
        <v>1100</v>
      </c>
      <c r="M58" s="1">
        <f t="shared" si="6"/>
        <v>664.3713016</v>
      </c>
      <c r="N58" s="1">
        <f t="shared" si="7"/>
        <v>482.5699486</v>
      </c>
      <c r="O58" s="1">
        <v>0.01771780821917808</v>
      </c>
      <c r="P58" s="1">
        <f t="shared" si="8"/>
        <v>0.4865460141</v>
      </c>
      <c r="Q58" s="1">
        <f t="shared" si="9"/>
        <v>571.0162412</v>
      </c>
      <c r="R58" s="1">
        <f t="shared" si="10"/>
        <v>572.1</v>
      </c>
      <c r="S58" s="4">
        <f t="shared" si="11"/>
        <v>1.083758796</v>
      </c>
    </row>
    <row r="59" ht="14.25" customHeight="1">
      <c r="A59" s="1" t="s">
        <v>22</v>
      </c>
      <c r="B59" s="3">
        <v>43731.0</v>
      </c>
      <c r="C59" s="3">
        <v>43734.0</v>
      </c>
      <c r="D59" s="1" t="s">
        <v>23</v>
      </c>
      <c r="E59" s="1">
        <v>1100.0</v>
      </c>
      <c r="F59" s="1">
        <v>703.35</v>
      </c>
      <c r="G59" s="1">
        <v>1802.75</v>
      </c>
      <c r="H59" s="1">
        <f t="shared" si="1"/>
        <v>1.055877499</v>
      </c>
      <c r="I59" s="1">
        <f t="shared" si="2"/>
        <v>1903.483162</v>
      </c>
      <c r="J59" s="1">
        <f t="shared" si="3"/>
        <v>0.9470795623</v>
      </c>
      <c r="K59" s="1">
        <f t="shared" si="4"/>
        <v>1707.347681</v>
      </c>
      <c r="L59" s="1">
        <f t="shared" si="5"/>
        <v>1100</v>
      </c>
      <c r="M59" s="1">
        <f t="shared" si="6"/>
        <v>803.4831622</v>
      </c>
      <c r="N59" s="1">
        <f t="shared" si="7"/>
        <v>607.3476809</v>
      </c>
      <c r="O59" s="1">
        <v>0.017797260273972604</v>
      </c>
      <c r="P59" s="1">
        <f t="shared" si="8"/>
        <v>0.4865466226</v>
      </c>
      <c r="Q59" s="1">
        <f t="shared" si="9"/>
        <v>702.766314</v>
      </c>
      <c r="R59" s="1">
        <f t="shared" si="10"/>
        <v>703.35</v>
      </c>
      <c r="S59" s="4">
        <f t="shared" si="11"/>
        <v>0.5836859657</v>
      </c>
    </row>
    <row r="60" ht="14.25" customHeight="1">
      <c r="A60" s="1" t="s">
        <v>22</v>
      </c>
      <c r="B60" s="3">
        <v>43732.0</v>
      </c>
      <c r="C60" s="3">
        <v>43734.0</v>
      </c>
      <c r="D60" s="1" t="s">
        <v>23</v>
      </c>
      <c r="E60" s="1">
        <v>1100.0</v>
      </c>
      <c r="F60" s="1">
        <v>666.35</v>
      </c>
      <c r="G60" s="1">
        <v>1765.9</v>
      </c>
      <c r="H60" s="1">
        <f t="shared" si="1"/>
        <v>1.055877499</v>
      </c>
      <c r="I60" s="1">
        <f t="shared" si="2"/>
        <v>1864.574076</v>
      </c>
      <c r="J60" s="1">
        <f t="shared" si="3"/>
        <v>0.9470795623</v>
      </c>
      <c r="K60" s="1">
        <f t="shared" si="4"/>
        <v>1672.447799</v>
      </c>
      <c r="L60" s="1">
        <f t="shared" si="5"/>
        <v>1100</v>
      </c>
      <c r="M60" s="1">
        <f t="shared" si="6"/>
        <v>764.5740763</v>
      </c>
      <c r="N60" s="1">
        <f t="shared" si="7"/>
        <v>572.447799</v>
      </c>
      <c r="O60" s="1">
        <v>0.017824657534246575</v>
      </c>
      <c r="P60" s="1">
        <f t="shared" si="8"/>
        <v>0.4865468325</v>
      </c>
      <c r="Q60" s="1">
        <f t="shared" si="9"/>
        <v>665.9163391</v>
      </c>
      <c r="R60" s="1">
        <f t="shared" si="10"/>
        <v>666.35</v>
      </c>
      <c r="S60" s="4">
        <f t="shared" si="11"/>
        <v>0.4336608519</v>
      </c>
    </row>
    <row r="61" ht="14.25" customHeight="1">
      <c r="A61" s="1" t="s">
        <v>22</v>
      </c>
      <c r="B61" s="3">
        <v>43733.0</v>
      </c>
      <c r="C61" s="3">
        <v>43734.0</v>
      </c>
      <c r="D61" s="1" t="s">
        <v>23</v>
      </c>
      <c r="E61" s="1">
        <v>1100.0</v>
      </c>
      <c r="F61" s="1">
        <v>652.0</v>
      </c>
      <c r="G61" s="1">
        <v>1751.8</v>
      </c>
      <c r="H61" s="1">
        <f t="shared" si="1"/>
        <v>1.055877499</v>
      </c>
      <c r="I61" s="1">
        <f t="shared" si="2"/>
        <v>1849.686204</v>
      </c>
      <c r="J61" s="1">
        <f t="shared" si="3"/>
        <v>0.9470795623</v>
      </c>
      <c r="K61" s="1">
        <f t="shared" si="4"/>
        <v>1659.093977</v>
      </c>
      <c r="L61" s="1">
        <f t="shared" si="5"/>
        <v>1100</v>
      </c>
      <c r="M61" s="1">
        <f t="shared" si="6"/>
        <v>749.6862036</v>
      </c>
      <c r="N61" s="1">
        <f t="shared" si="7"/>
        <v>559.0939772</v>
      </c>
      <c r="O61" s="1">
        <v>0.017863013698630137</v>
      </c>
      <c r="P61" s="1">
        <f t="shared" si="8"/>
        <v>0.4865471263</v>
      </c>
      <c r="Q61" s="1">
        <f t="shared" si="9"/>
        <v>651.8163743</v>
      </c>
      <c r="R61" s="1">
        <f t="shared" si="10"/>
        <v>652</v>
      </c>
      <c r="S61" s="4">
        <f t="shared" si="11"/>
        <v>0.1836256926</v>
      </c>
    </row>
    <row r="62" ht="14.25" customHeight="1">
      <c r="A62" s="1" t="s">
        <v>22</v>
      </c>
      <c r="B62" s="3">
        <v>43734.0</v>
      </c>
      <c r="C62" s="3">
        <v>43734.0</v>
      </c>
      <c r="D62" s="1" t="s">
        <v>23</v>
      </c>
      <c r="E62" s="1">
        <v>1100.0</v>
      </c>
      <c r="F62" s="1">
        <v>0.0</v>
      </c>
      <c r="G62" s="1">
        <v>1770.95</v>
      </c>
      <c r="H62" s="1">
        <f t="shared" si="1"/>
        <v>1.055877499</v>
      </c>
      <c r="I62" s="1">
        <f t="shared" si="2"/>
        <v>1869.906258</v>
      </c>
      <c r="J62" s="1">
        <f t="shared" si="3"/>
        <v>0.9470795623</v>
      </c>
      <c r="K62" s="1">
        <f t="shared" si="4"/>
        <v>1677.230551</v>
      </c>
      <c r="L62" s="1">
        <f t="shared" si="5"/>
        <v>1100</v>
      </c>
      <c r="M62" s="1">
        <f t="shared" si="6"/>
        <v>769.9062577</v>
      </c>
      <c r="N62" s="1">
        <f t="shared" si="7"/>
        <v>577.2305508</v>
      </c>
      <c r="O62" s="1">
        <v>0.0179013698630137</v>
      </c>
      <c r="P62" s="1">
        <f t="shared" si="8"/>
        <v>0.4865474201</v>
      </c>
      <c r="Q62" s="1">
        <f t="shared" si="9"/>
        <v>670.9664095</v>
      </c>
      <c r="R62" s="1">
        <f t="shared" si="10"/>
        <v>0</v>
      </c>
      <c r="S62" s="4">
        <f t="shared" si="11"/>
        <v>670.9664095</v>
      </c>
    </row>
    <row r="63" ht="14.25" customHeight="1">
      <c r="B63" s="3"/>
      <c r="C63" s="3"/>
      <c r="S63" s="4"/>
    </row>
    <row r="64" ht="14.25" customHeight="1">
      <c r="B64" s="3"/>
      <c r="C64" s="3"/>
      <c r="S64" s="4"/>
    </row>
    <row r="65" ht="14.25" customHeight="1">
      <c r="B65" s="3"/>
      <c r="C65" s="3"/>
      <c r="S65" s="4"/>
    </row>
    <row r="66" ht="14.25" customHeight="1">
      <c r="B66" s="3"/>
      <c r="C66" s="3"/>
      <c r="S66" s="4"/>
    </row>
    <row r="67" ht="14.25" customHeight="1">
      <c r="B67" s="3"/>
      <c r="C67" s="3"/>
      <c r="S67" s="4"/>
    </row>
    <row r="68" ht="14.25" customHeight="1">
      <c r="B68" s="3"/>
      <c r="C68" s="3"/>
      <c r="S68" s="4"/>
    </row>
    <row r="69" ht="14.25" customHeight="1">
      <c r="B69" s="3"/>
      <c r="C69" s="3"/>
      <c r="S69" s="4"/>
    </row>
    <row r="70" ht="14.25" customHeight="1">
      <c r="B70" s="3"/>
      <c r="C70" s="3"/>
      <c r="S70" s="4"/>
    </row>
    <row r="71" ht="14.25" customHeight="1">
      <c r="A71" s="1" t="s">
        <v>25</v>
      </c>
      <c r="B71" s="3">
        <v>43678.0</v>
      </c>
      <c r="C71" s="3">
        <v>43706.0</v>
      </c>
      <c r="D71" s="1" t="s">
        <v>23</v>
      </c>
      <c r="E71" s="1">
        <v>240.0</v>
      </c>
      <c r="F71" s="1">
        <v>154.15</v>
      </c>
    </row>
    <row r="72" ht="14.25" customHeight="1">
      <c r="A72" s="1" t="s">
        <v>25</v>
      </c>
      <c r="B72" s="3">
        <v>43678.0</v>
      </c>
      <c r="C72" s="3">
        <v>43734.0</v>
      </c>
      <c r="D72" s="1" t="s">
        <v>23</v>
      </c>
      <c r="E72" s="1">
        <v>240.0</v>
      </c>
      <c r="F72" s="1">
        <v>154.15</v>
      </c>
    </row>
    <row r="73" ht="14.25" customHeight="1">
      <c r="A73" s="1" t="s">
        <v>25</v>
      </c>
      <c r="B73" s="3">
        <v>43679.0</v>
      </c>
      <c r="C73" s="3">
        <v>43706.0</v>
      </c>
      <c r="D73" s="1" t="s">
        <v>23</v>
      </c>
      <c r="E73" s="1">
        <v>240.0</v>
      </c>
      <c r="F73" s="1">
        <v>150.35</v>
      </c>
    </row>
    <row r="74" ht="14.25" customHeight="1">
      <c r="A74" s="1" t="s">
        <v>25</v>
      </c>
      <c r="B74" s="3">
        <v>43679.0</v>
      </c>
      <c r="C74" s="3">
        <v>43734.0</v>
      </c>
      <c r="D74" s="1" t="s">
        <v>23</v>
      </c>
      <c r="E74" s="1">
        <v>240.0</v>
      </c>
      <c r="F74" s="1">
        <v>150.35</v>
      </c>
    </row>
    <row r="75" ht="14.25" customHeight="1">
      <c r="A75" s="1" t="s">
        <v>25</v>
      </c>
      <c r="B75" s="3">
        <v>43682.0</v>
      </c>
      <c r="C75" s="3">
        <v>43706.0</v>
      </c>
      <c r="D75" s="1" t="s">
        <v>23</v>
      </c>
      <c r="E75" s="1">
        <v>240.0</v>
      </c>
      <c r="F75" s="1">
        <v>147.05</v>
      </c>
    </row>
    <row r="76" ht="14.25" customHeight="1">
      <c r="A76" s="1" t="s">
        <v>25</v>
      </c>
      <c r="B76" s="3">
        <v>43682.0</v>
      </c>
      <c r="C76" s="3">
        <v>43734.0</v>
      </c>
      <c r="D76" s="1" t="s">
        <v>23</v>
      </c>
      <c r="E76" s="1">
        <v>240.0</v>
      </c>
      <c r="F76" s="1">
        <v>147.05</v>
      </c>
    </row>
    <row r="77" ht="14.25" customHeight="1">
      <c r="A77" s="1" t="s">
        <v>25</v>
      </c>
      <c r="B77" s="3">
        <v>43683.0</v>
      </c>
      <c r="C77" s="3">
        <v>43706.0</v>
      </c>
      <c r="D77" s="1" t="s">
        <v>23</v>
      </c>
      <c r="E77" s="1">
        <v>240.0</v>
      </c>
      <c r="F77" s="1">
        <v>151.7</v>
      </c>
    </row>
    <row r="78" ht="14.25" customHeight="1">
      <c r="A78" s="1" t="s">
        <v>25</v>
      </c>
      <c r="B78" s="3">
        <v>43683.0</v>
      </c>
      <c r="C78" s="3">
        <v>43734.0</v>
      </c>
      <c r="D78" s="1" t="s">
        <v>23</v>
      </c>
      <c r="E78" s="1">
        <v>240.0</v>
      </c>
      <c r="F78" s="1">
        <v>151.7</v>
      </c>
    </row>
    <row r="79" ht="14.25" customHeight="1">
      <c r="A79" s="1" t="s">
        <v>25</v>
      </c>
      <c r="B79" s="3">
        <v>43684.0</v>
      </c>
      <c r="C79" s="3">
        <v>43706.0</v>
      </c>
      <c r="D79" s="1" t="s">
        <v>23</v>
      </c>
      <c r="E79" s="1">
        <v>240.0</v>
      </c>
      <c r="F79" s="1">
        <v>150.0</v>
      </c>
    </row>
    <row r="80" ht="14.25" customHeight="1">
      <c r="A80" s="1" t="s">
        <v>25</v>
      </c>
      <c r="B80" s="3">
        <v>43684.0</v>
      </c>
      <c r="C80" s="3">
        <v>43734.0</v>
      </c>
      <c r="D80" s="1" t="s">
        <v>23</v>
      </c>
      <c r="E80" s="1">
        <v>240.0</v>
      </c>
      <c r="F80" s="1">
        <v>150.0</v>
      </c>
    </row>
    <row r="81" ht="14.25" customHeight="1">
      <c r="A81" s="1" t="s">
        <v>25</v>
      </c>
      <c r="B81" s="3">
        <v>43685.0</v>
      </c>
      <c r="C81" s="3">
        <v>43706.0</v>
      </c>
      <c r="D81" s="1" t="s">
        <v>23</v>
      </c>
      <c r="E81" s="1">
        <v>240.0</v>
      </c>
      <c r="F81" s="1">
        <v>157.1</v>
      </c>
    </row>
    <row r="82" ht="14.25" customHeight="1">
      <c r="A82" s="1" t="s">
        <v>25</v>
      </c>
      <c r="B82" s="3">
        <v>43685.0</v>
      </c>
      <c r="C82" s="3">
        <v>43734.0</v>
      </c>
      <c r="D82" s="1" t="s">
        <v>23</v>
      </c>
      <c r="E82" s="1">
        <v>240.0</v>
      </c>
      <c r="F82" s="1">
        <v>157.1</v>
      </c>
    </row>
    <row r="83" ht="14.25" customHeight="1">
      <c r="A83" s="1" t="s">
        <v>25</v>
      </c>
      <c r="B83" s="3">
        <v>43686.0</v>
      </c>
      <c r="C83" s="3">
        <v>43706.0</v>
      </c>
      <c r="D83" s="1" t="s">
        <v>23</v>
      </c>
      <c r="E83" s="1">
        <v>240.0</v>
      </c>
      <c r="F83" s="1">
        <v>162.65</v>
      </c>
    </row>
    <row r="84" ht="14.25" customHeight="1">
      <c r="A84" s="1" t="s">
        <v>25</v>
      </c>
      <c r="B84" s="3">
        <v>43686.0</v>
      </c>
      <c r="C84" s="3">
        <v>43734.0</v>
      </c>
      <c r="D84" s="1" t="s">
        <v>23</v>
      </c>
      <c r="E84" s="1">
        <v>240.0</v>
      </c>
      <c r="F84" s="1">
        <v>162.65</v>
      </c>
    </row>
    <row r="85" ht="14.25" customHeight="1">
      <c r="A85" s="1" t="s">
        <v>25</v>
      </c>
      <c r="B85" s="3">
        <v>43690.0</v>
      </c>
      <c r="C85" s="3">
        <v>43706.0</v>
      </c>
      <c r="D85" s="1" t="s">
        <v>23</v>
      </c>
      <c r="E85" s="1">
        <v>240.0</v>
      </c>
      <c r="F85" s="1">
        <v>158.7</v>
      </c>
    </row>
    <row r="86" ht="14.25" customHeight="1">
      <c r="A86" s="1" t="s">
        <v>25</v>
      </c>
      <c r="B86" s="3">
        <v>43690.0</v>
      </c>
      <c r="C86" s="3">
        <v>43734.0</v>
      </c>
      <c r="D86" s="1" t="s">
        <v>23</v>
      </c>
      <c r="E86" s="1">
        <v>240.0</v>
      </c>
      <c r="F86" s="1">
        <v>158.7</v>
      </c>
    </row>
    <row r="87" ht="14.25" customHeight="1">
      <c r="A87" s="1" t="s">
        <v>25</v>
      </c>
      <c r="B87" s="3">
        <v>43691.0</v>
      </c>
      <c r="C87" s="3">
        <v>43706.0</v>
      </c>
      <c r="D87" s="1" t="s">
        <v>23</v>
      </c>
      <c r="E87" s="1">
        <v>240.0</v>
      </c>
      <c r="F87" s="1">
        <v>162.95</v>
      </c>
    </row>
    <row r="88" ht="14.25" customHeight="1">
      <c r="A88" s="1" t="s">
        <v>25</v>
      </c>
      <c r="B88" s="3">
        <v>43691.0</v>
      </c>
      <c r="C88" s="3">
        <v>43734.0</v>
      </c>
      <c r="D88" s="1" t="s">
        <v>23</v>
      </c>
      <c r="E88" s="1">
        <v>240.0</v>
      </c>
      <c r="F88" s="1">
        <v>162.95</v>
      </c>
    </row>
    <row r="89" ht="14.25" customHeight="1">
      <c r="A89" s="1" t="s">
        <v>25</v>
      </c>
      <c r="B89" s="3">
        <v>43693.0</v>
      </c>
      <c r="C89" s="3">
        <v>43706.0</v>
      </c>
      <c r="D89" s="1" t="s">
        <v>23</v>
      </c>
      <c r="E89" s="1">
        <v>240.0</v>
      </c>
      <c r="F89" s="1">
        <v>164.25</v>
      </c>
    </row>
    <row r="90" ht="14.25" customHeight="1">
      <c r="A90" s="1" t="s">
        <v>25</v>
      </c>
      <c r="B90" s="3">
        <v>43693.0</v>
      </c>
      <c r="C90" s="3">
        <v>43734.0</v>
      </c>
      <c r="D90" s="1" t="s">
        <v>23</v>
      </c>
      <c r="E90" s="1">
        <v>240.0</v>
      </c>
      <c r="F90" s="1">
        <v>164.25</v>
      </c>
    </row>
    <row r="91" ht="14.25" customHeight="1">
      <c r="A91" s="1" t="s">
        <v>25</v>
      </c>
      <c r="B91" s="3">
        <v>43696.0</v>
      </c>
      <c r="C91" s="3">
        <v>43706.0</v>
      </c>
      <c r="D91" s="1" t="s">
        <v>23</v>
      </c>
      <c r="E91" s="1">
        <v>240.0</v>
      </c>
      <c r="F91" s="1">
        <v>163.65</v>
      </c>
    </row>
    <row r="92" ht="14.25" customHeight="1">
      <c r="A92" s="1" t="s">
        <v>25</v>
      </c>
      <c r="B92" s="3">
        <v>43696.0</v>
      </c>
      <c r="C92" s="3">
        <v>43734.0</v>
      </c>
      <c r="D92" s="1" t="s">
        <v>23</v>
      </c>
      <c r="E92" s="1">
        <v>240.0</v>
      </c>
      <c r="F92" s="1">
        <v>163.65</v>
      </c>
    </row>
    <row r="93" ht="14.25" customHeight="1">
      <c r="A93" s="1" t="s">
        <v>25</v>
      </c>
      <c r="B93" s="3">
        <v>43697.0</v>
      </c>
      <c r="C93" s="3">
        <v>43706.0</v>
      </c>
      <c r="D93" s="1" t="s">
        <v>23</v>
      </c>
      <c r="E93" s="1">
        <v>240.0</v>
      </c>
      <c r="F93" s="1">
        <v>165.2</v>
      </c>
    </row>
    <row r="94" ht="14.25" customHeight="1">
      <c r="A94" s="1" t="s">
        <v>25</v>
      </c>
      <c r="B94" s="3">
        <v>43697.0</v>
      </c>
      <c r="C94" s="3">
        <v>43734.0</v>
      </c>
      <c r="D94" s="1" t="s">
        <v>23</v>
      </c>
      <c r="E94" s="1">
        <v>240.0</v>
      </c>
      <c r="F94" s="1">
        <v>165.2</v>
      </c>
    </row>
    <row r="95" ht="14.25" customHeight="1">
      <c r="A95" s="1" t="s">
        <v>25</v>
      </c>
      <c r="B95" s="3">
        <v>43698.0</v>
      </c>
      <c r="C95" s="3">
        <v>43706.0</v>
      </c>
      <c r="D95" s="1" t="s">
        <v>23</v>
      </c>
      <c r="E95" s="1">
        <v>240.0</v>
      </c>
      <c r="F95" s="1">
        <v>162.45</v>
      </c>
    </row>
    <row r="96" ht="14.25" customHeight="1">
      <c r="A96" s="1" t="s">
        <v>25</v>
      </c>
      <c r="B96" s="3">
        <v>43698.0</v>
      </c>
      <c r="C96" s="3">
        <v>43734.0</v>
      </c>
      <c r="D96" s="1" t="s">
        <v>23</v>
      </c>
      <c r="E96" s="1">
        <v>240.0</v>
      </c>
      <c r="F96" s="1">
        <v>162.45</v>
      </c>
    </row>
    <row r="97" ht="14.25" customHeight="1">
      <c r="A97" s="1" t="s">
        <v>25</v>
      </c>
      <c r="B97" s="3">
        <v>43699.0</v>
      </c>
      <c r="C97" s="3">
        <v>43706.0</v>
      </c>
      <c r="D97" s="1" t="s">
        <v>23</v>
      </c>
      <c r="E97" s="1">
        <v>240.0</v>
      </c>
      <c r="F97" s="1">
        <v>163.3</v>
      </c>
    </row>
    <row r="98" ht="14.25" customHeight="1">
      <c r="A98" s="1" t="s">
        <v>25</v>
      </c>
      <c r="B98" s="3">
        <v>43699.0</v>
      </c>
      <c r="C98" s="3">
        <v>43734.0</v>
      </c>
      <c r="D98" s="1" t="s">
        <v>23</v>
      </c>
      <c r="E98" s="1">
        <v>240.0</v>
      </c>
      <c r="F98" s="1">
        <v>163.3</v>
      </c>
    </row>
    <row r="99" ht="14.25" customHeight="1">
      <c r="A99" s="1" t="s">
        <v>25</v>
      </c>
      <c r="B99" s="3">
        <v>43700.0</v>
      </c>
      <c r="C99" s="3">
        <v>43706.0</v>
      </c>
      <c r="D99" s="1" t="s">
        <v>23</v>
      </c>
      <c r="E99" s="1">
        <v>240.0</v>
      </c>
      <c r="F99" s="1">
        <v>165.6</v>
      </c>
    </row>
    <row r="100" ht="14.25" customHeight="1">
      <c r="A100" s="1" t="s">
        <v>25</v>
      </c>
      <c r="B100" s="3">
        <v>43700.0</v>
      </c>
      <c r="C100" s="3">
        <v>43734.0</v>
      </c>
      <c r="D100" s="1" t="s">
        <v>23</v>
      </c>
      <c r="E100" s="1">
        <v>240.0</v>
      </c>
      <c r="F100" s="1">
        <v>165.6</v>
      </c>
    </row>
    <row r="101" ht="14.25" customHeight="1">
      <c r="A101" s="1" t="s">
        <v>25</v>
      </c>
      <c r="B101" s="3">
        <v>43703.0</v>
      </c>
      <c r="C101" s="3">
        <v>43706.0</v>
      </c>
      <c r="D101" s="1" t="s">
        <v>23</v>
      </c>
      <c r="E101" s="1">
        <v>240.0</v>
      </c>
      <c r="F101" s="1">
        <v>166.45</v>
      </c>
    </row>
    <row r="102" ht="14.25" customHeight="1">
      <c r="A102" s="1" t="s">
        <v>25</v>
      </c>
      <c r="B102" s="3">
        <v>43703.0</v>
      </c>
      <c r="C102" s="3">
        <v>43734.0</v>
      </c>
      <c r="D102" s="1" t="s">
        <v>23</v>
      </c>
      <c r="E102" s="1">
        <v>240.0</v>
      </c>
      <c r="F102" s="1">
        <v>166.45</v>
      </c>
    </row>
    <row r="103" ht="14.25" customHeight="1">
      <c r="A103" s="1" t="s">
        <v>25</v>
      </c>
      <c r="B103" s="3">
        <v>43704.0</v>
      </c>
      <c r="C103" s="3">
        <v>43706.0</v>
      </c>
      <c r="D103" s="1" t="s">
        <v>23</v>
      </c>
      <c r="E103" s="1">
        <v>240.0</v>
      </c>
      <c r="F103" s="1" t="s">
        <v>24</v>
      </c>
    </row>
    <row r="104" ht="14.25" customHeight="1">
      <c r="A104" s="1" t="s">
        <v>25</v>
      </c>
      <c r="B104" s="3">
        <v>43704.0</v>
      </c>
      <c r="C104" s="3">
        <v>43734.0</v>
      </c>
      <c r="D104" s="1" t="s">
        <v>23</v>
      </c>
      <c r="E104" s="1">
        <v>240.0</v>
      </c>
      <c r="F104" s="1" t="s">
        <v>24</v>
      </c>
    </row>
    <row r="105" ht="14.25" customHeight="1">
      <c r="A105" s="1" t="s">
        <v>25</v>
      </c>
      <c r="B105" s="3">
        <v>43705.0</v>
      </c>
      <c r="C105" s="3">
        <v>43706.0</v>
      </c>
      <c r="D105" s="1" t="s">
        <v>23</v>
      </c>
      <c r="E105" s="1">
        <v>240.0</v>
      </c>
      <c r="F105" s="1">
        <v>168.55</v>
      </c>
    </row>
    <row r="106" ht="14.25" customHeight="1">
      <c r="A106" s="1" t="s">
        <v>25</v>
      </c>
      <c r="B106" s="3">
        <v>43705.0</v>
      </c>
      <c r="C106" s="3">
        <v>43734.0</v>
      </c>
      <c r="D106" s="1" t="s">
        <v>23</v>
      </c>
      <c r="E106" s="1">
        <v>240.0</v>
      </c>
      <c r="F106" s="1">
        <v>168.55</v>
      </c>
    </row>
    <row r="107" ht="14.25" customHeight="1">
      <c r="A107" s="1" t="s">
        <v>25</v>
      </c>
      <c r="B107" s="3">
        <v>43706.0</v>
      </c>
      <c r="C107" s="3">
        <v>43706.0</v>
      </c>
      <c r="D107" s="1" t="s">
        <v>23</v>
      </c>
      <c r="E107" s="1">
        <v>240.0</v>
      </c>
      <c r="F107" s="1">
        <v>169.6</v>
      </c>
    </row>
    <row r="108" ht="14.25" customHeight="1">
      <c r="A108" s="1" t="s">
        <v>25</v>
      </c>
      <c r="B108" s="3">
        <v>43706.0</v>
      </c>
      <c r="C108" s="3">
        <v>43734.0</v>
      </c>
      <c r="D108" s="1" t="s">
        <v>23</v>
      </c>
      <c r="E108" s="1">
        <v>240.0</v>
      </c>
      <c r="F108" s="1">
        <v>169.6</v>
      </c>
    </row>
    <row r="109" ht="14.25" customHeight="1">
      <c r="A109" s="1" t="s">
        <v>25</v>
      </c>
      <c r="B109" s="3">
        <v>43707.0</v>
      </c>
      <c r="C109" s="3">
        <v>43734.0</v>
      </c>
      <c r="D109" s="1" t="s">
        <v>23</v>
      </c>
      <c r="E109" s="1">
        <v>240.0</v>
      </c>
      <c r="F109" s="1">
        <v>171.25</v>
      </c>
    </row>
    <row r="110" ht="14.25" customHeight="1">
      <c r="A110" s="1" t="s">
        <v>25</v>
      </c>
      <c r="B110" s="3">
        <v>43711.0</v>
      </c>
      <c r="C110" s="3">
        <v>43734.0</v>
      </c>
      <c r="D110" s="1" t="s">
        <v>23</v>
      </c>
      <c r="E110" s="1">
        <v>240.0</v>
      </c>
      <c r="F110" s="1">
        <v>170.25</v>
      </c>
    </row>
    <row r="111" ht="14.25" customHeight="1">
      <c r="A111" s="1" t="s">
        <v>25</v>
      </c>
      <c r="B111" s="3">
        <v>43712.0</v>
      </c>
      <c r="C111" s="3">
        <v>43734.0</v>
      </c>
      <c r="D111" s="1" t="s">
        <v>23</v>
      </c>
      <c r="E111" s="1">
        <v>240.0</v>
      </c>
      <c r="F111" s="1">
        <v>175.9</v>
      </c>
    </row>
    <row r="112" ht="14.25" customHeight="1">
      <c r="A112" s="1" t="s">
        <v>25</v>
      </c>
      <c r="B112" s="3">
        <v>43713.0</v>
      </c>
      <c r="C112" s="3">
        <v>43734.0</v>
      </c>
      <c r="D112" s="1" t="s">
        <v>23</v>
      </c>
      <c r="E112" s="1">
        <v>240.0</v>
      </c>
      <c r="F112" s="1">
        <v>173.75</v>
      </c>
    </row>
    <row r="113" ht="14.25" customHeight="1">
      <c r="A113" s="1" t="s">
        <v>25</v>
      </c>
      <c r="B113" s="3">
        <v>43714.0</v>
      </c>
      <c r="C113" s="3">
        <v>43734.0</v>
      </c>
      <c r="D113" s="1" t="s">
        <v>23</v>
      </c>
      <c r="E113" s="1">
        <v>240.0</v>
      </c>
      <c r="F113" s="1">
        <v>175.25</v>
      </c>
    </row>
    <row r="114" ht="14.25" customHeight="1">
      <c r="A114" s="1" t="s">
        <v>25</v>
      </c>
      <c r="B114" s="3">
        <v>43717.0</v>
      </c>
      <c r="C114" s="3">
        <v>43734.0</v>
      </c>
      <c r="D114" s="1" t="s">
        <v>23</v>
      </c>
      <c r="E114" s="1">
        <v>240.0</v>
      </c>
      <c r="F114" s="1">
        <v>176.7</v>
      </c>
    </row>
    <row r="115" ht="14.25" customHeight="1">
      <c r="A115" s="1" t="s">
        <v>25</v>
      </c>
      <c r="B115" s="3">
        <v>43719.0</v>
      </c>
      <c r="C115" s="3">
        <v>43734.0</v>
      </c>
      <c r="D115" s="1" t="s">
        <v>23</v>
      </c>
      <c r="E115" s="1">
        <v>240.0</v>
      </c>
      <c r="F115" s="1">
        <v>179.1</v>
      </c>
    </row>
    <row r="116" ht="14.25" customHeight="1">
      <c r="A116" s="1" t="s">
        <v>25</v>
      </c>
      <c r="B116" s="3">
        <v>43720.0</v>
      </c>
      <c r="C116" s="3">
        <v>43734.0</v>
      </c>
      <c r="D116" s="1" t="s">
        <v>23</v>
      </c>
      <c r="E116" s="1">
        <v>240.0</v>
      </c>
      <c r="F116" s="1">
        <v>177.1</v>
      </c>
    </row>
    <row r="117" ht="14.25" customHeight="1">
      <c r="A117" s="1" t="s">
        <v>25</v>
      </c>
      <c r="B117" s="3">
        <v>43721.0</v>
      </c>
      <c r="C117" s="3">
        <v>43734.0</v>
      </c>
      <c r="D117" s="1" t="s">
        <v>23</v>
      </c>
      <c r="E117" s="1">
        <v>240.0</v>
      </c>
      <c r="F117" s="1">
        <v>180.6</v>
      </c>
    </row>
    <row r="118" ht="14.25" customHeight="1">
      <c r="A118" s="1" t="s">
        <v>25</v>
      </c>
      <c r="B118" s="3">
        <v>43724.0</v>
      </c>
      <c r="C118" s="3">
        <v>43734.0</v>
      </c>
      <c r="D118" s="1" t="s">
        <v>23</v>
      </c>
      <c r="E118" s="1">
        <v>240.0</v>
      </c>
      <c r="F118" s="1">
        <v>180.6</v>
      </c>
    </row>
    <row r="119" ht="14.25" customHeight="1">
      <c r="A119" s="1" t="s">
        <v>25</v>
      </c>
      <c r="B119" s="3">
        <v>43725.0</v>
      </c>
      <c r="C119" s="3">
        <v>43734.0</v>
      </c>
      <c r="D119" s="1" t="s">
        <v>23</v>
      </c>
      <c r="E119" s="1">
        <v>240.0</v>
      </c>
      <c r="F119" s="1">
        <v>177.75</v>
      </c>
    </row>
    <row r="120" ht="14.25" customHeight="1">
      <c r="A120" s="1" t="s">
        <v>25</v>
      </c>
      <c r="B120" s="3">
        <v>43726.0</v>
      </c>
      <c r="C120" s="3">
        <v>43734.0</v>
      </c>
      <c r="D120" s="1" t="s">
        <v>23</v>
      </c>
      <c r="E120" s="1">
        <v>240.0</v>
      </c>
      <c r="F120" s="1">
        <v>179.85</v>
      </c>
    </row>
    <row r="121" ht="14.25" customHeight="1">
      <c r="A121" s="1" t="s">
        <v>25</v>
      </c>
      <c r="B121" s="3">
        <v>43727.0</v>
      </c>
      <c r="C121" s="3">
        <v>43734.0</v>
      </c>
      <c r="D121" s="1" t="s">
        <v>23</v>
      </c>
      <c r="E121" s="1">
        <v>240.0</v>
      </c>
      <c r="F121" s="1">
        <v>175.2</v>
      </c>
    </row>
    <row r="122" ht="14.25" customHeight="1">
      <c r="A122" s="1" t="s">
        <v>25</v>
      </c>
      <c r="B122" s="3">
        <v>43728.0</v>
      </c>
      <c r="C122" s="3">
        <v>43734.0</v>
      </c>
      <c r="D122" s="1" t="s">
        <v>23</v>
      </c>
      <c r="E122" s="1">
        <v>240.0</v>
      </c>
      <c r="F122" s="1">
        <v>185.2</v>
      </c>
    </row>
    <row r="123" ht="14.25" customHeight="1">
      <c r="A123" s="1" t="s">
        <v>25</v>
      </c>
      <c r="B123" s="3">
        <v>43731.0</v>
      </c>
      <c r="C123" s="3">
        <v>43734.0</v>
      </c>
      <c r="D123" s="1" t="s">
        <v>23</v>
      </c>
      <c r="E123" s="1">
        <v>240.0</v>
      </c>
      <c r="F123" s="1">
        <v>189.2</v>
      </c>
    </row>
    <row r="124" ht="14.25" customHeight="1">
      <c r="A124" s="1" t="s">
        <v>25</v>
      </c>
      <c r="B124" s="3">
        <v>43732.0</v>
      </c>
      <c r="C124" s="3">
        <v>43734.0</v>
      </c>
      <c r="D124" s="1" t="s">
        <v>23</v>
      </c>
      <c r="E124" s="1">
        <v>240.0</v>
      </c>
      <c r="F124" s="1">
        <v>186.25</v>
      </c>
    </row>
    <row r="125" ht="14.25" customHeight="1">
      <c r="A125" s="1" t="s">
        <v>25</v>
      </c>
      <c r="B125" s="3">
        <v>43733.0</v>
      </c>
      <c r="C125" s="3">
        <v>43734.0</v>
      </c>
      <c r="D125" s="1" t="s">
        <v>23</v>
      </c>
      <c r="E125" s="1">
        <v>240.0</v>
      </c>
      <c r="F125" s="1">
        <v>184.95</v>
      </c>
    </row>
    <row r="126" ht="14.25" customHeight="1">
      <c r="A126" s="1" t="s">
        <v>25</v>
      </c>
      <c r="B126" s="3">
        <v>43734.0</v>
      </c>
      <c r="C126" s="3">
        <v>43734.0</v>
      </c>
      <c r="D126" s="1" t="s">
        <v>23</v>
      </c>
      <c r="E126" s="1">
        <v>240.0</v>
      </c>
      <c r="F126" s="1">
        <v>184.4</v>
      </c>
    </row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3" width="8.13"/>
    <col customWidth="1" min="4" max="6" width="7.63"/>
    <col customWidth="1" min="7" max="7" width="12.88"/>
    <col customWidth="1" min="8" max="29" width="7.63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9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10</v>
      </c>
      <c r="S1" s="1" t="s">
        <v>21</v>
      </c>
    </row>
    <row r="2" ht="14.25" customHeight="1">
      <c r="A2" s="1" t="s">
        <v>26</v>
      </c>
      <c r="B2" s="3">
        <v>42887.0</v>
      </c>
      <c r="C2" s="3">
        <v>42915.0</v>
      </c>
      <c r="D2" s="1" t="s">
        <v>27</v>
      </c>
      <c r="E2" s="1">
        <v>580.0</v>
      </c>
      <c r="F2" s="1">
        <v>3.0</v>
      </c>
      <c r="G2" s="1">
        <v>637.45</v>
      </c>
      <c r="H2" s="1">
        <f t="shared" ref="H2:H63" si="1">EXP($D$73*SQRT(1/12))</f>
        <v>1.054967679</v>
      </c>
      <c r="I2" s="1">
        <f t="shared" ref="I2:I63" si="2">G2*H2</f>
        <v>672.4891472</v>
      </c>
      <c r="J2" s="1">
        <f t="shared" ref="J2:J63" si="3">EXP(-$D$73*SQRT(1/12))</f>
        <v>0.947896338</v>
      </c>
      <c r="K2" s="1">
        <f t="shared" ref="K2:K63" si="4">G2*J2</f>
        <v>604.2365207</v>
      </c>
      <c r="L2" s="1">
        <f t="shared" ref="L2:L63" si="5">E2</f>
        <v>580</v>
      </c>
      <c r="M2" s="1">
        <f t="shared" ref="M2:M63" si="6">MAX((L2-I2),0)</f>
        <v>0</v>
      </c>
      <c r="N2" s="1">
        <f t="shared" ref="N2:N63" si="7">MAX((L2-K2),0)</f>
        <v>0</v>
      </c>
      <c r="O2" s="1">
        <v>0.01798904109589041</v>
      </c>
      <c r="P2" s="1">
        <f t="shared" ref="P2:P63" si="8">(EXP(O2*(1/1200))-J2)/(H2-J2)</f>
        <v>0.4867656677</v>
      </c>
      <c r="Q2" s="1">
        <f t="shared" ref="Q2:Q63" si="9">(P2*M2+(1-P2)*N2)*EXP(-O2*(1/1200))</f>
        <v>0</v>
      </c>
      <c r="R2" s="1">
        <f t="shared" ref="R2:R63" si="10">F2</f>
        <v>3</v>
      </c>
      <c r="S2" s="5">
        <f t="shared" ref="S2:S63" si="11">IF(R2-Q2&gt;0,R2-Q2,Q2-R2)</f>
        <v>3</v>
      </c>
    </row>
    <row r="3" ht="14.25" customHeight="1">
      <c r="A3" s="1" t="s">
        <v>26</v>
      </c>
      <c r="B3" s="3">
        <v>42888.0</v>
      </c>
      <c r="C3" s="3">
        <v>42915.0</v>
      </c>
      <c r="D3" s="1" t="s">
        <v>27</v>
      </c>
      <c r="E3" s="1">
        <v>580.0</v>
      </c>
      <c r="F3" s="1">
        <v>2.55</v>
      </c>
      <c r="G3" s="1">
        <v>639.7</v>
      </c>
      <c r="H3" s="1">
        <f t="shared" si="1"/>
        <v>1.054967679</v>
      </c>
      <c r="I3" s="1">
        <f t="shared" si="2"/>
        <v>674.8628245</v>
      </c>
      <c r="J3" s="1">
        <f t="shared" si="3"/>
        <v>0.947896338</v>
      </c>
      <c r="K3" s="1">
        <f t="shared" si="4"/>
        <v>606.3692874</v>
      </c>
      <c r="L3" s="1">
        <f t="shared" si="5"/>
        <v>580</v>
      </c>
      <c r="M3" s="1">
        <f t="shared" si="6"/>
        <v>0</v>
      </c>
      <c r="N3" s="1">
        <f t="shared" si="7"/>
        <v>0</v>
      </c>
      <c r="O3" s="1">
        <v>0.017895890410958903</v>
      </c>
      <c r="P3" s="1">
        <f t="shared" si="8"/>
        <v>0.4867649427</v>
      </c>
      <c r="Q3" s="1">
        <f t="shared" si="9"/>
        <v>0</v>
      </c>
      <c r="R3" s="1">
        <f t="shared" si="10"/>
        <v>2.55</v>
      </c>
      <c r="S3" s="5">
        <f t="shared" si="11"/>
        <v>2.55</v>
      </c>
    </row>
    <row r="4" ht="14.25" customHeight="1">
      <c r="A4" s="1" t="s">
        <v>26</v>
      </c>
      <c r="B4" s="3">
        <v>42891.0</v>
      </c>
      <c r="C4" s="3">
        <v>42915.0</v>
      </c>
      <c r="D4" s="1" t="s">
        <v>27</v>
      </c>
      <c r="E4" s="1">
        <v>580.0</v>
      </c>
      <c r="F4" s="1">
        <v>2.05</v>
      </c>
      <c r="G4" s="1">
        <v>637.75</v>
      </c>
      <c r="H4" s="1">
        <f t="shared" si="1"/>
        <v>1.054967679</v>
      </c>
      <c r="I4" s="1">
        <f t="shared" si="2"/>
        <v>672.8056375</v>
      </c>
      <c r="J4" s="1">
        <f t="shared" si="3"/>
        <v>0.947896338</v>
      </c>
      <c r="K4" s="1">
        <f t="shared" si="4"/>
        <v>604.5208896</v>
      </c>
      <c r="L4" s="1">
        <f t="shared" si="5"/>
        <v>580</v>
      </c>
      <c r="M4" s="1">
        <f t="shared" si="6"/>
        <v>0</v>
      </c>
      <c r="N4" s="1">
        <f t="shared" si="7"/>
        <v>0</v>
      </c>
      <c r="O4" s="1">
        <v>0.017816438356164383</v>
      </c>
      <c r="P4" s="1">
        <f t="shared" si="8"/>
        <v>0.4867643243</v>
      </c>
      <c r="Q4" s="1">
        <f t="shared" si="9"/>
        <v>0</v>
      </c>
      <c r="R4" s="1">
        <f t="shared" si="10"/>
        <v>2.05</v>
      </c>
      <c r="S4" s="5">
        <f t="shared" si="11"/>
        <v>2.05</v>
      </c>
    </row>
    <row r="5" ht="14.25" customHeight="1">
      <c r="A5" s="1" t="s">
        <v>26</v>
      </c>
      <c r="B5" s="3">
        <v>42892.0</v>
      </c>
      <c r="C5" s="3">
        <v>42915.0</v>
      </c>
      <c r="D5" s="1" t="s">
        <v>27</v>
      </c>
      <c r="E5" s="1">
        <v>580.0</v>
      </c>
      <c r="F5" s="1">
        <v>2.5</v>
      </c>
      <c r="G5" s="1">
        <v>621.5</v>
      </c>
      <c r="H5" s="1">
        <f t="shared" si="1"/>
        <v>1.054967679</v>
      </c>
      <c r="I5" s="1">
        <f t="shared" si="2"/>
        <v>655.6624127</v>
      </c>
      <c r="J5" s="1">
        <f t="shared" si="3"/>
        <v>0.947896338</v>
      </c>
      <c r="K5" s="1">
        <f t="shared" si="4"/>
        <v>589.1175741</v>
      </c>
      <c r="L5" s="1">
        <f t="shared" si="5"/>
        <v>580</v>
      </c>
      <c r="M5" s="1">
        <f t="shared" si="6"/>
        <v>0</v>
      </c>
      <c r="N5" s="1">
        <f t="shared" si="7"/>
        <v>0</v>
      </c>
      <c r="O5" s="1">
        <v>0.01785205479452055</v>
      </c>
      <c r="P5" s="1">
        <f t="shared" si="8"/>
        <v>0.4867646015</v>
      </c>
      <c r="Q5" s="1">
        <f t="shared" si="9"/>
        <v>0</v>
      </c>
      <c r="R5" s="1">
        <f t="shared" si="10"/>
        <v>2.5</v>
      </c>
      <c r="S5" s="5">
        <f t="shared" si="11"/>
        <v>2.5</v>
      </c>
    </row>
    <row r="6" ht="14.25" customHeight="1">
      <c r="A6" s="1" t="s">
        <v>26</v>
      </c>
      <c r="B6" s="3">
        <v>42893.0</v>
      </c>
      <c r="C6" s="3">
        <v>42915.0</v>
      </c>
      <c r="D6" s="1" t="s">
        <v>27</v>
      </c>
      <c r="E6" s="1">
        <v>580.0</v>
      </c>
      <c r="F6" s="1">
        <v>3.3</v>
      </c>
      <c r="G6" s="1">
        <v>624.95</v>
      </c>
      <c r="H6" s="1">
        <f t="shared" si="1"/>
        <v>1.054967679</v>
      </c>
      <c r="I6" s="1">
        <f t="shared" si="2"/>
        <v>659.3020512</v>
      </c>
      <c r="J6" s="1">
        <f t="shared" si="3"/>
        <v>0.947896338</v>
      </c>
      <c r="K6" s="1">
        <f t="shared" si="4"/>
        <v>592.3878164</v>
      </c>
      <c r="L6" s="1">
        <f t="shared" si="5"/>
        <v>580</v>
      </c>
      <c r="M6" s="1">
        <f t="shared" si="6"/>
        <v>0</v>
      </c>
      <c r="N6" s="1">
        <f t="shared" si="7"/>
        <v>0</v>
      </c>
      <c r="O6" s="1">
        <v>0.017789041095890412</v>
      </c>
      <c r="P6" s="1">
        <f t="shared" si="8"/>
        <v>0.4867641111</v>
      </c>
      <c r="Q6" s="1">
        <f t="shared" si="9"/>
        <v>0</v>
      </c>
      <c r="R6" s="1">
        <f t="shared" si="10"/>
        <v>3.3</v>
      </c>
      <c r="S6" s="5">
        <f t="shared" si="11"/>
        <v>3.3</v>
      </c>
    </row>
    <row r="7" ht="14.25" customHeight="1">
      <c r="A7" s="1" t="s">
        <v>26</v>
      </c>
      <c r="B7" s="3">
        <v>42894.0</v>
      </c>
      <c r="C7" s="3">
        <v>42915.0</v>
      </c>
      <c r="D7" s="1" t="s">
        <v>27</v>
      </c>
      <c r="E7" s="1">
        <v>580.0</v>
      </c>
      <c r="F7" s="1">
        <v>3.0</v>
      </c>
      <c r="G7" s="1">
        <v>614.25</v>
      </c>
      <c r="H7" s="1">
        <f t="shared" si="1"/>
        <v>1.054967679</v>
      </c>
      <c r="I7" s="1">
        <f t="shared" si="2"/>
        <v>648.0138971</v>
      </c>
      <c r="J7" s="1">
        <f t="shared" si="3"/>
        <v>0.947896338</v>
      </c>
      <c r="K7" s="1">
        <f t="shared" si="4"/>
        <v>582.2453256</v>
      </c>
      <c r="L7" s="1">
        <f t="shared" si="5"/>
        <v>580</v>
      </c>
      <c r="M7" s="1">
        <f t="shared" si="6"/>
        <v>0</v>
      </c>
      <c r="N7" s="1">
        <f t="shared" si="7"/>
        <v>0</v>
      </c>
      <c r="O7" s="1">
        <v>0.01772876712328767</v>
      </c>
      <c r="P7" s="1">
        <f t="shared" si="8"/>
        <v>0.4867636419</v>
      </c>
      <c r="Q7" s="1">
        <f t="shared" si="9"/>
        <v>0</v>
      </c>
      <c r="R7" s="1">
        <f t="shared" si="10"/>
        <v>3</v>
      </c>
      <c r="S7" s="5">
        <f t="shared" si="11"/>
        <v>3</v>
      </c>
    </row>
    <row r="8" ht="14.25" customHeight="1">
      <c r="A8" s="1" t="s">
        <v>26</v>
      </c>
      <c r="B8" s="3">
        <v>42895.0</v>
      </c>
      <c r="C8" s="3">
        <v>42915.0</v>
      </c>
      <c r="D8" s="1" t="s">
        <v>27</v>
      </c>
      <c r="E8" s="1">
        <v>580.0</v>
      </c>
      <c r="F8" s="1">
        <v>2.8</v>
      </c>
      <c r="G8" s="1">
        <v>620.45</v>
      </c>
      <c r="H8" s="1">
        <f t="shared" si="1"/>
        <v>1.054967679</v>
      </c>
      <c r="I8" s="1">
        <f t="shared" si="2"/>
        <v>654.5546967</v>
      </c>
      <c r="J8" s="1">
        <f t="shared" si="3"/>
        <v>0.947896338</v>
      </c>
      <c r="K8" s="1">
        <f t="shared" si="4"/>
        <v>588.1222829</v>
      </c>
      <c r="L8" s="1">
        <f t="shared" si="5"/>
        <v>580</v>
      </c>
      <c r="M8" s="1">
        <f t="shared" si="6"/>
        <v>0</v>
      </c>
      <c r="N8" s="1">
        <f t="shared" si="7"/>
        <v>0</v>
      </c>
      <c r="O8" s="1">
        <v>0.017756164383561642</v>
      </c>
      <c r="P8" s="1">
        <f t="shared" si="8"/>
        <v>0.4867638552</v>
      </c>
      <c r="Q8" s="1">
        <f t="shared" si="9"/>
        <v>0</v>
      </c>
      <c r="R8" s="1">
        <f t="shared" si="10"/>
        <v>2.8</v>
      </c>
      <c r="S8" s="5">
        <f t="shared" si="11"/>
        <v>2.8</v>
      </c>
    </row>
    <row r="9" ht="14.25" customHeight="1">
      <c r="A9" s="1" t="s">
        <v>26</v>
      </c>
      <c r="B9" s="3">
        <v>42898.0</v>
      </c>
      <c r="C9" s="3">
        <v>42915.0</v>
      </c>
      <c r="D9" s="1" t="s">
        <v>27</v>
      </c>
      <c r="E9" s="1">
        <v>580.0</v>
      </c>
      <c r="F9" s="1">
        <v>2.95</v>
      </c>
      <c r="G9" s="1">
        <v>618.4</v>
      </c>
      <c r="H9" s="1">
        <f t="shared" si="1"/>
        <v>1.054967679</v>
      </c>
      <c r="I9" s="1">
        <f t="shared" si="2"/>
        <v>652.3920129</v>
      </c>
      <c r="J9" s="1">
        <f t="shared" si="3"/>
        <v>0.947896338</v>
      </c>
      <c r="K9" s="1">
        <f t="shared" si="4"/>
        <v>586.1790954</v>
      </c>
      <c r="L9" s="1">
        <f t="shared" si="5"/>
        <v>580</v>
      </c>
      <c r="M9" s="1">
        <f t="shared" si="6"/>
        <v>0</v>
      </c>
      <c r="N9" s="1">
        <f t="shared" si="7"/>
        <v>0</v>
      </c>
      <c r="O9" s="1">
        <v>0.01777808219178082</v>
      </c>
      <c r="P9" s="1">
        <f t="shared" si="8"/>
        <v>0.4867640258</v>
      </c>
      <c r="Q9" s="1">
        <f t="shared" si="9"/>
        <v>0</v>
      </c>
      <c r="R9" s="1">
        <f t="shared" si="10"/>
        <v>2.95</v>
      </c>
      <c r="S9" s="5">
        <f t="shared" si="11"/>
        <v>2.95</v>
      </c>
    </row>
    <row r="10" ht="14.25" customHeight="1">
      <c r="A10" s="1" t="s">
        <v>26</v>
      </c>
      <c r="B10" s="3">
        <v>42899.0</v>
      </c>
      <c r="C10" s="3">
        <v>42915.0</v>
      </c>
      <c r="D10" s="1" t="s">
        <v>27</v>
      </c>
      <c r="E10" s="1">
        <v>580.0</v>
      </c>
      <c r="F10" s="1">
        <v>1.9</v>
      </c>
      <c r="G10" s="1">
        <v>616.55</v>
      </c>
      <c r="H10" s="1">
        <f t="shared" si="1"/>
        <v>1.054967679</v>
      </c>
      <c r="I10" s="1">
        <f t="shared" si="2"/>
        <v>650.4403227</v>
      </c>
      <c r="J10" s="1">
        <f t="shared" si="3"/>
        <v>0.947896338</v>
      </c>
      <c r="K10" s="1">
        <f t="shared" si="4"/>
        <v>584.4254872</v>
      </c>
      <c r="L10" s="1">
        <f t="shared" si="5"/>
        <v>580</v>
      </c>
      <c r="M10" s="1">
        <f t="shared" si="6"/>
        <v>0</v>
      </c>
      <c r="N10" s="1">
        <f t="shared" si="7"/>
        <v>0</v>
      </c>
      <c r="O10" s="1">
        <v>0.01771780821917808</v>
      </c>
      <c r="P10" s="1">
        <f t="shared" si="8"/>
        <v>0.4867635566</v>
      </c>
      <c r="Q10" s="1">
        <f t="shared" si="9"/>
        <v>0</v>
      </c>
      <c r="R10" s="1">
        <f t="shared" si="10"/>
        <v>1.9</v>
      </c>
      <c r="S10" s="5">
        <f t="shared" si="11"/>
        <v>1.9</v>
      </c>
    </row>
    <row r="11" ht="14.25" customHeight="1">
      <c r="A11" s="1" t="s">
        <v>26</v>
      </c>
      <c r="B11" s="3">
        <v>42900.0</v>
      </c>
      <c r="C11" s="3">
        <v>42915.0</v>
      </c>
      <c r="D11" s="1" t="s">
        <v>27</v>
      </c>
      <c r="E11" s="1">
        <v>580.0</v>
      </c>
      <c r="F11" s="1">
        <v>2.25</v>
      </c>
      <c r="G11" s="1">
        <v>614.8</v>
      </c>
      <c r="H11" s="1">
        <f t="shared" si="1"/>
        <v>1.054967679</v>
      </c>
      <c r="I11" s="1">
        <f t="shared" si="2"/>
        <v>648.5941293</v>
      </c>
      <c r="J11" s="1">
        <f t="shared" si="3"/>
        <v>0.947896338</v>
      </c>
      <c r="K11" s="1">
        <f t="shared" si="4"/>
        <v>582.7666686</v>
      </c>
      <c r="L11" s="1">
        <f t="shared" si="5"/>
        <v>580</v>
      </c>
      <c r="M11" s="1">
        <f t="shared" si="6"/>
        <v>0</v>
      </c>
      <c r="N11" s="1">
        <f t="shared" si="7"/>
        <v>0</v>
      </c>
      <c r="O11" s="1">
        <v>0.01766027397260274</v>
      </c>
      <c r="P11" s="1">
        <f t="shared" si="8"/>
        <v>0.4867631089</v>
      </c>
      <c r="Q11" s="1">
        <f t="shared" si="9"/>
        <v>0</v>
      </c>
      <c r="R11" s="1">
        <f t="shared" si="10"/>
        <v>2.25</v>
      </c>
      <c r="S11" s="5">
        <f t="shared" si="11"/>
        <v>2.25</v>
      </c>
    </row>
    <row r="12" ht="14.25" customHeight="1">
      <c r="A12" s="1" t="s">
        <v>26</v>
      </c>
      <c r="B12" s="3">
        <v>42901.0</v>
      </c>
      <c r="C12" s="3">
        <v>42915.0</v>
      </c>
      <c r="D12" s="1" t="s">
        <v>27</v>
      </c>
      <c r="E12" s="1">
        <v>580.0</v>
      </c>
      <c r="F12" s="1">
        <v>1.55</v>
      </c>
      <c r="G12" s="1">
        <v>612.0</v>
      </c>
      <c r="H12" s="1">
        <f t="shared" si="1"/>
        <v>1.054967679</v>
      </c>
      <c r="I12" s="1">
        <f t="shared" si="2"/>
        <v>645.6402198</v>
      </c>
      <c r="J12" s="1">
        <f t="shared" si="3"/>
        <v>0.947896338</v>
      </c>
      <c r="K12" s="1">
        <f t="shared" si="4"/>
        <v>580.1125589</v>
      </c>
      <c r="L12" s="1">
        <f t="shared" si="5"/>
        <v>580</v>
      </c>
      <c r="M12" s="1">
        <f t="shared" si="6"/>
        <v>0</v>
      </c>
      <c r="N12" s="1">
        <f t="shared" si="7"/>
        <v>0</v>
      </c>
      <c r="O12" s="1">
        <v>0.01761095890410959</v>
      </c>
      <c r="P12" s="1">
        <f t="shared" si="8"/>
        <v>0.486762725</v>
      </c>
      <c r="Q12" s="1">
        <f t="shared" si="9"/>
        <v>0</v>
      </c>
      <c r="R12" s="1">
        <f t="shared" si="10"/>
        <v>1.55</v>
      </c>
      <c r="S12" s="5">
        <f t="shared" si="11"/>
        <v>1.55</v>
      </c>
    </row>
    <row r="13" ht="14.25" customHeight="1">
      <c r="A13" s="1" t="s">
        <v>26</v>
      </c>
      <c r="B13" s="3">
        <v>42902.0</v>
      </c>
      <c r="C13" s="3">
        <v>42915.0</v>
      </c>
      <c r="D13" s="1" t="s">
        <v>27</v>
      </c>
      <c r="E13" s="1">
        <v>580.0</v>
      </c>
      <c r="F13" s="1">
        <v>1.75</v>
      </c>
      <c r="G13" s="1">
        <v>614.24</v>
      </c>
      <c r="H13" s="1">
        <f t="shared" si="1"/>
        <v>1.054967679</v>
      </c>
      <c r="I13" s="1">
        <f t="shared" si="2"/>
        <v>648.0033474</v>
      </c>
      <c r="J13" s="1">
        <f t="shared" si="3"/>
        <v>0.947896338</v>
      </c>
      <c r="K13" s="1">
        <f t="shared" si="4"/>
        <v>582.2358467</v>
      </c>
      <c r="L13" s="1">
        <f t="shared" si="5"/>
        <v>580</v>
      </c>
      <c r="M13" s="1">
        <f t="shared" si="6"/>
        <v>0</v>
      </c>
      <c r="N13" s="1">
        <f t="shared" si="7"/>
        <v>0</v>
      </c>
      <c r="O13" s="1">
        <v>0.01767945205479452</v>
      </c>
      <c r="P13" s="1">
        <f t="shared" si="8"/>
        <v>0.4867632581</v>
      </c>
      <c r="Q13" s="1">
        <f t="shared" si="9"/>
        <v>0</v>
      </c>
      <c r="R13" s="1">
        <f t="shared" si="10"/>
        <v>1.75</v>
      </c>
      <c r="S13" s="5">
        <f t="shared" si="11"/>
        <v>1.75</v>
      </c>
    </row>
    <row r="14" ht="14.25" customHeight="1">
      <c r="A14" s="1" t="s">
        <v>26</v>
      </c>
      <c r="B14" s="3">
        <v>42905.0</v>
      </c>
      <c r="C14" s="3">
        <v>42915.0</v>
      </c>
      <c r="D14" s="1" t="s">
        <v>27</v>
      </c>
      <c r="E14" s="1">
        <v>580.0</v>
      </c>
      <c r="F14" s="1">
        <v>0.75</v>
      </c>
      <c r="G14" s="1">
        <v>615.9</v>
      </c>
      <c r="H14" s="1">
        <f t="shared" si="1"/>
        <v>1.054967679</v>
      </c>
      <c r="I14" s="1">
        <f t="shared" si="2"/>
        <v>649.7545937</v>
      </c>
      <c r="J14" s="1">
        <f t="shared" si="3"/>
        <v>0.947896338</v>
      </c>
      <c r="K14" s="1">
        <f t="shared" si="4"/>
        <v>583.8093546</v>
      </c>
      <c r="L14" s="1">
        <f t="shared" si="5"/>
        <v>580</v>
      </c>
      <c r="M14" s="1">
        <f t="shared" si="6"/>
        <v>0</v>
      </c>
      <c r="N14" s="1">
        <f t="shared" si="7"/>
        <v>0</v>
      </c>
      <c r="O14" s="1">
        <v>0.0176986301369863</v>
      </c>
      <c r="P14" s="1">
        <f t="shared" si="8"/>
        <v>0.4867634074</v>
      </c>
      <c r="Q14" s="1">
        <f t="shared" si="9"/>
        <v>0</v>
      </c>
      <c r="R14" s="1">
        <f t="shared" si="10"/>
        <v>0.75</v>
      </c>
      <c r="S14" s="5">
        <f t="shared" si="11"/>
        <v>0.75</v>
      </c>
    </row>
    <row r="15" ht="14.25" customHeight="1">
      <c r="A15" s="1" t="s">
        <v>26</v>
      </c>
      <c r="B15" s="3">
        <v>42906.0</v>
      </c>
      <c r="C15" s="3">
        <v>42915.0</v>
      </c>
      <c r="D15" s="1" t="s">
        <v>27</v>
      </c>
      <c r="E15" s="1">
        <v>580.0</v>
      </c>
      <c r="F15" s="1">
        <v>0.55</v>
      </c>
      <c r="G15" s="1">
        <v>621.3</v>
      </c>
      <c r="H15" s="1">
        <f t="shared" si="1"/>
        <v>1.054967679</v>
      </c>
      <c r="I15" s="1">
        <f t="shared" si="2"/>
        <v>655.4514192</v>
      </c>
      <c r="J15" s="1">
        <f t="shared" si="3"/>
        <v>0.947896338</v>
      </c>
      <c r="K15" s="1">
        <f t="shared" si="4"/>
        <v>588.9279948</v>
      </c>
      <c r="L15" s="1">
        <f t="shared" si="5"/>
        <v>580</v>
      </c>
      <c r="M15" s="1">
        <f t="shared" si="6"/>
        <v>0</v>
      </c>
      <c r="N15" s="1">
        <f t="shared" si="7"/>
        <v>0</v>
      </c>
      <c r="O15" s="1">
        <v>0.0176986301369863</v>
      </c>
      <c r="P15" s="1">
        <f t="shared" si="8"/>
        <v>0.4867634074</v>
      </c>
      <c r="Q15" s="1">
        <f t="shared" si="9"/>
        <v>0</v>
      </c>
      <c r="R15" s="1">
        <f t="shared" si="10"/>
        <v>0.55</v>
      </c>
      <c r="S15" s="5">
        <f t="shared" si="11"/>
        <v>0.55</v>
      </c>
    </row>
    <row r="16" ht="14.25" customHeight="1">
      <c r="A16" s="1" t="s">
        <v>26</v>
      </c>
      <c r="B16" s="3">
        <v>42907.0</v>
      </c>
      <c r="C16" s="3">
        <v>42915.0</v>
      </c>
      <c r="D16" s="1" t="s">
        <v>27</v>
      </c>
      <c r="E16" s="1">
        <v>580.0</v>
      </c>
      <c r="F16" s="1">
        <v>0.5</v>
      </c>
      <c r="G16" s="1">
        <v>620.95</v>
      </c>
      <c r="H16" s="1">
        <f t="shared" si="1"/>
        <v>1.054967679</v>
      </c>
      <c r="I16" s="1">
        <f t="shared" si="2"/>
        <v>655.0821805</v>
      </c>
      <c r="J16" s="1">
        <f t="shared" si="3"/>
        <v>0.947896338</v>
      </c>
      <c r="K16" s="1">
        <f t="shared" si="4"/>
        <v>588.5962311</v>
      </c>
      <c r="L16" s="1">
        <f t="shared" si="5"/>
        <v>580</v>
      </c>
      <c r="M16" s="1">
        <f t="shared" si="6"/>
        <v>0</v>
      </c>
      <c r="N16" s="1">
        <f t="shared" si="7"/>
        <v>0</v>
      </c>
      <c r="O16" s="1">
        <v>0.017706849315068492</v>
      </c>
      <c r="P16" s="1">
        <f t="shared" si="8"/>
        <v>0.4867634714</v>
      </c>
      <c r="Q16" s="1">
        <f t="shared" si="9"/>
        <v>0</v>
      </c>
      <c r="R16" s="1">
        <f t="shared" si="10"/>
        <v>0.5</v>
      </c>
      <c r="S16" s="5">
        <f t="shared" si="11"/>
        <v>0.5</v>
      </c>
    </row>
    <row r="17" ht="14.25" customHeight="1">
      <c r="A17" s="1" t="s">
        <v>26</v>
      </c>
      <c r="B17" s="3">
        <v>42908.0</v>
      </c>
      <c r="C17" s="3">
        <v>42915.0</v>
      </c>
      <c r="D17" s="1" t="s">
        <v>27</v>
      </c>
      <c r="E17" s="1">
        <v>580.0</v>
      </c>
      <c r="F17" s="1">
        <v>0.1</v>
      </c>
      <c r="G17" s="1">
        <v>615.8</v>
      </c>
      <c r="H17" s="1">
        <f t="shared" si="1"/>
        <v>1.054967679</v>
      </c>
      <c r="I17" s="1">
        <f t="shared" si="2"/>
        <v>649.649097</v>
      </c>
      <c r="J17" s="1">
        <f t="shared" si="3"/>
        <v>0.947896338</v>
      </c>
      <c r="K17" s="1">
        <f t="shared" si="4"/>
        <v>583.7145649</v>
      </c>
      <c r="L17" s="1">
        <f t="shared" si="5"/>
        <v>580</v>
      </c>
      <c r="M17" s="1">
        <f t="shared" si="6"/>
        <v>0</v>
      </c>
      <c r="N17" s="1">
        <f t="shared" si="7"/>
        <v>0</v>
      </c>
      <c r="O17" s="1">
        <v>0.01780821917808219</v>
      </c>
      <c r="P17" s="1">
        <f t="shared" si="8"/>
        <v>0.4867642603</v>
      </c>
      <c r="Q17" s="1">
        <f t="shared" si="9"/>
        <v>0</v>
      </c>
      <c r="R17" s="1">
        <f t="shared" si="10"/>
        <v>0.1</v>
      </c>
      <c r="S17" s="5">
        <f t="shared" si="11"/>
        <v>0.1</v>
      </c>
    </row>
    <row r="18" ht="14.25" customHeight="1">
      <c r="A18" s="1" t="s">
        <v>26</v>
      </c>
      <c r="B18" s="3">
        <v>42909.0</v>
      </c>
      <c r="C18" s="3">
        <v>42915.0</v>
      </c>
      <c r="D18" s="1" t="s">
        <v>27</v>
      </c>
      <c r="E18" s="1">
        <v>580.0</v>
      </c>
      <c r="F18" s="1">
        <v>0.6</v>
      </c>
      <c r="G18" s="1">
        <v>605.9</v>
      </c>
      <c r="H18" s="1">
        <f t="shared" si="1"/>
        <v>1.054967679</v>
      </c>
      <c r="I18" s="1">
        <f t="shared" si="2"/>
        <v>639.2049169</v>
      </c>
      <c r="J18" s="1">
        <f t="shared" si="3"/>
        <v>0.947896338</v>
      </c>
      <c r="K18" s="1">
        <f t="shared" si="4"/>
        <v>574.3303912</v>
      </c>
      <c r="L18" s="1">
        <f t="shared" si="5"/>
        <v>580</v>
      </c>
      <c r="M18" s="1">
        <f t="shared" si="6"/>
        <v>0</v>
      </c>
      <c r="N18" s="1">
        <f t="shared" si="7"/>
        <v>5.669608808</v>
      </c>
      <c r="O18" s="1">
        <v>0.01782191780821918</v>
      </c>
      <c r="P18" s="1">
        <f t="shared" si="8"/>
        <v>0.4867643669</v>
      </c>
      <c r="Q18" s="1">
        <f t="shared" si="9"/>
        <v>2.90980205</v>
      </c>
      <c r="R18" s="1">
        <f t="shared" si="10"/>
        <v>0.6</v>
      </c>
      <c r="S18" s="5">
        <f t="shared" si="11"/>
        <v>2.30980205</v>
      </c>
    </row>
    <row r="19" ht="14.25" customHeight="1">
      <c r="A19" s="1" t="s">
        <v>26</v>
      </c>
      <c r="B19" s="3">
        <v>42913.0</v>
      </c>
      <c r="C19" s="3">
        <v>42915.0</v>
      </c>
      <c r="D19" s="1" t="s">
        <v>27</v>
      </c>
      <c r="E19" s="1">
        <v>580.0</v>
      </c>
      <c r="F19" s="1">
        <v>1.45</v>
      </c>
      <c r="G19" s="1">
        <v>592.45</v>
      </c>
      <c r="H19" s="1">
        <f t="shared" si="1"/>
        <v>1.054967679</v>
      </c>
      <c r="I19" s="1">
        <f t="shared" si="2"/>
        <v>625.0156017</v>
      </c>
      <c r="J19" s="1">
        <f t="shared" si="3"/>
        <v>0.947896338</v>
      </c>
      <c r="K19" s="1">
        <f t="shared" si="4"/>
        <v>561.5811854</v>
      </c>
      <c r="L19" s="1">
        <f t="shared" si="5"/>
        <v>580</v>
      </c>
      <c r="M19" s="1">
        <f t="shared" si="6"/>
        <v>0</v>
      </c>
      <c r="N19" s="1">
        <f t="shared" si="7"/>
        <v>18.41881455</v>
      </c>
      <c r="O19" s="1">
        <v>0.017838356164383562</v>
      </c>
      <c r="P19" s="1">
        <f t="shared" si="8"/>
        <v>0.4867644949</v>
      </c>
      <c r="Q19" s="1">
        <f t="shared" si="9"/>
        <v>9.453049068</v>
      </c>
      <c r="R19" s="1">
        <f t="shared" si="10"/>
        <v>1.45</v>
      </c>
      <c r="S19" s="5">
        <f t="shared" si="11"/>
        <v>8.003049068</v>
      </c>
    </row>
    <row r="20" ht="14.25" customHeight="1">
      <c r="A20" s="1" t="s">
        <v>26</v>
      </c>
      <c r="B20" s="3">
        <v>42914.0</v>
      </c>
      <c r="C20" s="3">
        <v>42915.0</v>
      </c>
      <c r="D20" s="1" t="s">
        <v>27</v>
      </c>
      <c r="E20" s="1">
        <v>580.0</v>
      </c>
      <c r="F20" s="1">
        <v>0.05</v>
      </c>
      <c r="G20" s="1">
        <v>597.5</v>
      </c>
      <c r="H20" s="1">
        <f t="shared" si="1"/>
        <v>1.054967679</v>
      </c>
      <c r="I20" s="1">
        <f t="shared" si="2"/>
        <v>630.3431884</v>
      </c>
      <c r="J20" s="1">
        <f t="shared" si="3"/>
        <v>0.947896338</v>
      </c>
      <c r="K20" s="1">
        <f t="shared" si="4"/>
        <v>566.368062</v>
      </c>
      <c r="L20" s="1">
        <f t="shared" si="5"/>
        <v>580</v>
      </c>
      <c r="M20" s="1">
        <f t="shared" si="6"/>
        <v>0</v>
      </c>
      <c r="N20" s="1">
        <f t="shared" si="7"/>
        <v>13.63193805</v>
      </c>
      <c r="O20" s="1">
        <v>0.017838356164383562</v>
      </c>
      <c r="P20" s="1">
        <f t="shared" si="8"/>
        <v>0.4867644949</v>
      </c>
      <c r="Q20" s="1">
        <f t="shared" si="9"/>
        <v>6.996290607</v>
      </c>
      <c r="R20" s="1">
        <f t="shared" si="10"/>
        <v>0.05</v>
      </c>
      <c r="S20" s="5">
        <f t="shared" si="11"/>
        <v>6.946290607</v>
      </c>
    </row>
    <row r="21" ht="14.25" customHeight="1">
      <c r="A21" s="1" t="s">
        <v>26</v>
      </c>
      <c r="B21" s="3">
        <v>42915.0</v>
      </c>
      <c r="C21" s="3">
        <v>42915.0</v>
      </c>
      <c r="D21" s="1" t="s">
        <v>27</v>
      </c>
      <c r="E21" s="1">
        <v>580.0</v>
      </c>
      <c r="F21" s="1">
        <v>0.0</v>
      </c>
      <c r="G21" s="1">
        <v>600.75</v>
      </c>
      <c r="H21" s="1">
        <f t="shared" si="1"/>
        <v>1.054967679</v>
      </c>
      <c r="I21" s="1">
        <f t="shared" si="2"/>
        <v>633.7718334</v>
      </c>
      <c r="J21" s="1">
        <f t="shared" si="3"/>
        <v>0.947896338</v>
      </c>
      <c r="K21" s="1">
        <f t="shared" si="4"/>
        <v>569.4487251</v>
      </c>
      <c r="L21" s="1">
        <f t="shared" si="5"/>
        <v>580</v>
      </c>
      <c r="M21" s="1">
        <f t="shared" si="6"/>
        <v>0</v>
      </c>
      <c r="N21" s="1">
        <f t="shared" si="7"/>
        <v>10.55127495</v>
      </c>
      <c r="O21" s="1">
        <v>0.017838356164383562</v>
      </c>
      <c r="P21" s="1">
        <f t="shared" si="8"/>
        <v>0.4867644949</v>
      </c>
      <c r="Q21" s="1">
        <f t="shared" si="9"/>
        <v>5.415208429</v>
      </c>
      <c r="R21" s="1">
        <f t="shared" si="10"/>
        <v>0</v>
      </c>
      <c r="S21" s="5">
        <f t="shared" si="11"/>
        <v>5.415208429</v>
      </c>
    </row>
    <row r="22" ht="14.25" customHeight="1">
      <c r="A22" s="1" t="s">
        <v>26</v>
      </c>
      <c r="B22" s="3">
        <v>42916.0</v>
      </c>
      <c r="C22" s="3">
        <v>42943.0</v>
      </c>
      <c r="D22" s="1" t="s">
        <v>27</v>
      </c>
      <c r="E22" s="1">
        <v>580.0</v>
      </c>
      <c r="F22" s="1">
        <v>6.55</v>
      </c>
      <c r="G22" s="1">
        <v>606.95</v>
      </c>
      <c r="H22" s="1">
        <f t="shared" si="1"/>
        <v>1.054967679</v>
      </c>
      <c r="I22" s="1">
        <f t="shared" si="2"/>
        <v>640.312633</v>
      </c>
      <c r="J22" s="1">
        <f t="shared" si="3"/>
        <v>0.947896338</v>
      </c>
      <c r="K22" s="1">
        <f t="shared" si="4"/>
        <v>575.3256823</v>
      </c>
      <c r="L22" s="1">
        <f t="shared" si="5"/>
        <v>580</v>
      </c>
      <c r="M22" s="1">
        <f t="shared" si="6"/>
        <v>0</v>
      </c>
      <c r="N22" s="1">
        <f t="shared" si="7"/>
        <v>4.674317653</v>
      </c>
      <c r="O22" s="1">
        <v>0.01796986301369863</v>
      </c>
      <c r="P22" s="1">
        <f t="shared" si="8"/>
        <v>0.4867655184</v>
      </c>
      <c r="Q22" s="1">
        <f t="shared" si="9"/>
        <v>2.398985073</v>
      </c>
      <c r="R22" s="1">
        <f t="shared" si="10"/>
        <v>6.55</v>
      </c>
      <c r="S22" s="5">
        <f t="shared" si="11"/>
        <v>4.151014927</v>
      </c>
    </row>
    <row r="23" ht="14.25" customHeight="1">
      <c r="A23" s="1" t="s">
        <v>26</v>
      </c>
      <c r="B23" s="3">
        <v>42919.0</v>
      </c>
      <c r="C23" s="3">
        <v>42943.0</v>
      </c>
      <c r="D23" s="1" t="s">
        <v>27</v>
      </c>
      <c r="E23" s="1">
        <v>580.0</v>
      </c>
      <c r="F23" s="1">
        <v>3.2</v>
      </c>
      <c r="G23" s="1">
        <v>623.7</v>
      </c>
      <c r="H23" s="1">
        <f t="shared" si="1"/>
        <v>1.054967679</v>
      </c>
      <c r="I23" s="1">
        <f t="shared" si="2"/>
        <v>657.9833416</v>
      </c>
      <c r="J23" s="1">
        <f t="shared" si="3"/>
        <v>0.947896338</v>
      </c>
      <c r="K23" s="1">
        <f t="shared" si="4"/>
        <v>591.202946</v>
      </c>
      <c r="L23" s="1">
        <f t="shared" si="5"/>
        <v>580</v>
      </c>
      <c r="M23" s="1">
        <f t="shared" si="6"/>
        <v>0</v>
      </c>
      <c r="N23" s="1">
        <f t="shared" si="7"/>
        <v>0</v>
      </c>
      <c r="O23" s="1">
        <v>0.017942465753424657</v>
      </c>
      <c r="P23" s="1">
        <f t="shared" si="8"/>
        <v>0.4867653052</v>
      </c>
      <c r="Q23" s="1">
        <f t="shared" si="9"/>
        <v>0</v>
      </c>
      <c r="R23" s="1">
        <f t="shared" si="10"/>
        <v>3.2</v>
      </c>
      <c r="S23" s="5">
        <f t="shared" si="11"/>
        <v>3.2</v>
      </c>
    </row>
    <row r="24" ht="14.25" customHeight="1">
      <c r="A24" s="1" t="s">
        <v>26</v>
      </c>
      <c r="B24" s="3">
        <v>42920.0</v>
      </c>
      <c r="C24" s="3">
        <v>42943.0</v>
      </c>
      <c r="D24" s="1" t="s">
        <v>27</v>
      </c>
      <c r="E24" s="1">
        <v>580.0</v>
      </c>
      <c r="F24" s="1">
        <v>0.3</v>
      </c>
      <c r="G24" s="1">
        <v>625.55</v>
      </c>
      <c r="H24" s="1">
        <f t="shared" si="1"/>
        <v>1.054967679</v>
      </c>
      <c r="I24" s="1">
        <f t="shared" si="2"/>
        <v>659.9350318</v>
      </c>
      <c r="J24" s="1">
        <f t="shared" si="3"/>
        <v>0.947896338</v>
      </c>
      <c r="K24" s="1">
        <f t="shared" si="4"/>
        <v>592.9565542</v>
      </c>
      <c r="L24" s="1">
        <f t="shared" si="5"/>
        <v>580</v>
      </c>
      <c r="M24" s="1">
        <f t="shared" si="6"/>
        <v>0</v>
      </c>
      <c r="N24" s="1">
        <f t="shared" si="7"/>
        <v>0</v>
      </c>
      <c r="O24" s="1">
        <v>0.017945205479452053</v>
      </c>
      <c r="P24" s="1">
        <f t="shared" si="8"/>
        <v>0.4867653265</v>
      </c>
      <c r="Q24" s="1">
        <f t="shared" si="9"/>
        <v>0</v>
      </c>
      <c r="R24" s="1">
        <f t="shared" si="10"/>
        <v>0.3</v>
      </c>
      <c r="S24" s="5">
        <f t="shared" si="11"/>
        <v>0.3</v>
      </c>
    </row>
    <row r="25" ht="14.25" customHeight="1">
      <c r="A25" s="1" t="s">
        <v>26</v>
      </c>
      <c r="B25" s="3">
        <v>42921.0</v>
      </c>
      <c r="C25" s="3">
        <v>42943.0</v>
      </c>
      <c r="D25" s="1" t="s">
        <v>27</v>
      </c>
      <c r="E25" s="1">
        <v>580.0</v>
      </c>
      <c r="F25" s="1">
        <v>1.5</v>
      </c>
      <c r="G25" s="1">
        <v>644.0</v>
      </c>
      <c r="H25" s="1">
        <f t="shared" si="1"/>
        <v>1.054967679</v>
      </c>
      <c r="I25" s="1">
        <f t="shared" si="2"/>
        <v>679.3991855</v>
      </c>
      <c r="J25" s="1">
        <f t="shared" si="3"/>
        <v>0.947896338</v>
      </c>
      <c r="K25" s="1">
        <f t="shared" si="4"/>
        <v>610.4452417</v>
      </c>
      <c r="L25" s="1">
        <f t="shared" si="5"/>
        <v>580</v>
      </c>
      <c r="M25" s="1">
        <f t="shared" si="6"/>
        <v>0</v>
      </c>
      <c r="N25" s="1">
        <f t="shared" si="7"/>
        <v>0</v>
      </c>
      <c r="O25" s="1">
        <v>0.017915068493150683</v>
      </c>
      <c r="P25" s="1">
        <f t="shared" si="8"/>
        <v>0.4867650919</v>
      </c>
      <c r="Q25" s="1">
        <f t="shared" si="9"/>
        <v>0</v>
      </c>
      <c r="R25" s="1">
        <f t="shared" si="10"/>
        <v>1.5</v>
      </c>
      <c r="S25" s="5">
        <f t="shared" si="11"/>
        <v>1.5</v>
      </c>
    </row>
    <row r="26" ht="14.25" customHeight="1">
      <c r="A26" s="1" t="s">
        <v>26</v>
      </c>
      <c r="B26" s="3">
        <v>42922.0</v>
      </c>
      <c r="C26" s="3">
        <v>42943.0</v>
      </c>
      <c r="D26" s="1" t="s">
        <v>27</v>
      </c>
      <c r="E26" s="1">
        <v>580.0</v>
      </c>
      <c r="F26" s="1">
        <v>0.85</v>
      </c>
      <c r="G26" s="1">
        <v>645.15</v>
      </c>
      <c r="H26" s="1">
        <f t="shared" si="1"/>
        <v>1.054967679</v>
      </c>
      <c r="I26" s="1">
        <f t="shared" si="2"/>
        <v>680.6123984</v>
      </c>
      <c r="J26" s="1">
        <f t="shared" si="3"/>
        <v>0.947896338</v>
      </c>
      <c r="K26" s="1">
        <f t="shared" si="4"/>
        <v>611.5353225</v>
      </c>
      <c r="L26" s="1">
        <f t="shared" si="5"/>
        <v>580</v>
      </c>
      <c r="M26" s="1">
        <f t="shared" si="6"/>
        <v>0</v>
      </c>
      <c r="N26" s="1">
        <f t="shared" si="7"/>
        <v>0</v>
      </c>
      <c r="O26" s="1">
        <v>0.017895890410958903</v>
      </c>
      <c r="P26" s="1">
        <f t="shared" si="8"/>
        <v>0.4867649427</v>
      </c>
      <c r="Q26" s="1">
        <f t="shared" si="9"/>
        <v>0</v>
      </c>
      <c r="R26" s="1">
        <f t="shared" si="10"/>
        <v>0.85</v>
      </c>
      <c r="S26" s="5">
        <f t="shared" si="11"/>
        <v>0.85</v>
      </c>
    </row>
    <row r="27" ht="14.25" customHeight="1">
      <c r="A27" s="1" t="s">
        <v>26</v>
      </c>
      <c r="B27" s="3">
        <v>42923.0</v>
      </c>
      <c r="C27" s="3">
        <v>42943.0</v>
      </c>
      <c r="D27" s="1" t="s">
        <v>27</v>
      </c>
      <c r="E27" s="1">
        <v>580.0</v>
      </c>
      <c r="F27" s="1">
        <v>0.55</v>
      </c>
      <c r="G27" s="1">
        <v>648.5</v>
      </c>
      <c r="H27" s="1">
        <f t="shared" si="1"/>
        <v>1.054967679</v>
      </c>
      <c r="I27" s="1">
        <f t="shared" si="2"/>
        <v>684.1465401</v>
      </c>
      <c r="J27" s="1">
        <f t="shared" si="3"/>
        <v>0.947896338</v>
      </c>
      <c r="K27" s="1">
        <f t="shared" si="4"/>
        <v>614.7107752</v>
      </c>
      <c r="L27" s="1">
        <f t="shared" si="5"/>
        <v>580</v>
      </c>
      <c r="M27" s="1">
        <f t="shared" si="6"/>
        <v>0</v>
      </c>
      <c r="N27" s="1">
        <f t="shared" si="7"/>
        <v>0</v>
      </c>
      <c r="O27" s="1">
        <v>0.01772602739726027</v>
      </c>
      <c r="P27" s="1">
        <f t="shared" si="8"/>
        <v>0.4867636206</v>
      </c>
      <c r="Q27" s="1">
        <f t="shared" si="9"/>
        <v>0</v>
      </c>
      <c r="R27" s="1">
        <f t="shared" si="10"/>
        <v>0.55</v>
      </c>
      <c r="S27" s="5">
        <f t="shared" si="11"/>
        <v>0.55</v>
      </c>
    </row>
    <row r="28" ht="14.25" customHeight="1">
      <c r="A28" s="1" t="s">
        <v>26</v>
      </c>
      <c r="B28" s="3">
        <v>42926.0</v>
      </c>
      <c r="C28" s="3">
        <v>42943.0</v>
      </c>
      <c r="D28" s="1" t="s">
        <v>27</v>
      </c>
      <c r="E28" s="1">
        <v>580.0</v>
      </c>
      <c r="F28" s="1">
        <v>0.3</v>
      </c>
      <c r="G28" s="1">
        <v>648.9</v>
      </c>
      <c r="H28" s="1">
        <f t="shared" si="1"/>
        <v>1.054967679</v>
      </c>
      <c r="I28" s="1">
        <f t="shared" si="2"/>
        <v>684.5685272</v>
      </c>
      <c r="J28" s="1">
        <f t="shared" si="3"/>
        <v>0.947896338</v>
      </c>
      <c r="K28" s="1">
        <f t="shared" si="4"/>
        <v>615.0899337</v>
      </c>
      <c r="L28" s="1">
        <f t="shared" si="5"/>
        <v>580</v>
      </c>
      <c r="M28" s="1">
        <f t="shared" si="6"/>
        <v>0</v>
      </c>
      <c r="N28" s="1">
        <f t="shared" si="7"/>
        <v>0</v>
      </c>
      <c r="O28" s="1">
        <v>0.01777260273972603</v>
      </c>
      <c r="P28" s="1">
        <f t="shared" si="8"/>
        <v>0.4867639831</v>
      </c>
      <c r="Q28" s="1">
        <f t="shared" si="9"/>
        <v>0</v>
      </c>
      <c r="R28" s="1">
        <f t="shared" si="10"/>
        <v>0.3</v>
      </c>
      <c r="S28" s="5">
        <f t="shared" si="11"/>
        <v>0.3</v>
      </c>
    </row>
    <row r="29" ht="14.25" customHeight="1">
      <c r="A29" s="1" t="s">
        <v>26</v>
      </c>
      <c r="B29" s="3">
        <v>42927.0</v>
      </c>
      <c r="C29" s="3">
        <v>42943.0</v>
      </c>
      <c r="D29" s="1" t="s">
        <v>27</v>
      </c>
      <c r="E29" s="1">
        <v>580.0</v>
      </c>
      <c r="F29" s="1">
        <v>0.6</v>
      </c>
      <c r="G29" s="1">
        <v>637.3</v>
      </c>
      <c r="H29" s="1">
        <f t="shared" si="1"/>
        <v>1.054967679</v>
      </c>
      <c r="I29" s="1">
        <f t="shared" si="2"/>
        <v>672.3309021</v>
      </c>
      <c r="J29" s="1">
        <f t="shared" si="3"/>
        <v>0.947896338</v>
      </c>
      <c r="K29" s="1">
        <f t="shared" si="4"/>
        <v>604.0943362</v>
      </c>
      <c r="L29" s="1">
        <f t="shared" si="5"/>
        <v>580</v>
      </c>
      <c r="M29" s="1">
        <f t="shared" si="6"/>
        <v>0</v>
      </c>
      <c r="N29" s="1">
        <f t="shared" si="7"/>
        <v>0</v>
      </c>
      <c r="O29" s="1">
        <v>0.0176986301369863</v>
      </c>
      <c r="P29" s="1">
        <f t="shared" si="8"/>
        <v>0.4867634074</v>
      </c>
      <c r="Q29" s="1">
        <f t="shared" si="9"/>
        <v>0</v>
      </c>
      <c r="R29" s="1">
        <f t="shared" si="10"/>
        <v>0.6</v>
      </c>
      <c r="S29" s="5">
        <f t="shared" si="11"/>
        <v>0.6</v>
      </c>
    </row>
    <row r="30" ht="14.25" customHeight="1">
      <c r="A30" s="1" t="s">
        <v>26</v>
      </c>
      <c r="B30" s="3">
        <v>42928.0</v>
      </c>
      <c r="C30" s="3">
        <v>42943.0</v>
      </c>
      <c r="D30" s="1" t="s">
        <v>27</v>
      </c>
      <c r="E30" s="1">
        <v>580.0</v>
      </c>
      <c r="F30" s="1">
        <v>0.3</v>
      </c>
      <c r="G30" s="1">
        <v>642.4</v>
      </c>
      <c r="H30" s="1">
        <f t="shared" si="1"/>
        <v>1.054967679</v>
      </c>
      <c r="I30" s="1">
        <f t="shared" si="2"/>
        <v>677.7112372</v>
      </c>
      <c r="J30" s="1">
        <f t="shared" si="3"/>
        <v>0.947896338</v>
      </c>
      <c r="K30" s="1">
        <f t="shared" si="4"/>
        <v>608.9286075</v>
      </c>
      <c r="L30" s="1">
        <f t="shared" si="5"/>
        <v>580</v>
      </c>
      <c r="M30" s="1">
        <f t="shared" si="6"/>
        <v>0</v>
      </c>
      <c r="N30" s="1">
        <f t="shared" si="7"/>
        <v>0</v>
      </c>
      <c r="O30" s="1">
        <v>0.017684931506849317</v>
      </c>
      <c r="P30" s="1">
        <f t="shared" si="8"/>
        <v>0.4867633008</v>
      </c>
      <c r="Q30" s="1">
        <f t="shared" si="9"/>
        <v>0</v>
      </c>
      <c r="R30" s="1">
        <f t="shared" si="10"/>
        <v>0.3</v>
      </c>
      <c r="S30" s="5">
        <f t="shared" si="11"/>
        <v>0.3</v>
      </c>
    </row>
    <row r="31" ht="14.25" customHeight="1">
      <c r="A31" s="1" t="s">
        <v>26</v>
      </c>
      <c r="B31" s="3">
        <v>42929.0</v>
      </c>
      <c r="C31" s="3">
        <v>42943.0</v>
      </c>
      <c r="D31" s="1" t="s">
        <v>27</v>
      </c>
      <c r="E31" s="1">
        <v>580.0</v>
      </c>
      <c r="F31" s="1">
        <v>0.25</v>
      </c>
      <c r="G31" s="1">
        <v>641.0</v>
      </c>
      <c r="H31" s="1">
        <f t="shared" si="1"/>
        <v>1.054967679</v>
      </c>
      <c r="I31" s="1">
        <f t="shared" si="2"/>
        <v>676.2342825</v>
      </c>
      <c r="J31" s="1">
        <f t="shared" si="3"/>
        <v>0.947896338</v>
      </c>
      <c r="K31" s="1">
        <f t="shared" si="4"/>
        <v>607.6015527</v>
      </c>
      <c r="L31" s="1">
        <f t="shared" si="5"/>
        <v>580</v>
      </c>
      <c r="M31" s="1">
        <f t="shared" si="6"/>
        <v>0</v>
      </c>
      <c r="N31" s="1">
        <f t="shared" si="7"/>
        <v>0</v>
      </c>
      <c r="O31" s="1">
        <v>0.017706849315068492</v>
      </c>
      <c r="P31" s="1">
        <f t="shared" si="8"/>
        <v>0.4867634714</v>
      </c>
      <c r="Q31" s="1">
        <f t="shared" si="9"/>
        <v>0</v>
      </c>
      <c r="R31" s="1">
        <f t="shared" si="10"/>
        <v>0.25</v>
      </c>
      <c r="S31" s="5">
        <f t="shared" si="11"/>
        <v>0.25</v>
      </c>
    </row>
    <row r="32" ht="14.25" customHeight="1">
      <c r="A32" s="1" t="s">
        <v>26</v>
      </c>
      <c r="B32" s="3">
        <v>42930.0</v>
      </c>
      <c r="C32" s="3">
        <v>42943.0</v>
      </c>
      <c r="D32" s="1" t="s">
        <v>27</v>
      </c>
      <c r="E32" s="1">
        <v>580.0</v>
      </c>
      <c r="F32" s="1">
        <v>0.2</v>
      </c>
      <c r="G32" s="1">
        <v>639.2</v>
      </c>
      <c r="H32" s="1">
        <f t="shared" si="1"/>
        <v>1.054967679</v>
      </c>
      <c r="I32" s="1">
        <f t="shared" si="2"/>
        <v>674.3353407</v>
      </c>
      <c r="J32" s="1">
        <f t="shared" si="3"/>
        <v>0.947896338</v>
      </c>
      <c r="K32" s="1">
        <f t="shared" si="4"/>
        <v>605.8953392</v>
      </c>
      <c r="L32" s="1">
        <f t="shared" si="5"/>
        <v>580</v>
      </c>
      <c r="M32" s="1">
        <f t="shared" si="6"/>
        <v>0</v>
      </c>
      <c r="N32" s="1">
        <f t="shared" si="7"/>
        <v>0</v>
      </c>
      <c r="O32" s="1">
        <v>0.017706849315068492</v>
      </c>
      <c r="P32" s="1">
        <f t="shared" si="8"/>
        <v>0.4867634714</v>
      </c>
      <c r="Q32" s="1">
        <f t="shared" si="9"/>
        <v>0</v>
      </c>
      <c r="R32" s="1">
        <f t="shared" si="10"/>
        <v>0.2</v>
      </c>
      <c r="S32" s="5">
        <f t="shared" si="11"/>
        <v>0.2</v>
      </c>
    </row>
    <row r="33" ht="14.25" customHeight="1">
      <c r="A33" s="1" t="s">
        <v>26</v>
      </c>
      <c r="B33" s="3">
        <v>42933.0</v>
      </c>
      <c r="C33" s="3">
        <v>42943.0</v>
      </c>
      <c r="D33" s="1" t="s">
        <v>27</v>
      </c>
      <c r="E33" s="1">
        <v>580.0</v>
      </c>
      <c r="F33" s="1">
        <v>0.2</v>
      </c>
      <c r="G33" s="1">
        <v>629.75</v>
      </c>
      <c r="H33" s="1">
        <f t="shared" si="1"/>
        <v>1.054967679</v>
      </c>
      <c r="I33" s="1">
        <f t="shared" si="2"/>
        <v>664.3658961</v>
      </c>
      <c r="J33" s="1">
        <f t="shared" si="3"/>
        <v>0.947896338</v>
      </c>
      <c r="K33" s="1">
        <f t="shared" si="4"/>
        <v>596.9377189</v>
      </c>
      <c r="L33" s="1">
        <f t="shared" si="5"/>
        <v>580</v>
      </c>
      <c r="M33" s="1">
        <f t="shared" si="6"/>
        <v>0</v>
      </c>
      <c r="N33" s="1">
        <f t="shared" si="7"/>
        <v>0</v>
      </c>
      <c r="O33" s="1">
        <v>0.017684931506849317</v>
      </c>
      <c r="P33" s="1">
        <f t="shared" si="8"/>
        <v>0.4867633008</v>
      </c>
      <c r="Q33" s="1">
        <f t="shared" si="9"/>
        <v>0</v>
      </c>
      <c r="R33" s="1">
        <f t="shared" si="10"/>
        <v>0.2</v>
      </c>
      <c r="S33" s="5">
        <f t="shared" si="11"/>
        <v>0.2</v>
      </c>
    </row>
    <row r="34" ht="14.25" customHeight="1">
      <c r="A34" s="1" t="s">
        <v>26</v>
      </c>
      <c r="B34" s="3">
        <v>42934.0</v>
      </c>
      <c r="C34" s="3">
        <v>42943.0</v>
      </c>
      <c r="D34" s="1" t="s">
        <v>27</v>
      </c>
      <c r="E34" s="1">
        <v>580.0</v>
      </c>
      <c r="F34" s="1">
        <v>0.3</v>
      </c>
      <c r="G34" s="1">
        <v>623.0</v>
      </c>
      <c r="H34" s="1">
        <f t="shared" si="1"/>
        <v>1.054967679</v>
      </c>
      <c r="I34" s="1">
        <f t="shared" si="2"/>
        <v>657.2448643</v>
      </c>
      <c r="J34" s="1">
        <f t="shared" si="3"/>
        <v>0.947896338</v>
      </c>
      <c r="K34" s="1">
        <f t="shared" si="4"/>
        <v>590.5394186</v>
      </c>
      <c r="L34" s="1">
        <f t="shared" si="5"/>
        <v>580</v>
      </c>
      <c r="M34" s="1">
        <f t="shared" si="6"/>
        <v>0</v>
      </c>
      <c r="N34" s="1">
        <f t="shared" si="7"/>
        <v>0</v>
      </c>
      <c r="O34" s="1">
        <v>0.017687671232876713</v>
      </c>
      <c r="P34" s="1">
        <f t="shared" si="8"/>
        <v>0.4867633221</v>
      </c>
      <c r="Q34" s="1">
        <f t="shared" si="9"/>
        <v>0</v>
      </c>
      <c r="R34" s="1">
        <f t="shared" si="10"/>
        <v>0.3</v>
      </c>
      <c r="S34" s="5">
        <f t="shared" si="11"/>
        <v>0.3</v>
      </c>
    </row>
    <row r="35" ht="14.25" customHeight="1">
      <c r="A35" s="1" t="s">
        <v>26</v>
      </c>
      <c r="B35" s="3">
        <v>42935.0</v>
      </c>
      <c r="C35" s="3">
        <v>42943.0</v>
      </c>
      <c r="D35" s="1" t="s">
        <v>27</v>
      </c>
      <c r="E35" s="1">
        <v>580.0</v>
      </c>
      <c r="F35" s="1">
        <v>0.1</v>
      </c>
      <c r="G35" s="1">
        <v>628.35</v>
      </c>
      <c r="H35" s="1">
        <f t="shared" si="1"/>
        <v>1.054967679</v>
      </c>
      <c r="I35" s="1">
        <f t="shared" si="2"/>
        <v>662.8889413</v>
      </c>
      <c r="J35" s="1">
        <f t="shared" si="3"/>
        <v>0.947896338</v>
      </c>
      <c r="K35" s="1">
        <f t="shared" si="4"/>
        <v>595.610664</v>
      </c>
      <c r="L35" s="1">
        <f t="shared" si="5"/>
        <v>580</v>
      </c>
      <c r="M35" s="1">
        <f t="shared" si="6"/>
        <v>0</v>
      </c>
      <c r="N35" s="1">
        <f t="shared" si="7"/>
        <v>0</v>
      </c>
      <c r="O35" s="1">
        <v>0.01766849315068493</v>
      </c>
      <c r="P35" s="1">
        <f t="shared" si="8"/>
        <v>0.4867631728</v>
      </c>
      <c r="Q35" s="1">
        <f t="shared" si="9"/>
        <v>0</v>
      </c>
      <c r="R35" s="1">
        <f t="shared" si="10"/>
        <v>0.1</v>
      </c>
      <c r="S35" s="5">
        <f t="shared" si="11"/>
        <v>0.1</v>
      </c>
    </row>
    <row r="36" ht="14.25" customHeight="1">
      <c r="A36" s="1" t="s">
        <v>26</v>
      </c>
      <c r="B36" s="3">
        <v>42936.0</v>
      </c>
      <c r="C36" s="3">
        <v>42943.0</v>
      </c>
      <c r="D36" s="1" t="s">
        <v>27</v>
      </c>
      <c r="E36" s="1">
        <v>580.0</v>
      </c>
      <c r="F36" s="1">
        <v>0.1</v>
      </c>
      <c r="G36" s="1">
        <v>626.1</v>
      </c>
      <c r="H36" s="1">
        <f t="shared" si="1"/>
        <v>1.054967679</v>
      </c>
      <c r="I36" s="1">
        <f t="shared" si="2"/>
        <v>660.5152641</v>
      </c>
      <c r="J36" s="1">
        <f t="shared" si="3"/>
        <v>0.947896338</v>
      </c>
      <c r="K36" s="1">
        <f t="shared" si="4"/>
        <v>593.4778972</v>
      </c>
      <c r="L36" s="1">
        <f t="shared" si="5"/>
        <v>580</v>
      </c>
      <c r="M36" s="1">
        <f t="shared" si="6"/>
        <v>0</v>
      </c>
      <c r="N36" s="1">
        <f t="shared" si="7"/>
        <v>0</v>
      </c>
      <c r="O36" s="1">
        <v>0.01767123287671233</v>
      </c>
      <c r="P36" s="1">
        <f t="shared" si="8"/>
        <v>0.4867631941</v>
      </c>
      <c r="Q36" s="1">
        <f t="shared" si="9"/>
        <v>0</v>
      </c>
      <c r="R36" s="1">
        <f t="shared" si="10"/>
        <v>0.1</v>
      </c>
      <c r="S36" s="5">
        <f t="shared" si="11"/>
        <v>0.1</v>
      </c>
    </row>
    <row r="37" ht="14.25" customHeight="1">
      <c r="A37" s="1" t="s">
        <v>26</v>
      </c>
      <c r="B37" s="3">
        <v>42937.0</v>
      </c>
      <c r="C37" s="3">
        <v>42943.0</v>
      </c>
      <c r="D37" s="1" t="s">
        <v>27</v>
      </c>
      <c r="E37" s="1">
        <v>580.0</v>
      </c>
      <c r="F37" s="1">
        <v>0.05</v>
      </c>
      <c r="G37" s="1">
        <v>623.2</v>
      </c>
      <c r="H37" s="1">
        <f t="shared" si="1"/>
        <v>1.054967679</v>
      </c>
      <c r="I37" s="1">
        <f t="shared" si="2"/>
        <v>657.4558578</v>
      </c>
      <c r="J37" s="1">
        <f t="shared" si="3"/>
        <v>0.947896338</v>
      </c>
      <c r="K37" s="1">
        <f t="shared" si="4"/>
        <v>590.7289978</v>
      </c>
      <c r="L37" s="1">
        <f t="shared" si="5"/>
        <v>580</v>
      </c>
      <c r="M37" s="1">
        <f t="shared" si="6"/>
        <v>0</v>
      </c>
      <c r="N37" s="1">
        <f t="shared" si="7"/>
        <v>0</v>
      </c>
      <c r="O37" s="1">
        <v>0.017632876712328768</v>
      </c>
      <c r="P37" s="1">
        <f t="shared" si="8"/>
        <v>0.4867628956</v>
      </c>
      <c r="Q37" s="1">
        <f t="shared" si="9"/>
        <v>0</v>
      </c>
      <c r="R37" s="1">
        <f t="shared" si="10"/>
        <v>0.05</v>
      </c>
      <c r="S37" s="5">
        <f t="shared" si="11"/>
        <v>0.05</v>
      </c>
    </row>
    <row r="38" ht="14.25" customHeight="1">
      <c r="A38" s="1" t="s">
        <v>26</v>
      </c>
      <c r="B38" s="3">
        <v>42940.0</v>
      </c>
      <c r="C38" s="3">
        <v>42943.0</v>
      </c>
      <c r="D38" s="1" t="s">
        <v>27</v>
      </c>
      <c r="E38" s="1">
        <v>580.0</v>
      </c>
      <c r="F38" s="1">
        <v>0.0</v>
      </c>
      <c r="G38" s="1">
        <v>617.65</v>
      </c>
      <c r="H38" s="1">
        <f t="shared" si="1"/>
        <v>1.054967679</v>
      </c>
      <c r="I38" s="1">
        <f t="shared" si="2"/>
        <v>651.6007872</v>
      </c>
      <c r="J38" s="1">
        <f t="shared" si="3"/>
        <v>0.947896338</v>
      </c>
      <c r="K38" s="1">
        <f t="shared" si="4"/>
        <v>585.4681732</v>
      </c>
      <c r="L38" s="1">
        <f t="shared" si="5"/>
        <v>580</v>
      </c>
      <c r="M38" s="1">
        <f t="shared" si="6"/>
        <v>0</v>
      </c>
      <c r="N38" s="1">
        <f t="shared" si="7"/>
        <v>0</v>
      </c>
      <c r="O38" s="1">
        <v>0.017572602739726027</v>
      </c>
      <c r="P38" s="1">
        <f t="shared" si="8"/>
        <v>0.4867624265</v>
      </c>
      <c r="Q38" s="1">
        <f t="shared" si="9"/>
        <v>0</v>
      </c>
      <c r="R38" s="1">
        <f t="shared" si="10"/>
        <v>0</v>
      </c>
      <c r="S38" s="5">
        <f t="shared" si="11"/>
        <v>0</v>
      </c>
    </row>
    <row r="39" ht="14.25" customHeight="1">
      <c r="A39" s="1" t="s">
        <v>26</v>
      </c>
      <c r="B39" s="3">
        <v>42941.0</v>
      </c>
      <c r="C39" s="3">
        <v>42943.0</v>
      </c>
      <c r="D39" s="1" t="s">
        <v>27</v>
      </c>
      <c r="E39" s="1">
        <v>580.0</v>
      </c>
      <c r="F39" s="1">
        <v>0.0</v>
      </c>
      <c r="G39" s="1">
        <v>618.15</v>
      </c>
      <c r="H39" s="1">
        <f t="shared" si="1"/>
        <v>1.054967679</v>
      </c>
      <c r="I39" s="1">
        <f t="shared" si="2"/>
        <v>652.128271</v>
      </c>
      <c r="J39" s="1">
        <f t="shared" si="3"/>
        <v>0.947896338</v>
      </c>
      <c r="K39" s="1">
        <f t="shared" si="4"/>
        <v>585.9421213</v>
      </c>
      <c r="L39" s="1">
        <f t="shared" si="5"/>
        <v>580</v>
      </c>
      <c r="M39" s="1">
        <f t="shared" si="6"/>
        <v>0</v>
      </c>
      <c r="N39" s="1">
        <f t="shared" si="7"/>
        <v>0</v>
      </c>
      <c r="O39" s="1">
        <v>0.01761917808219178</v>
      </c>
      <c r="P39" s="1">
        <f t="shared" si="8"/>
        <v>0.486762789</v>
      </c>
      <c r="Q39" s="1">
        <f t="shared" si="9"/>
        <v>0</v>
      </c>
      <c r="R39" s="1">
        <f t="shared" si="10"/>
        <v>0</v>
      </c>
      <c r="S39" s="5">
        <f t="shared" si="11"/>
        <v>0</v>
      </c>
    </row>
    <row r="40" ht="14.25" customHeight="1">
      <c r="A40" s="1" t="s">
        <v>26</v>
      </c>
      <c r="B40" s="3">
        <v>42942.0</v>
      </c>
      <c r="C40" s="3">
        <v>42943.0</v>
      </c>
      <c r="D40" s="1" t="s">
        <v>27</v>
      </c>
      <c r="E40" s="1">
        <v>580.0</v>
      </c>
      <c r="F40" s="1">
        <v>0.05</v>
      </c>
      <c r="G40" s="1">
        <v>626.1</v>
      </c>
      <c r="H40" s="1">
        <f t="shared" si="1"/>
        <v>1.054967679</v>
      </c>
      <c r="I40" s="1">
        <f t="shared" si="2"/>
        <v>660.5152641</v>
      </c>
      <c r="J40" s="1">
        <f t="shared" si="3"/>
        <v>0.947896338</v>
      </c>
      <c r="K40" s="1">
        <f t="shared" si="4"/>
        <v>593.4778972</v>
      </c>
      <c r="L40" s="1">
        <f t="shared" si="5"/>
        <v>580</v>
      </c>
      <c r="M40" s="1">
        <f t="shared" si="6"/>
        <v>0</v>
      </c>
      <c r="N40" s="1">
        <f t="shared" si="7"/>
        <v>0</v>
      </c>
      <c r="O40" s="1">
        <v>0.017654794520547946</v>
      </c>
      <c r="P40" s="1">
        <f t="shared" si="8"/>
        <v>0.4867630662</v>
      </c>
      <c r="Q40" s="1">
        <f t="shared" si="9"/>
        <v>0</v>
      </c>
      <c r="R40" s="1">
        <f t="shared" si="10"/>
        <v>0.05</v>
      </c>
      <c r="S40" s="5">
        <f t="shared" si="11"/>
        <v>0.05</v>
      </c>
    </row>
    <row r="41" ht="14.25" customHeight="1">
      <c r="A41" s="1" t="s">
        <v>26</v>
      </c>
      <c r="B41" s="3">
        <v>42943.0</v>
      </c>
      <c r="C41" s="3">
        <v>42943.0</v>
      </c>
      <c r="D41" s="1" t="s">
        <v>27</v>
      </c>
      <c r="E41" s="1">
        <v>580.0</v>
      </c>
      <c r="F41" s="1">
        <v>0.0</v>
      </c>
      <c r="G41" s="1">
        <v>620.8</v>
      </c>
      <c r="H41" s="1">
        <f t="shared" si="1"/>
        <v>1.054967679</v>
      </c>
      <c r="I41" s="1">
        <f t="shared" si="2"/>
        <v>654.9239354</v>
      </c>
      <c r="J41" s="1">
        <f t="shared" si="3"/>
        <v>0.947896338</v>
      </c>
      <c r="K41" s="1">
        <f t="shared" si="4"/>
        <v>588.4540466</v>
      </c>
      <c r="L41" s="1">
        <f t="shared" si="5"/>
        <v>580</v>
      </c>
      <c r="M41" s="1">
        <f t="shared" si="6"/>
        <v>0</v>
      </c>
      <c r="N41" s="1">
        <f t="shared" si="7"/>
        <v>0</v>
      </c>
      <c r="O41" s="1">
        <v>0.01764383561643836</v>
      </c>
      <c r="P41" s="1">
        <f t="shared" si="8"/>
        <v>0.4867629809</v>
      </c>
      <c r="Q41" s="1">
        <f t="shared" si="9"/>
        <v>0</v>
      </c>
      <c r="R41" s="1">
        <f t="shared" si="10"/>
        <v>0</v>
      </c>
      <c r="S41" s="5">
        <f t="shared" si="11"/>
        <v>0</v>
      </c>
    </row>
    <row r="42" ht="14.25" customHeight="1">
      <c r="A42" s="1" t="s">
        <v>26</v>
      </c>
      <c r="B42" s="3">
        <v>42944.0</v>
      </c>
      <c r="C42" s="3">
        <v>42978.0</v>
      </c>
      <c r="D42" s="1" t="s">
        <v>27</v>
      </c>
      <c r="E42" s="1">
        <v>580.0</v>
      </c>
      <c r="F42" s="1">
        <v>5.35</v>
      </c>
      <c r="G42" s="1">
        <v>623.8</v>
      </c>
      <c r="H42" s="1">
        <f t="shared" si="1"/>
        <v>1.054967679</v>
      </c>
      <c r="I42" s="1">
        <f t="shared" si="2"/>
        <v>658.0888384</v>
      </c>
      <c r="J42" s="1">
        <f t="shared" si="3"/>
        <v>0.947896338</v>
      </c>
      <c r="K42" s="1">
        <f t="shared" si="4"/>
        <v>591.2977356</v>
      </c>
      <c r="L42" s="1">
        <f t="shared" si="5"/>
        <v>580</v>
      </c>
      <c r="M42" s="1">
        <f t="shared" si="6"/>
        <v>0</v>
      </c>
      <c r="N42" s="1">
        <f t="shared" si="7"/>
        <v>0</v>
      </c>
      <c r="O42" s="1">
        <v>0.017706849315068492</v>
      </c>
      <c r="P42" s="1">
        <f t="shared" si="8"/>
        <v>0.4867634714</v>
      </c>
      <c r="Q42" s="1">
        <f t="shared" si="9"/>
        <v>0</v>
      </c>
      <c r="R42" s="1">
        <f t="shared" si="10"/>
        <v>5.35</v>
      </c>
      <c r="S42" s="5">
        <f t="shared" si="11"/>
        <v>5.35</v>
      </c>
    </row>
    <row r="43" ht="14.25" customHeight="1">
      <c r="A43" s="1" t="s">
        <v>26</v>
      </c>
      <c r="B43" s="3">
        <v>42947.0</v>
      </c>
      <c r="C43" s="3">
        <v>42978.0</v>
      </c>
      <c r="D43" s="1" t="s">
        <v>27</v>
      </c>
      <c r="E43" s="1">
        <v>580.0</v>
      </c>
      <c r="F43" s="1">
        <v>5.15</v>
      </c>
      <c r="G43" s="1">
        <v>619.9</v>
      </c>
      <c r="H43" s="1">
        <f t="shared" si="1"/>
        <v>1.054967679</v>
      </c>
      <c r="I43" s="1">
        <f t="shared" si="2"/>
        <v>653.9744645</v>
      </c>
      <c r="J43" s="1">
        <f t="shared" si="3"/>
        <v>0.947896338</v>
      </c>
      <c r="K43" s="1">
        <f t="shared" si="4"/>
        <v>587.6009399</v>
      </c>
      <c r="L43" s="1">
        <f t="shared" si="5"/>
        <v>580</v>
      </c>
      <c r="M43" s="1">
        <f t="shared" si="6"/>
        <v>0</v>
      </c>
      <c r="N43" s="1">
        <f t="shared" si="7"/>
        <v>0</v>
      </c>
      <c r="O43" s="1">
        <v>0.017715068493150684</v>
      </c>
      <c r="P43" s="1">
        <f t="shared" si="8"/>
        <v>0.4867635353</v>
      </c>
      <c r="Q43" s="1">
        <f t="shared" si="9"/>
        <v>0</v>
      </c>
      <c r="R43" s="1">
        <f t="shared" si="10"/>
        <v>5.15</v>
      </c>
      <c r="S43" s="5">
        <f t="shared" si="11"/>
        <v>5.15</v>
      </c>
    </row>
    <row r="44" ht="14.25" customHeight="1">
      <c r="A44" s="1" t="s">
        <v>26</v>
      </c>
      <c r="B44" s="3">
        <v>42948.0</v>
      </c>
      <c r="C44" s="3">
        <v>42978.0</v>
      </c>
      <c r="D44" s="1" t="s">
        <v>27</v>
      </c>
      <c r="E44" s="1">
        <v>580.0</v>
      </c>
      <c r="F44" s="1">
        <v>5.0</v>
      </c>
      <c r="G44" s="1">
        <v>614.1</v>
      </c>
      <c r="H44" s="1">
        <f t="shared" si="1"/>
        <v>1.054967679</v>
      </c>
      <c r="I44" s="1">
        <f t="shared" si="2"/>
        <v>647.8556519</v>
      </c>
      <c r="J44" s="1">
        <f t="shared" si="3"/>
        <v>0.947896338</v>
      </c>
      <c r="K44" s="1">
        <f t="shared" si="4"/>
        <v>582.1031412</v>
      </c>
      <c r="L44" s="1">
        <f t="shared" si="5"/>
        <v>580</v>
      </c>
      <c r="M44" s="1">
        <f t="shared" si="6"/>
        <v>0</v>
      </c>
      <c r="N44" s="1">
        <f t="shared" si="7"/>
        <v>0</v>
      </c>
      <c r="O44" s="1">
        <v>0.017652054794520547</v>
      </c>
      <c r="P44" s="1">
        <f t="shared" si="8"/>
        <v>0.4867630449</v>
      </c>
      <c r="Q44" s="1">
        <f t="shared" si="9"/>
        <v>0</v>
      </c>
      <c r="R44" s="1">
        <f t="shared" si="10"/>
        <v>5</v>
      </c>
      <c r="S44" s="5">
        <f t="shared" si="11"/>
        <v>5</v>
      </c>
    </row>
    <row r="45" ht="14.25" customHeight="1">
      <c r="A45" s="1" t="s">
        <v>26</v>
      </c>
      <c r="B45" s="3">
        <v>42949.0</v>
      </c>
      <c r="C45" s="3">
        <v>42978.0</v>
      </c>
      <c r="D45" s="1" t="s">
        <v>27</v>
      </c>
      <c r="E45" s="1">
        <v>580.0</v>
      </c>
      <c r="F45" s="1">
        <v>5.2</v>
      </c>
      <c r="G45" s="1">
        <v>612.25</v>
      </c>
      <c r="H45" s="1">
        <f t="shared" si="1"/>
        <v>1.054967679</v>
      </c>
      <c r="I45" s="1">
        <f t="shared" si="2"/>
        <v>645.9039617</v>
      </c>
      <c r="J45" s="1">
        <f t="shared" si="3"/>
        <v>0.947896338</v>
      </c>
      <c r="K45" s="1">
        <f t="shared" si="4"/>
        <v>580.3495329</v>
      </c>
      <c r="L45" s="1">
        <f t="shared" si="5"/>
        <v>580</v>
      </c>
      <c r="M45" s="1">
        <f t="shared" si="6"/>
        <v>0</v>
      </c>
      <c r="N45" s="1">
        <f t="shared" si="7"/>
        <v>0</v>
      </c>
      <c r="O45" s="1">
        <v>0.01771780821917808</v>
      </c>
      <c r="P45" s="1">
        <f t="shared" si="8"/>
        <v>0.4867635566</v>
      </c>
      <c r="Q45" s="1">
        <f t="shared" si="9"/>
        <v>0</v>
      </c>
      <c r="R45" s="1">
        <f t="shared" si="10"/>
        <v>5.2</v>
      </c>
      <c r="S45" s="5">
        <f t="shared" si="11"/>
        <v>5.2</v>
      </c>
    </row>
    <row r="46" ht="14.25" customHeight="1">
      <c r="A46" s="1" t="s">
        <v>26</v>
      </c>
      <c r="B46" s="3">
        <v>42950.0</v>
      </c>
      <c r="C46" s="3">
        <v>42978.0</v>
      </c>
      <c r="D46" s="1" t="s">
        <v>27</v>
      </c>
      <c r="E46" s="1">
        <v>580.0</v>
      </c>
      <c r="F46" s="1">
        <v>8.0</v>
      </c>
      <c r="G46" s="1">
        <v>600.15</v>
      </c>
      <c r="H46" s="1">
        <f t="shared" si="1"/>
        <v>1.054967679</v>
      </c>
      <c r="I46" s="1">
        <f t="shared" si="2"/>
        <v>633.1388528</v>
      </c>
      <c r="J46" s="1">
        <f t="shared" si="3"/>
        <v>0.947896338</v>
      </c>
      <c r="K46" s="1">
        <f t="shared" si="4"/>
        <v>568.8799872</v>
      </c>
      <c r="L46" s="1">
        <f t="shared" si="5"/>
        <v>580</v>
      </c>
      <c r="M46" s="1">
        <f t="shared" si="6"/>
        <v>0</v>
      </c>
      <c r="N46" s="1">
        <f t="shared" si="7"/>
        <v>11.12001275</v>
      </c>
      <c r="O46" s="1">
        <v>0.01761917808219178</v>
      </c>
      <c r="P46" s="1">
        <f t="shared" si="8"/>
        <v>0.486762789</v>
      </c>
      <c r="Q46" s="1">
        <f t="shared" si="9"/>
        <v>5.707120535</v>
      </c>
      <c r="R46" s="1">
        <f t="shared" si="10"/>
        <v>8</v>
      </c>
      <c r="S46" s="5">
        <f t="shared" si="11"/>
        <v>2.292879465</v>
      </c>
    </row>
    <row r="47" ht="14.25" customHeight="1">
      <c r="A47" s="1" t="s">
        <v>26</v>
      </c>
      <c r="B47" s="3">
        <v>42951.0</v>
      </c>
      <c r="C47" s="3">
        <v>42978.0</v>
      </c>
      <c r="D47" s="1" t="s">
        <v>27</v>
      </c>
      <c r="E47" s="1">
        <v>580.0</v>
      </c>
      <c r="F47" s="1">
        <v>6.0</v>
      </c>
      <c r="G47" s="1">
        <v>606.35</v>
      </c>
      <c r="H47" s="1">
        <f t="shared" si="1"/>
        <v>1.054967679</v>
      </c>
      <c r="I47" s="1">
        <f t="shared" si="2"/>
        <v>639.6796524</v>
      </c>
      <c r="J47" s="1">
        <f t="shared" si="3"/>
        <v>0.947896338</v>
      </c>
      <c r="K47" s="1">
        <f t="shared" si="4"/>
        <v>574.7569445</v>
      </c>
      <c r="L47" s="1">
        <f t="shared" si="5"/>
        <v>580</v>
      </c>
      <c r="M47" s="1">
        <f t="shared" si="6"/>
        <v>0</v>
      </c>
      <c r="N47" s="1">
        <f t="shared" si="7"/>
        <v>5.243055456</v>
      </c>
      <c r="O47" s="1">
        <v>0.01764657534246575</v>
      </c>
      <c r="P47" s="1">
        <f t="shared" si="8"/>
        <v>0.4867630022</v>
      </c>
      <c r="Q47" s="1">
        <f t="shared" si="9"/>
        <v>2.69089047</v>
      </c>
      <c r="R47" s="1">
        <f t="shared" si="10"/>
        <v>6</v>
      </c>
      <c r="S47" s="5">
        <f t="shared" si="11"/>
        <v>3.30910953</v>
      </c>
    </row>
    <row r="48" ht="14.25" customHeight="1">
      <c r="A48" s="1" t="s">
        <v>26</v>
      </c>
      <c r="B48" s="3">
        <v>42954.0</v>
      </c>
      <c r="C48" s="3">
        <v>42978.0</v>
      </c>
      <c r="D48" s="1" t="s">
        <v>27</v>
      </c>
      <c r="E48" s="1">
        <v>580.0</v>
      </c>
      <c r="F48" s="1">
        <v>5.9</v>
      </c>
      <c r="G48" s="1">
        <v>607.0</v>
      </c>
      <c r="H48" s="1">
        <f t="shared" si="1"/>
        <v>1.054967679</v>
      </c>
      <c r="I48" s="1">
        <f t="shared" si="2"/>
        <v>640.3653814</v>
      </c>
      <c r="J48" s="1">
        <f t="shared" si="3"/>
        <v>0.947896338</v>
      </c>
      <c r="K48" s="1">
        <f t="shared" si="4"/>
        <v>575.3730772</v>
      </c>
      <c r="L48" s="1">
        <f t="shared" si="5"/>
        <v>580</v>
      </c>
      <c r="M48" s="1">
        <f t="shared" si="6"/>
        <v>0</v>
      </c>
      <c r="N48" s="1">
        <f t="shared" si="7"/>
        <v>4.626922836</v>
      </c>
      <c r="O48" s="1">
        <v>0.01764657534246575</v>
      </c>
      <c r="P48" s="1">
        <f t="shared" si="8"/>
        <v>0.4867630022</v>
      </c>
      <c r="Q48" s="1">
        <f t="shared" si="9"/>
        <v>2.374673064</v>
      </c>
      <c r="R48" s="1">
        <f t="shared" si="10"/>
        <v>5.9</v>
      </c>
      <c r="S48" s="5">
        <f t="shared" si="11"/>
        <v>3.525326936</v>
      </c>
    </row>
    <row r="49" ht="14.25" customHeight="1">
      <c r="A49" s="1" t="s">
        <v>26</v>
      </c>
      <c r="B49" s="3">
        <v>42955.0</v>
      </c>
      <c r="C49" s="3">
        <v>42978.0</v>
      </c>
      <c r="D49" s="1" t="s">
        <v>27</v>
      </c>
      <c r="E49" s="1">
        <v>580.0</v>
      </c>
      <c r="F49" s="1">
        <v>12.15</v>
      </c>
      <c r="G49" s="1">
        <v>596.05</v>
      </c>
      <c r="H49" s="1">
        <f t="shared" si="1"/>
        <v>1.054967679</v>
      </c>
      <c r="I49" s="1">
        <f t="shared" si="2"/>
        <v>628.8134853</v>
      </c>
      <c r="J49" s="1">
        <f t="shared" si="3"/>
        <v>0.947896338</v>
      </c>
      <c r="K49" s="1">
        <f t="shared" si="4"/>
        <v>564.9936123</v>
      </c>
      <c r="L49" s="1">
        <f t="shared" si="5"/>
        <v>580</v>
      </c>
      <c r="M49" s="1">
        <f t="shared" si="6"/>
        <v>0</v>
      </c>
      <c r="N49" s="1">
        <f t="shared" si="7"/>
        <v>15.00638774</v>
      </c>
      <c r="O49" s="1">
        <v>0.017695890410958905</v>
      </c>
      <c r="P49" s="1">
        <f t="shared" si="8"/>
        <v>0.4867633861</v>
      </c>
      <c r="Q49" s="1">
        <f t="shared" si="9"/>
        <v>7.701714055</v>
      </c>
      <c r="R49" s="1">
        <f t="shared" si="10"/>
        <v>12.15</v>
      </c>
      <c r="S49" s="5">
        <f t="shared" si="11"/>
        <v>4.448285945</v>
      </c>
    </row>
    <row r="50" ht="14.25" customHeight="1">
      <c r="A50" s="1" t="s">
        <v>26</v>
      </c>
      <c r="B50" s="3">
        <v>42956.0</v>
      </c>
      <c r="C50" s="3">
        <v>42978.0</v>
      </c>
      <c r="D50" s="1" t="s">
        <v>27</v>
      </c>
      <c r="E50" s="1">
        <v>580.0</v>
      </c>
      <c r="F50" s="1">
        <v>14.9</v>
      </c>
      <c r="G50" s="1">
        <v>579.05</v>
      </c>
      <c r="H50" s="1">
        <f t="shared" si="1"/>
        <v>1.054967679</v>
      </c>
      <c r="I50" s="1">
        <f t="shared" si="2"/>
        <v>610.8790348</v>
      </c>
      <c r="J50" s="1">
        <f t="shared" si="3"/>
        <v>0.947896338</v>
      </c>
      <c r="K50" s="1">
        <f t="shared" si="4"/>
        <v>548.8793745</v>
      </c>
      <c r="L50" s="1">
        <f t="shared" si="5"/>
        <v>580</v>
      </c>
      <c r="M50" s="1">
        <f t="shared" si="6"/>
        <v>0</v>
      </c>
      <c r="N50" s="1">
        <f t="shared" si="7"/>
        <v>31.12062548</v>
      </c>
      <c r="O50" s="1">
        <v>0.017695890410958905</v>
      </c>
      <c r="P50" s="1">
        <f t="shared" si="8"/>
        <v>0.4867633861</v>
      </c>
      <c r="Q50" s="1">
        <f t="shared" si="9"/>
        <v>15.97200891</v>
      </c>
      <c r="R50" s="1">
        <f t="shared" si="10"/>
        <v>14.9</v>
      </c>
      <c r="S50" s="5">
        <f t="shared" si="11"/>
        <v>1.072008913</v>
      </c>
    </row>
    <row r="51" ht="14.25" customHeight="1">
      <c r="A51" s="1" t="s">
        <v>26</v>
      </c>
      <c r="B51" s="3">
        <v>42957.0</v>
      </c>
      <c r="C51" s="3">
        <v>42978.0</v>
      </c>
      <c r="D51" s="1" t="s">
        <v>27</v>
      </c>
      <c r="E51" s="1">
        <v>580.0</v>
      </c>
      <c r="F51" s="1">
        <v>17.05</v>
      </c>
      <c r="G51" s="1">
        <v>576.75</v>
      </c>
      <c r="H51" s="1">
        <f t="shared" si="1"/>
        <v>1.054967679</v>
      </c>
      <c r="I51" s="1">
        <f t="shared" si="2"/>
        <v>608.4526091</v>
      </c>
      <c r="J51" s="1">
        <f t="shared" si="3"/>
        <v>0.947896338</v>
      </c>
      <c r="K51" s="1">
        <f t="shared" si="4"/>
        <v>546.6992129</v>
      </c>
      <c r="L51" s="1">
        <f t="shared" si="5"/>
        <v>580</v>
      </c>
      <c r="M51" s="1">
        <f t="shared" si="6"/>
        <v>0</v>
      </c>
      <c r="N51" s="1">
        <f t="shared" si="7"/>
        <v>33.30078706</v>
      </c>
      <c r="O51" s="1">
        <v>0.01771780821917808</v>
      </c>
      <c r="P51" s="1">
        <f t="shared" si="8"/>
        <v>0.4867635566</v>
      </c>
      <c r="Q51" s="1">
        <f t="shared" si="9"/>
        <v>17.09092517</v>
      </c>
      <c r="R51" s="1">
        <f t="shared" si="10"/>
        <v>17.05</v>
      </c>
      <c r="S51" s="5">
        <f t="shared" si="11"/>
        <v>0.04092516523</v>
      </c>
    </row>
    <row r="52" ht="14.25" customHeight="1">
      <c r="A52" s="1" t="s">
        <v>26</v>
      </c>
      <c r="B52" s="3">
        <v>42958.0</v>
      </c>
      <c r="C52" s="3">
        <v>42978.0</v>
      </c>
      <c r="D52" s="1" t="s">
        <v>27</v>
      </c>
      <c r="E52" s="1">
        <v>580.0</v>
      </c>
      <c r="F52" s="1">
        <v>14.75</v>
      </c>
      <c r="G52" s="1">
        <v>578.35</v>
      </c>
      <c r="H52" s="1">
        <f t="shared" si="1"/>
        <v>1.054967679</v>
      </c>
      <c r="I52" s="1">
        <f t="shared" si="2"/>
        <v>610.1405574</v>
      </c>
      <c r="J52" s="1">
        <f t="shared" si="3"/>
        <v>0.947896338</v>
      </c>
      <c r="K52" s="1">
        <f t="shared" si="4"/>
        <v>548.2158471</v>
      </c>
      <c r="L52" s="1">
        <f t="shared" si="5"/>
        <v>580</v>
      </c>
      <c r="M52" s="1">
        <f t="shared" si="6"/>
        <v>0</v>
      </c>
      <c r="N52" s="1">
        <f t="shared" si="7"/>
        <v>31.78415292</v>
      </c>
      <c r="O52" s="1">
        <v>0.017797260273972604</v>
      </c>
      <c r="P52" s="1">
        <f t="shared" si="8"/>
        <v>0.486764175</v>
      </c>
      <c r="Q52" s="1">
        <f t="shared" si="9"/>
        <v>16.31252401</v>
      </c>
      <c r="R52" s="1">
        <f t="shared" si="10"/>
        <v>14.75</v>
      </c>
      <c r="S52" s="5">
        <f t="shared" si="11"/>
        <v>1.562524011</v>
      </c>
    </row>
    <row r="53" ht="14.25" customHeight="1">
      <c r="A53" s="1" t="s">
        <v>26</v>
      </c>
      <c r="B53" s="3">
        <v>42961.0</v>
      </c>
      <c r="C53" s="3">
        <v>42978.0</v>
      </c>
      <c r="D53" s="1" t="s">
        <v>27</v>
      </c>
      <c r="E53" s="1">
        <v>580.0</v>
      </c>
      <c r="F53" s="1">
        <v>8.35</v>
      </c>
      <c r="G53" s="1">
        <v>592.0</v>
      </c>
      <c r="H53" s="1">
        <f t="shared" si="1"/>
        <v>1.054967679</v>
      </c>
      <c r="I53" s="1">
        <f t="shared" si="2"/>
        <v>624.5408662</v>
      </c>
      <c r="J53" s="1">
        <f t="shared" si="3"/>
        <v>0.947896338</v>
      </c>
      <c r="K53" s="1">
        <f t="shared" si="4"/>
        <v>561.1546321</v>
      </c>
      <c r="L53" s="1">
        <f t="shared" si="5"/>
        <v>580</v>
      </c>
      <c r="M53" s="1">
        <f t="shared" si="6"/>
        <v>0</v>
      </c>
      <c r="N53" s="1">
        <f t="shared" si="7"/>
        <v>18.84536791</v>
      </c>
      <c r="O53" s="1">
        <v>0.017824657534246575</v>
      </c>
      <c r="P53" s="1">
        <f t="shared" si="8"/>
        <v>0.4867643883</v>
      </c>
      <c r="Q53" s="1">
        <f t="shared" si="9"/>
        <v>9.671970258</v>
      </c>
      <c r="R53" s="1">
        <f t="shared" si="10"/>
        <v>8.35</v>
      </c>
      <c r="S53" s="5">
        <f t="shared" si="11"/>
        <v>1.321970258</v>
      </c>
    </row>
    <row r="54" ht="14.25" customHeight="1">
      <c r="A54" s="1" t="s">
        <v>26</v>
      </c>
      <c r="B54" s="3">
        <v>42963.0</v>
      </c>
      <c r="C54" s="3">
        <v>42978.0</v>
      </c>
      <c r="D54" s="1" t="s">
        <v>27</v>
      </c>
      <c r="E54" s="1">
        <v>580.0</v>
      </c>
      <c r="F54" s="1">
        <v>5.05</v>
      </c>
      <c r="G54" s="1">
        <v>601.1</v>
      </c>
      <c r="H54" s="1">
        <f t="shared" si="1"/>
        <v>1.054967679</v>
      </c>
      <c r="I54" s="1">
        <f t="shared" si="2"/>
        <v>634.1410721</v>
      </c>
      <c r="J54" s="1">
        <f t="shared" si="3"/>
        <v>0.947896338</v>
      </c>
      <c r="K54" s="1">
        <f t="shared" si="4"/>
        <v>569.7804888</v>
      </c>
      <c r="L54" s="1">
        <f t="shared" si="5"/>
        <v>580</v>
      </c>
      <c r="M54" s="1">
        <f t="shared" si="6"/>
        <v>0</v>
      </c>
      <c r="N54" s="1">
        <f t="shared" si="7"/>
        <v>10.21951123</v>
      </c>
      <c r="O54" s="1">
        <v>0.017863013698630137</v>
      </c>
      <c r="P54" s="1">
        <f t="shared" si="8"/>
        <v>0.4867646868</v>
      </c>
      <c r="Q54" s="1">
        <f t="shared" si="9"/>
        <v>5.244935971</v>
      </c>
      <c r="R54" s="1">
        <f t="shared" si="10"/>
        <v>5.05</v>
      </c>
      <c r="S54" s="5">
        <f t="shared" si="11"/>
        <v>0.1949359713</v>
      </c>
    </row>
    <row r="55" ht="14.25" customHeight="1">
      <c r="A55" s="1" t="s">
        <v>26</v>
      </c>
      <c r="B55" s="3">
        <v>42964.0</v>
      </c>
      <c r="C55" s="3">
        <v>42978.0</v>
      </c>
      <c r="D55" s="1" t="s">
        <v>27</v>
      </c>
      <c r="E55" s="1">
        <v>580.0</v>
      </c>
      <c r="F55" s="1">
        <v>7.55</v>
      </c>
      <c r="G55" s="1">
        <v>591.35</v>
      </c>
      <c r="H55" s="1">
        <f t="shared" si="1"/>
        <v>1.054967679</v>
      </c>
      <c r="I55" s="1">
        <f t="shared" si="2"/>
        <v>623.8551372</v>
      </c>
      <c r="J55" s="1">
        <f t="shared" si="3"/>
        <v>0.947896338</v>
      </c>
      <c r="K55" s="1">
        <f t="shared" si="4"/>
        <v>560.5384995</v>
      </c>
      <c r="L55" s="1">
        <f t="shared" si="5"/>
        <v>580</v>
      </c>
      <c r="M55" s="1">
        <f t="shared" si="6"/>
        <v>0</v>
      </c>
      <c r="N55" s="1">
        <f t="shared" si="7"/>
        <v>19.46150053</v>
      </c>
      <c r="O55" s="1">
        <v>0.0179013698630137</v>
      </c>
      <c r="P55" s="1">
        <f t="shared" si="8"/>
        <v>0.4867649853</v>
      </c>
      <c r="Q55" s="1">
        <f t="shared" si="9"/>
        <v>9.988174505</v>
      </c>
      <c r="R55" s="1">
        <f t="shared" si="10"/>
        <v>7.55</v>
      </c>
      <c r="S55" s="5">
        <f t="shared" si="11"/>
        <v>2.438174505</v>
      </c>
    </row>
    <row r="56" ht="14.25" customHeight="1">
      <c r="A56" s="1" t="s">
        <v>26</v>
      </c>
      <c r="B56" s="3">
        <v>42965.0</v>
      </c>
      <c r="C56" s="3">
        <v>42978.0</v>
      </c>
      <c r="D56" s="1" t="s">
        <v>27</v>
      </c>
      <c r="E56" s="1">
        <v>580.0</v>
      </c>
      <c r="F56" s="1">
        <v>6.4</v>
      </c>
      <c r="G56" s="1">
        <v>592.7</v>
      </c>
      <c r="H56" s="1">
        <f t="shared" si="1"/>
        <v>1.054967679</v>
      </c>
      <c r="I56" s="1">
        <f t="shared" si="2"/>
        <v>625.2793436</v>
      </c>
      <c r="J56" s="1">
        <f t="shared" si="3"/>
        <v>0.947896338</v>
      </c>
      <c r="K56" s="1">
        <f t="shared" si="4"/>
        <v>561.8181595</v>
      </c>
      <c r="L56" s="1">
        <f t="shared" si="5"/>
        <v>580</v>
      </c>
      <c r="M56" s="1">
        <f t="shared" si="6"/>
        <v>0</v>
      </c>
      <c r="N56" s="1">
        <f t="shared" si="7"/>
        <v>18.18184047</v>
      </c>
      <c r="O56" s="1">
        <v>0.017843835616438358</v>
      </c>
      <c r="P56" s="1">
        <f t="shared" si="8"/>
        <v>0.4867645375</v>
      </c>
      <c r="Q56" s="1">
        <f t="shared" si="9"/>
        <v>9.331426544</v>
      </c>
      <c r="R56" s="1">
        <f t="shared" si="10"/>
        <v>6.4</v>
      </c>
      <c r="S56" s="5">
        <f t="shared" si="11"/>
        <v>2.931426544</v>
      </c>
    </row>
    <row r="57" ht="14.25" customHeight="1">
      <c r="A57" s="1" t="s">
        <v>26</v>
      </c>
      <c r="B57" s="3">
        <v>42968.0</v>
      </c>
      <c r="C57" s="3">
        <v>42978.0</v>
      </c>
      <c r="D57" s="1" t="s">
        <v>27</v>
      </c>
      <c r="E57" s="1">
        <v>580.0</v>
      </c>
      <c r="F57" s="1">
        <v>7.35</v>
      </c>
      <c r="G57" s="1">
        <v>586.5</v>
      </c>
      <c r="H57" s="1">
        <f t="shared" si="1"/>
        <v>1.054967679</v>
      </c>
      <c r="I57" s="1">
        <f t="shared" si="2"/>
        <v>618.738544</v>
      </c>
      <c r="J57" s="1">
        <f t="shared" si="3"/>
        <v>0.947896338</v>
      </c>
      <c r="K57" s="1">
        <f t="shared" si="4"/>
        <v>555.9412022</v>
      </c>
      <c r="L57" s="1">
        <f t="shared" si="5"/>
        <v>580</v>
      </c>
      <c r="M57" s="1">
        <f t="shared" si="6"/>
        <v>0</v>
      </c>
      <c r="N57" s="1">
        <f t="shared" si="7"/>
        <v>24.05879777</v>
      </c>
      <c r="O57" s="1">
        <v>0.017841095890410958</v>
      </c>
      <c r="P57" s="1">
        <f t="shared" si="8"/>
        <v>0.4867645162</v>
      </c>
      <c r="Q57" s="1">
        <f t="shared" si="9"/>
        <v>12.34764513</v>
      </c>
      <c r="R57" s="1">
        <f t="shared" si="10"/>
        <v>7.35</v>
      </c>
      <c r="S57" s="5">
        <f t="shared" si="11"/>
        <v>4.99764513</v>
      </c>
    </row>
    <row r="58" ht="14.25" customHeight="1">
      <c r="A58" s="1" t="s">
        <v>26</v>
      </c>
      <c r="B58" s="3">
        <v>42969.0</v>
      </c>
      <c r="C58" s="3">
        <v>42978.0</v>
      </c>
      <c r="D58" s="1" t="s">
        <v>27</v>
      </c>
      <c r="E58" s="1">
        <v>580.0</v>
      </c>
      <c r="F58" s="1">
        <v>7.9</v>
      </c>
      <c r="G58" s="1">
        <v>582.8</v>
      </c>
      <c r="H58" s="1">
        <f t="shared" si="1"/>
        <v>1.054967679</v>
      </c>
      <c r="I58" s="1">
        <f t="shared" si="2"/>
        <v>614.8351635</v>
      </c>
      <c r="J58" s="1">
        <f t="shared" si="3"/>
        <v>0.947896338</v>
      </c>
      <c r="K58" s="1">
        <f t="shared" si="4"/>
        <v>552.4339858</v>
      </c>
      <c r="L58" s="1">
        <f t="shared" si="5"/>
        <v>580</v>
      </c>
      <c r="M58" s="1">
        <f t="shared" si="6"/>
        <v>0</v>
      </c>
      <c r="N58" s="1">
        <f t="shared" si="7"/>
        <v>27.56601422</v>
      </c>
      <c r="O58" s="1">
        <v>0.017904109589041095</v>
      </c>
      <c r="P58" s="1">
        <f t="shared" si="8"/>
        <v>0.4867650066</v>
      </c>
      <c r="Q58" s="1">
        <f t="shared" si="9"/>
        <v>14.14763204</v>
      </c>
      <c r="R58" s="1">
        <f t="shared" si="10"/>
        <v>7.9</v>
      </c>
      <c r="S58" s="5">
        <f t="shared" si="11"/>
        <v>6.247632037</v>
      </c>
    </row>
    <row r="59" ht="14.25" customHeight="1">
      <c r="A59" s="1" t="s">
        <v>26</v>
      </c>
      <c r="B59" s="3">
        <v>42970.0</v>
      </c>
      <c r="C59" s="3">
        <v>42978.0</v>
      </c>
      <c r="D59" s="1" t="s">
        <v>27</v>
      </c>
      <c r="E59" s="1">
        <v>580.0</v>
      </c>
      <c r="F59" s="1">
        <v>3.65</v>
      </c>
      <c r="G59" s="1">
        <v>588.1</v>
      </c>
      <c r="H59" s="1">
        <f t="shared" si="1"/>
        <v>1.054967679</v>
      </c>
      <c r="I59" s="1">
        <f t="shared" si="2"/>
        <v>620.4264923</v>
      </c>
      <c r="J59" s="1">
        <f t="shared" si="3"/>
        <v>0.947896338</v>
      </c>
      <c r="K59" s="1">
        <f t="shared" si="4"/>
        <v>557.4578364</v>
      </c>
      <c r="L59" s="1">
        <f t="shared" si="5"/>
        <v>580</v>
      </c>
      <c r="M59" s="1">
        <f t="shared" si="6"/>
        <v>0</v>
      </c>
      <c r="N59" s="1">
        <f t="shared" si="7"/>
        <v>22.54216362</v>
      </c>
      <c r="O59" s="1">
        <v>0.017904109589041095</v>
      </c>
      <c r="P59" s="1">
        <f t="shared" si="8"/>
        <v>0.4867650066</v>
      </c>
      <c r="Q59" s="1">
        <f t="shared" si="9"/>
        <v>11.56925458</v>
      </c>
      <c r="R59" s="1">
        <f t="shared" si="10"/>
        <v>3.65</v>
      </c>
      <c r="S59" s="5">
        <f t="shared" si="11"/>
        <v>7.919254582</v>
      </c>
    </row>
    <row r="60" ht="14.25" customHeight="1">
      <c r="A60" s="1" t="s">
        <v>26</v>
      </c>
      <c r="B60" s="3">
        <v>42971.0</v>
      </c>
      <c r="C60" s="3">
        <v>42978.0</v>
      </c>
      <c r="D60" s="1" t="s">
        <v>27</v>
      </c>
      <c r="E60" s="1">
        <v>580.0</v>
      </c>
      <c r="F60" s="1">
        <v>3.0</v>
      </c>
      <c r="G60" s="1">
        <v>583.85</v>
      </c>
      <c r="H60" s="1">
        <f t="shared" si="1"/>
        <v>1.054967679</v>
      </c>
      <c r="I60" s="1">
        <f t="shared" si="2"/>
        <v>615.9428796</v>
      </c>
      <c r="J60" s="1">
        <f t="shared" si="3"/>
        <v>0.947896338</v>
      </c>
      <c r="K60" s="1">
        <f t="shared" si="4"/>
        <v>553.4292769</v>
      </c>
      <c r="L60" s="1">
        <f t="shared" si="5"/>
        <v>580</v>
      </c>
      <c r="M60" s="1">
        <f t="shared" si="6"/>
        <v>0</v>
      </c>
      <c r="N60" s="1">
        <f t="shared" si="7"/>
        <v>26.57072306</v>
      </c>
      <c r="O60" s="1">
        <v>0.017912328767123287</v>
      </c>
      <c r="P60" s="1">
        <f t="shared" si="8"/>
        <v>0.4867650706</v>
      </c>
      <c r="Q60" s="1">
        <f t="shared" si="9"/>
        <v>13.63681962</v>
      </c>
      <c r="R60" s="1">
        <f t="shared" si="10"/>
        <v>3</v>
      </c>
      <c r="S60" s="5">
        <f t="shared" si="11"/>
        <v>10.63681962</v>
      </c>
    </row>
    <row r="61" ht="14.25" customHeight="1">
      <c r="A61" s="1" t="s">
        <v>26</v>
      </c>
      <c r="B61" s="3">
        <v>42975.0</v>
      </c>
      <c r="C61" s="3">
        <v>42978.0</v>
      </c>
      <c r="D61" s="1" t="s">
        <v>27</v>
      </c>
      <c r="E61" s="1">
        <v>580.0</v>
      </c>
      <c r="F61" s="1">
        <v>1.4</v>
      </c>
      <c r="G61" s="1">
        <v>589.7</v>
      </c>
      <c r="H61" s="1">
        <f t="shared" si="1"/>
        <v>1.054967679</v>
      </c>
      <c r="I61" s="1">
        <f t="shared" si="2"/>
        <v>622.1144405</v>
      </c>
      <c r="J61" s="1">
        <f t="shared" si="3"/>
        <v>0.947896338</v>
      </c>
      <c r="K61" s="1">
        <f t="shared" si="4"/>
        <v>558.9744705</v>
      </c>
      <c r="L61" s="1">
        <f t="shared" si="5"/>
        <v>580</v>
      </c>
      <c r="M61" s="1">
        <f t="shared" si="6"/>
        <v>0</v>
      </c>
      <c r="N61" s="1">
        <f t="shared" si="7"/>
        <v>21.02552948</v>
      </c>
      <c r="O61" s="1">
        <v>0.018000000000000002</v>
      </c>
      <c r="P61" s="1">
        <f t="shared" si="8"/>
        <v>0.486765753</v>
      </c>
      <c r="Q61" s="1">
        <f t="shared" si="9"/>
        <v>10.79085993</v>
      </c>
      <c r="R61" s="1">
        <f t="shared" si="10"/>
        <v>1.4</v>
      </c>
      <c r="S61" s="5">
        <f t="shared" si="11"/>
        <v>9.390859929</v>
      </c>
    </row>
    <row r="62" ht="14.25" customHeight="1">
      <c r="A62" s="1" t="s">
        <v>26</v>
      </c>
      <c r="B62" s="3">
        <v>42976.0</v>
      </c>
      <c r="C62" s="3">
        <v>42978.0</v>
      </c>
      <c r="D62" s="1" t="s">
        <v>27</v>
      </c>
      <c r="E62" s="1">
        <v>580.0</v>
      </c>
      <c r="F62" s="1">
        <v>2.0</v>
      </c>
      <c r="G62" s="1">
        <v>586.6</v>
      </c>
      <c r="H62" s="1">
        <f t="shared" si="1"/>
        <v>1.054967679</v>
      </c>
      <c r="I62" s="1">
        <f t="shared" si="2"/>
        <v>618.8440407</v>
      </c>
      <c r="J62" s="1">
        <f t="shared" si="3"/>
        <v>0.947896338</v>
      </c>
      <c r="K62" s="1">
        <f t="shared" si="4"/>
        <v>556.0359919</v>
      </c>
      <c r="L62" s="1">
        <f t="shared" si="5"/>
        <v>580</v>
      </c>
      <c r="M62" s="1">
        <f t="shared" si="6"/>
        <v>0</v>
      </c>
      <c r="N62" s="1">
        <f t="shared" si="7"/>
        <v>23.96400813</v>
      </c>
      <c r="O62" s="1">
        <v>0.017904109589041095</v>
      </c>
      <c r="P62" s="1">
        <f t="shared" si="8"/>
        <v>0.4867650066</v>
      </c>
      <c r="Q62" s="1">
        <f t="shared" si="9"/>
        <v>12.29898405</v>
      </c>
      <c r="R62" s="1">
        <f t="shared" si="10"/>
        <v>2</v>
      </c>
      <c r="S62" s="5">
        <f t="shared" si="11"/>
        <v>10.29898405</v>
      </c>
    </row>
    <row r="63" ht="14.25" customHeight="1">
      <c r="A63" s="1" t="s">
        <v>26</v>
      </c>
      <c r="B63" s="3">
        <v>42977.0</v>
      </c>
      <c r="C63" s="3">
        <v>42978.0</v>
      </c>
      <c r="D63" s="1" t="s">
        <v>27</v>
      </c>
      <c r="E63" s="1">
        <v>580.0</v>
      </c>
      <c r="F63" s="1">
        <v>0.5</v>
      </c>
      <c r="G63" s="1">
        <v>588.85</v>
      </c>
      <c r="H63" s="1">
        <f t="shared" si="1"/>
        <v>1.054967679</v>
      </c>
      <c r="I63" s="1">
        <f t="shared" si="2"/>
        <v>621.217718</v>
      </c>
      <c r="J63" s="1">
        <f t="shared" si="3"/>
        <v>0.947896338</v>
      </c>
      <c r="K63" s="1">
        <f t="shared" si="4"/>
        <v>558.1687586</v>
      </c>
      <c r="L63" s="1">
        <f t="shared" si="5"/>
        <v>580</v>
      </c>
      <c r="M63" s="1">
        <f t="shared" si="6"/>
        <v>0</v>
      </c>
      <c r="N63" s="1">
        <f t="shared" si="7"/>
        <v>21.83124137</v>
      </c>
      <c r="O63" s="1">
        <v>0.01790684931506849</v>
      </c>
      <c r="P63" s="1">
        <f t="shared" si="8"/>
        <v>0.486765028</v>
      </c>
      <c r="Q63" s="1">
        <f t="shared" si="9"/>
        <v>11.20438936</v>
      </c>
      <c r="R63" s="1">
        <f t="shared" si="10"/>
        <v>0.5</v>
      </c>
      <c r="S63" s="5">
        <f t="shared" si="11"/>
        <v>10.70438936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>
      <c r="C69" s="1" t="s">
        <v>0</v>
      </c>
      <c r="D69" s="1">
        <v>0.01377803704948484</v>
      </c>
    </row>
    <row r="70" ht="14.25" customHeight="1">
      <c r="C70" s="1" t="s">
        <v>1</v>
      </c>
      <c r="D70" s="1">
        <f>D69^2</f>
        <v>0.0001898343049</v>
      </c>
    </row>
    <row r="71" ht="14.25" customHeight="1">
      <c r="C71" s="1" t="s">
        <v>2</v>
      </c>
      <c r="D71" s="1">
        <v>181.0</v>
      </c>
    </row>
    <row r="72" ht="14.25" customHeight="1">
      <c r="C72" s="1" t="s">
        <v>3</v>
      </c>
      <c r="D72" s="1">
        <f>D71*D70</f>
        <v>0.03436000919</v>
      </c>
    </row>
    <row r="73" ht="14.25" customHeight="1">
      <c r="C73" s="1" t="s">
        <v>4</v>
      </c>
      <c r="D73" s="1">
        <f>SQRT(D72)</f>
        <v>0.1853645306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4.91431832313537E14</vt:r8>
  </property>
</Properties>
</file>