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5E73CEB-C2AA-4D06-87CB-A221DB224FB4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asian paints" sheetId="1" r:id="rId1"/>
    <sheet name="Daily_Near" sheetId="2" r:id="rId2"/>
    <sheet name="Daily_Middle" sheetId="3" r:id="rId3"/>
    <sheet name="Daily_Far" sheetId="4" r:id="rId4"/>
    <sheet name="Weekly_Near" sheetId="5" r:id="rId5"/>
    <sheet name="Weekly_Middle" sheetId="6" r:id="rId6"/>
    <sheet name="Weekly_Far" sheetId="7" r:id="rId7"/>
    <sheet name="Monthly_Near" sheetId="8" r:id="rId8"/>
    <sheet name="Monthly_Middle" sheetId="9" r:id="rId9"/>
    <sheet name="Monthly_Far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Q2" i="2" l="1"/>
  <c r="P13" i="10" l="1"/>
  <c r="Q13" i="10" s="1"/>
  <c r="P12" i="10"/>
  <c r="Q12" i="10" s="1"/>
  <c r="P11" i="10"/>
  <c r="Q11" i="10" s="1"/>
  <c r="P10" i="10"/>
  <c r="Q10" i="10" s="1"/>
  <c r="P9" i="10"/>
  <c r="Q9" i="10" s="1"/>
  <c r="P8" i="10"/>
  <c r="Q8" i="10" s="1"/>
  <c r="Q7" i="10"/>
  <c r="P7" i="10"/>
  <c r="P6" i="10"/>
  <c r="Q6" i="10" s="1"/>
  <c r="P5" i="10"/>
  <c r="Q4" i="10"/>
  <c r="P4" i="10"/>
  <c r="Q3" i="10"/>
  <c r="P3" i="10"/>
  <c r="U11" i="10" s="1"/>
  <c r="Q2" i="10"/>
  <c r="O13" i="9"/>
  <c r="P13" i="9" s="1"/>
  <c r="P12" i="9"/>
  <c r="O12" i="9"/>
  <c r="O11" i="9"/>
  <c r="P11" i="9" s="1"/>
  <c r="P10" i="9"/>
  <c r="O10" i="9"/>
  <c r="O9" i="9"/>
  <c r="P9" i="9" s="1"/>
  <c r="O8" i="9"/>
  <c r="P8" i="9" s="1"/>
  <c r="P7" i="9"/>
  <c r="O7" i="9"/>
  <c r="P6" i="9"/>
  <c r="O6" i="9"/>
  <c r="P5" i="9"/>
  <c r="O5" i="9"/>
  <c r="O4" i="9"/>
  <c r="P4" i="9" s="1"/>
  <c r="O3" i="9"/>
  <c r="P2" i="9"/>
  <c r="O2" i="9"/>
  <c r="R13" i="8"/>
  <c r="Q13" i="8"/>
  <c r="P13" i="8"/>
  <c r="Q12" i="8"/>
  <c r="P12" i="8"/>
  <c r="Q11" i="8"/>
  <c r="P11" i="8"/>
  <c r="Q10" i="8"/>
  <c r="R10" i="8" s="1"/>
  <c r="P10" i="8"/>
  <c r="Q9" i="8"/>
  <c r="P9" i="8"/>
  <c r="P8" i="8"/>
  <c r="Q8" i="8" s="1"/>
  <c r="P7" i="8"/>
  <c r="Q7" i="8" s="1"/>
  <c r="Q6" i="8"/>
  <c r="P6" i="8"/>
  <c r="Q5" i="8"/>
  <c r="P5" i="8"/>
  <c r="Q4" i="8"/>
  <c r="P4" i="8"/>
  <c r="P3" i="8"/>
  <c r="U12" i="8" s="1"/>
  <c r="U2" i="8"/>
  <c r="R6" i="8" s="1"/>
  <c r="Q2" i="8"/>
  <c r="Q50" i="7"/>
  <c r="P50" i="7"/>
  <c r="P49" i="7"/>
  <c r="Q49" i="7" s="1"/>
  <c r="P48" i="7"/>
  <c r="Q48" i="7" s="1"/>
  <c r="Q47" i="7"/>
  <c r="P47" i="7"/>
  <c r="Q46" i="7"/>
  <c r="P46" i="7"/>
  <c r="Q45" i="7"/>
  <c r="P45" i="7"/>
  <c r="P44" i="7"/>
  <c r="Q44" i="7" s="1"/>
  <c r="P43" i="7"/>
  <c r="Q43" i="7" s="1"/>
  <c r="Q42" i="7"/>
  <c r="P42" i="7"/>
  <c r="P41" i="7"/>
  <c r="Q41" i="7" s="1"/>
  <c r="P40" i="7"/>
  <c r="Q40" i="7" s="1"/>
  <c r="Q39" i="7"/>
  <c r="P39" i="7"/>
  <c r="Q38" i="7"/>
  <c r="P38" i="7"/>
  <c r="Q37" i="7"/>
  <c r="P37" i="7"/>
  <c r="P36" i="7"/>
  <c r="Q36" i="7" s="1"/>
  <c r="P35" i="7"/>
  <c r="Q35" i="7" s="1"/>
  <c r="Q34" i="7"/>
  <c r="P34" i="7"/>
  <c r="P33" i="7"/>
  <c r="Q33" i="7" s="1"/>
  <c r="P32" i="7"/>
  <c r="Q32" i="7" s="1"/>
  <c r="Q31" i="7"/>
  <c r="P31" i="7"/>
  <c r="Q30" i="7"/>
  <c r="P30" i="7"/>
  <c r="Q29" i="7"/>
  <c r="P29" i="7"/>
  <c r="P28" i="7"/>
  <c r="Q28" i="7" s="1"/>
  <c r="P27" i="7"/>
  <c r="Q27" i="7" s="1"/>
  <c r="Q26" i="7"/>
  <c r="P26" i="7"/>
  <c r="P25" i="7"/>
  <c r="Q25" i="7" s="1"/>
  <c r="P24" i="7"/>
  <c r="Q24" i="7" s="1"/>
  <c r="Q23" i="7"/>
  <c r="P23" i="7"/>
  <c r="Q22" i="7"/>
  <c r="P22" i="7"/>
  <c r="Q21" i="7"/>
  <c r="P21" i="7"/>
  <c r="P20" i="7"/>
  <c r="Q20" i="7" s="1"/>
  <c r="P19" i="7"/>
  <c r="Q19" i="7" s="1"/>
  <c r="Q18" i="7"/>
  <c r="P18" i="7"/>
  <c r="P17" i="7"/>
  <c r="Q17" i="7" s="1"/>
  <c r="Q16" i="7"/>
  <c r="P16" i="7"/>
  <c r="P15" i="7"/>
  <c r="Q15" i="7" s="1"/>
  <c r="Q14" i="7"/>
  <c r="P14" i="7"/>
  <c r="P13" i="7"/>
  <c r="Q13" i="7" s="1"/>
  <c r="P12" i="7"/>
  <c r="Q12" i="7" s="1"/>
  <c r="P11" i="7"/>
  <c r="Q11" i="7" s="1"/>
  <c r="Q10" i="7"/>
  <c r="P10" i="7"/>
  <c r="P9" i="7"/>
  <c r="Q9" i="7" s="1"/>
  <c r="P8" i="7"/>
  <c r="Q8" i="7" s="1"/>
  <c r="R7" i="7"/>
  <c r="Q7" i="7"/>
  <c r="P7" i="7"/>
  <c r="Q6" i="7"/>
  <c r="P6" i="7"/>
  <c r="P5" i="7"/>
  <c r="P4" i="7"/>
  <c r="Q4" i="7" s="1"/>
  <c r="P3" i="7"/>
  <c r="U2" i="7"/>
  <c r="Q2" i="7"/>
  <c r="P50" i="6"/>
  <c r="Q50" i="6" s="1"/>
  <c r="P49" i="6"/>
  <c r="Q49" i="6" s="1"/>
  <c r="Q48" i="6"/>
  <c r="P48" i="6"/>
  <c r="Q47" i="6"/>
  <c r="P47" i="6"/>
  <c r="Q46" i="6"/>
  <c r="P46" i="6"/>
  <c r="P45" i="6"/>
  <c r="Q45" i="6" s="1"/>
  <c r="P44" i="6"/>
  <c r="Q44" i="6" s="1"/>
  <c r="Q43" i="6"/>
  <c r="P43" i="6"/>
  <c r="P42" i="6"/>
  <c r="Q42" i="6" s="1"/>
  <c r="P41" i="6"/>
  <c r="Q41" i="6" s="1"/>
  <c r="Q40" i="6"/>
  <c r="P40" i="6"/>
  <c r="Q39" i="6"/>
  <c r="P39" i="6"/>
  <c r="P38" i="6"/>
  <c r="Q38" i="6" s="1"/>
  <c r="P37" i="6"/>
  <c r="Q37" i="6" s="1"/>
  <c r="P36" i="6"/>
  <c r="Q36" i="6" s="1"/>
  <c r="Q35" i="6"/>
  <c r="P35" i="6"/>
  <c r="P34" i="6"/>
  <c r="Q34" i="6" s="1"/>
  <c r="P33" i="6"/>
  <c r="Q33" i="6" s="1"/>
  <c r="Q32" i="6"/>
  <c r="P32" i="6"/>
  <c r="Q31" i="6"/>
  <c r="P31" i="6"/>
  <c r="Q30" i="6"/>
  <c r="P30" i="6"/>
  <c r="P29" i="6"/>
  <c r="Q29" i="6" s="1"/>
  <c r="P28" i="6"/>
  <c r="Q28" i="6" s="1"/>
  <c r="Q27" i="6"/>
  <c r="P27" i="6"/>
  <c r="P26" i="6"/>
  <c r="Q26" i="6" s="1"/>
  <c r="P25" i="6"/>
  <c r="Q25" i="6" s="1"/>
  <c r="Q24" i="6"/>
  <c r="P24" i="6"/>
  <c r="Q23" i="6"/>
  <c r="P23" i="6"/>
  <c r="P22" i="6"/>
  <c r="Q22" i="6" s="1"/>
  <c r="P21" i="6"/>
  <c r="Q21" i="6" s="1"/>
  <c r="P20" i="6"/>
  <c r="Q20" i="6" s="1"/>
  <c r="Q19" i="6"/>
  <c r="P19" i="6"/>
  <c r="Q18" i="6"/>
  <c r="P18" i="6"/>
  <c r="Q17" i="6"/>
  <c r="P17" i="6"/>
  <c r="Q16" i="6"/>
  <c r="P16" i="6"/>
  <c r="Q15" i="6"/>
  <c r="P15" i="6"/>
  <c r="P14" i="6"/>
  <c r="Q14" i="6" s="1"/>
  <c r="P13" i="6"/>
  <c r="Q13" i="6" s="1"/>
  <c r="P12" i="6"/>
  <c r="Q12" i="6" s="1"/>
  <c r="P11" i="6"/>
  <c r="Q11" i="6" s="1"/>
  <c r="P10" i="6"/>
  <c r="Q10" i="6" s="1"/>
  <c r="P9" i="6"/>
  <c r="Q9" i="6" s="1"/>
  <c r="Q8" i="6"/>
  <c r="P8" i="6"/>
  <c r="Q7" i="6"/>
  <c r="P7" i="6"/>
  <c r="Q6" i="6"/>
  <c r="P6" i="6"/>
  <c r="P5" i="6"/>
  <c r="Q5" i="6" s="1"/>
  <c r="P4" i="6"/>
  <c r="Q4" i="6" s="1"/>
  <c r="Q3" i="6"/>
  <c r="P3" i="6"/>
  <c r="Q2" i="6"/>
  <c r="P2" i="6"/>
  <c r="Q50" i="5"/>
  <c r="P50" i="5"/>
  <c r="P49" i="5"/>
  <c r="Q49" i="5" s="1"/>
  <c r="P48" i="5"/>
  <c r="Q48" i="5" s="1"/>
  <c r="Q47" i="5"/>
  <c r="P47" i="5"/>
  <c r="P46" i="5"/>
  <c r="Q46" i="5" s="1"/>
  <c r="P45" i="5"/>
  <c r="Q45" i="5" s="1"/>
  <c r="Q44" i="5"/>
  <c r="P44" i="5"/>
  <c r="Q43" i="5"/>
  <c r="P43" i="5"/>
  <c r="P42" i="5"/>
  <c r="Q42" i="5" s="1"/>
  <c r="P41" i="5"/>
  <c r="Q41" i="5" s="1"/>
  <c r="P40" i="5"/>
  <c r="Q40" i="5" s="1"/>
  <c r="Q39" i="5"/>
  <c r="P39" i="5"/>
  <c r="P38" i="5"/>
  <c r="Q38" i="5" s="1"/>
  <c r="P37" i="5"/>
  <c r="Q37" i="5" s="1"/>
  <c r="Q36" i="5"/>
  <c r="P36" i="5"/>
  <c r="Q35" i="5"/>
  <c r="P35" i="5"/>
  <c r="Q34" i="5"/>
  <c r="P34" i="5"/>
  <c r="P33" i="5"/>
  <c r="Q33" i="5" s="1"/>
  <c r="P32" i="5"/>
  <c r="Q32" i="5" s="1"/>
  <c r="Q31" i="5"/>
  <c r="P31" i="5"/>
  <c r="P30" i="5"/>
  <c r="Q30" i="5" s="1"/>
  <c r="P29" i="5"/>
  <c r="Q29" i="5" s="1"/>
  <c r="Q28" i="5"/>
  <c r="P28" i="5"/>
  <c r="Q27" i="5"/>
  <c r="P27" i="5"/>
  <c r="P26" i="5"/>
  <c r="Q26" i="5" s="1"/>
  <c r="P25" i="5"/>
  <c r="Q25" i="5" s="1"/>
  <c r="P24" i="5"/>
  <c r="Q24" i="5" s="1"/>
  <c r="Q23" i="5"/>
  <c r="P23" i="5"/>
  <c r="P22" i="5"/>
  <c r="Q22" i="5" s="1"/>
  <c r="P21" i="5"/>
  <c r="Q21" i="5" s="1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Q7" i="5"/>
  <c r="P7" i="5"/>
  <c r="P6" i="5"/>
  <c r="Q6" i="5" s="1"/>
  <c r="P5" i="5"/>
  <c r="Q5" i="5" s="1"/>
  <c r="Q4" i="5"/>
  <c r="P4" i="5"/>
  <c r="Q3" i="5"/>
  <c r="P3" i="5"/>
  <c r="Q2" i="5"/>
  <c r="P2" i="5"/>
  <c r="P244" i="4"/>
  <c r="Q244" i="4" s="1"/>
  <c r="P243" i="4"/>
  <c r="Q243" i="4" s="1"/>
  <c r="Q242" i="4"/>
  <c r="P242" i="4"/>
  <c r="Q241" i="4"/>
  <c r="P241" i="4"/>
  <c r="P240" i="4"/>
  <c r="Q240" i="4" s="1"/>
  <c r="P239" i="4"/>
  <c r="Q239" i="4" s="1"/>
  <c r="P238" i="4"/>
  <c r="Q238" i="4" s="1"/>
  <c r="Q237" i="4"/>
  <c r="P237" i="4"/>
  <c r="P236" i="4"/>
  <c r="Q236" i="4" s="1"/>
  <c r="P235" i="4"/>
  <c r="Q235" i="4" s="1"/>
  <c r="Q234" i="4"/>
  <c r="P234" i="4"/>
  <c r="Q233" i="4"/>
  <c r="P233" i="4"/>
  <c r="Q232" i="4"/>
  <c r="P232" i="4"/>
  <c r="P231" i="4"/>
  <c r="Q231" i="4" s="1"/>
  <c r="P230" i="4"/>
  <c r="Q230" i="4" s="1"/>
  <c r="Q229" i="4"/>
  <c r="P229" i="4"/>
  <c r="P228" i="4"/>
  <c r="Q228" i="4" s="1"/>
  <c r="P227" i="4"/>
  <c r="Q227" i="4" s="1"/>
  <c r="Q226" i="4"/>
  <c r="P226" i="4"/>
  <c r="Q225" i="4"/>
  <c r="P225" i="4"/>
  <c r="P224" i="4"/>
  <c r="Q224" i="4" s="1"/>
  <c r="P223" i="4"/>
  <c r="Q223" i="4" s="1"/>
  <c r="P222" i="4"/>
  <c r="Q222" i="4" s="1"/>
  <c r="Q221" i="4"/>
  <c r="P221" i="4"/>
  <c r="P220" i="4"/>
  <c r="Q220" i="4" s="1"/>
  <c r="P219" i="4"/>
  <c r="Q219" i="4" s="1"/>
  <c r="Q218" i="4"/>
  <c r="P218" i="4"/>
  <c r="Q217" i="4"/>
  <c r="P217" i="4"/>
  <c r="Q216" i="4"/>
  <c r="P216" i="4"/>
  <c r="P215" i="4"/>
  <c r="Q215" i="4" s="1"/>
  <c r="P214" i="4"/>
  <c r="Q214" i="4" s="1"/>
  <c r="Q213" i="4"/>
  <c r="P213" i="4"/>
  <c r="P212" i="4"/>
  <c r="Q212" i="4" s="1"/>
  <c r="P211" i="4"/>
  <c r="Q211" i="4" s="1"/>
  <c r="Q210" i="4"/>
  <c r="P210" i="4"/>
  <c r="Q209" i="4"/>
  <c r="P209" i="4"/>
  <c r="P208" i="4"/>
  <c r="Q208" i="4" s="1"/>
  <c r="P207" i="4"/>
  <c r="Q207" i="4" s="1"/>
  <c r="P206" i="4"/>
  <c r="Q206" i="4" s="1"/>
  <c r="Q205" i="4"/>
  <c r="P205" i="4"/>
  <c r="P204" i="4"/>
  <c r="Q204" i="4" s="1"/>
  <c r="P203" i="4"/>
  <c r="Q203" i="4" s="1"/>
  <c r="Q202" i="4"/>
  <c r="P202" i="4"/>
  <c r="Q201" i="4"/>
  <c r="P201" i="4"/>
  <c r="P200" i="4"/>
  <c r="Q200" i="4" s="1"/>
  <c r="P199" i="4"/>
  <c r="Q199" i="4" s="1"/>
  <c r="P198" i="4"/>
  <c r="Q198" i="4" s="1"/>
  <c r="Q197" i="4"/>
  <c r="P197" i="4"/>
  <c r="P196" i="4"/>
  <c r="Q196" i="4" s="1"/>
  <c r="P195" i="4"/>
  <c r="Q195" i="4" s="1"/>
  <c r="Q194" i="4"/>
  <c r="P194" i="4"/>
  <c r="Q193" i="4"/>
  <c r="P193" i="4"/>
  <c r="P192" i="4"/>
  <c r="Q192" i="4" s="1"/>
  <c r="P191" i="4"/>
  <c r="Q191" i="4" s="1"/>
  <c r="P190" i="4"/>
  <c r="Q190" i="4" s="1"/>
  <c r="Q189" i="4"/>
  <c r="P189" i="4"/>
  <c r="P188" i="4"/>
  <c r="Q188" i="4" s="1"/>
  <c r="P187" i="4"/>
  <c r="Q187" i="4" s="1"/>
  <c r="Q186" i="4"/>
  <c r="P186" i="4"/>
  <c r="Q185" i="4"/>
  <c r="P185" i="4"/>
  <c r="Q184" i="4"/>
  <c r="P184" i="4"/>
  <c r="P183" i="4"/>
  <c r="Q183" i="4" s="1"/>
  <c r="P182" i="4"/>
  <c r="Q182" i="4" s="1"/>
  <c r="Q181" i="4"/>
  <c r="P181" i="4"/>
  <c r="P180" i="4"/>
  <c r="Q180" i="4" s="1"/>
  <c r="P179" i="4"/>
  <c r="Q179" i="4" s="1"/>
  <c r="Q178" i="4"/>
  <c r="P178" i="4"/>
  <c r="Q177" i="4"/>
  <c r="P177" i="4"/>
  <c r="P176" i="4"/>
  <c r="Q176" i="4" s="1"/>
  <c r="P175" i="4"/>
  <c r="Q175" i="4" s="1"/>
  <c r="P174" i="4"/>
  <c r="Q174" i="4" s="1"/>
  <c r="Q173" i="4"/>
  <c r="P173" i="4"/>
  <c r="P172" i="4"/>
  <c r="Q172" i="4" s="1"/>
  <c r="P171" i="4"/>
  <c r="Q171" i="4" s="1"/>
  <c r="Q170" i="4"/>
  <c r="P170" i="4"/>
  <c r="Q169" i="4"/>
  <c r="P169" i="4"/>
  <c r="Q168" i="4"/>
  <c r="P168" i="4"/>
  <c r="P167" i="4"/>
  <c r="Q167" i="4" s="1"/>
  <c r="P166" i="4"/>
  <c r="Q166" i="4" s="1"/>
  <c r="Q165" i="4"/>
  <c r="P165" i="4"/>
  <c r="Q164" i="4"/>
  <c r="P164" i="4"/>
  <c r="P163" i="4"/>
  <c r="Q163" i="4" s="1"/>
  <c r="Q162" i="4"/>
  <c r="P162" i="4"/>
  <c r="Q161" i="4"/>
  <c r="P161" i="4"/>
  <c r="P160" i="4"/>
  <c r="Q160" i="4" s="1"/>
  <c r="P159" i="4"/>
  <c r="Q159" i="4" s="1"/>
  <c r="P158" i="4"/>
  <c r="Q158" i="4" s="1"/>
  <c r="Q157" i="4"/>
  <c r="P157" i="4"/>
  <c r="P156" i="4"/>
  <c r="Q156" i="4" s="1"/>
  <c r="P155" i="4"/>
  <c r="Q155" i="4" s="1"/>
  <c r="Q154" i="4"/>
  <c r="P154" i="4"/>
  <c r="Q153" i="4"/>
  <c r="P153" i="4"/>
  <c r="Q152" i="4"/>
  <c r="P152" i="4"/>
  <c r="P151" i="4"/>
  <c r="Q151" i="4" s="1"/>
  <c r="P150" i="4"/>
  <c r="Q150" i="4" s="1"/>
  <c r="Q149" i="4"/>
  <c r="P149" i="4"/>
  <c r="Q148" i="4"/>
  <c r="P148" i="4"/>
  <c r="P147" i="4"/>
  <c r="Q147" i="4" s="1"/>
  <c r="Q146" i="4"/>
  <c r="P146" i="4"/>
  <c r="Q145" i="4"/>
  <c r="P145" i="4"/>
  <c r="P144" i="4"/>
  <c r="Q144" i="4" s="1"/>
  <c r="P143" i="4"/>
  <c r="Q143" i="4" s="1"/>
  <c r="P142" i="4"/>
  <c r="Q142" i="4" s="1"/>
  <c r="Q141" i="4"/>
  <c r="P141" i="4"/>
  <c r="P140" i="4"/>
  <c r="Q140" i="4" s="1"/>
  <c r="P139" i="4"/>
  <c r="Q139" i="4" s="1"/>
  <c r="Q138" i="4"/>
  <c r="P138" i="4"/>
  <c r="Q137" i="4"/>
  <c r="P137" i="4"/>
  <c r="P136" i="4"/>
  <c r="Q136" i="4" s="1"/>
  <c r="P135" i="4"/>
  <c r="Q135" i="4" s="1"/>
  <c r="P134" i="4"/>
  <c r="Q134" i="4" s="1"/>
  <c r="Q133" i="4"/>
  <c r="P133" i="4"/>
  <c r="P132" i="4"/>
  <c r="Q132" i="4" s="1"/>
  <c r="P131" i="4"/>
  <c r="Q131" i="4" s="1"/>
  <c r="Q130" i="4"/>
  <c r="P130" i="4"/>
  <c r="Q129" i="4"/>
  <c r="P129" i="4"/>
  <c r="Q128" i="4"/>
  <c r="P128" i="4"/>
  <c r="P127" i="4"/>
  <c r="Q127" i="4" s="1"/>
  <c r="P126" i="4"/>
  <c r="Q126" i="4" s="1"/>
  <c r="P125" i="4"/>
  <c r="Q125" i="4" s="1"/>
  <c r="Q124" i="4"/>
  <c r="P124" i="4"/>
  <c r="Q123" i="4"/>
  <c r="P123" i="4"/>
  <c r="P122" i="4"/>
  <c r="Q122" i="4" s="1"/>
  <c r="Q121" i="4"/>
  <c r="P121" i="4"/>
  <c r="P120" i="4"/>
  <c r="Q120" i="4" s="1"/>
  <c r="P119" i="4"/>
  <c r="Q119" i="4" s="1"/>
  <c r="P118" i="4"/>
  <c r="Q118" i="4" s="1"/>
  <c r="Q117" i="4"/>
  <c r="P117" i="4"/>
  <c r="Q116" i="4"/>
  <c r="P116" i="4"/>
  <c r="Q115" i="4"/>
  <c r="P115" i="4"/>
  <c r="P114" i="4"/>
  <c r="Q114" i="4" s="1"/>
  <c r="Q113" i="4"/>
  <c r="P113" i="4"/>
  <c r="P112" i="4"/>
  <c r="Q112" i="4" s="1"/>
  <c r="P111" i="4"/>
  <c r="Q111" i="4" s="1"/>
  <c r="P110" i="4"/>
  <c r="Q110" i="4" s="1"/>
  <c r="Q109" i="4"/>
  <c r="P109" i="4"/>
  <c r="Q108" i="4"/>
  <c r="P108" i="4"/>
  <c r="Q107" i="4"/>
  <c r="P107" i="4"/>
  <c r="P106" i="4"/>
  <c r="Q106" i="4" s="1"/>
  <c r="Q105" i="4"/>
  <c r="P105" i="4"/>
  <c r="P104" i="4"/>
  <c r="Q104" i="4" s="1"/>
  <c r="P103" i="4"/>
  <c r="Q103" i="4" s="1"/>
  <c r="P102" i="4"/>
  <c r="Q102" i="4" s="1"/>
  <c r="Q101" i="4"/>
  <c r="P101" i="4"/>
  <c r="Q100" i="4"/>
  <c r="P100" i="4"/>
  <c r="Q99" i="4"/>
  <c r="P99" i="4"/>
  <c r="P98" i="4"/>
  <c r="Q98" i="4" s="1"/>
  <c r="Q97" i="4"/>
  <c r="P97" i="4"/>
  <c r="P96" i="4"/>
  <c r="Q96" i="4" s="1"/>
  <c r="P95" i="4"/>
  <c r="Q95" i="4" s="1"/>
  <c r="P94" i="4"/>
  <c r="Q94" i="4" s="1"/>
  <c r="Q93" i="4"/>
  <c r="P93" i="4"/>
  <c r="Q92" i="4"/>
  <c r="P92" i="4"/>
  <c r="Q91" i="4"/>
  <c r="P91" i="4"/>
  <c r="P90" i="4"/>
  <c r="Q90" i="4" s="1"/>
  <c r="Q89" i="4"/>
  <c r="P89" i="4"/>
  <c r="P88" i="4"/>
  <c r="Q88" i="4" s="1"/>
  <c r="P87" i="4"/>
  <c r="Q87" i="4" s="1"/>
  <c r="P86" i="4"/>
  <c r="Q86" i="4" s="1"/>
  <c r="Q85" i="4"/>
  <c r="P85" i="4"/>
  <c r="Q84" i="4"/>
  <c r="P84" i="4"/>
  <c r="Q83" i="4"/>
  <c r="P83" i="4"/>
  <c r="P82" i="4"/>
  <c r="Q82" i="4" s="1"/>
  <c r="Q81" i="4"/>
  <c r="P81" i="4"/>
  <c r="P80" i="4"/>
  <c r="Q80" i="4" s="1"/>
  <c r="Q79" i="4"/>
  <c r="P79" i="4"/>
  <c r="P78" i="4"/>
  <c r="Q78" i="4" s="1"/>
  <c r="Q77" i="4"/>
  <c r="P77" i="4"/>
  <c r="P76" i="4"/>
  <c r="Q76" i="4" s="1"/>
  <c r="Q75" i="4"/>
  <c r="P75" i="4"/>
  <c r="P74" i="4"/>
  <c r="Q74" i="4" s="1"/>
  <c r="Q73" i="4"/>
  <c r="P73" i="4"/>
  <c r="P72" i="4"/>
  <c r="Q72" i="4" s="1"/>
  <c r="Q71" i="4"/>
  <c r="P71" i="4"/>
  <c r="P70" i="4"/>
  <c r="Q70" i="4" s="1"/>
  <c r="Q69" i="4"/>
  <c r="P69" i="4"/>
  <c r="P68" i="4"/>
  <c r="Q68" i="4" s="1"/>
  <c r="Q67" i="4"/>
  <c r="P67" i="4"/>
  <c r="P66" i="4"/>
  <c r="Q66" i="4" s="1"/>
  <c r="Q65" i="4"/>
  <c r="P65" i="4"/>
  <c r="P64" i="4"/>
  <c r="Q64" i="4" s="1"/>
  <c r="Q63" i="4"/>
  <c r="P63" i="4"/>
  <c r="P62" i="4"/>
  <c r="Q62" i="4" s="1"/>
  <c r="Q61" i="4"/>
  <c r="P61" i="4"/>
  <c r="P60" i="4"/>
  <c r="Q60" i="4" s="1"/>
  <c r="Q59" i="4"/>
  <c r="P59" i="4"/>
  <c r="P58" i="4"/>
  <c r="Q58" i="4" s="1"/>
  <c r="Q57" i="4"/>
  <c r="P57" i="4"/>
  <c r="P56" i="4"/>
  <c r="Q56" i="4" s="1"/>
  <c r="P55" i="4"/>
  <c r="Q55" i="4" s="1"/>
  <c r="P54" i="4"/>
  <c r="Q54" i="4" s="1"/>
  <c r="Q53" i="4"/>
  <c r="P53" i="4"/>
  <c r="Q52" i="4"/>
  <c r="P52" i="4"/>
  <c r="Q51" i="4"/>
  <c r="P51" i="4"/>
  <c r="P50" i="4"/>
  <c r="Q50" i="4" s="1"/>
  <c r="Q49" i="4"/>
  <c r="P49" i="4"/>
  <c r="P48" i="4"/>
  <c r="Q48" i="4" s="1"/>
  <c r="Q47" i="4"/>
  <c r="P47" i="4"/>
  <c r="P46" i="4"/>
  <c r="Q46" i="4" s="1"/>
  <c r="Q45" i="4"/>
  <c r="P45" i="4"/>
  <c r="P44" i="4"/>
  <c r="Q44" i="4" s="1"/>
  <c r="Q43" i="4"/>
  <c r="P43" i="4"/>
  <c r="P42" i="4"/>
  <c r="Q42" i="4" s="1"/>
  <c r="Q41" i="4"/>
  <c r="P41" i="4"/>
  <c r="P40" i="4"/>
  <c r="Q40" i="4" s="1"/>
  <c r="Q39" i="4"/>
  <c r="P39" i="4"/>
  <c r="P38" i="4"/>
  <c r="Q38" i="4" s="1"/>
  <c r="Q37" i="4"/>
  <c r="P37" i="4"/>
  <c r="P36" i="4"/>
  <c r="Q36" i="4" s="1"/>
  <c r="Q35" i="4"/>
  <c r="P35" i="4"/>
  <c r="P34" i="4"/>
  <c r="Q34" i="4" s="1"/>
  <c r="Q33" i="4"/>
  <c r="P33" i="4"/>
  <c r="P32" i="4"/>
  <c r="Q32" i="4" s="1"/>
  <c r="Q31" i="4"/>
  <c r="P31" i="4"/>
  <c r="P30" i="4"/>
  <c r="Q30" i="4" s="1"/>
  <c r="Q29" i="4"/>
  <c r="P29" i="4"/>
  <c r="P28" i="4"/>
  <c r="Q28" i="4" s="1"/>
  <c r="Q27" i="4"/>
  <c r="P27" i="4"/>
  <c r="P26" i="4"/>
  <c r="Q26" i="4" s="1"/>
  <c r="Q25" i="4"/>
  <c r="P25" i="4"/>
  <c r="P24" i="4"/>
  <c r="Q24" i="4" s="1"/>
  <c r="P23" i="4"/>
  <c r="Q23" i="4" s="1"/>
  <c r="U22" i="4"/>
  <c r="Q22" i="4"/>
  <c r="P22" i="4"/>
  <c r="U21" i="4"/>
  <c r="Q21" i="4"/>
  <c r="P21" i="4"/>
  <c r="P20" i="4"/>
  <c r="Q20" i="4" s="1"/>
  <c r="Q19" i="4"/>
  <c r="P19" i="4"/>
  <c r="Q18" i="4"/>
  <c r="P18" i="4"/>
  <c r="Q17" i="4"/>
  <c r="P17" i="4"/>
  <c r="Q16" i="4"/>
  <c r="P16" i="4"/>
  <c r="Q15" i="4"/>
  <c r="P15" i="4"/>
  <c r="P14" i="4"/>
  <c r="Q14" i="4" s="1"/>
  <c r="Q13" i="4"/>
  <c r="P13" i="4"/>
  <c r="P12" i="4"/>
  <c r="Q12" i="4" s="1"/>
  <c r="P11" i="4"/>
  <c r="Q11" i="4" s="1"/>
  <c r="Q10" i="4"/>
  <c r="P10" i="4"/>
  <c r="P9" i="4"/>
  <c r="Q9" i="4" s="1"/>
  <c r="P8" i="4"/>
  <c r="Q8" i="4" s="1"/>
  <c r="Q7" i="4"/>
  <c r="P7" i="4"/>
  <c r="P6" i="4"/>
  <c r="Q6" i="4" s="1"/>
  <c r="P5" i="4"/>
  <c r="Q5" i="4" s="1"/>
  <c r="P4" i="4"/>
  <c r="Q3" i="4"/>
  <c r="P3" i="4"/>
  <c r="Q2" i="4"/>
  <c r="Q244" i="3"/>
  <c r="R244" i="3" s="1"/>
  <c r="Q243" i="3"/>
  <c r="R243" i="3" s="1"/>
  <c r="R242" i="3"/>
  <c r="Q242" i="3"/>
  <c r="Q241" i="3"/>
  <c r="R241" i="3" s="1"/>
  <c r="R240" i="3"/>
  <c r="Q240" i="3"/>
  <c r="Q239" i="3"/>
  <c r="R239" i="3" s="1"/>
  <c r="R238" i="3"/>
  <c r="Q238" i="3"/>
  <c r="R237" i="3"/>
  <c r="Q237" i="3"/>
  <c r="Q236" i="3"/>
  <c r="R236" i="3" s="1"/>
  <c r="Q235" i="3"/>
  <c r="R235" i="3" s="1"/>
  <c r="R234" i="3"/>
  <c r="Q234" i="3"/>
  <c r="Q233" i="3"/>
  <c r="R233" i="3" s="1"/>
  <c r="Q232" i="3"/>
  <c r="R232" i="3" s="1"/>
  <c r="Q231" i="3"/>
  <c r="R231" i="3" s="1"/>
  <c r="R230" i="3"/>
  <c r="Q230" i="3"/>
  <c r="Q229" i="3"/>
  <c r="R229" i="3" s="1"/>
  <c r="Q228" i="3"/>
  <c r="R228" i="3" s="1"/>
  <c r="Q227" i="3"/>
  <c r="R227" i="3" s="1"/>
  <c r="R226" i="3"/>
  <c r="Q226" i="3"/>
  <c r="Q225" i="3"/>
  <c r="R225" i="3" s="1"/>
  <c r="R224" i="3"/>
  <c r="Q224" i="3"/>
  <c r="Q223" i="3"/>
  <c r="R223" i="3" s="1"/>
  <c r="R222" i="3"/>
  <c r="Q222" i="3"/>
  <c r="R221" i="3"/>
  <c r="Q221" i="3"/>
  <c r="Q220" i="3"/>
  <c r="R220" i="3" s="1"/>
  <c r="Q219" i="3"/>
  <c r="R219" i="3" s="1"/>
  <c r="R218" i="3"/>
  <c r="Q218" i="3"/>
  <c r="Q217" i="3"/>
  <c r="R217" i="3" s="1"/>
  <c r="Q216" i="3"/>
  <c r="R216" i="3" s="1"/>
  <c r="R215" i="3"/>
  <c r="Q215" i="3"/>
  <c r="Q214" i="3"/>
  <c r="R214" i="3" s="1"/>
  <c r="Q213" i="3"/>
  <c r="R213" i="3" s="1"/>
  <c r="R212" i="3"/>
  <c r="Q212" i="3"/>
  <c r="R211" i="3"/>
  <c r="Q211" i="3"/>
  <c r="Q210" i="3"/>
  <c r="R210" i="3" s="1"/>
  <c r="Q209" i="3"/>
  <c r="R209" i="3" s="1"/>
  <c r="Q208" i="3"/>
  <c r="R208" i="3" s="1"/>
  <c r="R207" i="3"/>
  <c r="Q207" i="3"/>
  <c r="Q206" i="3"/>
  <c r="R206" i="3" s="1"/>
  <c r="Q205" i="3"/>
  <c r="R205" i="3" s="1"/>
  <c r="R204" i="3"/>
  <c r="Q204" i="3"/>
  <c r="R203" i="3"/>
  <c r="Q203" i="3"/>
  <c r="Q202" i="3"/>
  <c r="R202" i="3" s="1"/>
  <c r="Q201" i="3"/>
  <c r="R201" i="3" s="1"/>
  <c r="Q200" i="3"/>
  <c r="R200" i="3" s="1"/>
  <c r="R199" i="3"/>
  <c r="Q199" i="3"/>
  <c r="Q198" i="3"/>
  <c r="R198" i="3" s="1"/>
  <c r="Q197" i="3"/>
  <c r="R197" i="3" s="1"/>
  <c r="R196" i="3"/>
  <c r="Q196" i="3"/>
  <c r="R195" i="3"/>
  <c r="Q195" i="3"/>
  <c r="Q194" i="3"/>
  <c r="R194" i="3" s="1"/>
  <c r="Q193" i="3"/>
  <c r="R193" i="3" s="1"/>
  <c r="Q192" i="3"/>
  <c r="R192" i="3" s="1"/>
  <c r="R191" i="3"/>
  <c r="Q191" i="3"/>
  <c r="Q190" i="3"/>
  <c r="R190" i="3" s="1"/>
  <c r="Q189" i="3"/>
  <c r="R189" i="3" s="1"/>
  <c r="R188" i="3"/>
  <c r="Q188" i="3"/>
  <c r="R187" i="3"/>
  <c r="Q187" i="3"/>
  <c r="Q186" i="3"/>
  <c r="R186" i="3" s="1"/>
  <c r="Q185" i="3"/>
  <c r="R185" i="3" s="1"/>
  <c r="Q184" i="3"/>
  <c r="R184" i="3" s="1"/>
  <c r="R183" i="3"/>
  <c r="Q183" i="3"/>
  <c r="Q182" i="3"/>
  <c r="R182" i="3" s="1"/>
  <c r="Q181" i="3"/>
  <c r="R181" i="3" s="1"/>
  <c r="R180" i="3"/>
  <c r="Q180" i="3"/>
  <c r="R179" i="3"/>
  <c r="Q179" i="3"/>
  <c r="Q178" i="3"/>
  <c r="R178" i="3" s="1"/>
  <c r="Q177" i="3"/>
  <c r="R177" i="3" s="1"/>
  <c r="Q176" i="3"/>
  <c r="R176" i="3" s="1"/>
  <c r="R175" i="3"/>
  <c r="Q175" i="3"/>
  <c r="Q174" i="3"/>
  <c r="R174" i="3" s="1"/>
  <c r="Q173" i="3"/>
  <c r="R173" i="3" s="1"/>
  <c r="R172" i="3"/>
  <c r="Q172" i="3"/>
  <c r="R171" i="3"/>
  <c r="Q171" i="3"/>
  <c r="Q170" i="3"/>
  <c r="R170" i="3" s="1"/>
  <c r="Q169" i="3"/>
  <c r="R169" i="3" s="1"/>
  <c r="Q168" i="3"/>
  <c r="R168" i="3" s="1"/>
  <c r="R167" i="3"/>
  <c r="Q167" i="3"/>
  <c r="Q166" i="3"/>
  <c r="R166" i="3" s="1"/>
  <c r="Q165" i="3"/>
  <c r="R165" i="3" s="1"/>
  <c r="R164" i="3"/>
  <c r="Q164" i="3"/>
  <c r="R163" i="3"/>
  <c r="Q163" i="3"/>
  <c r="Q162" i="3"/>
  <c r="R162" i="3" s="1"/>
  <c r="Q161" i="3"/>
  <c r="R161" i="3" s="1"/>
  <c r="Q160" i="3"/>
  <c r="R160" i="3" s="1"/>
  <c r="Q159" i="3"/>
  <c r="R159" i="3" s="1"/>
  <c r="Q158" i="3"/>
  <c r="R158" i="3" s="1"/>
  <c r="Q157" i="3"/>
  <c r="R157" i="3" s="1"/>
  <c r="R156" i="3"/>
  <c r="Q156" i="3"/>
  <c r="R155" i="3"/>
  <c r="Q155" i="3"/>
  <c r="Q154" i="3"/>
  <c r="R154" i="3" s="1"/>
  <c r="Q153" i="3"/>
  <c r="R153" i="3" s="1"/>
  <c r="Q152" i="3"/>
  <c r="R152" i="3" s="1"/>
  <c r="Q151" i="3"/>
  <c r="R151" i="3" s="1"/>
  <c r="Q150" i="3"/>
  <c r="R150" i="3" s="1"/>
  <c r="Q149" i="3"/>
  <c r="R149" i="3" s="1"/>
  <c r="R148" i="3"/>
  <c r="Q148" i="3"/>
  <c r="R147" i="3"/>
  <c r="Q147" i="3"/>
  <c r="Q146" i="3"/>
  <c r="R146" i="3" s="1"/>
  <c r="Q145" i="3"/>
  <c r="R145" i="3" s="1"/>
  <c r="Q144" i="3"/>
  <c r="R144" i="3" s="1"/>
  <c r="Q143" i="3"/>
  <c r="R143" i="3" s="1"/>
  <c r="Q142" i="3"/>
  <c r="R142" i="3" s="1"/>
  <c r="Q141" i="3"/>
  <c r="R141" i="3" s="1"/>
  <c r="R140" i="3"/>
  <c r="Q140" i="3"/>
  <c r="R139" i="3"/>
  <c r="Q139" i="3"/>
  <c r="Q138" i="3"/>
  <c r="R138" i="3" s="1"/>
  <c r="Q137" i="3"/>
  <c r="R137" i="3" s="1"/>
  <c r="Q136" i="3"/>
  <c r="R136" i="3" s="1"/>
  <c r="Q135" i="3"/>
  <c r="R135" i="3" s="1"/>
  <c r="Q134" i="3"/>
  <c r="R134" i="3" s="1"/>
  <c r="Q133" i="3"/>
  <c r="R133" i="3" s="1"/>
  <c r="R132" i="3"/>
  <c r="Q132" i="3"/>
  <c r="R131" i="3"/>
  <c r="Q131" i="3"/>
  <c r="Q130" i="3"/>
  <c r="R130" i="3" s="1"/>
  <c r="Q129" i="3"/>
  <c r="R129" i="3" s="1"/>
  <c r="Q128" i="3"/>
  <c r="R128" i="3" s="1"/>
  <c r="Q127" i="3"/>
  <c r="R127" i="3" s="1"/>
  <c r="Q126" i="3"/>
  <c r="R126" i="3" s="1"/>
  <c r="Q125" i="3"/>
  <c r="R125" i="3" s="1"/>
  <c r="R124" i="3"/>
  <c r="Q124" i="3"/>
  <c r="R123" i="3"/>
  <c r="Q123" i="3"/>
  <c r="R122" i="3"/>
  <c r="Q122" i="3"/>
  <c r="Q121" i="3"/>
  <c r="R121" i="3" s="1"/>
  <c r="Q120" i="3"/>
  <c r="R120" i="3" s="1"/>
  <c r="Q119" i="3"/>
  <c r="R119" i="3" s="1"/>
  <c r="Q118" i="3"/>
  <c r="R118" i="3" s="1"/>
  <c r="R117" i="3"/>
  <c r="Q117" i="3"/>
  <c r="R116" i="3"/>
  <c r="Q116" i="3"/>
  <c r="R115" i="3"/>
  <c r="Q115" i="3"/>
  <c r="R114" i="3"/>
  <c r="Q114" i="3"/>
  <c r="Q113" i="3"/>
  <c r="R113" i="3" s="1"/>
  <c r="Q112" i="3"/>
  <c r="R112" i="3" s="1"/>
  <c r="R111" i="3"/>
  <c r="Q111" i="3"/>
  <c r="Q110" i="3"/>
  <c r="R110" i="3" s="1"/>
  <c r="R109" i="3"/>
  <c r="Q109" i="3"/>
  <c r="R108" i="3"/>
  <c r="Q108" i="3"/>
  <c r="R107" i="3"/>
  <c r="Q107" i="3"/>
  <c r="Q106" i="3"/>
  <c r="R106" i="3" s="1"/>
  <c r="Q105" i="3"/>
  <c r="R105" i="3" s="1"/>
  <c r="Q104" i="3"/>
  <c r="R104" i="3" s="1"/>
  <c r="R103" i="3"/>
  <c r="Q103" i="3"/>
  <c r="Q102" i="3"/>
  <c r="R102" i="3" s="1"/>
  <c r="R101" i="3"/>
  <c r="Q101" i="3"/>
  <c r="R100" i="3"/>
  <c r="Q100" i="3"/>
  <c r="R99" i="3"/>
  <c r="Q99" i="3"/>
  <c r="R98" i="3"/>
  <c r="Q98" i="3"/>
  <c r="Q97" i="3"/>
  <c r="R97" i="3" s="1"/>
  <c r="Q96" i="3"/>
  <c r="R96" i="3" s="1"/>
  <c r="R95" i="3"/>
  <c r="Q95" i="3"/>
  <c r="Q94" i="3"/>
  <c r="R94" i="3" s="1"/>
  <c r="R93" i="3"/>
  <c r="Q93" i="3"/>
  <c r="R92" i="3"/>
  <c r="Q92" i="3"/>
  <c r="R91" i="3"/>
  <c r="Q91" i="3"/>
  <c r="Q90" i="3"/>
  <c r="R90" i="3" s="1"/>
  <c r="Q89" i="3"/>
  <c r="R89" i="3" s="1"/>
  <c r="Q88" i="3"/>
  <c r="R88" i="3" s="1"/>
  <c r="R87" i="3"/>
  <c r="Q87" i="3"/>
  <c r="Q86" i="3"/>
  <c r="R86" i="3" s="1"/>
  <c r="R85" i="3"/>
  <c r="Q85" i="3"/>
  <c r="R84" i="3"/>
  <c r="Q84" i="3"/>
  <c r="R83" i="3"/>
  <c r="Q83" i="3"/>
  <c r="Q82" i="3"/>
  <c r="R82" i="3" s="1"/>
  <c r="Q81" i="3"/>
  <c r="R81" i="3" s="1"/>
  <c r="R80" i="3"/>
  <c r="Q80" i="3"/>
  <c r="Q79" i="3"/>
  <c r="R79" i="3" s="1"/>
  <c r="Q78" i="3"/>
  <c r="R78" i="3" s="1"/>
  <c r="R77" i="3"/>
  <c r="Q77" i="3"/>
  <c r="R76" i="3"/>
  <c r="Q76" i="3"/>
  <c r="R75" i="3"/>
  <c r="Q75" i="3"/>
  <c r="Q74" i="3"/>
  <c r="R74" i="3" s="1"/>
  <c r="Q73" i="3"/>
  <c r="R73" i="3" s="1"/>
  <c r="R72" i="3"/>
  <c r="Q72" i="3"/>
  <c r="Q71" i="3"/>
  <c r="R71" i="3" s="1"/>
  <c r="Q70" i="3"/>
  <c r="R70" i="3" s="1"/>
  <c r="R69" i="3"/>
  <c r="Q69" i="3"/>
  <c r="R68" i="3"/>
  <c r="Q68" i="3"/>
  <c r="R67" i="3"/>
  <c r="Q67" i="3"/>
  <c r="Q66" i="3"/>
  <c r="R66" i="3" s="1"/>
  <c r="Q65" i="3"/>
  <c r="R65" i="3" s="1"/>
  <c r="R64" i="3"/>
  <c r="Q64" i="3"/>
  <c r="Q63" i="3"/>
  <c r="R63" i="3" s="1"/>
  <c r="Q62" i="3"/>
  <c r="R62" i="3" s="1"/>
  <c r="R61" i="3"/>
  <c r="Q61" i="3"/>
  <c r="R60" i="3"/>
  <c r="Q60" i="3"/>
  <c r="R59" i="3"/>
  <c r="Q59" i="3"/>
  <c r="Q58" i="3"/>
  <c r="R58" i="3" s="1"/>
  <c r="Q57" i="3"/>
  <c r="R57" i="3" s="1"/>
  <c r="R56" i="3"/>
  <c r="Q56" i="3"/>
  <c r="Q55" i="3"/>
  <c r="R55" i="3" s="1"/>
  <c r="Q54" i="3"/>
  <c r="R54" i="3" s="1"/>
  <c r="R53" i="3"/>
  <c r="Q53" i="3"/>
  <c r="R52" i="3"/>
  <c r="Q52" i="3"/>
  <c r="R51" i="3"/>
  <c r="Q51" i="3"/>
  <c r="Q50" i="3"/>
  <c r="R50" i="3" s="1"/>
  <c r="Q49" i="3"/>
  <c r="R49" i="3" s="1"/>
  <c r="R48" i="3"/>
  <c r="Q48" i="3"/>
  <c r="Q47" i="3"/>
  <c r="R47" i="3" s="1"/>
  <c r="Q46" i="3"/>
  <c r="R46" i="3" s="1"/>
  <c r="R45" i="3"/>
  <c r="Q45" i="3"/>
  <c r="R44" i="3"/>
  <c r="Q44" i="3"/>
  <c r="R43" i="3"/>
  <c r="Q43" i="3"/>
  <c r="Q42" i="3"/>
  <c r="R42" i="3" s="1"/>
  <c r="Q41" i="3"/>
  <c r="R41" i="3" s="1"/>
  <c r="R40" i="3"/>
  <c r="Q40" i="3"/>
  <c r="Q39" i="3"/>
  <c r="R39" i="3" s="1"/>
  <c r="Q38" i="3"/>
  <c r="R38" i="3" s="1"/>
  <c r="R37" i="3"/>
  <c r="Q37" i="3"/>
  <c r="R36" i="3"/>
  <c r="Q36" i="3"/>
  <c r="R35" i="3"/>
  <c r="Q35" i="3"/>
  <c r="Q34" i="3"/>
  <c r="R34" i="3" s="1"/>
  <c r="Q33" i="3"/>
  <c r="R33" i="3" s="1"/>
  <c r="R32" i="3"/>
  <c r="Q32" i="3"/>
  <c r="Q31" i="3"/>
  <c r="R31" i="3" s="1"/>
  <c r="Q30" i="3"/>
  <c r="R30" i="3" s="1"/>
  <c r="R29" i="3"/>
  <c r="Q29" i="3"/>
  <c r="R28" i="3"/>
  <c r="Q28" i="3"/>
  <c r="R27" i="3"/>
  <c r="Q27" i="3"/>
  <c r="Q26" i="3"/>
  <c r="R26" i="3" s="1"/>
  <c r="Q25" i="3"/>
  <c r="R25" i="3" s="1"/>
  <c r="R24" i="3"/>
  <c r="Q24" i="3"/>
  <c r="V23" i="3"/>
  <c r="R23" i="3"/>
  <c r="Q23" i="3"/>
  <c r="V22" i="3"/>
  <c r="R22" i="3"/>
  <c r="Q22" i="3"/>
  <c r="Q21" i="3"/>
  <c r="R21" i="3" s="1"/>
  <c r="Q20" i="3"/>
  <c r="R20" i="3" s="1"/>
  <c r="Q19" i="3"/>
  <c r="R19" i="3" s="1"/>
  <c r="Q18" i="3"/>
  <c r="R18" i="3" s="1"/>
  <c r="Q17" i="3"/>
  <c r="R17" i="3" s="1"/>
  <c r="Q16" i="3"/>
  <c r="R16" i="3" s="1"/>
  <c r="Q15" i="3"/>
  <c r="R15" i="3" s="1"/>
  <c r="R14" i="3"/>
  <c r="Q14" i="3"/>
  <c r="R13" i="3"/>
  <c r="Q13" i="3"/>
  <c r="Q12" i="3"/>
  <c r="R12" i="3" s="1"/>
  <c r="R11" i="3"/>
  <c r="Q11" i="3"/>
  <c r="Q10" i="3"/>
  <c r="R10" i="3" s="1"/>
  <c r="R9" i="3"/>
  <c r="Q9" i="3"/>
  <c r="R8" i="3"/>
  <c r="Q8" i="3"/>
  <c r="Q7" i="3"/>
  <c r="R7" i="3" s="1"/>
  <c r="R6" i="3"/>
  <c r="Q6" i="3"/>
  <c r="Q5" i="3"/>
  <c r="R5" i="3" s="1"/>
  <c r="Q4" i="3"/>
  <c r="R4" i="3" s="1"/>
  <c r="Q3" i="3"/>
  <c r="R3" i="3" s="1"/>
  <c r="Q2" i="3"/>
  <c r="P244" i="2"/>
  <c r="Q244" i="2" s="1"/>
  <c r="P243" i="2"/>
  <c r="Q243" i="2" s="1"/>
  <c r="P242" i="2"/>
  <c r="Q242" i="2" s="1"/>
  <c r="P241" i="2"/>
  <c r="Q241" i="2" s="1"/>
  <c r="P240" i="2"/>
  <c r="Q240" i="2" s="1"/>
  <c r="P239" i="2"/>
  <c r="Q239" i="2" s="1"/>
  <c r="P238" i="2"/>
  <c r="Q238" i="2" s="1"/>
  <c r="P237" i="2"/>
  <c r="Q237" i="2" s="1"/>
  <c r="P236" i="2"/>
  <c r="Q236" i="2" s="1"/>
  <c r="P235" i="2"/>
  <c r="Q235" i="2" s="1"/>
  <c r="P234" i="2"/>
  <c r="Q234" i="2" s="1"/>
  <c r="P233" i="2"/>
  <c r="Q233" i="2" s="1"/>
  <c r="P232" i="2"/>
  <c r="Q232" i="2" s="1"/>
  <c r="P231" i="2"/>
  <c r="Q231" i="2" s="1"/>
  <c r="P230" i="2"/>
  <c r="Q230" i="2" s="1"/>
  <c r="P229" i="2"/>
  <c r="Q229" i="2" s="1"/>
  <c r="P228" i="2"/>
  <c r="Q228" i="2" s="1"/>
  <c r="P227" i="2"/>
  <c r="Q227" i="2" s="1"/>
  <c r="P226" i="2"/>
  <c r="Q226" i="2" s="1"/>
  <c r="P225" i="2"/>
  <c r="Q225" i="2" s="1"/>
  <c r="P224" i="2"/>
  <c r="Q224" i="2" s="1"/>
  <c r="P223" i="2"/>
  <c r="Q223" i="2" s="1"/>
  <c r="P222" i="2"/>
  <c r="Q222" i="2" s="1"/>
  <c r="P221" i="2"/>
  <c r="Q221" i="2" s="1"/>
  <c r="P220" i="2"/>
  <c r="Q220" i="2" s="1"/>
  <c r="P219" i="2"/>
  <c r="Q219" i="2" s="1"/>
  <c r="P218" i="2"/>
  <c r="Q218" i="2" s="1"/>
  <c r="P217" i="2"/>
  <c r="Q217" i="2" s="1"/>
  <c r="P216" i="2"/>
  <c r="Q216" i="2" s="1"/>
  <c r="P215" i="2"/>
  <c r="Q215" i="2" s="1"/>
  <c r="P214" i="2"/>
  <c r="Q214" i="2" s="1"/>
  <c r="P213" i="2"/>
  <c r="Q213" i="2" s="1"/>
  <c r="P212" i="2"/>
  <c r="Q212" i="2" s="1"/>
  <c r="P211" i="2"/>
  <c r="Q211" i="2" s="1"/>
  <c r="P210" i="2"/>
  <c r="Q210" i="2" s="1"/>
  <c r="P209" i="2"/>
  <c r="Q209" i="2" s="1"/>
  <c r="P208" i="2"/>
  <c r="Q208" i="2" s="1"/>
  <c r="P207" i="2"/>
  <c r="Q207" i="2" s="1"/>
  <c r="P206" i="2"/>
  <c r="Q206" i="2" s="1"/>
  <c r="P205" i="2"/>
  <c r="Q205" i="2" s="1"/>
  <c r="P204" i="2"/>
  <c r="Q204" i="2" s="1"/>
  <c r="P203" i="2"/>
  <c r="Q203" i="2" s="1"/>
  <c r="P202" i="2"/>
  <c r="Q202" i="2" s="1"/>
  <c r="P201" i="2"/>
  <c r="Q201" i="2" s="1"/>
  <c r="P200" i="2"/>
  <c r="Q200" i="2" s="1"/>
  <c r="P199" i="2"/>
  <c r="Q199" i="2" s="1"/>
  <c r="P198" i="2"/>
  <c r="Q198" i="2" s="1"/>
  <c r="P197" i="2"/>
  <c r="Q197" i="2" s="1"/>
  <c r="P196" i="2"/>
  <c r="Q196" i="2" s="1"/>
  <c r="P195" i="2"/>
  <c r="Q195" i="2" s="1"/>
  <c r="P194" i="2"/>
  <c r="Q194" i="2" s="1"/>
  <c r="P193" i="2"/>
  <c r="Q193" i="2" s="1"/>
  <c r="P192" i="2"/>
  <c r="Q192" i="2" s="1"/>
  <c r="P191" i="2"/>
  <c r="Q191" i="2" s="1"/>
  <c r="P190" i="2"/>
  <c r="Q190" i="2" s="1"/>
  <c r="P189" i="2"/>
  <c r="Q189" i="2" s="1"/>
  <c r="P188" i="2"/>
  <c r="Q188" i="2" s="1"/>
  <c r="P187" i="2"/>
  <c r="Q187" i="2" s="1"/>
  <c r="P186" i="2"/>
  <c r="Q186" i="2" s="1"/>
  <c r="P185" i="2"/>
  <c r="Q185" i="2" s="1"/>
  <c r="P184" i="2"/>
  <c r="Q184" i="2" s="1"/>
  <c r="P183" i="2"/>
  <c r="Q183" i="2" s="1"/>
  <c r="P182" i="2"/>
  <c r="Q182" i="2" s="1"/>
  <c r="P181" i="2"/>
  <c r="Q181" i="2" s="1"/>
  <c r="P180" i="2"/>
  <c r="Q180" i="2" s="1"/>
  <c r="P179" i="2"/>
  <c r="Q179" i="2" s="1"/>
  <c r="P178" i="2"/>
  <c r="Q178" i="2" s="1"/>
  <c r="P177" i="2"/>
  <c r="Q177" i="2" s="1"/>
  <c r="P176" i="2"/>
  <c r="Q176" i="2" s="1"/>
  <c r="P175" i="2"/>
  <c r="Q175" i="2" s="1"/>
  <c r="P174" i="2"/>
  <c r="Q174" i="2" s="1"/>
  <c r="P173" i="2"/>
  <c r="Q173" i="2" s="1"/>
  <c r="P172" i="2"/>
  <c r="Q172" i="2" s="1"/>
  <c r="P171" i="2"/>
  <c r="Q171" i="2" s="1"/>
  <c r="P170" i="2"/>
  <c r="Q170" i="2" s="1"/>
  <c r="P169" i="2"/>
  <c r="Q169" i="2" s="1"/>
  <c r="P168" i="2"/>
  <c r="Q168" i="2" s="1"/>
  <c r="P167" i="2"/>
  <c r="Q167" i="2" s="1"/>
  <c r="P166" i="2"/>
  <c r="Q166" i="2" s="1"/>
  <c r="P165" i="2"/>
  <c r="Q165" i="2" s="1"/>
  <c r="P164" i="2"/>
  <c r="Q164" i="2" s="1"/>
  <c r="P163" i="2"/>
  <c r="Q163" i="2" s="1"/>
  <c r="P162" i="2"/>
  <c r="Q162" i="2" s="1"/>
  <c r="P161" i="2"/>
  <c r="Q161" i="2" s="1"/>
  <c r="P160" i="2"/>
  <c r="Q160" i="2" s="1"/>
  <c r="P159" i="2"/>
  <c r="Q159" i="2" s="1"/>
  <c r="P158" i="2"/>
  <c r="Q158" i="2" s="1"/>
  <c r="P157" i="2"/>
  <c r="Q157" i="2" s="1"/>
  <c r="P156" i="2"/>
  <c r="Q156" i="2" s="1"/>
  <c r="P155" i="2"/>
  <c r="Q155" i="2" s="1"/>
  <c r="P154" i="2"/>
  <c r="Q154" i="2" s="1"/>
  <c r="P153" i="2"/>
  <c r="Q153" i="2" s="1"/>
  <c r="P152" i="2"/>
  <c r="Q152" i="2" s="1"/>
  <c r="P151" i="2"/>
  <c r="Q151" i="2" s="1"/>
  <c r="P150" i="2"/>
  <c r="Q150" i="2" s="1"/>
  <c r="P149" i="2"/>
  <c r="Q149" i="2" s="1"/>
  <c r="P148" i="2"/>
  <c r="Q148" i="2" s="1"/>
  <c r="P147" i="2"/>
  <c r="Q147" i="2" s="1"/>
  <c r="P146" i="2"/>
  <c r="Q146" i="2" s="1"/>
  <c r="P145" i="2"/>
  <c r="Q145" i="2" s="1"/>
  <c r="P144" i="2"/>
  <c r="Q144" i="2" s="1"/>
  <c r="P143" i="2"/>
  <c r="Q143" i="2" s="1"/>
  <c r="P142" i="2"/>
  <c r="Q142" i="2" s="1"/>
  <c r="P141" i="2"/>
  <c r="Q141" i="2" s="1"/>
  <c r="P140" i="2"/>
  <c r="Q140" i="2" s="1"/>
  <c r="P139" i="2"/>
  <c r="Q139" i="2" s="1"/>
  <c r="P138" i="2"/>
  <c r="Q138" i="2" s="1"/>
  <c r="P137" i="2"/>
  <c r="Q137" i="2" s="1"/>
  <c r="P136" i="2"/>
  <c r="Q136" i="2" s="1"/>
  <c r="P135" i="2"/>
  <c r="Q135" i="2" s="1"/>
  <c r="P134" i="2"/>
  <c r="Q134" i="2" s="1"/>
  <c r="P133" i="2"/>
  <c r="Q133" i="2" s="1"/>
  <c r="P132" i="2"/>
  <c r="Q132" i="2" s="1"/>
  <c r="P131" i="2"/>
  <c r="Q131" i="2" s="1"/>
  <c r="P130" i="2"/>
  <c r="Q130" i="2" s="1"/>
  <c r="P129" i="2"/>
  <c r="Q129" i="2" s="1"/>
  <c r="P128" i="2"/>
  <c r="Q128" i="2" s="1"/>
  <c r="P127" i="2"/>
  <c r="Q127" i="2" s="1"/>
  <c r="P126" i="2"/>
  <c r="Q126" i="2" s="1"/>
  <c r="P125" i="2"/>
  <c r="Q125" i="2" s="1"/>
  <c r="P124" i="2"/>
  <c r="Q124" i="2" s="1"/>
  <c r="P123" i="2"/>
  <c r="Q123" i="2" s="1"/>
  <c r="P122" i="2"/>
  <c r="Q122" i="2" s="1"/>
  <c r="P121" i="2"/>
  <c r="Q121" i="2" s="1"/>
  <c r="P120" i="2"/>
  <c r="Q120" i="2" s="1"/>
  <c r="P119" i="2"/>
  <c r="Q119" i="2" s="1"/>
  <c r="P118" i="2"/>
  <c r="Q118" i="2" s="1"/>
  <c r="P117" i="2"/>
  <c r="Q117" i="2" s="1"/>
  <c r="P116" i="2"/>
  <c r="Q116" i="2" s="1"/>
  <c r="P115" i="2"/>
  <c r="Q115" i="2" s="1"/>
  <c r="P114" i="2"/>
  <c r="Q114" i="2" s="1"/>
  <c r="P113" i="2"/>
  <c r="Q113" i="2" s="1"/>
  <c r="P112" i="2"/>
  <c r="Q112" i="2" s="1"/>
  <c r="P111" i="2"/>
  <c r="Q111" i="2" s="1"/>
  <c r="P110" i="2"/>
  <c r="Q110" i="2" s="1"/>
  <c r="P109" i="2"/>
  <c r="Q109" i="2" s="1"/>
  <c r="P108" i="2"/>
  <c r="Q108" i="2" s="1"/>
  <c r="P107" i="2"/>
  <c r="Q107" i="2" s="1"/>
  <c r="P106" i="2"/>
  <c r="Q106" i="2" s="1"/>
  <c r="P105" i="2"/>
  <c r="Q105" i="2" s="1"/>
  <c r="P104" i="2"/>
  <c r="Q104" i="2" s="1"/>
  <c r="P103" i="2"/>
  <c r="Q103" i="2" s="1"/>
  <c r="P102" i="2"/>
  <c r="Q102" i="2" s="1"/>
  <c r="P101" i="2"/>
  <c r="Q101" i="2" s="1"/>
  <c r="P100" i="2"/>
  <c r="Q100" i="2" s="1"/>
  <c r="P99" i="2"/>
  <c r="Q99" i="2" s="1"/>
  <c r="P98" i="2"/>
  <c r="Q98" i="2" s="1"/>
  <c r="P97" i="2"/>
  <c r="Q97" i="2" s="1"/>
  <c r="P96" i="2"/>
  <c r="Q96" i="2" s="1"/>
  <c r="P95" i="2"/>
  <c r="Q95" i="2" s="1"/>
  <c r="P94" i="2"/>
  <c r="Q94" i="2" s="1"/>
  <c r="P93" i="2"/>
  <c r="Q93" i="2" s="1"/>
  <c r="P92" i="2"/>
  <c r="Q92" i="2" s="1"/>
  <c r="P91" i="2"/>
  <c r="Q91" i="2" s="1"/>
  <c r="P90" i="2"/>
  <c r="Q90" i="2" s="1"/>
  <c r="P89" i="2"/>
  <c r="Q89" i="2" s="1"/>
  <c r="P88" i="2"/>
  <c r="Q88" i="2" s="1"/>
  <c r="P87" i="2"/>
  <c r="Q87" i="2" s="1"/>
  <c r="P86" i="2"/>
  <c r="Q86" i="2" s="1"/>
  <c r="P85" i="2"/>
  <c r="Q85" i="2" s="1"/>
  <c r="P84" i="2"/>
  <c r="Q84" i="2" s="1"/>
  <c r="P83" i="2"/>
  <c r="Q83" i="2" s="1"/>
  <c r="P82" i="2"/>
  <c r="Q82" i="2" s="1"/>
  <c r="P81" i="2"/>
  <c r="Q81" i="2" s="1"/>
  <c r="P80" i="2"/>
  <c r="Q80" i="2" s="1"/>
  <c r="P79" i="2"/>
  <c r="Q79" i="2" s="1"/>
  <c r="P78" i="2"/>
  <c r="Q78" i="2" s="1"/>
  <c r="P77" i="2"/>
  <c r="Q77" i="2" s="1"/>
  <c r="P76" i="2"/>
  <c r="Q76" i="2" s="1"/>
  <c r="P75" i="2"/>
  <c r="Q75" i="2" s="1"/>
  <c r="P74" i="2"/>
  <c r="Q74" i="2" s="1"/>
  <c r="P73" i="2"/>
  <c r="Q73" i="2" s="1"/>
  <c r="P72" i="2"/>
  <c r="Q72" i="2" s="1"/>
  <c r="P71" i="2"/>
  <c r="Q71" i="2" s="1"/>
  <c r="P70" i="2"/>
  <c r="Q70" i="2" s="1"/>
  <c r="P69" i="2"/>
  <c r="Q69" i="2" s="1"/>
  <c r="P68" i="2"/>
  <c r="Q68" i="2" s="1"/>
  <c r="P67" i="2"/>
  <c r="Q67" i="2" s="1"/>
  <c r="P66" i="2"/>
  <c r="Q66" i="2" s="1"/>
  <c r="P65" i="2"/>
  <c r="Q65" i="2" s="1"/>
  <c r="P64" i="2"/>
  <c r="Q64" i="2" s="1"/>
  <c r="P63" i="2"/>
  <c r="Q63" i="2" s="1"/>
  <c r="P62" i="2"/>
  <c r="Q62" i="2" s="1"/>
  <c r="P61" i="2"/>
  <c r="Q61" i="2" s="1"/>
  <c r="P60" i="2"/>
  <c r="Q60" i="2" s="1"/>
  <c r="P59" i="2"/>
  <c r="Q59" i="2" s="1"/>
  <c r="P58" i="2"/>
  <c r="Q58" i="2" s="1"/>
  <c r="P57" i="2"/>
  <c r="Q57" i="2" s="1"/>
  <c r="P56" i="2"/>
  <c r="Q56" i="2" s="1"/>
  <c r="P55" i="2"/>
  <c r="Q55" i="2" s="1"/>
  <c r="P54" i="2"/>
  <c r="Q54" i="2" s="1"/>
  <c r="P53" i="2"/>
  <c r="Q53" i="2" s="1"/>
  <c r="P52" i="2"/>
  <c r="Q52" i="2" s="1"/>
  <c r="P51" i="2"/>
  <c r="Q51" i="2" s="1"/>
  <c r="P50" i="2"/>
  <c r="Q50" i="2" s="1"/>
  <c r="P49" i="2"/>
  <c r="Q49" i="2" s="1"/>
  <c r="P48" i="2"/>
  <c r="Q48" i="2" s="1"/>
  <c r="P47" i="2"/>
  <c r="Q47" i="2" s="1"/>
  <c r="P46" i="2"/>
  <c r="Q46" i="2" s="1"/>
  <c r="P45" i="2"/>
  <c r="Q45" i="2" s="1"/>
  <c r="P44" i="2"/>
  <c r="Q44" i="2" s="1"/>
  <c r="P43" i="2"/>
  <c r="Q43" i="2" s="1"/>
  <c r="P42" i="2"/>
  <c r="Q42" i="2" s="1"/>
  <c r="P41" i="2"/>
  <c r="Q41" i="2" s="1"/>
  <c r="P40" i="2"/>
  <c r="Q40" i="2" s="1"/>
  <c r="P39" i="2"/>
  <c r="Q39" i="2" s="1"/>
  <c r="P38" i="2"/>
  <c r="Q38" i="2" s="1"/>
  <c r="P37" i="2"/>
  <c r="Q37" i="2" s="1"/>
  <c r="P36" i="2"/>
  <c r="Q36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U25" i="2"/>
  <c r="P25" i="2"/>
  <c r="Q25" i="2" s="1"/>
  <c r="U24" i="2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P4" i="2"/>
  <c r="Q4" i="2" s="1"/>
  <c r="P3" i="2"/>
  <c r="Q3" i="2" s="1"/>
  <c r="U11" i="2" l="1"/>
  <c r="U12" i="2"/>
  <c r="U9" i="2"/>
  <c r="S39" i="3"/>
  <c r="S128" i="3"/>
  <c r="S25" i="3"/>
  <c r="S108" i="3"/>
  <c r="R136" i="4"/>
  <c r="V12" i="3"/>
  <c r="S70" i="3"/>
  <c r="U2" i="2"/>
  <c r="R44" i="2" s="1"/>
  <c r="S36" i="3"/>
  <c r="S144" i="3"/>
  <c r="S47" i="3"/>
  <c r="S197" i="3"/>
  <c r="U10" i="2"/>
  <c r="S20" i="3"/>
  <c r="S52" i="3"/>
  <c r="S57" i="3"/>
  <c r="S126" i="3"/>
  <c r="S146" i="3"/>
  <c r="S152" i="3"/>
  <c r="S54" i="3"/>
  <c r="S112" i="3"/>
  <c r="S161" i="3"/>
  <c r="S21" i="3"/>
  <c r="S28" i="3"/>
  <c r="S33" i="3"/>
  <c r="S43" i="3"/>
  <c r="S92" i="3"/>
  <c r="S97" i="3"/>
  <c r="S127" i="3"/>
  <c r="S101" i="3"/>
  <c r="S125" i="3"/>
  <c r="S141" i="3"/>
  <c r="S149" i="3"/>
  <c r="S158" i="3"/>
  <c r="S177" i="3"/>
  <c r="S187" i="3"/>
  <c r="S217" i="3"/>
  <c r="S233" i="3"/>
  <c r="R25" i="4"/>
  <c r="R76" i="4"/>
  <c r="R102" i="4"/>
  <c r="R113" i="4"/>
  <c r="R118" i="4"/>
  <c r="S115" i="3"/>
  <c r="S183" i="3"/>
  <c r="S198" i="3"/>
  <c r="S203" i="3"/>
  <c r="S218" i="3"/>
  <c r="S234" i="3"/>
  <c r="R14" i="4"/>
  <c r="R18" i="4"/>
  <c r="R42" i="4"/>
  <c r="R77" i="4"/>
  <c r="R104" i="4"/>
  <c r="R125" i="4"/>
  <c r="R158" i="4"/>
  <c r="R2" i="3"/>
  <c r="V9" i="3"/>
  <c r="V11" i="3"/>
  <c r="S169" i="3"/>
  <c r="S174" i="3"/>
  <c r="S179" i="3"/>
  <c r="S213" i="3"/>
  <c r="S219" i="3"/>
  <c r="S235" i="3"/>
  <c r="R48" i="4"/>
  <c r="R57" i="4"/>
  <c r="R68" i="4"/>
  <c r="R192" i="4"/>
  <c r="S93" i="3"/>
  <c r="S123" i="3"/>
  <c r="S131" i="3"/>
  <c r="S139" i="3"/>
  <c r="S170" i="3"/>
  <c r="S189" i="3"/>
  <c r="S199" i="3"/>
  <c r="S214" i="3"/>
  <c r="S220" i="3"/>
  <c r="S236" i="3"/>
  <c r="R28" i="4"/>
  <c r="R33" i="4"/>
  <c r="R58" i="4"/>
  <c r="R89" i="4"/>
  <c r="R94" i="4"/>
  <c r="R105" i="4"/>
  <c r="R121" i="4"/>
  <c r="V2" i="3"/>
  <c r="S34" i="3" s="1"/>
  <c r="S165" i="3"/>
  <c r="S175" i="3"/>
  <c r="S185" i="3"/>
  <c r="S195" i="3"/>
  <c r="S210" i="3"/>
  <c r="S225" i="3"/>
  <c r="S241" i="3"/>
  <c r="Q4" i="4"/>
  <c r="U9" i="4"/>
  <c r="U11" i="4"/>
  <c r="U2" i="4"/>
  <c r="R7" i="4" s="1"/>
  <c r="U10" i="4"/>
  <c r="U12" i="4"/>
  <c r="R10" i="4"/>
  <c r="R44" i="4"/>
  <c r="R49" i="4"/>
  <c r="R74" i="4"/>
  <c r="R90" i="4"/>
  <c r="R106" i="4"/>
  <c r="R122" i="4"/>
  <c r="R165" i="4"/>
  <c r="S166" i="3"/>
  <c r="S171" i="3"/>
  <c r="S186" i="3"/>
  <c r="S205" i="3"/>
  <c r="S215" i="3"/>
  <c r="S231" i="3"/>
  <c r="R5" i="4"/>
  <c r="R11" i="4"/>
  <c r="R16" i="4"/>
  <c r="R50" i="4"/>
  <c r="R80" i="4"/>
  <c r="R96" i="4"/>
  <c r="R112" i="4"/>
  <c r="R150" i="4"/>
  <c r="S117" i="3"/>
  <c r="S157" i="3"/>
  <c r="S162" i="3"/>
  <c r="S181" i="3"/>
  <c r="S191" i="3"/>
  <c r="S201" i="3"/>
  <c r="S206" i="3"/>
  <c r="S211" i="3"/>
  <c r="S216" i="3"/>
  <c r="S226" i="3"/>
  <c r="S232" i="3"/>
  <c r="S242" i="3"/>
  <c r="R6" i="4"/>
  <c r="R12" i="4"/>
  <c r="R21" i="4"/>
  <c r="R30" i="4"/>
  <c r="R45" i="4"/>
  <c r="R55" i="4"/>
  <c r="R60" i="4"/>
  <c r="R65" i="4"/>
  <c r="S224" i="3"/>
  <c r="S240" i="3"/>
  <c r="R27" i="4"/>
  <c r="R59" i="4"/>
  <c r="R84" i="4"/>
  <c r="R92" i="4"/>
  <c r="R100" i="4"/>
  <c r="R108" i="4"/>
  <c r="R116" i="4"/>
  <c r="R124" i="4"/>
  <c r="R135" i="4"/>
  <c r="R140" i="4"/>
  <c r="R148" i="4"/>
  <c r="R167" i="4"/>
  <c r="R191" i="4"/>
  <c r="R216" i="4"/>
  <c r="R221" i="4"/>
  <c r="R231" i="4"/>
  <c r="R7" i="6"/>
  <c r="R47" i="7"/>
  <c r="R39" i="7"/>
  <c r="R31" i="7"/>
  <c r="R23" i="7"/>
  <c r="R18" i="7"/>
  <c r="R35" i="7"/>
  <c r="R26" i="7"/>
  <c r="R34" i="7"/>
  <c r="R2" i="7"/>
  <c r="R13" i="7"/>
  <c r="R17" i="7"/>
  <c r="R13" i="4"/>
  <c r="R35" i="4"/>
  <c r="R67" i="4"/>
  <c r="R85" i="4"/>
  <c r="R93" i="4"/>
  <c r="R101" i="4"/>
  <c r="R109" i="4"/>
  <c r="R117" i="4"/>
  <c r="R126" i="4"/>
  <c r="R130" i="4"/>
  <c r="R149" i="4"/>
  <c r="R168" i="4"/>
  <c r="R197" i="4"/>
  <c r="R203" i="4"/>
  <c r="R212" i="4"/>
  <c r="R232" i="4"/>
  <c r="R8" i="7"/>
  <c r="R14" i="7"/>
  <c r="R27" i="7"/>
  <c r="R32" i="7"/>
  <c r="R42" i="7"/>
  <c r="U18" i="4"/>
  <c r="R39" i="4"/>
  <c r="R53" i="4"/>
  <c r="R71" i="4"/>
  <c r="R127" i="4"/>
  <c r="R131" i="4"/>
  <c r="R137" i="4"/>
  <c r="R160" i="4"/>
  <c r="R164" i="4"/>
  <c r="R184" i="4"/>
  <c r="R198" i="4"/>
  <c r="R204" i="4"/>
  <c r="R228" i="4"/>
  <c r="R4" i="7"/>
  <c r="R15" i="7"/>
  <c r="R38" i="7"/>
  <c r="R43" i="7"/>
  <c r="R2" i="4"/>
  <c r="U16" i="4"/>
  <c r="R22" i="4"/>
  <c r="R43" i="4"/>
  <c r="R75" i="4"/>
  <c r="R132" i="4"/>
  <c r="R169" i="4"/>
  <c r="R174" i="4"/>
  <c r="R180" i="4"/>
  <c r="R199" i="4"/>
  <c r="R213" i="4"/>
  <c r="R224" i="4"/>
  <c r="R233" i="4"/>
  <c r="R238" i="4"/>
  <c r="R244" i="4"/>
  <c r="R5" i="6"/>
  <c r="R19" i="4"/>
  <c r="R29" i="4"/>
  <c r="R47" i="4"/>
  <c r="R61" i="4"/>
  <c r="R79" i="4"/>
  <c r="R87" i="4"/>
  <c r="R95" i="4"/>
  <c r="R103" i="4"/>
  <c r="R111" i="4"/>
  <c r="R119" i="4"/>
  <c r="R128" i="4"/>
  <c r="R156" i="4"/>
  <c r="R185" i="4"/>
  <c r="R200" i="4"/>
  <c r="R214" i="4"/>
  <c r="R219" i="4"/>
  <c r="R6" i="5"/>
  <c r="U11" i="5"/>
  <c r="U12" i="6"/>
  <c r="R19" i="7"/>
  <c r="R24" i="7"/>
  <c r="R29" i="7"/>
  <c r="R17" i="4"/>
  <c r="R51" i="4"/>
  <c r="R83" i="4"/>
  <c r="R91" i="4"/>
  <c r="R99" i="4"/>
  <c r="R107" i="4"/>
  <c r="R115" i="4"/>
  <c r="R123" i="4"/>
  <c r="R133" i="4"/>
  <c r="R143" i="4"/>
  <c r="R176" i="4"/>
  <c r="R181" i="4"/>
  <c r="R215" i="4"/>
  <c r="R225" i="4"/>
  <c r="R240" i="4"/>
  <c r="U17" i="5"/>
  <c r="U15" i="5"/>
  <c r="U18" i="5"/>
  <c r="U16" i="5"/>
  <c r="R40" i="5"/>
  <c r="U11" i="6"/>
  <c r="R30" i="6"/>
  <c r="R16" i="7"/>
  <c r="R20" i="7"/>
  <c r="R25" i="7"/>
  <c r="R15" i="4"/>
  <c r="R37" i="4"/>
  <c r="R69" i="4"/>
  <c r="R134" i="4"/>
  <c r="R139" i="4"/>
  <c r="R144" i="4"/>
  <c r="R152" i="4"/>
  <c r="R166" i="4"/>
  <c r="R171" i="4"/>
  <c r="R195" i="4"/>
  <c r="R201" i="4"/>
  <c r="R230" i="4"/>
  <c r="R235" i="4"/>
  <c r="U18" i="6"/>
  <c r="U16" i="6"/>
  <c r="U17" i="6"/>
  <c r="U15" i="6"/>
  <c r="R26" i="6"/>
  <c r="R12" i="7"/>
  <c r="R50" i="7"/>
  <c r="R172" i="4"/>
  <c r="R193" i="4"/>
  <c r="R223" i="4"/>
  <c r="R227" i="4"/>
  <c r="R236" i="4"/>
  <c r="U2" i="5"/>
  <c r="R48" i="5" s="1"/>
  <c r="U9" i="5"/>
  <c r="R25" i="5"/>
  <c r="U2" i="6"/>
  <c r="R31" i="6" s="1"/>
  <c r="U9" i="6"/>
  <c r="R34" i="6"/>
  <c r="R6" i="7"/>
  <c r="R11" i="7"/>
  <c r="R22" i="7"/>
  <c r="R36" i="7"/>
  <c r="R41" i="7"/>
  <c r="R45" i="7"/>
  <c r="R5" i="8"/>
  <c r="Q4" i="9"/>
  <c r="Q9" i="9"/>
  <c r="R177" i="4"/>
  <c r="R207" i="4"/>
  <c r="R211" i="4"/>
  <c r="R220" i="4"/>
  <c r="R241" i="4"/>
  <c r="U10" i="5"/>
  <c r="R22" i="5"/>
  <c r="U10" i="6"/>
  <c r="R18" i="6"/>
  <c r="R39" i="6"/>
  <c r="U12" i="7"/>
  <c r="R28" i="7"/>
  <c r="R33" i="7"/>
  <c r="R37" i="7"/>
  <c r="R46" i="7"/>
  <c r="Q5" i="9"/>
  <c r="Q10" i="9"/>
  <c r="R3" i="10"/>
  <c r="R7" i="8"/>
  <c r="Q11" i="9"/>
  <c r="R9" i="10"/>
  <c r="R8" i="8"/>
  <c r="R11" i="8"/>
  <c r="Q6" i="9"/>
  <c r="R147" i="4"/>
  <c r="R151" i="4"/>
  <c r="R183" i="4"/>
  <c r="R187" i="4"/>
  <c r="R196" i="4"/>
  <c r="R217" i="4"/>
  <c r="R12" i="6"/>
  <c r="R16" i="6"/>
  <c r="R49" i="6"/>
  <c r="U9" i="7"/>
  <c r="R9" i="7"/>
  <c r="R48" i="7"/>
  <c r="T2" i="9"/>
  <c r="Q12" i="9"/>
  <c r="Q5" i="10"/>
  <c r="U2" i="10"/>
  <c r="R8" i="10" s="1"/>
  <c r="U9" i="10"/>
  <c r="R11" i="10"/>
  <c r="R155" i="4"/>
  <c r="R159" i="4"/>
  <c r="R175" i="4"/>
  <c r="R179" i="4"/>
  <c r="R188" i="4"/>
  <c r="R209" i="4"/>
  <c r="R239" i="4"/>
  <c r="R243" i="4"/>
  <c r="U12" i="5"/>
  <c r="R37" i="6"/>
  <c r="R41" i="6"/>
  <c r="Q5" i="7"/>
  <c r="R5" i="7" s="1"/>
  <c r="R21" i="7"/>
  <c r="R30" i="7"/>
  <c r="R44" i="7"/>
  <c r="R49" i="7"/>
  <c r="R4" i="8"/>
  <c r="R12" i="8"/>
  <c r="T12" i="9"/>
  <c r="Q13" i="9"/>
  <c r="R6" i="10"/>
  <c r="R12" i="10"/>
  <c r="R10" i="7"/>
  <c r="R40" i="7"/>
  <c r="R9" i="8"/>
  <c r="Q8" i="9"/>
  <c r="U18" i="10"/>
  <c r="U11" i="7"/>
  <c r="T9" i="9"/>
  <c r="T11" i="9"/>
  <c r="U10" i="10"/>
  <c r="U12" i="10"/>
  <c r="U9" i="8"/>
  <c r="U11" i="8"/>
  <c r="Q3" i="7"/>
  <c r="U15" i="7" s="1"/>
  <c r="U10" i="7"/>
  <c r="R2" i="8"/>
  <c r="P3" i="9"/>
  <c r="T10" i="9"/>
  <c r="U17" i="10"/>
  <c r="Q3" i="8"/>
  <c r="U10" i="8"/>
  <c r="R184" i="2" l="1"/>
  <c r="R224" i="2"/>
  <c r="R168" i="2"/>
  <c r="R217" i="2"/>
  <c r="R198" i="2"/>
  <c r="R152" i="2"/>
  <c r="R166" i="2"/>
  <c r="R149" i="2"/>
  <c r="R55" i="2"/>
  <c r="R218" i="2"/>
  <c r="R48" i="2"/>
  <c r="R207" i="2"/>
  <c r="R216" i="2"/>
  <c r="R76" i="2"/>
  <c r="R135" i="2"/>
  <c r="R182" i="2"/>
  <c r="R241" i="2"/>
  <c r="R144" i="2"/>
  <c r="R63" i="2"/>
  <c r="R2" i="2"/>
  <c r="R213" i="2"/>
  <c r="R160" i="2"/>
  <c r="R150" i="2"/>
  <c r="R206" i="2"/>
  <c r="R193" i="2"/>
  <c r="R71" i="2"/>
  <c r="R29" i="2"/>
  <c r="R142" i="2"/>
  <c r="R202" i="2"/>
  <c r="R230" i="2"/>
  <c r="R133" i="2"/>
  <c r="R113" i="2"/>
  <c r="R109" i="2"/>
  <c r="R226" i="2"/>
  <c r="R37" i="2"/>
  <c r="R39" i="2"/>
  <c r="R114" i="2"/>
  <c r="R232" i="2"/>
  <c r="R231" i="2"/>
  <c r="R122" i="2"/>
  <c r="R157" i="2"/>
  <c r="R77" i="2"/>
  <c r="R85" i="2"/>
  <c r="U15" i="2"/>
  <c r="U16" i="2" s="1"/>
  <c r="U17" i="2"/>
  <c r="R3" i="8"/>
  <c r="U17" i="8"/>
  <c r="R5" i="10"/>
  <c r="U16" i="10"/>
  <c r="R43" i="5"/>
  <c r="R29" i="5"/>
  <c r="R2" i="6"/>
  <c r="R46" i="5"/>
  <c r="R10" i="5"/>
  <c r="R9" i="5"/>
  <c r="R13" i="6"/>
  <c r="R3" i="6"/>
  <c r="R26" i="4"/>
  <c r="S76" i="3"/>
  <c r="S150" i="3"/>
  <c r="S41" i="3"/>
  <c r="S75" i="3"/>
  <c r="R163" i="4"/>
  <c r="S113" i="3"/>
  <c r="S30" i="3"/>
  <c r="R201" i="2"/>
  <c r="R137" i="2"/>
  <c r="S134" i="3"/>
  <c r="S68" i="3"/>
  <c r="R176" i="2"/>
  <c r="R86" i="2"/>
  <c r="R61" i="2"/>
  <c r="R112" i="2"/>
  <c r="R124" i="2"/>
  <c r="R49" i="2"/>
  <c r="R89" i="2"/>
  <c r="R100" i="2"/>
  <c r="R82" i="2"/>
  <c r="R8" i="2"/>
  <c r="R19" i="2"/>
  <c r="R52" i="2"/>
  <c r="R121" i="2"/>
  <c r="R45" i="2"/>
  <c r="R97" i="2"/>
  <c r="U17" i="7"/>
  <c r="R45" i="5"/>
  <c r="R49" i="5"/>
  <c r="R35" i="5"/>
  <c r="R29" i="6"/>
  <c r="R47" i="5"/>
  <c r="R44" i="6"/>
  <c r="R4" i="4"/>
  <c r="U15" i="4"/>
  <c r="S151" i="3"/>
  <c r="S42" i="3"/>
  <c r="S138" i="3"/>
  <c r="S18" i="3"/>
  <c r="S65" i="3"/>
  <c r="R215" i="2"/>
  <c r="R141" i="2"/>
  <c r="R114" i="4"/>
  <c r="S103" i="3"/>
  <c r="S17" i="3"/>
  <c r="R185" i="2"/>
  <c r="R229" i="4"/>
  <c r="S122" i="3"/>
  <c r="R126" i="2"/>
  <c r="R119" i="2"/>
  <c r="R32" i="2"/>
  <c r="R36" i="2"/>
  <c r="R101" i="2"/>
  <c r="R31" i="2"/>
  <c r="R42" i="2"/>
  <c r="R14" i="2"/>
  <c r="R70" i="2"/>
  <c r="R58" i="2"/>
  <c r="R116" i="2"/>
  <c r="R178" i="2"/>
  <c r="R103" i="2"/>
  <c r="R24" i="2"/>
  <c r="R56" i="2"/>
  <c r="U15" i="8"/>
  <c r="R46" i="6"/>
  <c r="Q7" i="9"/>
  <c r="Q2" i="9"/>
  <c r="R25" i="6"/>
  <c r="R17" i="5"/>
  <c r="U15" i="10"/>
  <c r="R13" i="10"/>
  <c r="R42" i="6"/>
  <c r="R41" i="5"/>
  <c r="R19" i="5"/>
  <c r="R10" i="10"/>
  <c r="R21" i="6"/>
  <c r="R21" i="5"/>
  <c r="R26" i="5"/>
  <c r="R11" i="6"/>
  <c r="R19" i="6"/>
  <c r="R33" i="6"/>
  <c r="R43" i="6"/>
  <c r="R42" i="5"/>
  <c r="R27" i="6"/>
  <c r="R20" i="4"/>
  <c r="S243" i="3"/>
  <c r="S230" i="3"/>
  <c r="S227" i="3"/>
  <c r="S237" i="3"/>
  <c r="S221" i="3"/>
  <c r="S176" i="3"/>
  <c r="S148" i="3"/>
  <c r="S140" i="3"/>
  <c r="S132" i="3"/>
  <c r="S124" i="3"/>
  <c r="S121" i="3"/>
  <c r="S107" i="3"/>
  <c r="S104" i="3"/>
  <c r="S91" i="3"/>
  <c r="S88" i="3"/>
  <c r="S180" i="3"/>
  <c r="S204" i="3"/>
  <c r="S14" i="3"/>
  <c r="S184" i="3"/>
  <c r="S164" i="3"/>
  <c r="S160" i="3"/>
  <c r="S188" i="3"/>
  <c r="S212" i="3"/>
  <c r="S196" i="3"/>
  <c r="S153" i="3"/>
  <c r="S145" i="3"/>
  <c r="S137" i="3"/>
  <c r="S129" i="3"/>
  <c r="S114" i="3"/>
  <c r="S98" i="3"/>
  <c r="S85" i="3"/>
  <c r="S77" i="3"/>
  <c r="S69" i="3"/>
  <c r="S61" i="3"/>
  <c r="S53" i="3"/>
  <c r="S45" i="3"/>
  <c r="S37" i="3"/>
  <c r="S29" i="3"/>
  <c r="S72" i="3"/>
  <c r="S192" i="3"/>
  <c r="S32" i="3"/>
  <c r="S6" i="3"/>
  <c r="S105" i="3"/>
  <c r="S95" i="3"/>
  <c r="S56" i="3"/>
  <c r="S80" i="3"/>
  <c r="S24" i="3"/>
  <c r="S40" i="3"/>
  <c r="S172" i="3"/>
  <c r="S89" i="3"/>
  <c r="S64" i="3"/>
  <c r="S22" i="3"/>
  <c r="S111" i="3"/>
  <c r="S48" i="3"/>
  <c r="R63" i="4"/>
  <c r="S209" i="3"/>
  <c r="S109" i="3"/>
  <c r="R9" i="4"/>
  <c r="S155" i="3"/>
  <c r="R120" i="4"/>
  <c r="R8" i="4"/>
  <c r="S193" i="3"/>
  <c r="R97" i="4"/>
  <c r="S202" i="3"/>
  <c r="S133" i="3"/>
  <c r="S87" i="3"/>
  <c r="S15" i="3"/>
  <c r="R229" i="2"/>
  <c r="S106" i="3"/>
  <c r="S9" i="3"/>
  <c r="R3" i="2"/>
  <c r="S120" i="3"/>
  <c r="S27" i="3"/>
  <c r="R190" i="2"/>
  <c r="S59" i="3"/>
  <c r="S119" i="3"/>
  <c r="S13" i="3"/>
  <c r="R117" i="2"/>
  <c r="S207" i="3"/>
  <c r="S60" i="3"/>
  <c r="R197" i="2"/>
  <c r="S229" i="3"/>
  <c r="R98" i="4"/>
  <c r="S94" i="3"/>
  <c r="S12" i="3"/>
  <c r="R177" i="2"/>
  <c r="S178" i="3"/>
  <c r="S116" i="3"/>
  <c r="R238" i="2"/>
  <c r="R8" i="5"/>
  <c r="R79" i="2"/>
  <c r="R96" i="2"/>
  <c r="R26" i="2"/>
  <c r="R186" i="2"/>
  <c r="R95" i="2"/>
  <c r="R22" i="2"/>
  <c r="R30" i="2"/>
  <c r="R92" i="2"/>
  <c r="R65" i="2"/>
  <c r="R46" i="2"/>
  <c r="R110" i="2"/>
  <c r="R128" i="2"/>
  <c r="R80" i="2"/>
  <c r="R18" i="2"/>
  <c r="R12" i="5"/>
  <c r="R14" i="6"/>
  <c r="R5" i="5"/>
  <c r="R13" i="5"/>
  <c r="R2" i="5"/>
  <c r="R10" i="6"/>
  <c r="R28" i="6"/>
  <c r="R38" i="6"/>
  <c r="R36" i="6"/>
  <c r="R27" i="5"/>
  <c r="R37" i="5"/>
  <c r="U17" i="4"/>
  <c r="R86" i="4"/>
  <c r="S63" i="3"/>
  <c r="S10" i="3"/>
  <c r="S96" i="3"/>
  <c r="S5" i="3"/>
  <c r="S49" i="3"/>
  <c r="S110" i="3"/>
  <c r="S23" i="3"/>
  <c r="S71" i="3"/>
  <c r="S8" i="3"/>
  <c r="R243" i="2"/>
  <c r="R235" i="2"/>
  <c r="R227" i="2"/>
  <c r="R219" i="2"/>
  <c r="R211" i="2"/>
  <c r="R203" i="2"/>
  <c r="R195" i="2"/>
  <c r="R187" i="2"/>
  <c r="R179" i="2"/>
  <c r="R171" i="2"/>
  <c r="R163" i="2"/>
  <c r="R155" i="2"/>
  <c r="R147" i="2"/>
  <c r="R139" i="2"/>
  <c r="R136" i="2"/>
  <c r="R107" i="2"/>
  <c r="R67" i="2"/>
  <c r="R27" i="2"/>
  <c r="R212" i="2"/>
  <c r="R83" i="2"/>
  <c r="R43" i="2"/>
  <c r="R236" i="2"/>
  <c r="R99" i="2"/>
  <c r="R51" i="2"/>
  <c r="R35" i="2"/>
  <c r="R11" i="2"/>
  <c r="R220" i="2"/>
  <c r="R204" i="2"/>
  <c r="R132" i="2"/>
  <c r="R91" i="2"/>
  <c r="R13" i="2"/>
  <c r="R244" i="2"/>
  <c r="R196" i="2"/>
  <c r="R188" i="2"/>
  <c r="R180" i="2"/>
  <c r="R172" i="2"/>
  <c r="R164" i="2"/>
  <c r="R156" i="2"/>
  <c r="R148" i="2"/>
  <c r="R140" i="2"/>
  <c r="R129" i="2"/>
  <c r="R9" i="2"/>
  <c r="R228" i="2"/>
  <c r="R199" i="2"/>
  <c r="R191" i="2"/>
  <c r="R183" i="2"/>
  <c r="R175" i="2"/>
  <c r="R167" i="2"/>
  <c r="R159" i="2"/>
  <c r="R151" i="2"/>
  <c r="R143" i="2"/>
  <c r="R115" i="2"/>
  <c r="R75" i="2"/>
  <c r="R59" i="2"/>
  <c r="S168" i="3"/>
  <c r="S31" i="3"/>
  <c r="R189" i="2"/>
  <c r="S79" i="3"/>
  <c r="R82" i="4"/>
  <c r="S84" i="3"/>
  <c r="S7" i="3"/>
  <c r="R169" i="2"/>
  <c r="R210" i="2"/>
  <c r="S102" i="3"/>
  <c r="R234" i="2"/>
  <c r="S135" i="3"/>
  <c r="R50" i="2"/>
  <c r="R90" i="2"/>
  <c r="R23" i="2"/>
  <c r="R170" i="2"/>
  <c r="R72" i="2"/>
  <c r="R15" i="2"/>
  <c r="R21" i="2"/>
  <c r="R28" i="2"/>
  <c r="R53" i="2"/>
  <c r="R41" i="2"/>
  <c r="R105" i="2"/>
  <c r="R98" i="2"/>
  <c r="R74" i="2"/>
  <c r="R6" i="2"/>
  <c r="R33" i="2"/>
  <c r="T17" i="9"/>
  <c r="T16" i="9"/>
  <c r="Q3" i="9"/>
  <c r="R9" i="6"/>
  <c r="R23" i="6"/>
  <c r="R3" i="5"/>
  <c r="R32" i="5"/>
  <c r="R88" i="4"/>
  <c r="S239" i="3"/>
  <c r="S173" i="3"/>
  <c r="R81" i="4"/>
  <c r="S182" i="3"/>
  <c r="S118" i="3"/>
  <c r="S58" i="3"/>
  <c r="R233" i="2"/>
  <c r="S82" i="3"/>
  <c r="R237" i="2"/>
  <c r="R200" i="2"/>
  <c r="S100" i="3"/>
  <c r="S19" i="3"/>
  <c r="R174" i="2"/>
  <c r="S208" i="3"/>
  <c r="S66" i="3"/>
  <c r="S3" i="3"/>
  <c r="R7" i="2"/>
  <c r="S143" i="3"/>
  <c r="S26" i="3"/>
  <c r="R181" i="2"/>
  <c r="S11" i="3"/>
  <c r="S142" i="3"/>
  <c r="S55" i="3"/>
  <c r="R239" i="2"/>
  <c r="R161" i="2"/>
  <c r="S228" i="3"/>
  <c r="S83" i="3"/>
  <c r="R223" i="2"/>
  <c r="S44" i="3"/>
  <c r="R38" i="2"/>
  <c r="R84" i="2"/>
  <c r="R16" i="2"/>
  <c r="R154" i="2"/>
  <c r="R66" i="2"/>
  <c r="R118" i="2"/>
  <c r="R104" i="2"/>
  <c r="R130" i="2"/>
  <c r="R47" i="2"/>
  <c r="R194" i="2"/>
  <c r="R93" i="2"/>
  <c r="R69" i="2"/>
  <c r="R68" i="2"/>
  <c r="R120" i="2"/>
  <c r="R5" i="2"/>
  <c r="U16" i="7"/>
  <c r="U18" i="7"/>
  <c r="R3" i="7"/>
  <c r="R36" i="5"/>
  <c r="R44" i="5"/>
  <c r="R20" i="5"/>
  <c r="R39" i="5"/>
  <c r="R24" i="5"/>
  <c r="R28" i="5"/>
  <c r="R4" i="5"/>
  <c r="R18" i="5"/>
  <c r="R31" i="5"/>
  <c r="R7" i="5"/>
  <c r="R32" i="6"/>
  <c r="R8" i="6"/>
  <c r="R40" i="6"/>
  <c r="R35" i="6"/>
  <c r="R20" i="6"/>
  <c r="R24" i="6"/>
  <c r="R48" i="6"/>
  <c r="R15" i="6"/>
  <c r="R30" i="5"/>
  <c r="R34" i="5"/>
  <c r="R4" i="6"/>
  <c r="R33" i="5"/>
  <c r="R22" i="6"/>
  <c r="V10" i="3"/>
  <c r="V18" i="3"/>
  <c r="V16" i="3"/>
  <c r="S2" i="3"/>
  <c r="V17" i="3"/>
  <c r="V15" i="3"/>
  <c r="S244" i="3"/>
  <c r="S67" i="3"/>
  <c r="S86" i="3"/>
  <c r="S4" i="3"/>
  <c r="S163" i="3"/>
  <c r="S51" i="3"/>
  <c r="S200" i="3"/>
  <c r="S99" i="3"/>
  <c r="R173" i="2"/>
  <c r="R192" i="2"/>
  <c r="S136" i="3"/>
  <c r="S50" i="3"/>
  <c r="R225" i="2"/>
  <c r="R153" i="2"/>
  <c r="S222" i="3"/>
  <c r="S78" i="3"/>
  <c r="R209" i="2"/>
  <c r="S16" i="3"/>
  <c r="R17" i="2"/>
  <c r="R78" i="2"/>
  <c r="R10" i="2"/>
  <c r="R138" i="2"/>
  <c r="R60" i="2"/>
  <c r="R106" i="2"/>
  <c r="R12" i="2"/>
  <c r="R111" i="2"/>
  <c r="R25" i="2"/>
  <c r="R146" i="2"/>
  <c r="R87" i="2"/>
  <c r="R40" i="2"/>
  <c r="R62" i="2"/>
  <c r="R108" i="2"/>
  <c r="R134" i="2"/>
  <c r="T18" i="9"/>
  <c r="R50" i="5"/>
  <c r="U16" i="8"/>
  <c r="T15" i="9"/>
  <c r="R50" i="6"/>
  <c r="R4" i="10"/>
  <c r="R2" i="10"/>
  <c r="R7" i="10"/>
  <c r="R45" i="6"/>
  <c r="U18" i="8"/>
  <c r="R38" i="5"/>
  <c r="R6" i="6"/>
  <c r="R16" i="5"/>
  <c r="R11" i="5"/>
  <c r="R15" i="5"/>
  <c r="R23" i="5"/>
  <c r="R17" i="6"/>
  <c r="R234" i="4"/>
  <c r="R170" i="4"/>
  <c r="R162" i="4"/>
  <c r="R242" i="4"/>
  <c r="R178" i="4"/>
  <c r="R154" i="4"/>
  <c r="R202" i="4"/>
  <c r="R218" i="4"/>
  <c r="R190" i="4"/>
  <c r="R205" i="4"/>
  <c r="R194" i="4"/>
  <c r="R161" i="4"/>
  <c r="R138" i="4"/>
  <c r="R189" i="4"/>
  <c r="R146" i="4"/>
  <c r="R142" i="4"/>
  <c r="R72" i="4"/>
  <c r="R54" i="4"/>
  <c r="R40" i="4"/>
  <c r="R237" i="4"/>
  <c r="R173" i="4"/>
  <c r="R141" i="4"/>
  <c r="R78" i="4"/>
  <c r="R64" i="4"/>
  <c r="R46" i="4"/>
  <c r="R32" i="4"/>
  <c r="R222" i="4"/>
  <c r="R145" i="4"/>
  <c r="R210" i="4"/>
  <c r="R206" i="4"/>
  <c r="R186" i="4"/>
  <c r="R182" i="4"/>
  <c r="R157" i="4"/>
  <c r="R129" i="4"/>
  <c r="R73" i="4"/>
  <c r="R66" i="4"/>
  <c r="R41" i="4"/>
  <c r="R34" i="4"/>
  <c r="R3" i="4"/>
  <c r="R70" i="4"/>
  <c r="R24" i="4"/>
  <c r="R226" i="4"/>
  <c r="R38" i="4"/>
  <c r="R52" i="4"/>
  <c r="R56" i="4"/>
  <c r="S190" i="3"/>
  <c r="R110" i="4"/>
  <c r="R23" i="4"/>
  <c r="S147" i="3"/>
  <c r="R153" i="4"/>
  <c r="S194" i="3"/>
  <c r="R47" i="6"/>
  <c r="R62" i="4"/>
  <c r="S223" i="3"/>
  <c r="R14" i="5"/>
  <c r="R36" i="4"/>
  <c r="S167" i="3"/>
  <c r="S159" i="3"/>
  <c r="S38" i="3"/>
  <c r="R208" i="2"/>
  <c r="S238" i="3"/>
  <c r="S62" i="3"/>
  <c r="R222" i="2"/>
  <c r="R31" i="4"/>
  <c r="S81" i="3"/>
  <c r="R242" i="2"/>
  <c r="R158" i="2"/>
  <c r="S156" i="3"/>
  <c r="S46" i="3"/>
  <c r="R221" i="2"/>
  <c r="S74" i="3"/>
  <c r="S90" i="3"/>
  <c r="R240" i="2"/>
  <c r="R165" i="2"/>
  <c r="R208" i="4"/>
  <c r="S130" i="3"/>
  <c r="S35" i="3"/>
  <c r="R205" i="2"/>
  <c r="R145" i="2"/>
  <c r="S154" i="3"/>
  <c r="S73" i="3"/>
  <c r="R125" i="2"/>
  <c r="R214" i="2"/>
  <c r="R162" i="2"/>
  <c r="R73" i="2"/>
  <c r="R4" i="2"/>
  <c r="R131" i="2"/>
  <c r="R54" i="2"/>
  <c r="R94" i="2"/>
  <c r="R123" i="2"/>
  <c r="R88" i="2"/>
  <c r="R20" i="2"/>
  <c r="R81" i="2"/>
  <c r="R64" i="2"/>
  <c r="R127" i="2"/>
  <c r="R57" i="2"/>
  <c r="R102" i="2"/>
  <c r="R34" i="2"/>
  <c r="U18" i="2" l="1"/>
</calcChain>
</file>

<file path=xl/sharedStrings.xml><?xml version="1.0" encoding="utf-8"?>
<sst xmlns="http://schemas.openxmlformats.org/spreadsheetml/2006/main" count="4426" uniqueCount="228">
  <si>
    <t>Symbol</t>
  </si>
  <si>
    <t>Date</t>
  </si>
  <si>
    <t>Expiry</t>
  </si>
  <si>
    <t>Open</t>
  </si>
  <si>
    <t>High</t>
  </si>
  <si>
    <t>Low</t>
  </si>
  <si>
    <t>Close</t>
  </si>
  <si>
    <t>LTP</t>
  </si>
  <si>
    <t>Settle Price</t>
  </si>
  <si>
    <t>No. of contracts</t>
  </si>
  <si>
    <t>Turnover in Lacs</t>
  </si>
  <si>
    <t>Open Int</t>
  </si>
  <si>
    <t>Change in OI</t>
  </si>
  <si>
    <t xml:space="preserve">Underlying Value </t>
  </si>
  <si>
    <t>ASIANPAINT</t>
  </si>
  <si>
    <t>31-Dec-2018</t>
  </si>
  <si>
    <t>31-Jan-2019</t>
  </si>
  <si>
    <t>28-Feb-2019</t>
  </si>
  <si>
    <t>28-Mar-2019</t>
  </si>
  <si>
    <t>01-Jan-2019</t>
  </si>
  <si>
    <t>02-Jan-2019</t>
  </si>
  <si>
    <t>03-Jan-2019</t>
  </si>
  <si>
    <t>04-Jan-2019</t>
  </si>
  <si>
    <t>07-Jan-2019</t>
  </si>
  <si>
    <t>08-Jan-2019</t>
  </si>
  <si>
    <t>09-Jan-2019</t>
  </si>
  <si>
    <t>10-Jan-2019</t>
  </si>
  <si>
    <t>11-Jan-2019</t>
  </si>
  <si>
    <t>14-Jan-2019</t>
  </si>
  <si>
    <t>15-Jan-2019</t>
  </si>
  <si>
    <t>16-Jan-2019</t>
  </si>
  <si>
    <t>17-Jan-2019</t>
  </si>
  <si>
    <t>-</t>
  </si>
  <si>
    <t>18-Jan-2019</t>
  </si>
  <si>
    <t>21-Jan-2019</t>
  </si>
  <si>
    <t>22-Jan-2019</t>
  </si>
  <si>
    <t>23-Jan-2019</t>
  </si>
  <si>
    <t>24-Jan-2019</t>
  </si>
  <si>
    <t>25-Jan-2019</t>
  </si>
  <si>
    <t>28-Jan-2019</t>
  </si>
  <si>
    <t>29-Jan-2019</t>
  </si>
  <si>
    <t>30-Jan-2019</t>
  </si>
  <si>
    <t>01-Feb-2019</t>
  </si>
  <si>
    <t>25-Apr-2019</t>
  </si>
  <si>
    <t>04-Feb-2019</t>
  </si>
  <si>
    <t>05-Feb-2019</t>
  </si>
  <si>
    <t>06-Feb-2019</t>
  </si>
  <si>
    <t>07-Feb-2019</t>
  </si>
  <si>
    <t>08-Feb-2019</t>
  </si>
  <si>
    <t>11-Feb-2019</t>
  </si>
  <si>
    <t>12-Feb-2019</t>
  </si>
  <si>
    <t>13-Feb-2019</t>
  </si>
  <si>
    <t>14-Feb-2019</t>
  </si>
  <si>
    <t>15-Feb-2019</t>
  </si>
  <si>
    <t>18-Feb-2019</t>
  </si>
  <si>
    <t>19-Feb-2019</t>
  </si>
  <si>
    <t>20-Feb-2019</t>
  </si>
  <si>
    <t>21-Feb-2019</t>
  </si>
  <si>
    <t>22-Feb-2019</t>
  </si>
  <si>
    <t>25-Feb-2019</t>
  </si>
  <si>
    <t>26-Feb-2019</t>
  </si>
  <si>
    <t>27-Feb-2019</t>
  </si>
  <si>
    <t>01-Mar-2019</t>
  </si>
  <si>
    <t>30-May-2019</t>
  </si>
  <si>
    <t>05-Mar-2019</t>
  </si>
  <si>
    <t>06-Mar-2019</t>
  </si>
  <si>
    <t>07-Mar-2019</t>
  </si>
  <si>
    <t>08-Mar-2019</t>
  </si>
  <si>
    <t>11-Mar-2019</t>
  </si>
  <si>
    <t>12-Mar-2019</t>
  </si>
  <si>
    <t>13-Mar-2019</t>
  </si>
  <si>
    <t>14-Mar-2019</t>
  </si>
  <si>
    <t>15-Mar-2019</t>
  </si>
  <si>
    <t>18-Mar-2019</t>
  </si>
  <si>
    <t>19-Mar-2019</t>
  </si>
  <si>
    <t>20-Mar-2019</t>
  </si>
  <si>
    <t>22-Mar-2019</t>
  </si>
  <si>
    <t>25-Mar-2019</t>
  </si>
  <si>
    <t>26-Mar-2019</t>
  </si>
  <si>
    <t>27-Mar-2019</t>
  </si>
  <si>
    <t>29-Mar-2019</t>
  </si>
  <si>
    <t>27-Jun-2019</t>
  </si>
  <si>
    <t>01-Apr-2019</t>
  </si>
  <si>
    <t>02-Apr-2019</t>
  </si>
  <si>
    <t>03-Apr-2019</t>
  </si>
  <si>
    <t>04-Apr-2019</t>
  </si>
  <si>
    <t>05-Apr-2019</t>
  </si>
  <si>
    <t>08-Apr-2019</t>
  </si>
  <si>
    <t>09-Apr-2019</t>
  </si>
  <si>
    <t>10-Apr-2019</t>
  </si>
  <si>
    <t>11-Apr-2019</t>
  </si>
  <si>
    <t>12-Apr-2019</t>
  </si>
  <si>
    <t>15-Apr-2019</t>
  </si>
  <si>
    <t>16-Apr-2019</t>
  </si>
  <si>
    <t>18-Apr-2019</t>
  </si>
  <si>
    <t>22-Apr-2019</t>
  </si>
  <si>
    <t>23-Apr-2019</t>
  </si>
  <si>
    <t>24-Apr-2019</t>
  </si>
  <si>
    <t>26-Apr-2019</t>
  </si>
  <si>
    <t>25-Jul-2019</t>
  </si>
  <si>
    <t>30-Apr-2019</t>
  </si>
  <si>
    <t>02-May-2019</t>
  </si>
  <si>
    <t>03-May-2019</t>
  </si>
  <si>
    <t>06-May-2019</t>
  </si>
  <si>
    <t>07-May-2019</t>
  </si>
  <si>
    <t>08-May-2019</t>
  </si>
  <si>
    <t>09-May-2019</t>
  </si>
  <si>
    <t>10-May-2019</t>
  </si>
  <si>
    <t>13-May-2019</t>
  </si>
  <si>
    <t>14-May-2019</t>
  </si>
  <si>
    <t>15-May-2019</t>
  </si>
  <si>
    <t>16-May-2019</t>
  </si>
  <si>
    <t>17-May-2019</t>
  </si>
  <si>
    <t>20-May-2019</t>
  </si>
  <si>
    <t>21-May-2019</t>
  </si>
  <si>
    <t>22-May-2019</t>
  </si>
  <si>
    <t>23-May-2019</t>
  </si>
  <si>
    <t>24-May-2019</t>
  </si>
  <si>
    <t>27-May-2019</t>
  </si>
  <si>
    <t>28-May-2019</t>
  </si>
  <si>
    <t>29-May-2019</t>
  </si>
  <si>
    <t>31-May-2019</t>
  </si>
  <si>
    <t>29-Aug-2019</t>
  </si>
  <si>
    <t>03-Jun-2019</t>
  </si>
  <si>
    <t>04-Jun-2019</t>
  </si>
  <si>
    <t>06-Jun-2019</t>
  </si>
  <si>
    <t>07-Jun-2019</t>
  </si>
  <si>
    <t>10-Jun-2019</t>
  </si>
  <si>
    <t>11-Jun-2019</t>
  </si>
  <si>
    <t>12-Jun-2019</t>
  </si>
  <si>
    <t>13-Jun-2019</t>
  </si>
  <si>
    <t>14-Jun-2019</t>
  </si>
  <si>
    <t>17-Jun-2019</t>
  </si>
  <si>
    <t>18-Jun-2019</t>
  </si>
  <si>
    <t>19-Jun-2019</t>
  </si>
  <si>
    <t>20-Jun-2019</t>
  </si>
  <si>
    <t>21-Jun-2019</t>
  </si>
  <si>
    <t>24-Jun-2019</t>
  </si>
  <si>
    <t>25-Jun-2019</t>
  </si>
  <si>
    <t>26-Jun-2019</t>
  </si>
  <si>
    <t>28-Jun-2019</t>
  </si>
  <si>
    <t>26-Sep-2019</t>
  </si>
  <si>
    <t>01-Jul-2019</t>
  </si>
  <si>
    <t>02-Jul-2019</t>
  </si>
  <si>
    <t>03-Jul-2019</t>
  </si>
  <si>
    <t>04-Jul-2019</t>
  </si>
  <si>
    <t>05-Jul-2019</t>
  </si>
  <si>
    <t>08-Jul-2019</t>
  </si>
  <si>
    <t>09-Jul-2019</t>
  </si>
  <si>
    <t>10-Jul-2019</t>
  </si>
  <si>
    <t>11-Jul-2019</t>
  </si>
  <si>
    <t>12-Jul-2019</t>
  </si>
  <si>
    <t>15-Jul-2019</t>
  </si>
  <si>
    <t>16-Jul-2019</t>
  </si>
  <si>
    <t>17-Jul-2019</t>
  </si>
  <si>
    <t>18-Jul-2019</t>
  </si>
  <si>
    <t>19-Jul-2019</t>
  </si>
  <si>
    <t>22-Jul-2019</t>
  </si>
  <si>
    <t>23-Jul-2019</t>
  </si>
  <si>
    <t>24-Jul-2019</t>
  </si>
  <si>
    <t>26-Jul-2019</t>
  </si>
  <si>
    <t>31-Oct-2019</t>
  </si>
  <si>
    <t>29-Jul-2019</t>
  </si>
  <si>
    <t>30-Jul-2019</t>
  </si>
  <si>
    <t>31-Jul-2019</t>
  </si>
  <si>
    <t>01-Aug-2019</t>
  </si>
  <si>
    <t>02-Aug-2019</t>
  </si>
  <si>
    <t>05-Aug-2019</t>
  </si>
  <si>
    <t>06-Aug-2019</t>
  </si>
  <si>
    <t>07-Aug-2019</t>
  </si>
  <si>
    <t>08-Aug-2019</t>
  </si>
  <si>
    <t>09-Aug-2019</t>
  </si>
  <si>
    <t>13-Aug-2019</t>
  </si>
  <si>
    <t>14-Aug-2019</t>
  </si>
  <si>
    <t>16-Aug-2019</t>
  </si>
  <si>
    <t>19-Aug-2019</t>
  </si>
  <si>
    <t>20-Aug-2019</t>
  </si>
  <si>
    <t>21-Aug-2019</t>
  </si>
  <si>
    <t>22-Aug-2019</t>
  </si>
  <si>
    <t>23-Aug-2019</t>
  </si>
  <si>
    <t>26-Aug-2019</t>
  </si>
  <si>
    <t>27-Aug-2019</t>
  </si>
  <si>
    <t>28-Aug-2019</t>
  </si>
  <si>
    <t>30-Aug-2019</t>
  </si>
  <si>
    <t>28-Nov-2019</t>
  </si>
  <si>
    <t>03-Sep-2019</t>
  </si>
  <si>
    <t>04-Sep-2019</t>
  </si>
  <si>
    <t>05-Sep-2019</t>
  </si>
  <si>
    <t>06-Sep-2019</t>
  </si>
  <si>
    <t>09-Sep-2019</t>
  </si>
  <si>
    <t>11-Sep-2019</t>
  </si>
  <si>
    <t>12-Sep-2019</t>
  </si>
  <si>
    <t>13-Sep-2019</t>
  </si>
  <si>
    <t>16-Sep-2019</t>
  </si>
  <si>
    <t>17-Sep-2019</t>
  </si>
  <si>
    <t>18-Sep-2019</t>
  </si>
  <si>
    <t>19-Sep-2019</t>
  </si>
  <si>
    <t>20-Sep-2019</t>
  </si>
  <si>
    <t>23-Sep-2019</t>
  </si>
  <si>
    <t>24-Sep-2019</t>
  </si>
  <si>
    <t>25-Sep-2019</t>
  </si>
  <si>
    <t>27-Sep-2019</t>
  </si>
  <si>
    <t>26-Dec-2019</t>
  </si>
  <si>
    <t>30-Sep-2019</t>
  </si>
  <si>
    <t>Tbill %</t>
  </si>
  <si>
    <t>Returns %</t>
  </si>
  <si>
    <t>Adjusted Returns</t>
  </si>
  <si>
    <t>Sharpe Ratio</t>
  </si>
  <si>
    <t>Standard Deviation</t>
  </si>
  <si>
    <t>sample returns</t>
  </si>
  <si>
    <t>min</t>
  </si>
  <si>
    <t>max</t>
  </si>
  <si>
    <t>mean</t>
  </si>
  <si>
    <t>standard deviation</t>
  </si>
  <si>
    <t>adjusted returns</t>
  </si>
  <si>
    <t>avg open int.</t>
  </si>
  <si>
    <t>avg no. Of contracts</t>
  </si>
  <si>
    <t>date</t>
  </si>
  <si>
    <t>expiry</t>
  </si>
  <si>
    <t>open</t>
  </si>
  <si>
    <t>high</t>
  </si>
  <si>
    <t>low</t>
  </si>
  <si>
    <t>close</t>
  </si>
  <si>
    <t>ltp</t>
  </si>
  <si>
    <t>settle price</t>
  </si>
  <si>
    <t>no. of contracts</t>
  </si>
  <si>
    <t>T-Bill %</t>
  </si>
  <si>
    <t xml:space="preserve"> Undajusted Returns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</si>
</sst>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\ yy"/>
    <numFmt numFmtId="165" formatCode="0.0000%"/>
    <numFmt numFmtId="166" formatCode="0.000%"/>
  </numFmts>
  <fonts count="1" x14ac:knownFonts="1"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64" fontId="0" fillId="0" borderId="0" xfId="0" applyNumberFormat="1" applyFont="1"/>
    <xf numFmtId="49" fontId="0" fillId="0" borderId="0" xfId="0" applyNumberFormat="1" applyFont="1"/>
    <xf numFmtId="165" fontId="0" fillId="0" borderId="0" xfId="0" applyNumberFormat="1" applyFont="1"/>
    <xf numFmtId="10" fontId="0" fillId="0" borderId="0" xfId="0" applyNumberFormat="1" applyFont="1"/>
    <xf numFmtId="0" fontId="0" fillId="0" borderId="0" xfId="0" applyFont="1" applyAlignment="1"/>
    <xf numFmtId="166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420E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'asian paints'!$I$1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'asian paints'!$I$2:$I$736</c:f>
              <c:numCache>
                <c:formatCode>General</c:formatCode>
                <c:ptCount val="735"/>
                <c:pt idx="0">
                  <c:v>1285.8</c:v>
                </c:pt>
                <c:pt idx="1">
                  <c:v>1290</c:v>
                </c:pt>
                <c:pt idx="2">
                  <c:v>1303.05</c:v>
                </c:pt>
                <c:pt idx="3">
                  <c:v>1253.8499999999999</c:v>
                </c:pt>
                <c:pt idx="4">
                  <c:v>1259.0999999999999</c:v>
                </c:pt>
                <c:pt idx="5">
                  <c:v>1274</c:v>
                </c:pt>
                <c:pt idx="6">
                  <c:v>1230</c:v>
                </c:pt>
                <c:pt idx="7">
                  <c:v>1232.1500000000001</c:v>
                </c:pt>
                <c:pt idx="8">
                  <c:v>1246.2</c:v>
                </c:pt>
                <c:pt idx="9">
                  <c:v>1213.05</c:v>
                </c:pt>
                <c:pt idx="10">
                  <c:v>1217.4000000000001</c:v>
                </c:pt>
                <c:pt idx="11">
                  <c:v>1230.45</c:v>
                </c:pt>
                <c:pt idx="12">
                  <c:v>1247.2</c:v>
                </c:pt>
                <c:pt idx="13">
                  <c:v>1252.75</c:v>
                </c:pt>
                <c:pt idx="14">
                  <c:v>1268.45</c:v>
                </c:pt>
                <c:pt idx="15">
                  <c:v>1200.3499999999999</c:v>
                </c:pt>
                <c:pt idx="16">
                  <c:v>1204.3499999999999</c:v>
                </c:pt>
                <c:pt idx="17">
                  <c:v>1221</c:v>
                </c:pt>
                <c:pt idx="18">
                  <c:v>1224.5999999999999</c:v>
                </c:pt>
                <c:pt idx="19">
                  <c:v>1228.7</c:v>
                </c:pt>
                <c:pt idx="20">
                  <c:v>1245.5999999999999</c:v>
                </c:pt>
                <c:pt idx="21">
                  <c:v>1217.4000000000001</c:v>
                </c:pt>
                <c:pt idx="22">
                  <c:v>1219.9000000000001</c:v>
                </c:pt>
                <c:pt idx="23">
                  <c:v>1238.3499999999999</c:v>
                </c:pt>
                <c:pt idx="24">
                  <c:v>1258.8499999999999</c:v>
                </c:pt>
                <c:pt idx="25">
                  <c:v>1263.5999999999999</c:v>
                </c:pt>
                <c:pt idx="26">
                  <c:v>1280.9000000000001</c:v>
                </c:pt>
                <c:pt idx="27">
                  <c:v>1248.45</c:v>
                </c:pt>
                <c:pt idx="28">
                  <c:v>1251.5999999999999</c:v>
                </c:pt>
                <c:pt idx="29">
                  <c:v>1269.05</c:v>
                </c:pt>
                <c:pt idx="30">
                  <c:v>1267.05</c:v>
                </c:pt>
                <c:pt idx="31">
                  <c:v>1271.3</c:v>
                </c:pt>
                <c:pt idx="32">
                  <c:v>1286.4000000000001</c:v>
                </c:pt>
                <c:pt idx="33">
                  <c:v>1255.5</c:v>
                </c:pt>
                <c:pt idx="34">
                  <c:v>1259.3499999999999</c:v>
                </c:pt>
                <c:pt idx="35">
                  <c:v>1277.45</c:v>
                </c:pt>
                <c:pt idx="36">
                  <c:v>1232.3</c:v>
                </c:pt>
                <c:pt idx="37">
                  <c:v>1236.3499999999999</c:v>
                </c:pt>
                <c:pt idx="38">
                  <c:v>1253</c:v>
                </c:pt>
                <c:pt idx="39">
                  <c:v>1193.2</c:v>
                </c:pt>
                <c:pt idx="40">
                  <c:v>1197.75</c:v>
                </c:pt>
                <c:pt idx="41">
                  <c:v>1216.75</c:v>
                </c:pt>
                <c:pt idx="42">
                  <c:v>1139.4000000000001</c:v>
                </c:pt>
                <c:pt idx="43">
                  <c:v>1143.25</c:v>
                </c:pt>
                <c:pt idx="44">
                  <c:v>1153.75</c:v>
                </c:pt>
                <c:pt idx="45">
                  <c:v>1187.5</c:v>
                </c:pt>
                <c:pt idx="46">
                  <c:v>1189.2</c:v>
                </c:pt>
                <c:pt idx="47">
                  <c:v>1192.5999999999999</c:v>
                </c:pt>
                <c:pt idx="48">
                  <c:v>1200.05</c:v>
                </c:pt>
                <c:pt idx="49">
                  <c:v>1199.5999999999999</c:v>
                </c:pt>
                <c:pt idx="50">
                  <c:v>1204.25</c:v>
                </c:pt>
                <c:pt idx="51">
                  <c:v>1191.1500000000001</c:v>
                </c:pt>
                <c:pt idx="52">
                  <c:v>1199.8499999999999</c:v>
                </c:pt>
                <c:pt idx="53">
                  <c:v>1214.3</c:v>
                </c:pt>
                <c:pt idx="54">
                  <c:v>1202.05</c:v>
                </c:pt>
                <c:pt idx="55">
                  <c:v>1207.4000000000001</c:v>
                </c:pt>
                <c:pt idx="56">
                  <c:v>1219.4000000000001</c:v>
                </c:pt>
                <c:pt idx="57">
                  <c:v>1201.95</c:v>
                </c:pt>
                <c:pt idx="58">
                  <c:v>1206.5999999999999</c:v>
                </c:pt>
                <c:pt idx="59">
                  <c:v>1219.45</c:v>
                </c:pt>
                <c:pt idx="60">
                  <c:v>1231.6500000000001</c:v>
                </c:pt>
                <c:pt idx="61">
                  <c:v>1238.5</c:v>
                </c:pt>
                <c:pt idx="62">
                  <c:v>1254.05</c:v>
                </c:pt>
                <c:pt idx="63">
                  <c:v>1222.4000000000001</c:v>
                </c:pt>
                <c:pt idx="64">
                  <c:v>1228.6500000000001</c:v>
                </c:pt>
                <c:pt idx="65">
                  <c:v>1240.95</c:v>
                </c:pt>
                <c:pt idx="66">
                  <c:v>1254.4000000000001</c:v>
                </c:pt>
                <c:pt idx="67">
                  <c:v>1261.25</c:v>
                </c:pt>
                <c:pt idx="68">
                  <c:v>1270.4000000000001</c:v>
                </c:pt>
                <c:pt idx="69">
                  <c:v>1249.05</c:v>
                </c:pt>
                <c:pt idx="70">
                  <c:v>1254.05</c:v>
                </c:pt>
                <c:pt idx="71">
                  <c:v>1266.6500000000001</c:v>
                </c:pt>
                <c:pt idx="72">
                  <c:v>1244.4000000000001</c:v>
                </c:pt>
                <c:pt idx="73">
                  <c:v>1252.2</c:v>
                </c:pt>
                <c:pt idx="74">
                  <c:v>1260.8</c:v>
                </c:pt>
                <c:pt idx="75">
                  <c:v>1254.95</c:v>
                </c:pt>
                <c:pt idx="76">
                  <c:v>1260.05</c:v>
                </c:pt>
                <c:pt idx="77">
                  <c:v>1273.2</c:v>
                </c:pt>
                <c:pt idx="78">
                  <c:v>1302.1500000000001</c:v>
                </c:pt>
                <c:pt idx="79">
                  <c:v>1309.1500000000001</c:v>
                </c:pt>
                <c:pt idx="80">
                  <c:v>1318.15</c:v>
                </c:pt>
                <c:pt idx="81">
                  <c:v>1282.1500000000001</c:v>
                </c:pt>
                <c:pt idx="82">
                  <c:v>1288</c:v>
                </c:pt>
                <c:pt idx="83">
                  <c:v>1300.25</c:v>
                </c:pt>
                <c:pt idx="84">
                  <c:v>1291.05</c:v>
                </c:pt>
                <c:pt idx="85">
                  <c:v>1297.3499999999999</c:v>
                </c:pt>
                <c:pt idx="86">
                  <c:v>1306.25</c:v>
                </c:pt>
                <c:pt idx="87">
                  <c:v>1325.45</c:v>
                </c:pt>
                <c:pt idx="88">
                  <c:v>1331</c:v>
                </c:pt>
                <c:pt idx="89">
                  <c:v>1342.15</c:v>
                </c:pt>
                <c:pt idx="90">
                  <c:v>1319.4</c:v>
                </c:pt>
                <c:pt idx="91">
                  <c:v>1323.55</c:v>
                </c:pt>
                <c:pt idx="92">
                  <c:v>1339.6</c:v>
                </c:pt>
                <c:pt idx="93">
                  <c:v>1323.45</c:v>
                </c:pt>
                <c:pt idx="94">
                  <c:v>1328.3</c:v>
                </c:pt>
                <c:pt idx="95">
                  <c:v>1342.35</c:v>
                </c:pt>
                <c:pt idx="96">
                  <c:v>1317.5</c:v>
                </c:pt>
                <c:pt idx="97">
                  <c:v>1321.5</c:v>
                </c:pt>
                <c:pt idx="98">
                  <c:v>1332.15</c:v>
                </c:pt>
                <c:pt idx="99">
                  <c:v>1311</c:v>
                </c:pt>
                <c:pt idx="100">
                  <c:v>1315.45</c:v>
                </c:pt>
                <c:pt idx="101">
                  <c:v>1326.5</c:v>
                </c:pt>
                <c:pt idx="102">
                  <c:v>1325.8</c:v>
                </c:pt>
                <c:pt idx="103">
                  <c:v>1330.9</c:v>
                </c:pt>
                <c:pt idx="104">
                  <c:v>1343.8</c:v>
                </c:pt>
                <c:pt idx="105">
                  <c:v>1313.45</c:v>
                </c:pt>
                <c:pt idx="106">
                  <c:v>1319.95</c:v>
                </c:pt>
                <c:pt idx="107">
                  <c:v>1333.65</c:v>
                </c:pt>
                <c:pt idx="108">
                  <c:v>1347.5</c:v>
                </c:pt>
                <c:pt idx="109">
                  <c:v>1353.7</c:v>
                </c:pt>
                <c:pt idx="110">
                  <c:v>1368.05</c:v>
                </c:pt>
                <c:pt idx="111">
                  <c:v>1341.05</c:v>
                </c:pt>
                <c:pt idx="112">
                  <c:v>1346.75</c:v>
                </c:pt>
                <c:pt idx="113">
                  <c:v>1357.75</c:v>
                </c:pt>
                <c:pt idx="114">
                  <c:v>1323.4</c:v>
                </c:pt>
                <c:pt idx="115">
                  <c:v>1329.55</c:v>
                </c:pt>
                <c:pt idx="116">
                  <c:v>1338.7</c:v>
                </c:pt>
                <c:pt idx="117">
                  <c:v>1350.3</c:v>
                </c:pt>
                <c:pt idx="118">
                  <c:v>1356.8</c:v>
                </c:pt>
                <c:pt idx="119">
                  <c:v>1358.15</c:v>
                </c:pt>
                <c:pt idx="120">
                  <c:v>1351.45</c:v>
                </c:pt>
                <c:pt idx="121">
                  <c:v>1360.45</c:v>
                </c:pt>
                <c:pt idx="122">
                  <c:v>1371.1</c:v>
                </c:pt>
                <c:pt idx="123">
                  <c:v>1347.2</c:v>
                </c:pt>
                <c:pt idx="124">
                  <c:v>1355</c:v>
                </c:pt>
                <c:pt idx="125">
                  <c:v>1362.8</c:v>
                </c:pt>
                <c:pt idx="126">
                  <c:v>1336.2</c:v>
                </c:pt>
                <c:pt idx="127">
                  <c:v>1345.35</c:v>
                </c:pt>
                <c:pt idx="128">
                  <c:v>1353.1</c:v>
                </c:pt>
                <c:pt idx="129">
                  <c:v>1335.7</c:v>
                </c:pt>
                <c:pt idx="130">
                  <c:v>1341.75</c:v>
                </c:pt>
                <c:pt idx="131">
                  <c:v>1352.9</c:v>
                </c:pt>
                <c:pt idx="132">
                  <c:v>1300.7</c:v>
                </c:pt>
                <c:pt idx="133">
                  <c:v>1304.7</c:v>
                </c:pt>
                <c:pt idx="134">
                  <c:v>1317.6</c:v>
                </c:pt>
                <c:pt idx="135">
                  <c:v>1325</c:v>
                </c:pt>
                <c:pt idx="136">
                  <c:v>1329.75</c:v>
                </c:pt>
                <c:pt idx="137">
                  <c:v>1341.25</c:v>
                </c:pt>
                <c:pt idx="138">
                  <c:v>1279.75</c:v>
                </c:pt>
                <c:pt idx="139">
                  <c:v>1286</c:v>
                </c:pt>
                <c:pt idx="140">
                  <c:v>1295.3</c:v>
                </c:pt>
                <c:pt idx="141">
                  <c:v>1327</c:v>
                </c:pt>
                <c:pt idx="142">
                  <c:v>1334.7</c:v>
                </c:pt>
                <c:pt idx="143">
                  <c:v>1345.2</c:v>
                </c:pt>
                <c:pt idx="144">
                  <c:v>1337.55</c:v>
                </c:pt>
                <c:pt idx="145">
                  <c:v>1343.75</c:v>
                </c:pt>
                <c:pt idx="146">
                  <c:v>1352.4</c:v>
                </c:pt>
                <c:pt idx="147">
                  <c:v>1326.65</c:v>
                </c:pt>
                <c:pt idx="148">
                  <c:v>1333</c:v>
                </c:pt>
                <c:pt idx="149">
                  <c:v>1341.2</c:v>
                </c:pt>
                <c:pt idx="150">
                  <c:v>1343.35</c:v>
                </c:pt>
                <c:pt idx="151">
                  <c:v>1350.3</c:v>
                </c:pt>
                <c:pt idx="152">
                  <c:v>1362</c:v>
                </c:pt>
                <c:pt idx="153">
                  <c:v>1341.05</c:v>
                </c:pt>
                <c:pt idx="154">
                  <c:v>1349.3</c:v>
                </c:pt>
                <c:pt idx="155">
                  <c:v>1356</c:v>
                </c:pt>
                <c:pt idx="156">
                  <c:v>1359.35</c:v>
                </c:pt>
                <c:pt idx="157">
                  <c:v>1366.65</c:v>
                </c:pt>
                <c:pt idx="158">
                  <c:v>1375.8</c:v>
                </c:pt>
                <c:pt idx="159">
                  <c:v>1403.95</c:v>
                </c:pt>
                <c:pt idx="160">
                  <c:v>1411</c:v>
                </c:pt>
                <c:pt idx="161">
                  <c:v>1420.65</c:v>
                </c:pt>
                <c:pt idx="162">
                  <c:v>1427.75</c:v>
                </c:pt>
                <c:pt idx="163">
                  <c:v>1434.65</c:v>
                </c:pt>
                <c:pt idx="164">
                  <c:v>1446.35</c:v>
                </c:pt>
                <c:pt idx="165">
                  <c:v>1392.6</c:v>
                </c:pt>
                <c:pt idx="166">
                  <c:v>1398.75</c:v>
                </c:pt>
                <c:pt idx="167">
                  <c:v>1407.9</c:v>
                </c:pt>
                <c:pt idx="168">
                  <c:v>1361.25</c:v>
                </c:pt>
                <c:pt idx="169">
                  <c:v>1367.4</c:v>
                </c:pt>
                <c:pt idx="170">
                  <c:v>1375.5</c:v>
                </c:pt>
                <c:pt idx="171">
                  <c:v>1366.45</c:v>
                </c:pt>
                <c:pt idx="172">
                  <c:v>1373.35</c:v>
                </c:pt>
                <c:pt idx="173">
                  <c:v>1380.95</c:v>
                </c:pt>
                <c:pt idx="174">
                  <c:v>1372.5</c:v>
                </c:pt>
                <c:pt idx="175">
                  <c:v>1377.55</c:v>
                </c:pt>
                <c:pt idx="176">
                  <c:v>1380.5</c:v>
                </c:pt>
                <c:pt idx="177">
                  <c:v>1374.15</c:v>
                </c:pt>
                <c:pt idx="178">
                  <c:v>1381.75</c:v>
                </c:pt>
                <c:pt idx="179">
                  <c:v>1391.4</c:v>
                </c:pt>
                <c:pt idx="180">
                  <c:v>1380.85</c:v>
                </c:pt>
                <c:pt idx="181">
                  <c:v>1389.75</c:v>
                </c:pt>
                <c:pt idx="182">
                  <c:v>1397.75</c:v>
                </c:pt>
                <c:pt idx="183">
                  <c:v>1381.1</c:v>
                </c:pt>
                <c:pt idx="184">
                  <c:v>1387.95</c:v>
                </c:pt>
                <c:pt idx="185">
                  <c:v>1395.9</c:v>
                </c:pt>
                <c:pt idx="186">
                  <c:v>1390.9</c:v>
                </c:pt>
                <c:pt idx="187">
                  <c:v>1398.1</c:v>
                </c:pt>
                <c:pt idx="188">
                  <c:v>1407.6</c:v>
                </c:pt>
                <c:pt idx="189">
                  <c:v>1391.95</c:v>
                </c:pt>
                <c:pt idx="190">
                  <c:v>1397.75</c:v>
                </c:pt>
                <c:pt idx="191">
                  <c:v>1412.5</c:v>
                </c:pt>
                <c:pt idx="192">
                  <c:v>1392.2</c:v>
                </c:pt>
                <c:pt idx="193">
                  <c:v>1401.65</c:v>
                </c:pt>
                <c:pt idx="194">
                  <c:v>1409.75</c:v>
                </c:pt>
                <c:pt idx="195">
                  <c:v>1399.45</c:v>
                </c:pt>
                <c:pt idx="196">
                  <c:v>1405</c:v>
                </c:pt>
                <c:pt idx="197">
                  <c:v>1419.3</c:v>
                </c:pt>
                <c:pt idx="198">
                  <c:v>1407.15</c:v>
                </c:pt>
                <c:pt idx="199">
                  <c:v>1416.4</c:v>
                </c:pt>
                <c:pt idx="200">
                  <c:v>1424.35</c:v>
                </c:pt>
                <c:pt idx="201">
                  <c:v>1409.2</c:v>
                </c:pt>
                <c:pt idx="202">
                  <c:v>1415.05</c:v>
                </c:pt>
                <c:pt idx="203">
                  <c:v>1424.9</c:v>
                </c:pt>
                <c:pt idx="204">
                  <c:v>1403.7</c:v>
                </c:pt>
                <c:pt idx="205">
                  <c:v>1411.2</c:v>
                </c:pt>
                <c:pt idx="206">
                  <c:v>1418.85</c:v>
                </c:pt>
                <c:pt idx="207">
                  <c:v>1409</c:v>
                </c:pt>
                <c:pt idx="208">
                  <c:v>1414.85</c:v>
                </c:pt>
                <c:pt idx="209">
                  <c:v>1426.05</c:v>
                </c:pt>
                <c:pt idx="210">
                  <c:v>1396.75</c:v>
                </c:pt>
                <c:pt idx="211">
                  <c:v>1402.35</c:v>
                </c:pt>
                <c:pt idx="212">
                  <c:v>1409.9</c:v>
                </c:pt>
                <c:pt idx="213">
                  <c:v>1414.15</c:v>
                </c:pt>
                <c:pt idx="214">
                  <c:v>1419.6</c:v>
                </c:pt>
                <c:pt idx="215">
                  <c:v>1427.25</c:v>
                </c:pt>
                <c:pt idx="216">
                  <c:v>1397.65</c:v>
                </c:pt>
                <c:pt idx="217">
                  <c:v>1403.8</c:v>
                </c:pt>
                <c:pt idx="218">
                  <c:v>1410.5</c:v>
                </c:pt>
                <c:pt idx="219">
                  <c:v>1395.65</c:v>
                </c:pt>
                <c:pt idx="220">
                  <c:v>1401.6</c:v>
                </c:pt>
                <c:pt idx="221">
                  <c:v>1410.1</c:v>
                </c:pt>
                <c:pt idx="222">
                  <c:v>1406.65</c:v>
                </c:pt>
                <c:pt idx="223">
                  <c:v>1412.25</c:v>
                </c:pt>
                <c:pt idx="224">
                  <c:v>1420.75</c:v>
                </c:pt>
                <c:pt idx="225">
                  <c:v>1426.1</c:v>
                </c:pt>
                <c:pt idx="226">
                  <c:v>1432.05</c:v>
                </c:pt>
                <c:pt idx="227">
                  <c:v>1441.85</c:v>
                </c:pt>
                <c:pt idx="228">
                  <c:v>1410.3</c:v>
                </c:pt>
                <c:pt idx="229">
                  <c:v>1416.1</c:v>
                </c:pt>
                <c:pt idx="230">
                  <c:v>1426.15</c:v>
                </c:pt>
                <c:pt idx="231">
                  <c:v>1399.95</c:v>
                </c:pt>
                <c:pt idx="232">
                  <c:v>1410.55</c:v>
                </c:pt>
                <c:pt idx="233">
                  <c:v>1415.35</c:v>
                </c:pt>
                <c:pt idx="234">
                  <c:v>1404.5</c:v>
                </c:pt>
                <c:pt idx="235">
                  <c:v>1411.2</c:v>
                </c:pt>
                <c:pt idx="236">
                  <c:v>1420.4</c:v>
                </c:pt>
                <c:pt idx="237">
                  <c:v>1372.45</c:v>
                </c:pt>
                <c:pt idx="238">
                  <c:v>1378.85</c:v>
                </c:pt>
                <c:pt idx="239">
                  <c:v>1392</c:v>
                </c:pt>
                <c:pt idx="240">
                  <c:v>1379.25</c:v>
                </c:pt>
                <c:pt idx="241">
                  <c:v>1385.45</c:v>
                </c:pt>
                <c:pt idx="242">
                  <c:v>1397.55</c:v>
                </c:pt>
                <c:pt idx="243">
                  <c:v>1394.35</c:v>
                </c:pt>
                <c:pt idx="244">
                  <c:v>1400.7</c:v>
                </c:pt>
                <c:pt idx="245">
                  <c:v>1410.25</c:v>
                </c:pt>
                <c:pt idx="246">
                  <c:v>1389</c:v>
                </c:pt>
                <c:pt idx="247">
                  <c:v>1395.25</c:v>
                </c:pt>
                <c:pt idx="248">
                  <c:v>1407.05</c:v>
                </c:pt>
                <c:pt idx="249">
                  <c:v>1412.6</c:v>
                </c:pt>
                <c:pt idx="250">
                  <c:v>1417.85</c:v>
                </c:pt>
                <c:pt idx="251">
                  <c:v>1424.3</c:v>
                </c:pt>
                <c:pt idx="252">
                  <c:v>1461.4</c:v>
                </c:pt>
                <c:pt idx="253">
                  <c:v>1467.35</c:v>
                </c:pt>
                <c:pt idx="254">
                  <c:v>1482.6</c:v>
                </c:pt>
                <c:pt idx="255">
                  <c:v>1453.95</c:v>
                </c:pt>
                <c:pt idx="256">
                  <c:v>1460.75</c:v>
                </c:pt>
                <c:pt idx="257">
                  <c:v>1470.65</c:v>
                </c:pt>
                <c:pt idx="258">
                  <c:v>1458.1</c:v>
                </c:pt>
                <c:pt idx="259">
                  <c:v>1464.9</c:v>
                </c:pt>
                <c:pt idx="260">
                  <c:v>1474.4</c:v>
                </c:pt>
                <c:pt idx="261">
                  <c:v>1474.95</c:v>
                </c:pt>
                <c:pt idx="262">
                  <c:v>1480.15</c:v>
                </c:pt>
                <c:pt idx="263">
                  <c:v>1493.5</c:v>
                </c:pt>
                <c:pt idx="264">
                  <c:v>1480.1</c:v>
                </c:pt>
                <c:pt idx="265">
                  <c:v>1486.1</c:v>
                </c:pt>
                <c:pt idx="266">
                  <c:v>1488.1</c:v>
                </c:pt>
                <c:pt idx="267">
                  <c:v>1455.65</c:v>
                </c:pt>
                <c:pt idx="268">
                  <c:v>1459</c:v>
                </c:pt>
                <c:pt idx="269">
                  <c:v>1471.4</c:v>
                </c:pt>
                <c:pt idx="270">
                  <c:v>1445.05</c:v>
                </c:pt>
                <c:pt idx="271">
                  <c:v>1450.6</c:v>
                </c:pt>
                <c:pt idx="272">
                  <c:v>1458.7</c:v>
                </c:pt>
                <c:pt idx="273">
                  <c:v>1455.75</c:v>
                </c:pt>
                <c:pt idx="274">
                  <c:v>1462.8</c:v>
                </c:pt>
                <c:pt idx="275">
                  <c:v>1473.6</c:v>
                </c:pt>
                <c:pt idx="276">
                  <c:v>1431</c:v>
                </c:pt>
                <c:pt idx="277">
                  <c:v>1435.8</c:v>
                </c:pt>
                <c:pt idx="278">
                  <c:v>1444.85</c:v>
                </c:pt>
                <c:pt idx="279">
                  <c:v>1406.7</c:v>
                </c:pt>
                <c:pt idx="280">
                  <c:v>1413.35</c:v>
                </c:pt>
                <c:pt idx="281">
                  <c:v>1419.25</c:v>
                </c:pt>
                <c:pt idx="282">
                  <c:v>1401.5</c:v>
                </c:pt>
                <c:pt idx="283">
                  <c:v>1406.55</c:v>
                </c:pt>
                <c:pt idx="284">
                  <c:v>1413.3</c:v>
                </c:pt>
                <c:pt idx="285">
                  <c:v>1381.8</c:v>
                </c:pt>
                <c:pt idx="286">
                  <c:v>1387.25</c:v>
                </c:pt>
                <c:pt idx="287">
                  <c:v>1390.55</c:v>
                </c:pt>
                <c:pt idx="288">
                  <c:v>1380.95</c:v>
                </c:pt>
                <c:pt idx="289">
                  <c:v>1387.65</c:v>
                </c:pt>
                <c:pt idx="290">
                  <c:v>1396.2</c:v>
                </c:pt>
                <c:pt idx="291">
                  <c:v>1398.2</c:v>
                </c:pt>
                <c:pt idx="292">
                  <c:v>1404.4</c:v>
                </c:pt>
                <c:pt idx="293">
                  <c:v>1415.25</c:v>
                </c:pt>
                <c:pt idx="294">
                  <c:v>1401.9</c:v>
                </c:pt>
                <c:pt idx="295">
                  <c:v>1408.3</c:v>
                </c:pt>
                <c:pt idx="296">
                  <c:v>1414.25</c:v>
                </c:pt>
                <c:pt idx="297">
                  <c:v>1397.9</c:v>
                </c:pt>
                <c:pt idx="298">
                  <c:v>1404.55</c:v>
                </c:pt>
                <c:pt idx="299">
                  <c:v>1415.6</c:v>
                </c:pt>
                <c:pt idx="300">
                  <c:v>1402.4</c:v>
                </c:pt>
                <c:pt idx="301">
                  <c:v>1408.35</c:v>
                </c:pt>
                <c:pt idx="302">
                  <c:v>1415.25</c:v>
                </c:pt>
                <c:pt idx="303">
                  <c:v>1401.55</c:v>
                </c:pt>
                <c:pt idx="304">
                  <c:v>1408.3</c:v>
                </c:pt>
                <c:pt idx="305">
                  <c:v>1418.75</c:v>
                </c:pt>
                <c:pt idx="306">
                  <c:v>1404.95</c:v>
                </c:pt>
                <c:pt idx="307">
                  <c:v>1411.25</c:v>
                </c:pt>
                <c:pt idx="308">
                  <c:v>1422.25</c:v>
                </c:pt>
                <c:pt idx="309">
                  <c:v>1405.2</c:v>
                </c:pt>
                <c:pt idx="310">
                  <c:v>1415.2</c:v>
                </c:pt>
                <c:pt idx="311">
                  <c:v>1423.3</c:v>
                </c:pt>
                <c:pt idx="312">
                  <c:v>1402.5</c:v>
                </c:pt>
                <c:pt idx="313">
                  <c:v>1408.15</c:v>
                </c:pt>
                <c:pt idx="314">
                  <c:v>1418.3</c:v>
                </c:pt>
                <c:pt idx="315">
                  <c:v>1414</c:v>
                </c:pt>
                <c:pt idx="316">
                  <c:v>1420.25</c:v>
                </c:pt>
                <c:pt idx="317">
                  <c:v>1428.9</c:v>
                </c:pt>
                <c:pt idx="318">
                  <c:v>1401.95</c:v>
                </c:pt>
                <c:pt idx="319">
                  <c:v>1406.05</c:v>
                </c:pt>
                <c:pt idx="320">
                  <c:v>1418.3</c:v>
                </c:pt>
                <c:pt idx="321">
                  <c:v>1404.35</c:v>
                </c:pt>
                <c:pt idx="322">
                  <c:v>1409.6</c:v>
                </c:pt>
                <c:pt idx="323">
                  <c:v>1419.8</c:v>
                </c:pt>
                <c:pt idx="324">
                  <c:v>1391.8</c:v>
                </c:pt>
                <c:pt idx="325">
                  <c:v>1399.15</c:v>
                </c:pt>
                <c:pt idx="326">
                  <c:v>1406.2</c:v>
                </c:pt>
                <c:pt idx="327">
                  <c:v>1424.5</c:v>
                </c:pt>
                <c:pt idx="328">
                  <c:v>1430.8</c:v>
                </c:pt>
                <c:pt idx="329">
                  <c:v>1443.45</c:v>
                </c:pt>
                <c:pt idx="330">
                  <c:v>1435.65</c:v>
                </c:pt>
                <c:pt idx="331">
                  <c:v>1442.2</c:v>
                </c:pt>
                <c:pt idx="332">
                  <c:v>1451.6</c:v>
                </c:pt>
                <c:pt idx="333">
                  <c:v>1436</c:v>
                </c:pt>
                <c:pt idx="334">
                  <c:v>1442.25</c:v>
                </c:pt>
                <c:pt idx="335">
                  <c:v>1451.55</c:v>
                </c:pt>
                <c:pt idx="336">
                  <c:v>1440.7</c:v>
                </c:pt>
                <c:pt idx="337">
                  <c:v>1447.2</c:v>
                </c:pt>
                <c:pt idx="338">
                  <c:v>1457.7</c:v>
                </c:pt>
                <c:pt idx="339">
                  <c:v>1439.55</c:v>
                </c:pt>
                <c:pt idx="340">
                  <c:v>1446.3</c:v>
                </c:pt>
                <c:pt idx="341">
                  <c:v>1455.15</c:v>
                </c:pt>
                <c:pt idx="342">
                  <c:v>1450.3</c:v>
                </c:pt>
                <c:pt idx="343">
                  <c:v>1457.5</c:v>
                </c:pt>
                <c:pt idx="344">
                  <c:v>1467.45</c:v>
                </c:pt>
                <c:pt idx="345">
                  <c:v>1459.7</c:v>
                </c:pt>
                <c:pt idx="346">
                  <c:v>1467</c:v>
                </c:pt>
                <c:pt idx="347">
                  <c:v>1475.6</c:v>
                </c:pt>
                <c:pt idx="348">
                  <c:v>1461.65</c:v>
                </c:pt>
                <c:pt idx="349">
                  <c:v>1469.2</c:v>
                </c:pt>
                <c:pt idx="350">
                  <c:v>1477.55</c:v>
                </c:pt>
                <c:pt idx="351">
                  <c:v>1473.5</c:v>
                </c:pt>
                <c:pt idx="352">
                  <c:v>1481.25</c:v>
                </c:pt>
                <c:pt idx="353">
                  <c:v>1492.3</c:v>
                </c:pt>
                <c:pt idx="354">
                  <c:v>1461.3</c:v>
                </c:pt>
                <c:pt idx="355">
                  <c:v>1469.1</c:v>
                </c:pt>
                <c:pt idx="356">
                  <c:v>1477.5</c:v>
                </c:pt>
                <c:pt idx="357">
                  <c:v>1489.1</c:v>
                </c:pt>
                <c:pt idx="358">
                  <c:v>1498.15</c:v>
                </c:pt>
                <c:pt idx="359">
                  <c:v>1505</c:v>
                </c:pt>
                <c:pt idx="360">
                  <c:v>1474.15</c:v>
                </c:pt>
                <c:pt idx="361">
                  <c:v>1484.35</c:v>
                </c:pt>
                <c:pt idx="362">
                  <c:v>1490.55</c:v>
                </c:pt>
                <c:pt idx="363">
                  <c:v>1497</c:v>
                </c:pt>
                <c:pt idx="364">
                  <c:v>1509.9</c:v>
                </c:pt>
                <c:pt idx="365">
                  <c:v>1520.45</c:v>
                </c:pt>
                <c:pt idx="366">
                  <c:v>1501.5</c:v>
                </c:pt>
                <c:pt idx="367">
                  <c:v>1508.65</c:v>
                </c:pt>
                <c:pt idx="368">
                  <c:v>1521.8</c:v>
                </c:pt>
                <c:pt idx="369">
                  <c:v>1503.1</c:v>
                </c:pt>
                <c:pt idx="370">
                  <c:v>1512.2</c:v>
                </c:pt>
                <c:pt idx="371">
                  <c:v>1520.85</c:v>
                </c:pt>
                <c:pt idx="372">
                  <c:v>1526.15</c:v>
                </c:pt>
                <c:pt idx="373">
                  <c:v>1536.1</c:v>
                </c:pt>
                <c:pt idx="374">
                  <c:v>1545.15</c:v>
                </c:pt>
                <c:pt idx="375">
                  <c:v>1510.4</c:v>
                </c:pt>
                <c:pt idx="376">
                  <c:v>1518.95</c:v>
                </c:pt>
                <c:pt idx="377">
                  <c:v>1522.75</c:v>
                </c:pt>
                <c:pt idx="378">
                  <c:v>1527.7</c:v>
                </c:pt>
                <c:pt idx="379">
                  <c:v>1537.4</c:v>
                </c:pt>
                <c:pt idx="380">
                  <c:v>1544</c:v>
                </c:pt>
                <c:pt idx="381">
                  <c:v>1527</c:v>
                </c:pt>
                <c:pt idx="382">
                  <c:v>1536</c:v>
                </c:pt>
                <c:pt idx="383">
                  <c:v>1538.5</c:v>
                </c:pt>
                <c:pt idx="384">
                  <c:v>1507.45</c:v>
                </c:pt>
                <c:pt idx="385">
                  <c:v>1515.85</c:v>
                </c:pt>
                <c:pt idx="386">
                  <c:v>1519.15</c:v>
                </c:pt>
                <c:pt idx="387">
                  <c:v>1453.5</c:v>
                </c:pt>
                <c:pt idx="388">
                  <c:v>1461.5</c:v>
                </c:pt>
                <c:pt idx="389">
                  <c:v>1466.6</c:v>
                </c:pt>
                <c:pt idx="390">
                  <c:v>1421.2</c:v>
                </c:pt>
                <c:pt idx="391">
                  <c:v>1430.65</c:v>
                </c:pt>
                <c:pt idx="392">
                  <c:v>1433.7</c:v>
                </c:pt>
                <c:pt idx="393">
                  <c:v>1432.6</c:v>
                </c:pt>
                <c:pt idx="394">
                  <c:v>1442.5</c:v>
                </c:pt>
                <c:pt idx="395">
                  <c:v>1444.05</c:v>
                </c:pt>
                <c:pt idx="396">
                  <c:v>1443.7</c:v>
                </c:pt>
                <c:pt idx="397">
                  <c:v>1453.3</c:v>
                </c:pt>
                <c:pt idx="398">
                  <c:v>1459.5</c:v>
                </c:pt>
                <c:pt idx="399">
                  <c:v>1436.35</c:v>
                </c:pt>
                <c:pt idx="400">
                  <c:v>1446.6</c:v>
                </c:pt>
                <c:pt idx="401">
                  <c:v>1451.5</c:v>
                </c:pt>
                <c:pt idx="402">
                  <c:v>1461.25</c:v>
                </c:pt>
                <c:pt idx="403">
                  <c:v>1471.75</c:v>
                </c:pt>
                <c:pt idx="404">
                  <c:v>1479.25</c:v>
                </c:pt>
                <c:pt idx="405">
                  <c:v>1469.75</c:v>
                </c:pt>
                <c:pt idx="406">
                  <c:v>1480.65</c:v>
                </c:pt>
                <c:pt idx="407">
                  <c:v>1489.45</c:v>
                </c:pt>
                <c:pt idx="408">
                  <c:v>1446.45</c:v>
                </c:pt>
                <c:pt idx="409">
                  <c:v>1456.8</c:v>
                </c:pt>
                <c:pt idx="410">
                  <c:v>1461.8</c:v>
                </c:pt>
                <c:pt idx="411">
                  <c:v>1433.55</c:v>
                </c:pt>
                <c:pt idx="412">
                  <c:v>1444.8</c:v>
                </c:pt>
                <c:pt idx="413">
                  <c:v>1449.15</c:v>
                </c:pt>
                <c:pt idx="414">
                  <c:v>1453.2</c:v>
                </c:pt>
                <c:pt idx="415">
                  <c:v>1464.65</c:v>
                </c:pt>
                <c:pt idx="416">
                  <c:v>1468.2</c:v>
                </c:pt>
                <c:pt idx="417">
                  <c:v>1447.95</c:v>
                </c:pt>
                <c:pt idx="418">
                  <c:v>1459</c:v>
                </c:pt>
                <c:pt idx="419">
                  <c:v>1465.8</c:v>
                </c:pt>
                <c:pt idx="420">
                  <c:v>1458.95</c:v>
                </c:pt>
                <c:pt idx="421">
                  <c:v>1461.1</c:v>
                </c:pt>
                <c:pt idx="422">
                  <c:v>1474.4</c:v>
                </c:pt>
                <c:pt idx="423">
                  <c:v>1471.85</c:v>
                </c:pt>
                <c:pt idx="424">
                  <c:v>1474.9</c:v>
                </c:pt>
                <c:pt idx="425">
                  <c:v>1487.9</c:v>
                </c:pt>
                <c:pt idx="426">
                  <c:v>1448.1</c:v>
                </c:pt>
                <c:pt idx="427">
                  <c:v>1448.3</c:v>
                </c:pt>
                <c:pt idx="428">
                  <c:v>1460.4</c:v>
                </c:pt>
                <c:pt idx="429">
                  <c:v>1447.25</c:v>
                </c:pt>
                <c:pt idx="430">
                  <c:v>1449.2</c:v>
                </c:pt>
                <c:pt idx="431">
                  <c:v>1462.1</c:v>
                </c:pt>
                <c:pt idx="432">
                  <c:v>1422.85</c:v>
                </c:pt>
                <c:pt idx="433">
                  <c:v>1423.55</c:v>
                </c:pt>
                <c:pt idx="434">
                  <c:v>1435.05</c:v>
                </c:pt>
                <c:pt idx="435">
                  <c:v>1392.9</c:v>
                </c:pt>
                <c:pt idx="436">
                  <c:v>1395.85</c:v>
                </c:pt>
                <c:pt idx="437">
                  <c:v>1409.35</c:v>
                </c:pt>
                <c:pt idx="438">
                  <c:v>1390.95</c:v>
                </c:pt>
                <c:pt idx="439">
                  <c:v>1394.9</c:v>
                </c:pt>
                <c:pt idx="440">
                  <c:v>1406.45</c:v>
                </c:pt>
                <c:pt idx="441">
                  <c:v>1361.5</c:v>
                </c:pt>
                <c:pt idx="442">
                  <c:v>1365.05</c:v>
                </c:pt>
                <c:pt idx="443">
                  <c:v>1374.75</c:v>
                </c:pt>
                <c:pt idx="444">
                  <c:v>1348.6</c:v>
                </c:pt>
                <c:pt idx="445">
                  <c:v>1348.15</c:v>
                </c:pt>
                <c:pt idx="446">
                  <c:v>1361.2</c:v>
                </c:pt>
                <c:pt idx="447">
                  <c:v>1338.7</c:v>
                </c:pt>
                <c:pt idx="448">
                  <c:v>1339.6</c:v>
                </c:pt>
                <c:pt idx="449">
                  <c:v>1351.75</c:v>
                </c:pt>
                <c:pt idx="450">
                  <c:v>1326.25</c:v>
                </c:pt>
                <c:pt idx="451">
                  <c:v>1326</c:v>
                </c:pt>
                <c:pt idx="452">
                  <c:v>1339</c:v>
                </c:pt>
                <c:pt idx="453">
                  <c:v>1311.6</c:v>
                </c:pt>
                <c:pt idx="454">
                  <c:v>1311.15</c:v>
                </c:pt>
                <c:pt idx="455">
                  <c:v>1324.25</c:v>
                </c:pt>
                <c:pt idx="456">
                  <c:v>1311.15</c:v>
                </c:pt>
                <c:pt idx="457">
                  <c:v>1309.9000000000001</c:v>
                </c:pt>
                <c:pt idx="458">
                  <c:v>1322.4</c:v>
                </c:pt>
                <c:pt idx="459">
                  <c:v>1324.65</c:v>
                </c:pt>
                <c:pt idx="460">
                  <c:v>1324.55</c:v>
                </c:pt>
                <c:pt idx="461">
                  <c:v>1337.95</c:v>
                </c:pt>
                <c:pt idx="462">
                  <c:v>1376.25</c:v>
                </c:pt>
                <c:pt idx="463">
                  <c:v>1376.9</c:v>
                </c:pt>
                <c:pt idx="464">
                  <c:v>1391.75</c:v>
                </c:pt>
                <c:pt idx="465">
                  <c:v>1358.2</c:v>
                </c:pt>
                <c:pt idx="466">
                  <c:v>1358.35</c:v>
                </c:pt>
                <c:pt idx="467">
                  <c:v>1375.1</c:v>
                </c:pt>
                <c:pt idx="468">
                  <c:v>1369.1</c:v>
                </c:pt>
                <c:pt idx="469">
                  <c:v>1369.85</c:v>
                </c:pt>
                <c:pt idx="470">
                  <c:v>1385.65</c:v>
                </c:pt>
                <c:pt idx="471">
                  <c:v>1371.15</c:v>
                </c:pt>
                <c:pt idx="472">
                  <c:v>1371.15</c:v>
                </c:pt>
                <c:pt idx="473">
                  <c:v>1384.6</c:v>
                </c:pt>
                <c:pt idx="474">
                  <c:v>1387.7</c:v>
                </c:pt>
                <c:pt idx="475">
                  <c:v>1388.35</c:v>
                </c:pt>
                <c:pt idx="476">
                  <c:v>1401.25</c:v>
                </c:pt>
                <c:pt idx="477">
                  <c:v>1369.25</c:v>
                </c:pt>
                <c:pt idx="478">
                  <c:v>1369.65</c:v>
                </c:pt>
                <c:pt idx="479">
                  <c:v>1382.55</c:v>
                </c:pt>
                <c:pt idx="480">
                  <c:v>1367.15</c:v>
                </c:pt>
                <c:pt idx="481">
                  <c:v>1367.05</c:v>
                </c:pt>
                <c:pt idx="482">
                  <c:v>1379.75</c:v>
                </c:pt>
                <c:pt idx="483">
                  <c:v>1357.85</c:v>
                </c:pt>
                <c:pt idx="484">
                  <c:v>1357.45</c:v>
                </c:pt>
                <c:pt idx="485">
                  <c:v>1365.75</c:v>
                </c:pt>
                <c:pt idx="486">
                  <c:v>1374.6</c:v>
                </c:pt>
                <c:pt idx="487">
                  <c:v>1375.9</c:v>
                </c:pt>
                <c:pt idx="488">
                  <c:v>1390.15</c:v>
                </c:pt>
                <c:pt idx="489">
                  <c:v>1405.3</c:v>
                </c:pt>
                <c:pt idx="490">
                  <c:v>1410.6</c:v>
                </c:pt>
                <c:pt idx="491">
                  <c:v>1435</c:v>
                </c:pt>
                <c:pt idx="492">
                  <c:v>1454.45</c:v>
                </c:pt>
                <c:pt idx="493">
                  <c:v>1462.15</c:v>
                </c:pt>
                <c:pt idx="494">
                  <c:v>1483.65</c:v>
                </c:pt>
                <c:pt idx="495">
                  <c:v>1422.25</c:v>
                </c:pt>
                <c:pt idx="496">
                  <c:v>1429.55</c:v>
                </c:pt>
                <c:pt idx="497">
                  <c:v>1444.9</c:v>
                </c:pt>
                <c:pt idx="498">
                  <c:v>1429.2</c:v>
                </c:pt>
                <c:pt idx="499">
                  <c:v>1436.45</c:v>
                </c:pt>
                <c:pt idx="500">
                  <c:v>1450</c:v>
                </c:pt>
                <c:pt idx="501">
                  <c:v>1418.55</c:v>
                </c:pt>
                <c:pt idx="502">
                  <c:v>1428.05</c:v>
                </c:pt>
                <c:pt idx="503">
                  <c:v>1440.2</c:v>
                </c:pt>
                <c:pt idx="504">
                  <c:v>1420.9</c:v>
                </c:pt>
                <c:pt idx="505">
                  <c:v>1434.45</c:v>
                </c:pt>
                <c:pt idx="506">
                  <c:v>1443.7</c:v>
                </c:pt>
                <c:pt idx="507">
                  <c:v>1424.45</c:v>
                </c:pt>
                <c:pt idx="508">
                  <c:v>1431.8</c:v>
                </c:pt>
                <c:pt idx="509">
                  <c:v>1446.35</c:v>
                </c:pt>
                <c:pt idx="510">
                  <c:v>1422.95</c:v>
                </c:pt>
                <c:pt idx="511">
                  <c:v>1430.4</c:v>
                </c:pt>
                <c:pt idx="512">
                  <c:v>1446.05</c:v>
                </c:pt>
                <c:pt idx="513">
                  <c:v>1430.45</c:v>
                </c:pt>
                <c:pt idx="514">
                  <c:v>1438.6</c:v>
                </c:pt>
                <c:pt idx="515">
                  <c:v>1449.85</c:v>
                </c:pt>
                <c:pt idx="516">
                  <c:v>1415.4</c:v>
                </c:pt>
                <c:pt idx="517">
                  <c:v>1424.85</c:v>
                </c:pt>
                <c:pt idx="518">
                  <c:v>1432.6</c:v>
                </c:pt>
                <c:pt idx="519">
                  <c:v>1404.9</c:v>
                </c:pt>
                <c:pt idx="520">
                  <c:v>1413.2</c:v>
                </c:pt>
                <c:pt idx="521">
                  <c:v>1420.9</c:v>
                </c:pt>
                <c:pt idx="522">
                  <c:v>1383.5</c:v>
                </c:pt>
                <c:pt idx="523">
                  <c:v>1391.15</c:v>
                </c:pt>
                <c:pt idx="524">
                  <c:v>1398.45</c:v>
                </c:pt>
                <c:pt idx="525">
                  <c:v>1384</c:v>
                </c:pt>
                <c:pt idx="526">
                  <c:v>1392.5</c:v>
                </c:pt>
                <c:pt idx="527">
                  <c:v>1399.3</c:v>
                </c:pt>
                <c:pt idx="528">
                  <c:v>1396.1</c:v>
                </c:pt>
                <c:pt idx="529">
                  <c:v>1403.55</c:v>
                </c:pt>
                <c:pt idx="530">
                  <c:v>1410.1</c:v>
                </c:pt>
                <c:pt idx="531">
                  <c:v>1387.15</c:v>
                </c:pt>
                <c:pt idx="532">
                  <c:v>1393.65</c:v>
                </c:pt>
                <c:pt idx="533">
                  <c:v>1400.7</c:v>
                </c:pt>
                <c:pt idx="534">
                  <c:v>1379.05</c:v>
                </c:pt>
                <c:pt idx="535">
                  <c:v>1386.35</c:v>
                </c:pt>
                <c:pt idx="536">
                  <c:v>1392.95</c:v>
                </c:pt>
                <c:pt idx="537">
                  <c:v>1366.1</c:v>
                </c:pt>
                <c:pt idx="538">
                  <c:v>1374.05</c:v>
                </c:pt>
                <c:pt idx="539">
                  <c:v>1379.6</c:v>
                </c:pt>
                <c:pt idx="540">
                  <c:v>1362.7</c:v>
                </c:pt>
                <c:pt idx="541">
                  <c:v>1370.05</c:v>
                </c:pt>
                <c:pt idx="542">
                  <c:v>1376.15</c:v>
                </c:pt>
                <c:pt idx="543">
                  <c:v>1361.4</c:v>
                </c:pt>
                <c:pt idx="544">
                  <c:v>1371.35</c:v>
                </c:pt>
                <c:pt idx="545">
                  <c:v>1381.3</c:v>
                </c:pt>
                <c:pt idx="546">
                  <c:v>1367.05</c:v>
                </c:pt>
                <c:pt idx="547">
                  <c:v>1375.6</c:v>
                </c:pt>
                <c:pt idx="548">
                  <c:v>1381</c:v>
                </c:pt>
                <c:pt idx="549">
                  <c:v>1362.3</c:v>
                </c:pt>
                <c:pt idx="550">
                  <c:v>1371.65</c:v>
                </c:pt>
                <c:pt idx="551">
                  <c:v>1375.85</c:v>
                </c:pt>
                <c:pt idx="552">
                  <c:v>1354.4</c:v>
                </c:pt>
                <c:pt idx="553">
                  <c:v>1363.95</c:v>
                </c:pt>
                <c:pt idx="554">
                  <c:v>1367.35</c:v>
                </c:pt>
                <c:pt idx="555">
                  <c:v>1361.6</c:v>
                </c:pt>
                <c:pt idx="556">
                  <c:v>1370.1</c:v>
                </c:pt>
                <c:pt idx="557">
                  <c:v>1373.4</c:v>
                </c:pt>
                <c:pt idx="558">
                  <c:v>1364.8</c:v>
                </c:pt>
                <c:pt idx="559">
                  <c:v>1371</c:v>
                </c:pt>
                <c:pt idx="560">
                  <c:v>1380.95</c:v>
                </c:pt>
                <c:pt idx="561">
                  <c:v>1360.85</c:v>
                </c:pt>
                <c:pt idx="562">
                  <c:v>1368.4</c:v>
                </c:pt>
                <c:pt idx="563">
                  <c:v>1379.55</c:v>
                </c:pt>
                <c:pt idx="564">
                  <c:v>1341.4</c:v>
                </c:pt>
                <c:pt idx="565">
                  <c:v>1346.05</c:v>
                </c:pt>
                <c:pt idx="566">
                  <c:v>1360.15</c:v>
                </c:pt>
                <c:pt idx="567">
                  <c:v>1321.95</c:v>
                </c:pt>
                <c:pt idx="568">
                  <c:v>1328.55</c:v>
                </c:pt>
                <c:pt idx="569">
                  <c:v>1340.45</c:v>
                </c:pt>
                <c:pt idx="570">
                  <c:v>1324.5</c:v>
                </c:pt>
                <c:pt idx="571">
                  <c:v>1333.65</c:v>
                </c:pt>
                <c:pt idx="572">
                  <c:v>1342.25</c:v>
                </c:pt>
                <c:pt idx="573">
                  <c:v>1333.3</c:v>
                </c:pt>
                <c:pt idx="574">
                  <c:v>1341.15</c:v>
                </c:pt>
                <c:pt idx="575">
                  <c:v>1351.65</c:v>
                </c:pt>
                <c:pt idx="576">
                  <c:v>1360.95</c:v>
                </c:pt>
                <c:pt idx="577">
                  <c:v>1369.55</c:v>
                </c:pt>
                <c:pt idx="578">
                  <c:v>1381.35</c:v>
                </c:pt>
                <c:pt idx="579">
                  <c:v>1353.65</c:v>
                </c:pt>
                <c:pt idx="580">
                  <c:v>1362.35</c:v>
                </c:pt>
                <c:pt idx="581">
                  <c:v>1371.55</c:v>
                </c:pt>
                <c:pt idx="582">
                  <c:v>1372.65</c:v>
                </c:pt>
                <c:pt idx="583">
                  <c:v>1380.8</c:v>
                </c:pt>
                <c:pt idx="584">
                  <c:v>1390.65</c:v>
                </c:pt>
                <c:pt idx="585">
                  <c:v>1394.9</c:v>
                </c:pt>
                <c:pt idx="586">
                  <c:v>1402.55</c:v>
                </c:pt>
                <c:pt idx="587">
                  <c:v>1414.3</c:v>
                </c:pt>
                <c:pt idx="588">
                  <c:v>1384.75</c:v>
                </c:pt>
                <c:pt idx="589">
                  <c:v>1392.2</c:v>
                </c:pt>
                <c:pt idx="590">
                  <c:v>1402.9</c:v>
                </c:pt>
                <c:pt idx="591">
                  <c:v>1367.45</c:v>
                </c:pt>
                <c:pt idx="592">
                  <c:v>1374.75</c:v>
                </c:pt>
                <c:pt idx="593">
                  <c:v>1386.5</c:v>
                </c:pt>
                <c:pt idx="594">
                  <c:v>1404.65</c:v>
                </c:pt>
                <c:pt idx="595">
                  <c:v>1412.25</c:v>
                </c:pt>
                <c:pt idx="596">
                  <c:v>1417.8</c:v>
                </c:pt>
                <c:pt idx="597">
                  <c:v>1430.15</c:v>
                </c:pt>
                <c:pt idx="598">
                  <c:v>1437.65</c:v>
                </c:pt>
                <c:pt idx="599">
                  <c:v>1446.45</c:v>
                </c:pt>
                <c:pt idx="600">
                  <c:v>1482.05</c:v>
                </c:pt>
                <c:pt idx="601">
                  <c:v>1488.85</c:v>
                </c:pt>
                <c:pt idx="602">
                  <c:v>1494.75</c:v>
                </c:pt>
                <c:pt idx="603">
                  <c:v>1495.85</c:v>
                </c:pt>
                <c:pt idx="604">
                  <c:v>1500.85</c:v>
                </c:pt>
                <c:pt idx="605">
                  <c:v>1509.3</c:v>
                </c:pt>
                <c:pt idx="606">
                  <c:v>1531.25</c:v>
                </c:pt>
                <c:pt idx="607">
                  <c:v>1538.4</c:v>
                </c:pt>
                <c:pt idx="608">
                  <c:v>1553.7</c:v>
                </c:pt>
                <c:pt idx="609">
                  <c:v>1521.4</c:v>
                </c:pt>
                <c:pt idx="610">
                  <c:v>1529.9</c:v>
                </c:pt>
                <c:pt idx="611">
                  <c:v>1539.25</c:v>
                </c:pt>
                <c:pt idx="612">
                  <c:v>1514.2</c:v>
                </c:pt>
                <c:pt idx="613">
                  <c:v>1521</c:v>
                </c:pt>
                <c:pt idx="614">
                  <c:v>1534.25</c:v>
                </c:pt>
                <c:pt idx="615">
                  <c:v>1525.65</c:v>
                </c:pt>
                <c:pt idx="616">
                  <c:v>1532.65</c:v>
                </c:pt>
                <c:pt idx="617">
                  <c:v>1546.5</c:v>
                </c:pt>
                <c:pt idx="618">
                  <c:v>1512.85</c:v>
                </c:pt>
                <c:pt idx="619">
                  <c:v>1517.95</c:v>
                </c:pt>
                <c:pt idx="620">
                  <c:v>1529.55</c:v>
                </c:pt>
                <c:pt idx="621">
                  <c:v>1548.7</c:v>
                </c:pt>
                <c:pt idx="622">
                  <c:v>1556.05</c:v>
                </c:pt>
                <c:pt idx="623">
                  <c:v>1555</c:v>
                </c:pt>
                <c:pt idx="624">
                  <c:v>1533.55</c:v>
                </c:pt>
                <c:pt idx="625">
                  <c:v>1540.55</c:v>
                </c:pt>
                <c:pt idx="626">
                  <c:v>1549.35</c:v>
                </c:pt>
                <c:pt idx="627">
                  <c:v>1569.85</c:v>
                </c:pt>
                <c:pt idx="628">
                  <c:v>1575.6</c:v>
                </c:pt>
                <c:pt idx="629">
                  <c:v>1590.15</c:v>
                </c:pt>
                <c:pt idx="630">
                  <c:v>1563.2</c:v>
                </c:pt>
                <c:pt idx="631">
                  <c:v>1570.9</c:v>
                </c:pt>
                <c:pt idx="632">
                  <c:v>1582.9</c:v>
                </c:pt>
                <c:pt idx="633">
                  <c:v>1573.55</c:v>
                </c:pt>
                <c:pt idx="634">
                  <c:v>1580.1</c:v>
                </c:pt>
                <c:pt idx="635">
                  <c:v>1588.75</c:v>
                </c:pt>
                <c:pt idx="636">
                  <c:v>1581.55</c:v>
                </c:pt>
                <c:pt idx="637">
                  <c:v>1588.45</c:v>
                </c:pt>
                <c:pt idx="638">
                  <c:v>1598.1</c:v>
                </c:pt>
                <c:pt idx="639">
                  <c:v>1572.75</c:v>
                </c:pt>
                <c:pt idx="640">
                  <c:v>1579.05</c:v>
                </c:pt>
                <c:pt idx="641">
                  <c:v>1594.8</c:v>
                </c:pt>
                <c:pt idx="642">
                  <c:v>1573.55</c:v>
                </c:pt>
                <c:pt idx="643">
                  <c:v>1580.65</c:v>
                </c:pt>
                <c:pt idx="644">
                  <c:v>1590.75</c:v>
                </c:pt>
                <c:pt idx="645">
                  <c:v>1596.5</c:v>
                </c:pt>
                <c:pt idx="646">
                  <c:v>1602.2</c:v>
                </c:pt>
                <c:pt idx="647">
                  <c:v>1604.9</c:v>
                </c:pt>
                <c:pt idx="648">
                  <c:v>1586.9</c:v>
                </c:pt>
                <c:pt idx="649">
                  <c:v>1593.45</c:v>
                </c:pt>
                <c:pt idx="650">
                  <c:v>1591.4</c:v>
                </c:pt>
                <c:pt idx="651">
                  <c:v>1596.85</c:v>
                </c:pt>
                <c:pt idx="652">
                  <c:v>1603.45</c:v>
                </c:pt>
                <c:pt idx="653">
                  <c:v>1614.75</c:v>
                </c:pt>
                <c:pt idx="654">
                  <c:v>1591.05</c:v>
                </c:pt>
                <c:pt idx="655">
                  <c:v>1597.85</c:v>
                </c:pt>
                <c:pt idx="656">
                  <c:v>1608.5</c:v>
                </c:pt>
                <c:pt idx="657">
                  <c:v>1571.85</c:v>
                </c:pt>
                <c:pt idx="658">
                  <c:v>1578.05</c:v>
                </c:pt>
                <c:pt idx="659">
                  <c:v>1589.05</c:v>
                </c:pt>
                <c:pt idx="660">
                  <c:v>1583.3</c:v>
                </c:pt>
                <c:pt idx="661">
                  <c:v>1589.85</c:v>
                </c:pt>
                <c:pt idx="662">
                  <c:v>1599.05</c:v>
                </c:pt>
                <c:pt idx="663">
                  <c:v>1598.45</c:v>
                </c:pt>
                <c:pt idx="664">
                  <c:v>1604.85</c:v>
                </c:pt>
                <c:pt idx="665">
                  <c:v>1610</c:v>
                </c:pt>
                <c:pt idx="666">
                  <c:v>1601.25</c:v>
                </c:pt>
                <c:pt idx="667">
                  <c:v>1607.7</c:v>
                </c:pt>
                <c:pt idx="668">
                  <c:v>1613.15</c:v>
                </c:pt>
                <c:pt idx="669">
                  <c:v>1603.7</c:v>
                </c:pt>
                <c:pt idx="670">
                  <c:v>1610.1</c:v>
                </c:pt>
                <c:pt idx="671">
                  <c:v>1613.15</c:v>
                </c:pt>
                <c:pt idx="672">
                  <c:v>1615.25</c:v>
                </c:pt>
                <c:pt idx="673">
                  <c:v>1621.85</c:v>
                </c:pt>
                <c:pt idx="674">
                  <c:v>1625.4</c:v>
                </c:pt>
                <c:pt idx="675">
                  <c:v>1621.75</c:v>
                </c:pt>
                <c:pt idx="676">
                  <c:v>1626.45</c:v>
                </c:pt>
                <c:pt idx="677">
                  <c:v>1641.05</c:v>
                </c:pt>
                <c:pt idx="678">
                  <c:v>1584.5</c:v>
                </c:pt>
                <c:pt idx="679">
                  <c:v>1589.15</c:v>
                </c:pt>
                <c:pt idx="680">
                  <c:v>1599.8</c:v>
                </c:pt>
                <c:pt idx="681">
                  <c:v>1543.7</c:v>
                </c:pt>
                <c:pt idx="682">
                  <c:v>1546.5</c:v>
                </c:pt>
                <c:pt idx="683">
                  <c:v>1557.3</c:v>
                </c:pt>
                <c:pt idx="684">
                  <c:v>1527.15</c:v>
                </c:pt>
                <c:pt idx="685">
                  <c:v>1530.85</c:v>
                </c:pt>
                <c:pt idx="686">
                  <c:v>1541.45</c:v>
                </c:pt>
                <c:pt idx="687">
                  <c:v>1536.5</c:v>
                </c:pt>
                <c:pt idx="688">
                  <c:v>1539.3</c:v>
                </c:pt>
                <c:pt idx="689">
                  <c:v>1553.95</c:v>
                </c:pt>
                <c:pt idx="690">
                  <c:v>1543.15</c:v>
                </c:pt>
                <c:pt idx="691">
                  <c:v>1547</c:v>
                </c:pt>
                <c:pt idx="692">
                  <c:v>1561.5</c:v>
                </c:pt>
                <c:pt idx="693">
                  <c:v>1562.5</c:v>
                </c:pt>
                <c:pt idx="694">
                  <c:v>1566</c:v>
                </c:pt>
                <c:pt idx="695">
                  <c:v>1582.05</c:v>
                </c:pt>
                <c:pt idx="696">
                  <c:v>1542.95</c:v>
                </c:pt>
                <c:pt idx="697">
                  <c:v>1546.3</c:v>
                </c:pt>
                <c:pt idx="698">
                  <c:v>1560.35</c:v>
                </c:pt>
                <c:pt idx="699">
                  <c:v>1553.05</c:v>
                </c:pt>
                <c:pt idx="700">
                  <c:v>1559.15</c:v>
                </c:pt>
                <c:pt idx="701">
                  <c:v>1568</c:v>
                </c:pt>
                <c:pt idx="702">
                  <c:v>1525.95</c:v>
                </c:pt>
                <c:pt idx="703">
                  <c:v>1529.95</c:v>
                </c:pt>
                <c:pt idx="704">
                  <c:v>1540.1</c:v>
                </c:pt>
                <c:pt idx="705">
                  <c:v>1533.35</c:v>
                </c:pt>
                <c:pt idx="706">
                  <c:v>1537.5</c:v>
                </c:pt>
                <c:pt idx="707">
                  <c:v>1549.5</c:v>
                </c:pt>
                <c:pt idx="708">
                  <c:v>1551.45</c:v>
                </c:pt>
                <c:pt idx="709">
                  <c:v>1555.5</c:v>
                </c:pt>
                <c:pt idx="710">
                  <c:v>1566.3</c:v>
                </c:pt>
                <c:pt idx="711">
                  <c:v>1553.2</c:v>
                </c:pt>
                <c:pt idx="712">
                  <c:v>1555.5</c:v>
                </c:pt>
                <c:pt idx="713">
                  <c:v>1561</c:v>
                </c:pt>
                <c:pt idx="714">
                  <c:v>1677.8</c:v>
                </c:pt>
                <c:pt idx="715">
                  <c:v>1680.85</c:v>
                </c:pt>
                <c:pt idx="716">
                  <c:v>1687</c:v>
                </c:pt>
                <c:pt idx="717">
                  <c:v>1798.6</c:v>
                </c:pt>
                <c:pt idx="718">
                  <c:v>1804.8</c:v>
                </c:pt>
                <c:pt idx="719">
                  <c:v>1814.25</c:v>
                </c:pt>
                <c:pt idx="720">
                  <c:v>1771.25</c:v>
                </c:pt>
                <c:pt idx="721">
                  <c:v>1777.5</c:v>
                </c:pt>
                <c:pt idx="722">
                  <c:v>1785.3</c:v>
                </c:pt>
                <c:pt idx="723">
                  <c:v>1757.45</c:v>
                </c:pt>
                <c:pt idx="724">
                  <c:v>1764.3</c:v>
                </c:pt>
                <c:pt idx="725">
                  <c:v>1769.85</c:v>
                </c:pt>
                <c:pt idx="726">
                  <c:v>1770.95</c:v>
                </c:pt>
                <c:pt idx="727">
                  <c:v>1779.8</c:v>
                </c:pt>
                <c:pt idx="728">
                  <c:v>1785.75</c:v>
                </c:pt>
                <c:pt idx="729">
                  <c:v>1776.55</c:v>
                </c:pt>
                <c:pt idx="730">
                  <c:v>1778.35</c:v>
                </c:pt>
                <c:pt idx="731">
                  <c:v>1803.5</c:v>
                </c:pt>
                <c:pt idx="732">
                  <c:v>1771.1</c:v>
                </c:pt>
                <c:pt idx="733">
                  <c:v>1772.35</c:v>
                </c:pt>
                <c:pt idx="734">
                  <c:v>1788.35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2-45E5-ABEE-58EB12DD4462}"/>
            </c:ext>
          </c:extLst>
        </c:ser>
        <c:ser>
          <c:idx val="1"/>
          <c:order val="1"/>
          <c:tx>
            <c:strRef>
              <c:f>'asian paints'!$N$1</c:f>
              <c:strCache>
                <c:ptCount val="1"/>
                <c:pt idx="0">
                  <c:v>Underlying Value 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'asian paints'!$N$2:$N$736</c:f>
              <c:numCache>
                <c:formatCode>General</c:formatCode>
                <c:ptCount val="735"/>
                <c:pt idx="0">
                  <c:v>1279.8</c:v>
                </c:pt>
                <c:pt idx="1">
                  <c:v>1279.8</c:v>
                </c:pt>
                <c:pt idx="2">
                  <c:v>1279.8</c:v>
                </c:pt>
                <c:pt idx="3">
                  <c:v>1251.75</c:v>
                </c:pt>
                <c:pt idx="4">
                  <c:v>1251.75</c:v>
                </c:pt>
                <c:pt idx="5">
                  <c:v>1251.75</c:v>
                </c:pt>
                <c:pt idx="6">
                  <c:v>1224.7</c:v>
                </c:pt>
                <c:pt idx="7">
                  <c:v>1224.7</c:v>
                </c:pt>
                <c:pt idx="8">
                  <c:v>1224.7</c:v>
                </c:pt>
                <c:pt idx="9">
                  <c:v>1209.5</c:v>
                </c:pt>
                <c:pt idx="10">
                  <c:v>1209.5</c:v>
                </c:pt>
                <c:pt idx="11">
                  <c:v>1209.5</c:v>
                </c:pt>
                <c:pt idx="12">
                  <c:v>1247.8</c:v>
                </c:pt>
                <c:pt idx="13">
                  <c:v>1247.8</c:v>
                </c:pt>
                <c:pt idx="14">
                  <c:v>1247.8</c:v>
                </c:pt>
                <c:pt idx="15">
                  <c:v>1201.4000000000001</c:v>
                </c:pt>
                <c:pt idx="16">
                  <c:v>1201.4000000000001</c:v>
                </c:pt>
                <c:pt idx="17">
                  <c:v>1201.4000000000001</c:v>
                </c:pt>
                <c:pt idx="18">
                  <c:v>1225.95</c:v>
                </c:pt>
                <c:pt idx="19">
                  <c:v>1225.95</c:v>
                </c:pt>
                <c:pt idx="20">
                  <c:v>1225.95</c:v>
                </c:pt>
                <c:pt idx="21">
                  <c:v>1219.05</c:v>
                </c:pt>
                <c:pt idx="22">
                  <c:v>1219.05</c:v>
                </c:pt>
                <c:pt idx="23">
                  <c:v>1219.05</c:v>
                </c:pt>
                <c:pt idx="24">
                  <c:v>1261.2</c:v>
                </c:pt>
                <c:pt idx="25">
                  <c:v>1261.2</c:v>
                </c:pt>
                <c:pt idx="26">
                  <c:v>1261.2</c:v>
                </c:pt>
                <c:pt idx="27">
                  <c:v>1250.3</c:v>
                </c:pt>
                <c:pt idx="28">
                  <c:v>1250.3</c:v>
                </c:pt>
                <c:pt idx="29">
                  <c:v>1250.3</c:v>
                </c:pt>
                <c:pt idx="30">
                  <c:v>1267.5999999999999</c:v>
                </c:pt>
                <c:pt idx="31">
                  <c:v>1267.5999999999999</c:v>
                </c:pt>
                <c:pt idx="32">
                  <c:v>1267.5999999999999</c:v>
                </c:pt>
                <c:pt idx="33">
                  <c:v>1259</c:v>
                </c:pt>
                <c:pt idx="34">
                  <c:v>1259</c:v>
                </c:pt>
                <c:pt idx="35">
                  <c:v>1259</c:v>
                </c:pt>
                <c:pt idx="36">
                  <c:v>1235.4000000000001</c:v>
                </c:pt>
                <c:pt idx="37">
                  <c:v>1235.4000000000001</c:v>
                </c:pt>
                <c:pt idx="38">
                  <c:v>1235.4000000000001</c:v>
                </c:pt>
                <c:pt idx="39">
                  <c:v>1200.4000000000001</c:v>
                </c:pt>
                <c:pt idx="40">
                  <c:v>1200.4000000000001</c:v>
                </c:pt>
                <c:pt idx="41">
                  <c:v>1200.4000000000001</c:v>
                </c:pt>
                <c:pt idx="42">
                  <c:v>1138.45</c:v>
                </c:pt>
                <c:pt idx="43">
                  <c:v>1138.45</c:v>
                </c:pt>
                <c:pt idx="44">
                  <c:v>1138.45</c:v>
                </c:pt>
                <c:pt idx="45">
                  <c:v>1186.9000000000001</c:v>
                </c:pt>
                <c:pt idx="46">
                  <c:v>1186.9000000000001</c:v>
                </c:pt>
                <c:pt idx="47">
                  <c:v>1186.9000000000001</c:v>
                </c:pt>
                <c:pt idx="48">
                  <c:v>1200.05</c:v>
                </c:pt>
                <c:pt idx="49">
                  <c:v>1200.05</c:v>
                </c:pt>
                <c:pt idx="50">
                  <c:v>1200.05</c:v>
                </c:pt>
                <c:pt idx="51">
                  <c:v>1190.3</c:v>
                </c:pt>
                <c:pt idx="52">
                  <c:v>1190.3</c:v>
                </c:pt>
                <c:pt idx="53">
                  <c:v>1190.3</c:v>
                </c:pt>
                <c:pt idx="54">
                  <c:v>1196.05</c:v>
                </c:pt>
                <c:pt idx="55">
                  <c:v>1196.05</c:v>
                </c:pt>
                <c:pt idx="56">
                  <c:v>1196.05</c:v>
                </c:pt>
                <c:pt idx="57">
                  <c:v>1196.3</c:v>
                </c:pt>
                <c:pt idx="58">
                  <c:v>1196.3</c:v>
                </c:pt>
                <c:pt idx="59">
                  <c:v>1196.3</c:v>
                </c:pt>
                <c:pt idx="60">
                  <c:v>1230.4000000000001</c:v>
                </c:pt>
                <c:pt idx="61">
                  <c:v>1230.4000000000001</c:v>
                </c:pt>
                <c:pt idx="62">
                  <c:v>1230.4000000000001</c:v>
                </c:pt>
                <c:pt idx="63">
                  <c:v>1217.8</c:v>
                </c:pt>
                <c:pt idx="64">
                  <c:v>1217.8</c:v>
                </c:pt>
                <c:pt idx="65">
                  <c:v>1217.8</c:v>
                </c:pt>
                <c:pt idx="66">
                  <c:v>1247</c:v>
                </c:pt>
                <c:pt idx="67">
                  <c:v>1247</c:v>
                </c:pt>
                <c:pt idx="68">
                  <c:v>1247</c:v>
                </c:pt>
                <c:pt idx="69">
                  <c:v>1244.05</c:v>
                </c:pt>
                <c:pt idx="70">
                  <c:v>1244.05</c:v>
                </c:pt>
                <c:pt idx="71">
                  <c:v>1244.05</c:v>
                </c:pt>
                <c:pt idx="72">
                  <c:v>1238.5</c:v>
                </c:pt>
                <c:pt idx="73">
                  <c:v>1238.5</c:v>
                </c:pt>
                <c:pt idx="74">
                  <c:v>1238.5</c:v>
                </c:pt>
                <c:pt idx="75">
                  <c:v>1250.95</c:v>
                </c:pt>
                <c:pt idx="76">
                  <c:v>1250.95</c:v>
                </c:pt>
                <c:pt idx="77">
                  <c:v>1250.95</c:v>
                </c:pt>
                <c:pt idx="78">
                  <c:v>1295.5999999999999</c:v>
                </c:pt>
                <c:pt idx="79">
                  <c:v>1295.5999999999999</c:v>
                </c:pt>
                <c:pt idx="80">
                  <c:v>1295.5999999999999</c:v>
                </c:pt>
                <c:pt idx="81">
                  <c:v>1278.8</c:v>
                </c:pt>
                <c:pt idx="82">
                  <c:v>1278.8</c:v>
                </c:pt>
                <c:pt idx="83">
                  <c:v>1278.8</c:v>
                </c:pt>
                <c:pt idx="84">
                  <c:v>1284.9000000000001</c:v>
                </c:pt>
                <c:pt idx="85">
                  <c:v>1284.9000000000001</c:v>
                </c:pt>
                <c:pt idx="86">
                  <c:v>1284.9000000000001</c:v>
                </c:pt>
                <c:pt idx="87">
                  <c:v>1320.55</c:v>
                </c:pt>
                <c:pt idx="88">
                  <c:v>1320.55</c:v>
                </c:pt>
                <c:pt idx="89">
                  <c:v>1320.55</c:v>
                </c:pt>
                <c:pt idx="90">
                  <c:v>1318.3</c:v>
                </c:pt>
                <c:pt idx="91">
                  <c:v>1318.3</c:v>
                </c:pt>
                <c:pt idx="92">
                  <c:v>1318.3</c:v>
                </c:pt>
                <c:pt idx="93">
                  <c:v>1321.3</c:v>
                </c:pt>
                <c:pt idx="94">
                  <c:v>1321.3</c:v>
                </c:pt>
                <c:pt idx="95">
                  <c:v>1321.3</c:v>
                </c:pt>
                <c:pt idx="96">
                  <c:v>1312.15</c:v>
                </c:pt>
                <c:pt idx="97">
                  <c:v>1312.15</c:v>
                </c:pt>
                <c:pt idx="98">
                  <c:v>1312.15</c:v>
                </c:pt>
                <c:pt idx="99">
                  <c:v>1306.8499999999999</c:v>
                </c:pt>
                <c:pt idx="100">
                  <c:v>1306.8499999999999</c:v>
                </c:pt>
                <c:pt idx="101">
                  <c:v>1306.8499999999999</c:v>
                </c:pt>
                <c:pt idx="102">
                  <c:v>1324.2</c:v>
                </c:pt>
                <c:pt idx="103">
                  <c:v>1324.2</c:v>
                </c:pt>
                <c:pt idx="104">
                  <c:v>1324.2</c:v>
                </c:pt>
                <c:pt idx="105">
                  <c:v>1314.4</c:v>
                </c:pt>
                <c:pt idx="106">
                  <c:v>1314.4</c:v>
                </c:pt>
                <c:pt idx="107">
                  <c:v>1314.4</c:v>
                </c:pt>
                <c:pt idx="108">
                  <c:v>1349.5</c:v>
                </c:pt>
                <c:pt idx="109">
                  <c:v>1349.5</c:v>
                </c:pt>
                <c:pt idx="110">
                  <c:v>1349.5</c:v>
                </c:pt>
                <c:pt idx="111">
                  <c:v>1339.6</c:v>
                </c:pt>
                <c:pt idx="112">
                  <c:v>1339.6</c:v>
                </c:pt>
                <c:pt idx="113">
                  <c:v>1339.6</c:v>
                </c:pt>
                <c:pt idx="114">
                  <c:v>1324.25</c:v>
                </c:pt>
                <c:pt idx="115">
                  <c:v>1324.25</c:v>
                </c:pt>
                <c:pt idx="116">
                  <c:v>1324.25</c:v>
                </c:pt>
                <c:pt idx="117">
                  <c:v>1350.3</c:v>
                </c:pt>
                <c:pt idx="118">
                  <c:v>1350.3</c:v>
                </c:pt>
                <c:pt idx="119">
                  <c:v>1350.3</c:v>
                </c:pt>
                <c:pt idx="120">
                  <c:v>1345.95</c:v>
                </c:pt>
                <c:pt idx="121">
                  <c:v>1345.95</c:v>
                </c:pt>
                <c:pt idx="122">
                  <c:v>1345.95</c:v>
                </c:pt>
                <c:pt idx="123">
                  <c:v>1338.7</c:v>
                </c:pt>
                <c:pt idx="124">
                  <c:v>1338.7</c:v>
                </c:pt>
                <c:pt idx="125">
                  <c:v>1338.7</c:v>
                </c:pt>
                <c:pt idx="126">
                  <c:v>1329.45</c:v>
                </c:pt>
                <c:pt idx="127">
                  <c:v>1329.45</c:v>
                </c:pt>
                <c:pt idx="128">
                  <c:v>1329.45</c:v>
                </c:pt>
                <c:pt idx="129">
                  <c:v>1329.5</c:v>
                </c:pt>
                <c:pt idx="130">
                  <c:v>1329.5</c:v>
                </c:pt>
                <c:pt idx="131">
                  <c:v>1329.5</c:v>
                </c:pt>
                <c:pt idx="132">
                  <c:v>1295.0999999999999</c:v>
                </c:pt>
                <c:pt idx="133">
                  <c:v>1295.0999999999999</c:v>
                </c:pt>
                <c:pt idx="134">
                  <c:v>1295.0999999999999</c:v>
                </c:pt>
                <c:pt idx="135">
                  <c:v>1318.65</c:v>
                </c:pt>
                <c:pt idx="136">
                  <c:v>1318.65</c:v>
                </c:pt>
                <c:pt idx="137">
                  <c:v>1318.65</c:v>
                </c:pt>
                <c:pt idx="138">
                  <c:v>1274.2</c:v>
                </c:pt>
                <c:pt idx="139">
                  <c:v>1274.2</c:v>
                </c:pt>
                <c:pt idx="140">
                  <c:v>1274.2</c:v>
                </c:pt>
                <c:pt idx="141">
                  <c:v>1323.6</c:v>
                </c:pt>
                <c:pt idx="142">
                  <c:v>1323.6</c:v>
                </c:pt>
                <c:pt idx="143">
                  <c:v>1323.6</c:v>
                </c:pt>
                <c:pt idx="144">
                  <c:v>1330.9</c:v>
                </c:pt>
                <c:pt idx="145">
                  <c:v>1330.9</c:v>
                </c:pt>
                <c:pt idx="146">
                  <c:v>1330.9</c:v>
                </c:pt>
                <c:pt idx="147">
                  <c:v>1320.2</c:v>
                </c:pt>
                <c:pt idx="148">
                  <c:v>1320.2</c:v>
                </c:pt>
                <c:pt idx="149">
                  <c:v>1320.2</c:v>
                </c:pt>
                <c:pt idx="150">
                  <c:v>1340.95</c:v>
                </c:pt>
                <c:pt idx="151">
                  <c:v>1340.95</c:v>
                </c:pt>
                <c:pt idx="152">
                  <c:v>1340.95</c:v>
                </c:pt>
                <c:pt idx="153">
                  <c:v>1335.85</c:v>
                </c:pt>
                <c:pt idx="154">
                  <c:v>1335.85</c:v>
                </c:pt>
                <c:pt idx="155">
                  <c:v>1335.85</c:v>
                </c:pt>
                <c:pt idx="156">
                  <c:v>1355.7</c:v>
                </c:pt>
                <c:pt idx="157">
                  <c:v>1355.7</c:v>
                </c:pt>
                <c:pt idx="158">
                  <c:v>1355.7</c:v>
                </c:pt>
                <c:pt idx="159">
                  <c:v>1400.25</c:v>
                </c:pt>
                <c:pt idx="160">
                  <c:v>1400.25</c:v>
                </c:pt>
                <c:pt idx="161">
                  <c:v>1400.25</c:v>
                </c:pt>
                <c:pt idx="162">
                  <c:v>1425.8</c:v>
                </c:pt>
                <c:pt idx="163">
                  <c:v>1425.8</c:v>
                </c:pt>
                <c:pt idx="164">
                  <c:v>1425.8</c:v>
                </c:pt>
                <c:pt idx="165">
                  <c:v>1388.2</c:v>
                </c:pt>
                <c:pt idx="166">
                  <c:v>1388.2</c:v>
                </c:pt>
                <c:pt idx="167">
                  <c:v>1388.2</c:v>
                </c:pt>
                <c:pt idx="168">
                  <c:v>1357.05</c:v>
                </c:pt>
                <c:pt idx="169">
                  <c:v>1357.05</c:v>
                </c:pt>
                <c:pt idx="170">
                  <c:v>1357.05</c:v>
                </c:pt>
                <c:pt idx="171">
                  <c:v>1363</c:v>
                </c:pt>
                <c:pt idx="172">
                  <c:v>1363</c:v>
                </c:pt>
                <c:pt idx="173">
                  <c:v>1363</c:v>
                </c:pt>
                <c:pt idx="174">
                  <c:v>1372.5</c:v>
                </c:pt>
                <c:pt idx="175">
                  <c:v>1372.5</c:v>
                </c:pt>
                <c:pt idx="176">
                  <c:v>1372.5</c:v>
                </c:pt>
                <c:pt idx="177">
                  <c:v>1366</c:v>
                </c:pt>
                <c:pt idx="178">
                  <c:v>1366</c:v>
                </c:pt>
                <c:pt idx="179">
                  <c:v>1366</c:v>
                </c:pt>
                <c:pt idx="180">
                  <c:v>1373.05</c:v>
                </c:pt>
                <c:pt idx="181">
                  <c:v>1373.05</c:v>
                </c:pt>
                <c:pt idx="182">
                  <c:v>1373.05</c:v>
                </c:pt>
                <c:pt idx="183">
                  <c:v>1371.55</c:v>
                </c:pt>
                <c:pt idx="184">
                  <c:v>1371.55</c:v>
                </c:pt>
                <c:pt idx="185">
                  <c:v>1371.55</c:v>
                </c:pt>
                <c:pt idx="186">
                  <c:v>1383.3</c:v>
                </c:pt>
                <c:pt idx="187">
                  <c:v>1383.3</c:v>
                </c:pt>
                <c:pt idx="188">
                  <c:v>1383.3</c:v>
                </c:pt>
                <c:pt idx="189">
                  <c:v>1388.3</c:v>
                </c:pt>
                <c:pt idx="190">
                  <c:v>1388.3</c:v>
                </c:pt>
                <c:pt idx="191">
                  <c:v>1388.3</c:v>
                </c:pt>
                <c:pt idx="192">
                  <c:v>1385.85</c:v>
                </c:pt>
                <c:pt idx="193">
                  <c:v>1385.85</c:v>
                </c:pt>
                <c:pt idx="194">
                  <c:v>1385.85</c:v>
                </c:pt>
                <c:pt idx="195">
                  <c:v>1396</c:v>
                </c:pt>
                <c:pt idx="196">
                  <c:v>1396</c:v>
                </c:pt>
                <c:pt idx="197">
                  <c:v>1396</c:v>
                </c:pt>
                <c:pt idx="198">
                  <c:v>1401.25</c:v>
                </c:pt>
                <c:pt idx="199">
                  <c:v>1401.25</c:v>
                </c:pt>
                <c:pt idx="200">
                  <c:v>1401.25</c:v>
                </c:pt>
                <c:pt idx="201">
                  <c:v>1402</c:v>
                </c:pt>
                <c:pt idx="202">
                  <c:v>1402</c:v>
                </c:pt>
                <c:pt idx="203">
                  <c:v>1402</c:v>
                </c:pt>
                <c:pt idx="204">
                  <c:v>1396.35</c:v>
                </c:pt>
                <c:pt idx="205">
                  <c:v>1396.35</c:v>
                </c:pt>
                <c:pt idx="206">
                  <c:v>1396.35</c:v>
                </c:pt>
                <c:pt idx="207">
                  <c:v>1403.65</c:v>
                </c:pt>
                <c:pt idx="208">
                  <c:v>1403.65</c:v>
                </c:pt>
                <c:pt idx="209">
                  <c:v>1403.65</c:v>
                </c:pt>
                <c:pt idx="210">
                  <c:v>1388.6</c:v>
                </c:pt>
                <c:pt idx="211">
                  <c:v>1388.6</c:v>
                </c:pt>
                <c:pt idx="212">
                  <c:v>1388.6</c:v>
                </c:pt>
                <c:pt idx="213">
                  <c:v>1405.95</c:v>
                </c:pt>
                <c:pt idx="214">
                  <c:v>1405.95</c:v>
                </c:pt>
                <c:pt idx="215">
                  <c:v>1405.95</c:v>
                </c:pt>
                <c:pt idx="216">
                  <c:v>1389.75</c:v>
                </c:pt>
                <c:pt idx="217">
                  <c:v>1389.75</c:v>
                </c:pt>
                <c:pt idx="218">
                  <c:v>1389.75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1400.45</c:v>
                </c:pt>
                <c:pt idx="223">
                  <c:v>1400.45</c:v>
                </c:pt>
                <c:pt idx="224">
                  <c:v>1400.45</c:v>
                </c:pt>
                <c:pt idx="225">
                  <c:v>1422.1</c:v>
                </c:pt>
                <c:pt idx="226">
                  <c:v>1422.1</c:v>
                </c:pt>
                <c:pt idx="227">
                  <c:v>1422.1</c:v>
                </c:pt>
                <c:pt idx="228">
                  <c:v>1406.95</c:v>
                </c:pt>
                <c:pt idx="229">
                  <c:v>1406.95</c:v>
                </c:pt>
                <c:pt idx="230">
                  <c:v>1406.95</c:v>
                </c:pt>
                <c:pt idx="231">
                  <c:v>1396.55</c:v>
                </c:pt>
                <c:pt idx="232">
                  <c:v>1396.55</c:v>
                </c:pt>
                <c:pt idx="233">
                  <c:v>1396.55</c:v>
                </c:pt>
                <c:pt idx="234">
                  <c:v>1401.85</c:v>
                </c:pt>
                <c:pt idx="235">
                  <c:v>1401.85</c:v>
                </c:pt>
                <c:pt idx="236">
                  <c:v>1401.85</c:v>
                </c:pt>
                <c:pt idx="237">
                  <c:v>1372.15</c:v>
                </c:pt>
                <c:pt idx="238">
                  <c:v>1372.15</c:v>
                </c:pt>
                <c:pt idx="239">
                  <c:v>1372.15</c:v>
                </c:pt>
                <c:pt idx="240">
                  <c:v>1379.5</c:v>
                </c:pt>
                <c:pt idx="241">
                  <c:v>1379.5</c:v>
                </c:pt>
                <c:pt idx="242">
                  <c:v>1379.5</c:v>
                </c:pt>
                <c:pt idx="243">
                  <c:v>1393.3</c:v>
                </c:pt>
                <c:pt idx="244">
                  <c:v>1393.3</c:v>
                </c:pt>
                <c:pt idx="245">
                  <c:v>1393.3</c:v>
                </c:pt>
                <c:pt idx="246">
                  <c:v>1390.4</c:v>
                </c:pt>
                <c:pt idx="247">
                  <c:v>1390.4</c:v>
                </c:pt>
                <c:pt idx="248">
                  <c:v>1390.4</c:v>
                </c:pt>
                <c:pt idx="249">
                  <c:v>1412.6</c:v>
                </c:pt>
                <c:pt idx="250">
                  <c:v>1412.6</c:v>
                </c:pt>
                <c:pt idx="251">
                  <c:v>1412.6</c:v>
                </c:pt>
                <c:pt idx="252">
                  <c:v>1457.2</c:v>
                </c:pt>
                <c:pt idx="253">
                  <c:v>1457.2</c:v>
                </c:pt>
                <c:pt idx="254">
                  <c:v>1457.2</c:v>
                </c:pt>
                <c:pt idx="255">
                  <c:v>1446.35</c:v>
                </c:pt>
                <c:pt idx="256">
                  <c:v>1446.35</c:v>
                </c:pt>
                <c:pt idx="257">
                  <c:v>1446.35</c:v>
                </c:pt>
                <c:pt idx="258">
                  <c:v>1450.35</c:v>
                </c:pt>
                <c:pt idx="259">
                  <c:v>1450.35</c:v>
                </c:pt>
                <c:pt idx="260">
                  <c:v>1450.35</c:v>
                </c:pt>
                <c:pt idx="261">
                  <c:v>1469.4</c:v>
                </c:pt>
                <c:pt idx="262">
                  <c:v>1469.4</c:v>
                </c:pt>
                <c:pt idx="263">
                  <c:v>1469.4</c:v>
                </c:pt>
                <c:pt idx="264">
                  <c:v>1472.45</c:v>
                </c:pt>
                <c:pt idx="265">
                  <c:v>1472.45</c:v>
                </c:pt>
                <c:pt idx="266">
                  <c:v>1472.45</c:v>
                </c:pt>
                <c:pt idx="267">
                  <c:v>1448.8</c:v>
                </c:pt>
                <c:pt idx="268">
                  <c:v>1448.8</c:v>
                </c:pt>
                <c:pt idx="269">
                  <c:v>1448.8</c:v>
                </c:pt>
                <c:pt idx="270">
                  <c:v>1437.1</c:v>
                </c:pt>
                <c:pt idx="271">
                  <c:v>1437.1</c:v>
                </c:pt>
                <c:pt idx="272">
                  <c:v>1437.1</c:v>
                </c:pt>
                <c:pt idx="273">
                  <c:v>1452.1</c:v>
                </c:pt>
                <c:pt idx="274">
                  <c:v>1452.1</c:v>
                </c:pt>
                <c:pt idx="275">
                  <c:v>1452.1</c:v>
                </c:pt>
                <c:pt idx="276">
                  <c:v>1424.15</c:v>
                </c:pt>
                <c:pt idx="277">
                  <c:v>1424.15</c:v>
                </c:pt>
                <c:pt idx="278">
                  <c:v>1424.15</c:v>
                </c:pt>
                <c:pt idx="279">
                  <c:v>1399.2</c:v>
                </c:pt>
                <c:pt idx="280">
                  <c:v>1399.2</c:v>
                </c:pt>
                <c:pt idx="281">
                  <c:v>1399.2</c:v>
                </c:pt>
                <c:pt idx="282">
                  <c:v>1393.6</c:v>
                </c:pt>
                <c:pt idx="283">
                  <c:v>1393.6</c:v>
                </c:pt>
                <c:pt idx="284">
                  <c:v>1393.6</c:v>
                </c:pt>
                <c:pt idx="285">
                  <c:v>1380.05</c:v>
                </c:pt>
                <c:pt idx="286">
                  <c:v>1380.05</c:v>
                </c:pt>
                <c:pt idx="287">
                  <c:v>1380.05</c:v>
                </c:pt>
                <c:pt idx="288">
                  <c:v>1377.85</c:v>
                </c:pt>
                <c:pt idx="289">
                  <c:v>1377.85</c:v>
                </c:pt>
                <c:pt idx="290">
                  <c:v>1377.85</c:v>
                </c:pt>
                <c:pt idx="291">
                  <c:v>1396.9</c:v>
                </c:pt>
                <c:pt idx="292">
                  <c:v>1396.9</c:v>
                </c:pt>
                <c:pt idx="293">
                  <c:v>1396.9</c:v>
                </c:pt>
                <c:pt idx="294">
                  <c:v>1397.8</c:v>
                </c:pt>
                <c:pt idx="295">
                  <c:v>1397.8</c:v>
                </c:pt>
                <c:pt idx="296">
                  <c:v>1397.8</c:v>
                </c:pt>
                <c:pt idx="297">
                  <c:v>1397.8</c:v>
                </c:pt>
                <c:pt idx="298">
                  <c:v>1397.8</c:v>
                </c:pt>
                <c:pt idx="299">
                  <c:v>1397.8</c:v>
                </c:pt>
                <c:pt idx="300">
                  <c:v>1398.25</c:v>
                </c:pt>
                <c:pt idx="301">
                  <c:v>1398.25</c:v>
                </c:pt>
                <c:pt idx="302">
                  <c:v>1398.25</c:v>
                </c:pt>
                <c:pt idx="303">
                  <c:v>1402</c:v>
                </c:pt>
                <c:pt idx="304">
                  <c:v>1402</c:v>
                </c:pt>
                <c:pt idx="305">
                  <c:v>1402</c:v>
                </c:pt>
                <c:pt idx="306">
                  <c:v>1405.7</c:v>
                </c:pt>
                <c:pt idx="307">
                  <c:v>1405.7</c:v>
                </c:pt>
                <c:pt idx="308">
                  <c:v>1405.7</c:v>
                </c:pt>
                <c:pt idx="309">
                  <c:v>1405.2</c:v>
                </c:pt>
                <c:pt idx="310">
                  <c:v>1405.2</c:v>
                </c:pt>
                <c:pt idx="311">
                  <c:v>1405.2</c:v>
                </c:pt>
                <c:pt idx="312">
                  <c:v>1392.35</c:v>
                </c:pt>
                <c:pt idx="313">
                  <c:v>1392.35</c:v>
                </c:pt>
                <c:pt idx="314">
                  <c:v>1392.35</c:v>
                </c:pt>
                <c:pt idx="315">
                  <c:v>1403.85</c:v>
                </c:pt>
                <c:pt idx="316">
                  <c:v>1403.85</c:v>
                </c:pt>
                <c:pt idx="317">
                  <c:v>1403.85</c:v>
                </c:pt>
                <c:pt idx="318">
                  <c:v>1393.7</c:v>
                </c:pt>
                <c:pt idx="319">
                  <c:v>1393.7</c:v>
                </c:pt>
                <c:pt idx="320">
                  <c:v>1393.7</c:v>
                </c:pt>
                <c:pt idx="321">
                  <c:v>1395.45</c:v>
                </c:pt>
                <c:pt idx="322">
                  <c:v>1395.45</c:v>
                </c:pt>
                <c:pt idx="323">
                  <c:v>1395.45</c:v>
                </c:pt>
                <c:pt idx="324">
                  <c:v>1382.35</c:v>
                </c:pt>
                <c:pt idx="325">
                  <c:v>1382.35</c:v>
                </c:pt>
                <c:pt idx="326">
                  <c:v>1382.35</c:v>
                </c:pt>
                <c:pt idx="327">
                  <c:v>1419.8</c:v>
                </c:pt>
                <c:pt idx="328">
                  <c:v>1419.8</c:v>
                </c:pt>
                <c:pt idx="329">
                  <c:v>1419.8</c:v>
                </c:pt>
                <c:pt idx="330">
                  <c:v>1428.1</c:v>
                </c:pt>
                <c:pt idx="331">
                  <c:v>1428.1</c:v>
                </c:pt>
                <c:pt idx="332">
                  <c:v>1428.1</c:v>
                </c:pt>
                <c:pt idx="333">
                  <c:v>1428.3</c:v>
                </c:pt>
                <c:pt idx="334">
                  <c:v>1428.3</c:v>
                </c:pt>
                <c:pt idx="335">
                  <c:v>1428.3</c:v>
                </c:pt>
                <c:pt idx="336">
                  <c:v>1434.75</c:v>
                </c:pt>
                <c:pt idx="337">
                  <c:v>1434.75</c:v>
                </c:pt>
                <c:pt idx="338">
                  <c:v>1434.75</c:v>
                </c:pt>
                <c:pt idx="339">
                  <c:v>1432.55</c:v>
                </c:pt>
                <c:pt idx="340">
                  <c:v>1432.55</c:v>
                </c:pt>
                <c:pt idx="341">
                  <c:v>1432.55</c:v>
                </c:pt>
                <c:pt idx="342">
                  <c:v>1445.6</c:v>
                </c:pt>
                <c:pt idx="343">
                  <c:v>1445.6</c:v>
                </c:pt>
                <c:pt idx="344">
                  <c:v>1445.6</c:v>
                </c:pt>
                <c:pt idx="345">
                  <c:v>1453.9</c:v>
                </c:pt>
                <c:pt idx="346">
                  <c:v>1453.9</c:v>
                </c:pt>
                <c:pt idx="347">
                  <c:v>1453.9</c:v>
                </c:pt>
                <c:pt idx="348">
                  <c:v>1456.15</c:v>
                </c:pt>
                <c:pt idx="349">
                  <c:v>1456.15</c:v>
                </c:pt>
                <c:pt idx="350">
                  <c:v>1456.15</c:v>
                </c:pt>
                <c:pt idx="351">
                  <c:v>1471.25</c:v>
                </c:pt>
                <c:pt idx="352">
                  <c:v>1471.25</c:v>
                </c:pt>
                <c:pt idx="353">
                  <c:v>1471.25</c:v>
                </c:pt>
                <c:pt idx="354">
                  <c:v>1457.55</c:v>
                </c:pt>
                <c:pt idx="355">
                  <c:v>1457.55</c:v>
                </c:pt>
                <c:pt idx="356">
                  <c:v>1457.55</c:v>
                </c:pt>
                <c:pt idx="357">
                  <c:v>1485.05</c:v>
                </c:pt>
                <c:pt idx="358">
                  <c:v>1485.05</c:v>
                </c:pt>
                <c:pt idx="359">
                  <c:v>1485.05</c:v>
                </c:pt>
                <c:pt idx="360">
                  <c:v>1472.05</c:v>
                </c:pt>
                <c:pt idx="361">
                  <c:v>1472.05</c:v>
                </c:pt>
                <c:pt idx="362">
                  <c:v>1472.05</c:v>
                </c:pt>
                <c:pt idx="363">
                  <c:v>1497</c:v>
                </c:pt>
                <c:pt idx="364">
                  <c:v>1497</c:v>
                </c:pt>
                <c:pt idx="365">
                  <c:v>1497</c:v>
                </c:pt>
                <c:pt idx="366">
                  <c:v>1492.7</c:v>
                </c:pt>
                <c:pt idx="367">
                  <c:v>1492.7</c:v>
                </c:pt>
                <c:pt idx="368">
                  <c:v>1492.7</c:v>
                </c:pt>
                <c:pt idx="369">
                  <c:v>1492.75</c:v>
                </c:pt>
                <c:pt idx="370">
                  <c:v>1492.75</c:v>
                </c:pt>
                <c:pt idx="371">
                  <c:v>1492.75</c:v>
                </c:pt>
                <c:pt idx="372">
                  <c:v>1519.3</c:v>
                </c:pt>
                <c:pt idx="373">
                  <c:v>1519.3</c:v>
                </c:pt>
                <c:pt idx="374">
                  <c:v>1519.3</c:v>
                </c:pt>
                <c:pt idx="375">
                  <c:v>1497.6</c:v>
                </c:pt>
                <c:pt idx="376">
                  <c:v>1497.6</c:v>
                </c:pt>
                <c:pt idx="377">
                  <c:v>1497.6</c:v>
                </c:pt>
                <c:pt idx="378">
                  <c:v>1519</c:v>
                </c:pt>
                <c:pt idx="379">
                  <c:v>1519</c:v>
                </c:pt>
                <c:pt idx="380">
                  <c:v>1519</c:v>
                </c:pt>
                <c:pt idx="381">
                  <c:v>1514.45</c:v>
                </c:pt>
                <c:pt idx="382">
                  <c:v>1514.45</c:v>
                </c:pt>
                <c:pt idx="383">
                  <c:v>1514.45</c:v>
                </c:pt>
                <c:pt idx="384">
                  <c:v>1496.35</c:v>
                </c:pt>
                <c:pt idx="385">
                  <c:v>1496.35</c:v>
                </c:pt>
                <c:pt idx="386">
                  <c:v>1496.35</c:v>
                </c:pt>
                <c:pt idx="387">
                  <c:v>1444.85</c:v>
                </c:pt>
                <c:pt idx="388">
                  <c:v>1444.85</c:v>
                </c:pt>
                <c:pt idx="389">
                  <c:v>1444.85</c:v>
                </c:pt>
                <c:pt idx="390">
                  <c:v>1409.85</c:v>
                </c:pt>
                <c:pt idx="391">
                  <c:v>1409.85</c:v>
                </c:pt>
                <c:pt idx="392">
                  <c:v>1409.85</c:v>
                </c:pt>
                <c:pt idx="393">
                  <c:v>1423.15</c:v>
                </c:pt>
                <c:pt idx="394">
                  <c:v>1423.15</c:v>
                </c:pt>
                <c:pt idx="395">
                  <c:v>1423.15</c:v>
                </c:pt>
                <c:pt idx="396">
                  <c:v>1438.65</c:v>
                </c:pt>
                <c:pt idx="397">
                  <c:v>1438.65</c:v>
                </c:pt>
                <c:pt idx="398">
                  <c:v>1438.65</c:v>
                </c:pt>
                <c:pt idx="399">
                  <c:v>1431.55</c:v>
                </c:pt>
                <c:pt idx="400">
                  <c:v>1431.55</c:v>
                </c:pt>
                <c:pt idx="401">
                  <c:v>1431.55</c:v>
                </c:pt>
                <c:pt idx="402">
                  <c:v>1459</c:v>
                </c:pt>
                <c:pt idx="403">
                  <c:v>1459</c:v>
                </c:pt>
                <c:pt idx="404">
                  <c:v>1459</c:v>
                </c:pt>
                <c:pt idx="405">
                  <c:v>1469.6</c:v>
                </c:pt>
                <c:pt idx="406">
                  <c:v>1469.6</c:v>
                </c:pt>
                <c:pt idx="407">
                  <c:v>1469.6</c:v>
                </c:pt>
                <c:pt idx="408">
                  <c:v>1443.35</c:v>
                </c:pt>
                <c:pt idx="409">
                  <c:v>1443.35</c:v>
                </c:pt>
                <c:pt idx="410">
                  <c:v>1443.35</c:v>
                </c:pt>
                <c:pt idx="411">
                  <c:v>1431</c:v>
                </c:pt>
                <c:pt idx="412">
                  <c:v>1431</c:v>
                </c:pt>
                <c:pt idx="413">
                  <c:v>1431</c:v>
                </c:pt>
                <c:pt idx="414">
                  <c:v>1450.05</c:v>
                </c:pt>
                <c:pt idx="415">
                  <c:v>1450.05</c:v>
                </c:pt>
                <c:pt idx="416">
                  <c:v>1450.05</c:v>
                </c:pt>
                <c:pt idx="417">
                  <c:v>1447.95</c:v>
                </c:pt>
                <c:pt idx="418">
                  <c:v>1447.95</c:v>
                </c:pt>
                <c:pt idx="419">
                  <c:v>1447.95</c:v>
                </c:pt>
                <c:pt idx="420">
                  <c:v>1448.75</c:v>
                </c:pt>
                <c:pt idx="421">
                  <c:v>1448.75</c:v>
                </c:pt>
                <c:pt idx="422">
                  <c:v>1448.75</c:v>
                </c:pt>
                <c:pt idx="423">
                  <c:v>1463.15</c:v>
                </c:pt>
                <c:pt idx="424">
                  <c:v>1463.15</c:v>
                </c:pt>
                <c:pt idx="425">
                  <c:v>1463.15</c:v>
                </c:pt>
                <c:pt idx="426">
                  <c:v>1436.6</c:v>
                </c:pt>
                <c:pt idx="427">
                  <c:v>1436.6</c:v>
                </c:pt>
                <c:pt idx="428">
                  <c:v>1436.6</c:v>
                </c:pt>
                <c:pt idx="429">
                  <c:v>1438.55</c:v>
                </c:pt>
                <c:pt idx="430">
                  <c:v>1438.55</c:v>
                </c:pt>
                <c:pt idx="431">
                  <c:v>1438.55</c:v>
                </c:pt>
                <c:pt idx="432">
                  <c:v>1412.8</c:v>
                </c:pt>
                <c:pt idx="433">
                  <c:v>1412.8</c:v>
                </c:pt>
                <c:pt idx="434">
                  <c:v>1412.8</c:v>
                </c:pt>
                <c:pt idx="435">
                  <c:v>1387.8</c:v>
                </c:pt>
                <c:pt idx="436">
                  <c:v>1387.8</c:v>
                </c:pt>
                <c:pt idx="437">
                  <c:v>1387.8</c:v>
                </c:pt>
                <c:pt idx="438">
                  <c:v>1385.7</c:v>
                </c:pt>
                <c:pt idx="439">
                  <c:v>1385.7</c:v>
                </c:pt>
                <c:pt idx="440">
                  <c:v>1385.7</c:v>
                </c:pt>
                <c:pt idx="441">
                  <c:v>1354.2</c:v>
                </c:pt>
                <c:pt idx="442">
                  <c:v>1354.2</c:v>
                </c:pt>
                <c:pt idx="443">
                  <c:v>1354.2</c:v>
                </c:pt>
                <c:pt idx="444">
                  <c:v>1341.05</c:v>
                </c:pt>
                <c:pt idx="445">
                  <c:v>1341.05</c:v>
                </c:pt>
                <c:pt idx="446">
                  <c:v>1341.05</c:v>
                </c:pt>
                <c:pt idx="447">
                  <c:v>1332.5</c:v>
                </c:pt>
                <c:pt idx="448">
                  <c:v>1332.5</c:v>
                </c:pt>
                <c:pt idx="449">
                  <c:v>1332.5</c:v>
                </c:pt>
                <c:pt idx="450">
                  <c:v>1320.25</c:v>
                </c:pt>
                <c:pt idx="451">
                  <c:v>1320.25</c:v>
                </c:pt>
                <c:pt idx="452">
                  <c:v>1320.25</c:v>
                </c:pt>
                <c:pt idx="453">
                  <c:v>1305.95</c:v>
                </c:pt>
                <c:pt idx="454">
                  <c:v>1305.95</c:v>
                </c:pt>
                <c:pt idx="455">
                  <c:v>1305.95</c:v>
                </c:pt>
                <c:pt idx="456">
                  <c:v>1304.4000000000001</c:v>
                </c:pt>
                <c:pt idx="457">
                  <c:v>1304.4000000000001</c:v>
                </c:pt>
                <c:pt idx="458">
                  <c:v>1304.4000000000001</c:v>
                </c:pt>
                <c:pt idx="459">
                  <c:v>1320</c:v>
                </c:pt>
                <c:pt idx="460">
                  <c:v>1320</c:v>
                </c:pt>
                <c:pt idx="461">
                  <c:v>1320</c:v>
                </c:pt>
                <c:pt idx="462">
                  <c:v>1373.95</c:v>
                </c:pt>
                <c:pt idx="463">
                  <c:v>1373.95</c:v>
                </c:pt>
                <c:pt idx="464">
                  <c:v>1373.95</c:v>
                </c:pt>
                <c:pt idx="465">
                  <c:v>1357.75</c:v>
                </c:pt>
                <c:pt idx="466">
                  <c:v>1357.75</c:v>
                </c:pt>
                <c:pt idx="467">
                  <c:v>1357.75</c:v>
                </c:pt>
                <c:pt idx="468">
                  <c:v>1368.45</c:v>
                </c:pt>
                <c:pt idx="469">
                  <c:v>1368.45</c:v>
                </c:pt>
                <c:pt idx="470">
                  <c:v>1368.45</c:v>
                </c:pt>
                <c:pt idx="471">
                  <c:v>1367.75</c:v>
                </c:pt>
                <c:pt idx="472">
                  <c:v>1367.75</c:v>
                </c:pt>
                <c:pt idx="473">
                  <c:v>1367.75</c:v>
                </c:pt>
                <c:pt idx="474">
                  <c:v>1384.5</c:v>
                </c:pt>
                <c:pt idx="475">
                  <c:v>1384.5</c:v>
                </c:pt>
                <c:pt idx="476">
                  <c:v>1384.5</c:v>
                </c:pt>
                <c:pt idx="477">
                  <c:v>1366.85</c:v>
                </c:pt>
                <c:pt idx="478">
                  <c:v>1366.85</c:v>
                </c:pt>
                <c:pt idx="479">
                  <c:v>1366.85</c:v>
                </c:pt>
                <c:pt idx="480">
                  <c:v>1364.35</c:v>
                </c:pt>
                <c:pt idx="481">
                  <c:v>1364.35</c:v>
                </c:pt>
                <c:pt idx="482">
                  <c:v>1364.35</c:v>
                </c:pt>
                <c:pt idx="483">
                  <c:v>1358.25</c:v>
                </c:pt>
                <c:pt idx="484">
                  <c:v>1358.25</c:v>
                </c:pt>
                <c:pt idx="485">
                  <c:v>1358.25</c:v>
                </c:pt>
                <c:pt idx="486">
                  <c:v>1374.6</c:v>
                </c:pt>
                <c:pt idx="487">
                  <c:v>1374.6</c:v>
                </c:pt>
                <c:pt idx="488">
                  <c:v>1374.6</c:v>
                </c:pt>
                <c:pt idx="489">
                  <c:v>1407.3</c:v>
                </c:pt>
                <c:pt idx="490">
                  <c:v>1407.3</c:v>
                </c:pt>
                <c:pt idx="491">
                  <c:v>1407.3</c:v>
                </c:pt>
                <c:pt idx="492">
                  <c:v>1459.25</c:v>
                </c:pt>
                <c:pt idx="493">
                  <c:v>1459.25</c:v>
                </c:pt>
                <c:pt idx="494">
                  <c:v>1459.25</c:v>
                </c:pt>
                <c:pt idx="495">
                  <c:v>1421.5</c:v>
                </c:pt>
                <c:pt idx="496">
                  <c:v>1421.5</c:v>
                </c:pt>
                <c:pt idx="497">
                  <c:v>1421.5</c:v>
                </c:pt>
                <c:pt idx="498">
                  <c:v>1428.55</c:v>
                </c:pt>
                <c:pt idx="499">
                  <c:v>1428.55</c:v>
                </c:pt>
                <c:pt idx="500">
                  <c:v>1428.55</c:v>
                </c:pt>
                <c:pt idx="501">
                  <c:v>1418.35</c:v>
                </c:pt>
                <c:pt idx="502">
                  <c:v>1418.35</c:v>
                </c:pt>
                <c:pt idx="503">
                  <c:v>1418.35</c:v>
                </c:pt>
                <c:pt idx="504">
                  <c:v>1422.6</c:v>
                </c:pt>
                <c:pt idx="505">
                  <c:v>1422.6</c:v>
                </c:pt>
                <c:pt idx="506">
                  <c:v>1422.6</c:v>
                </c:pt>
                <c:pt idx="507">
                  <c:v>1425.5</c:v>
                </c:pt>
                <c:pt idx="508">
                  <c:v>1425.5</c:v>
                </c:pt>
                <c:pt idx="509">
                  <c:v>1425.5</c:v>
                </c:pt>
                <c:pt idx="510">
                  <c:v>1425.45</c:v>
                </c:pt>
                <c:pt idx="511">
                  <c:v>1425.45</c:v>
                </c:pt>
                <c:pt idx="512">
                  <c:v>1425.45</c:v>
                </c:pt>
                <c:pt idx="513">
                  <c:v>1429.45</c:v>
                </c:pt>
                <c:pt idx="514">
                  <c:v>1429.45</c:v>
                </c:pt>
                <c:pt idx="515">
                  <c:v>1429.45</c:v>
                </c:pt>
                <c:pt idx="516">
                  <c:v>1412.75</c:v>
                </c:pt>
                <c:pt idx="517">
                  <c:v>1412.75</c:v>
                </c:pt>
                <c:pt idx="518">
                  <c:v>1412.75</c:v>
                </c:pt>
                <c:pt idx="519">
                  <c:v>1401.95</c:v>
                </c:pt>
                <c:pt idx="520">
                  <c:v>1401.95</c:v>
                </c:pt>
                <c:pt idx="521">
                  <c:v>1401.95</c:v>
                </c:pt>
                <c:pt idx="522">
                  <c:v>1380.05</c:v>
                </c:pt>
                <c:pt idx="523">
                  <c:v>1380.05</c:v>
                </c:pt>
                <c:pt idx="524">
                  <c:v>1380.05</c:v>
                </c:pt>
                <c:pt idx="525">
                  <c:v>1381.15</c:v>
                </c:pt>
                <c:pt idx="526">
                  <c:v>1381.15</c:v>
                </c:pt>
                <c:pt idx="527">
                  <c:v>1381.15</c:v>
                </c:pt>
                <c:pt idx="528">
                  <c:v>1392.05</c:v>
                </c:pt>
                <c:pt idx="529">
                  <c:v>1392.05</c:v>
                </c:pt>
                <c:pt idx="530">
                  <c:v>1392.05</c:v>
                </c:pt>
                <c:pt idx="531">
                  <c:v>1383</c:v>
                </c:pt>
                <c:pt idx="532">
                  <c:v>1383</c:v>
                </c:pt>
                <c:pt idx="533">
                  <c:v>1383</c:v>
                </c:pt>
                <c:pt idx="534">
                  <c:v>1376.15</c:v>
                </c:pt>
                <c:pt idx="535">
                  <c:v>1376.15</c:v>
                </c:pt>
                <c:pt idx="536">
                  <c:v>1376.15</c:v>
                </c:pt>
                <c:pt idx="537">
                  <c:v>1363.1</c:v>
                </c:pt>
                <c:pt idx="538">
                  <c:v>1363.1</c:v>
                </c:pt>
                <c:pt idx="539">
                  <c:v>1363.1</c:v>
                </c:pt>
                <c:pt idx="540">
                  <c:v>1359.95</c:v>
                </c:pt>
                <c:pt idx="541">
                  <c:v>1359.95</c:v>
                </c:pt>
                <c:pt idx="542">
                  <c:v>1359.95</c:v>
                </c:pt>
                <c:pt idx="543">
                  <c:v>1361.4</c:v>
                </c:pt>
                <c:pt idx="544">
                  <c:v>1361.4</c:v>
                </c:pt>
                <c:pt idx="545">
                  <c:v>1361.4</c:v>
                </c:pt>
                <c:pt idx="546">
                  <c:v>1358.15</c:v>
                </c:pt>
                <c:pt idx="547">
                  <c:v>1358.15</c:v>
                </c:pt>
                <c:pt idx="548">
                  <c:v>1358.15</c:v>
                </c:pt>
                <c:pt idx="549">
                  <c:v>1353.85</c:v>
                </c:pt>
                <c:pt idx="550">
                  <c:v>1353.85</c:v>
                </c:pt>
                <c:pt idx="551">
                  <c:v>1353.85</c:v>
                </c:pt>
                <c:pt idx="552">
                  <c:v>1345.75</c:v>
                </c:pt>
                <c:pt idx="553">
                  <c:v>1345.75</c:v>
                </c:pt>
                <c:pt idx="554">
                  <c:v>1345.75</c:v>
                </c:pt>
                <c:pt idx="555">
                  <c:v>1352</c:v>
                </c:pt>
                <c:pt idx="556">
                  <c:v>1352</c:v>
                </c:pt>
                <c:pt idx="557">
                  <c:v>1352</c:v>
                </c:pt>
                <c:pt idx="558">
                  <c:v>1359.7</c:v>
                </c:pt>
                <c:pt idx="559">
                  <c:v>1359.7</c:v>
                </c:pt>
                <c:pt idx="560">
                  <c:v>1359.7</c:v>
                </c:pt>
                <c:pt idx="561">
                  <c:v>1358.7</c:v>
                </c:pt>
                <c:pt idx="562">
                  <c:v>1358.7</c:v>
                </c:pt>
                <c:pt idx="563">
                  <c:v>1358.7</c:v>
                </c:pt>
                <c:pt idx="564">
                  <c:v>1340.25</c:v>
                </c:pt>
                <c:pt idx="565">
                  <c:v>1340.25</c:v>
                </c:pt>
                <c:pt idx="566">
                  <c:v>1340.25</c:v>
                </c:pt>
                <c:pt idx="567">
                  <c:v>1321</c:v>
                </c:pt>
                <c:pt idx="568">
                  <c:v>1321</c:v>
                </c:pt>
                <c:pt idx="569">
                  <c:v>1321</c:v>
                </c:pt>
                <c:pt idx="570">
                  <c:v>1322.95</c:v>
                </c:pt>
                <c:pt idx="571">
                  <c:v>1322.95</c:v>
                </c:pt>
                <c:pt idx="572">
                  <c:v>1322.95</c:v>
                </c:pt>
                <c:pt idx="573">
                  <c:v>1332.45</c:v>
                </c:pt>
                <c:pt idx="574">
                  <c:v>1332.45</c:v>
                </c:pt>
                <c:pt idx="575">
                  <c:v>1332.45</c:v>
                </c:pt>
                <c:pt idx="576">
                  <c:v>1361.95</c:v>
                </c:pt>
                <c:pt idx="577">
                  <c:v>1361.95</c:v>
                </c:pt>
                <c:pt idx="578">
                  <c:v>1361.95</c:v>
                </c:pt>
                <c:pt idx="579">
                  <c:v>1353.15</c:v>
                </c:pt>
                <c:pt idx="580">
                  <c:v>1353.15</c:v>
                </c:pt>
                <c:pt idx="581">
                  <c:v>1353.15</c:v>
                </c:pt>
                <c:pt idx="582">
                  <c:v>1372.3</c:v>
                </c:pt>
                <c:pt idx="583">
                  <c:v>1372.3</c:v>
                </c:pt>
                <c:pt idx="584">
                  <c:v>1372.3</c:v>
                </c:pt>
                <c:pt idx="585">
                  <c:v>1395.9</c:v>
                </c:pt>
                <c:pt idx="586">
                  <c:v>1395.9</c:v>
                </c:pt>
                <c:pt idx="587">
                  <c:v>1395.9</c:v>
                </c:pt>
                <c:pt idx="588">
                  <c:v>1384.95</c:v>
                </c:pt>
                <c:pt idx="589">
                  <c:v>1384.95</c:v>
                </c:pt>
                <c:pt idx="590">
                  <c:v>1384.95</c:v>
                </c:pt>
                <c:pt idx="591">
                  <c:v>1369.1</c:v>
                </c:pt>
                <c:pt idx="592">
                  <c:v>1369.1</c:v>
                </c:pt>
                <c:pt idx="593">
                  <c:v>1369.1</c:v>
                </c:pt>
                <c:pt idx="594">
                  <c:v>1404.2</c:v>
                </c:pt>
                <c:pt idx="595">
                  <c:v>1404.2</c:v>
                </c:pt>
                <c:pt idx="596">
                  <c:v>1404.2</c:v>
                </c:pt>
                <c:pt idx="597">
                  <c:v>1429.35</c:v>
                </c:pt>
                <c:pt idx="598">
                  <c:v>1429.35</c:v>
                </c:pt>
                <c:pt idx="599">
                  <c:v>1429.35</c:v>
                </c:pt>
                <c:pt idx="600">
                  <c:v>1483.4</c:v>
                </c:pt>
                <c:pt idx="601">
                  <c:v>1483.4</c:v>
                </c:pt>
                <c:pt idx="602">
                  <c:v>1483.4</c:v>
                </c:pt>
                <c:pt idx="603">
                  <c:v>1495.85</c:v>
                </c:pt>
                <c:pt idx="604">
                  <c:v>1495.85</c:v>
                </c:pt>
                <c:pt idx="605">
                  <c:v>1495.85</c:v>
                </c:pt>
                <c:pt idx="606">
                  <c:v>1526.45</c:v>
                </c:pt>
                <c:pt idx="607">
                  <c:v>1526.45</c:v>
                </c:pt>
                <c:pt idx="608">
                  <c:v>1526.45</c:v>
                </c:pt>
                <c:pt idx="609">
                  <c:v>1513.25</c:v>
                </c:pt>
                <c:pt idx="610">
                  <c:v>1513.25</c:v>
                </c:pt>
                <c:pt idx="611">
                  <c:v>1513.25</c:v>
                </c:pt>
                <c:pt idx="612">
                  <c:v>1508.75</c:v>
                </c:pt>
                <c:pt idx="613">
                  <c:v>1508.75</c:v>
                </c:pt>
                <c:pt idx="614">
                  <c:v>1508.75</c:v>
                </c:pt>
                <c:pt idx="615">
                  <c:v>1521.1</c:v>
                </c:pt>
                <c:pt idx="616">
                  <c:v>1521.1</c:v>
                </c:pt>
                <c:pt idx="617">
                  <c:v>1521.1</c:v>
                </c:pt>
                <c:pt idx="618">
                  <c:v>1504.7</c:v>
                </c:pt>
                <c:pt idx="619">
                  <c:v>1504.7</c:v>
                </c:pt>
                <c:pt idx="620">
                  <c:v>1504.7</c:v>
                </c:pt>
                <c:pt idx="621">
                  <c:v>1545.2</c:v>
                </c:pt>
                <c:pt idx="622">
                  <c:v>1545.2</c:v>
                </c:pt>
                <c:pt idx="623">
                  <c:v>1545.2</c:v>
                </c:pt>
                <c:pt idx="624">
                  <c:v>1525.4</c:v>
                </c:pt>
                <c:pt idx="625">
                  <c:v>1525.4</c:v>
                </c:pt>
                <c:pt idx="626">
                  <c:v>1525.4</c:v>
                </c:pt>
                <c:pt idx="627">
                  <c:v>1565.85</c:v>
                </c:pt>
                <c:pt idx="628">
                  <c:v>1565.85</c:v>
                </c:pt>
                <c:pt idx="629">
                  <c:v>1565.85</c:v>
                </c:pt>
                <c:pt idx="630">
                  <c:v>1559.2</c:v>
                </c:pt>
                <c:pt idx="631">
                  <c:v>1559.2</c:v>
                </c:pt>
                <c:pt idx="632">
                  <c:v>1559.2</c:v>
                </c:pt>
                <c:pt idx="633">
                  <c:v>1565.9</c:v>
                </c:pt>
                <c:pt idx="634">
                  <c:v>1565.9</c:v>
                </c:pt>
                <c:pt idx="635">
                  <c:v>1565.9</c:v>
                </c:pt>
                <c:pt idx="636">
                  <c:v>1575.5</c:v>
                </c:pt>
                <c:pt idx="637">
                  <c:v>1575.5</c:v>
                </c:pt>
                <c:pt idx="638">
                  <c:v>1575.5</c:v>
                </c:pt>
                <c:pt idx="639">
                  <c:v>1573.35</c:v>
                </c:pt>
                <c:pt idx="640">
                  <c:v>1573.35</c:v>
                </c:pt>
                <c:pt idx="641">
                  <c:v>1573.35</c:v>
                </c:pt>
                <c:pt idx="642">
                  <c:v>1569.7</c:v>
                </c:pt>
                <c:pt idx="643">
                  <c:v>1569.7</c:v>
                </c:pt>
                <c:pt idx="644">
                  <c:v>1569.7</c:v>
                </c:pt>
                <c:pt idx="645">
                  <c:v>1597.45</c:v>
                </c:pt>
                <c:pt idx="646">
                  <c:v>1597.45</c:v>
                </c:pt>
                <c:pt idx="647">
                  <c:v>1597.45</c:v>
                </c:pt>
                <c:pt idx="648">
                  <c:v>1586.45</c:v>
                </c:pt>
                <c:pt idx="649">
                  <c:v>1586.45</c:v>
                </c:pt>
                <c:pt idx="650">
                  <c:v>1586.45</c:v>
                </c:pt>
                <c:pt idx="651">
                  <c:v>1595.15</c:v>
                </c:pt>
                <c:pt idx="652">
                  <c:v>1595.15</c:v>
                </c:pt>
                <c:pt idx="653">
                  <c:v>1595.15</c:v>
                </c:pt>
                <c:pt idx="654">
                  <c:v>1589.15</c:v>
                </c:pt>
                <c:pt idx="655">
                  <c:v>1589.15</c:v>
                </c:pt>
                <c:pt idx="656">
                  <c:v>1589.15</c:v>
                </c:pt>
                <c:pt idx="657">
                  <c:v>1570.2</c:v>
                </c:pt>
                <c:pt idx="658">
                  <c:v>1570.2</c:v>
                </c:pt>
                <c:pt idx="659">
                  <c:v>1570.2</c:v>
                </c:pt>
                <c:pt idx="660">
                  <c:v>1580.4</c:v>
                </c:pt>
                <c:pt idx="661">
                  <c:v>1580.4</c:v>
                </c:pt>
                <c:pt idx="662">
                  <c:v>1580.4</c:v>
                </c:pt>
                <c:pt idx="663">
                  <c:v>1597.55</c:v>
                </c:pt>
                <c:pt idx="664">
                  <c:v>1597.55</c:v>
                </c:pt>
                <c:pt idx="665">
                  <c:v>1597.55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1603.15</c:v>
                </c:pt>
                <c:pt idx="670">
                  <c:v>1603.15</c:v>
                </c:pt>
                <c:pt idx="671">
                  <c:v>1603.15</c:v>
                </c:pt>
                <c:pt idx="672">
                  <c:v>1615.25</c:v>
                </c:pt>
                <c:pt idx="673">
                  <c:v>1615.25</c:v>
                </c:pt>
                <c:pt idx="674">
                  <c:v>1615.25</c:v>
                </c:pt>
                <c:pt idx="675">
                  <c:v>1616.2</c:v>
                </c:pt>
                <c:pt idx="676">
                  <c:v>1616.2</c:v>
                </c:pt>
                <c:pt idx="677">
                  <c:v>1616.2</c:v>
                </c:pt>
                <c:pt idx="678">
                  <c:v>1576.75</c:v>
                </c:pt>
                <c:pt idx="679">
                  <c:v>1576.75</c:v>
                </c:pt>
                <c:pt idx="680">
                  <c:v>1576.75</c:v>
                </c:pt>
                <c:pt idx="681">
                  <c:v>1535.15</c:v>
                </c:pt>
                <c:pt idx="682">
                  <c:v>1535.15</c:v>
                </c:pt>
                <c:pt idx="683">
                  <c:v>1535.15</c:v>
                </c:pt>
                <c:pt idx="684">
                  <c:v>1519.75</c:v>
                </c:pt>
                <c:pt idx="685">
                  <c:v>1519.75</c:v>
                </c:pt>
                <c:pt idx="686">
                  <c:v>1519.75</c:v>
                </c:pt>
                <c:pt idx="687">
                  <c:v>1532.4</c:v>
                </c:pt>
                <c:pt idx="688">
                  <c:v>1532.4</c:v>
                </c:pt>
                <c:pt idx="689">
                  <c:v>1532.4</c:v>
                </c:pt>
                <c:pt idx="690">
                  <c:v>1540.6</c:v>
                </c:pt>
                <c:pt idx="691">
                  <c:v>1540.6</c:v>
                </c:pt>
                <c:pt idx="692">
                  <c:v>1540.6</c:v>
                </c:pt>
                <c:pt idx="693">
                  <c:v>1561.45</c:v>
                </c:pt>
                <c:pt idx="694">
                  <c:v>1561.45</c:v>
                </c:pt>
                <c:pt idx="695">
                  <c:v>1561.45</c:v>
                </c:pt>
                <c:pt idx="696">
                  <c:v>1540.3</c:v>
                </c:pt>
                <c:pt idx="697">
                  <c:v>1540.3</c:v>
                </c:pt>
                <c:pt idx="698">
                  <c:v>1540.3</c:v>
                </c:pt>
                <c:pt idx="699">
                  <c:v>1548.2</c:v>
                </c:pt>
                <c:pt idx="700">
                  <c:v>1548.2</c:v>
                </c:pt>
                <c:pt idx="701">
                  <c:v>1548.2</c:v>
                </c:pt>
                <c:pt idx="702">
                  <c:v>1521.3</c:v>
                </c:pt>
                <c:pt idx="703">
                  <c:v>1521.3</c:v>
                </c:pt>
                <c:pt idx="704">
                  <c:v>1521.3</c:v>
                </c:pt>
                <c:pt idx="705">
                  <c:v>1530.9</c:v>
                </c:pt>
                <c:pt idx="706">
                  <c:v>1530.9</c:v>
                </c:pt>
                <c:pt idx="707">
                  <c:v>1530.9</c:v>
                </c:pt>
                <c:pt idx="708">
                  <c:v>1547.75</c:v>
                </c:pt>
                <c:pt idx="709">
                  <c:v>1547.75</c:v>
                </c:pt>
                <c:pt idx="710">
                  <c:v>1547.75</c:v>
                </c:pt>
                <c:pt idx="711">
                  <c:v>1553.9</c:v>
                </c:pt>
                <c:pt idx="712">
                  <c:v>1553.9</c:v>
                </c:pt>
                <c:pt idx="713">
                  <c:v>1553.9</c:v>
                </c:pt>
                <c:pt idx="714">
                  <c:v>1671</c:v>
                </c:pt>
                <c:pt idx="715">
                  <c:v>1671</c:v>
                </c:pt>
                <c:pt idx="716">
                  <c:v>1671</c:v>
                </c:pt>
                <c:pt idx="717">
                  <c:v>1802.75</c:v>
                </c:pt>
                <c:pt idx="718">
                  <c:v>1802.75</c:v>
                </c:pt>
                <c:pt idx="719">
                  <c:v>1802.75</c:v>
                </c:pt>
                <c:pt idx="720">
                  <c:v>1765.9</c:v>
                </c:pt>
                <c:pt idx="721">
                  <c:v>1765.9</c:v>
                </c:pt>
                <c:pt idx="722">
                  <c:v>1765.9</c:v>
                </c:pt>
                <c:pt idx="723">
                  <c:v>1751.8</c:v>
                </c:pt>
                <c:pt idx="724">
                  <c:v>1751.8</c:v>
                </c:pt>
                <c:pt idx="725">
                  <c:v>1751.8</c:v>
                </c:pt>
                <c:pt idx="726">
                  <c:v>1770.95</c:v>
                </c:pt>
                <c:pt idx="727">
                  <c:v>1770.95</c:v>
                </c:pt>
                <c:pt idx="728">
                  <c:v>1770.95</c:v>
                </c:pt>
                <c:pt idx="729">
                  <c:v>1776.3</c:v>
                </c:pt>
                <c:pt idx="730">
                  <c:v>1776.3</c:v>
                </c:pt>
                <c:pt idx="731">
                  <c:v>1776.3</c:v>
                </c:pt>
                <c:pt idx="732">
                  <c:v>1762.15</c:v>
                </c:pt>
                <c:pt idx="733">
                  <c:v>1762.15</c:v>
                </c:pt>
                <c:pt idx="734">
                  <c:v>1762.15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2-45E5-ABEE-58EB12DD4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164355"/>
        <c:axId val="37449262"/>
      </c:lineChart>
      <c:catAx>
        <c:axId val="401643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7449262"/>
        <c:crosses val="autoZero"/>
        <c:auto val="1"/>
        <c:lblAlgn val="ctr"/>
        <c:lblOffset val="100"/>
        <c:noMultiLvlLbl val="1"/>
      </c:catAx>
      <c:valAx>
        <c:axId val="374492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1643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Weekly_Middle!$Q$1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Weekly_Middle!$B$2:$B$244</c:f>
              <c:strCache>
                <c:ptCount val="49"/>
                <c:pt idx="0">
                  <c:v>1 Oct 18</c:v>
                </c:pt>
                <c:pt idx="1">
                  <c:v>8 Oct 18</c:v>
                </c:pt>
                <c:pt idx="2">
                  <c:v>15 Oct 18</c:v>
                </c:pt>
                <c:pt idx="3">
                  <c:v>22 Oct 18</c:v>
                </c:pt>
                <c:pt idx="4">
                  <c:v>29 Oct 18</c:v>
                </c:pt>
                <c:pt idx="5">
                  <c:v>5 Nov 18</c:v>
                </c:pt>
                <c:pt idx="6">
                  <c:v>12 Nov 18</c:v>
                </c:pt>
                <c:pt idx="7">
                  <c:v>19 Nov 18</c:v>
                </c:pt>
                <c:pt idx="8">
                  <c:v>26 Nov 18</c:v>
                </c:pt>
                <c:pt idx="9">
                  <c:v>3 Dec 18</c:v>
                </c:pt>
                <c:pt idx="10">
                  <c:v>10 Dec 18</c:v>
                </c:pt>
                <c:pt idx="11">
                  <c:v>17 Dec 18</c:v>
                </c:pt>
                <c:pt idx="12">
                  <c:v>24 Dec 18</c:v>
                </c:pt>
                <c:pt idx="13">
                  <c:v>31-Dec-2018</c:v>
                </c:pt>
                <c:pt idx="14">
                  <c:v>07-Jan-2019</c:v>
                </c:pt>
                <c:pt idx="15">
                  <c:v>14-Jan-2019</c:v>
                </c:pt>
                <c:pt idx="16">
                  <c:v>21-Jan-2019</c:v>
                </c:pt>
                <c:pt idx="17">
                  <c:v>28-Jan-2019</c:v>
                </c:pt>
                <c:pt idx="18">
                  <c:v>04-Feb-2019</c:v>
                </c:pt>
                <c:pt idx="19">
                  <c:v>11-Feb-2019</c:v>
                </c:pt>
                <c:pt idx="20">
                  <c:v>18-Feb-2019</c:v>
                </c:pt>
                <c:pt idx="21">
                  <c:v>25-Feb-2019</c:v>
                </c:pt>
                <c:pt idx="22">
                  <c:v>11-Mar-2019</c:v>
                </c:pt>
                <c:pt idx="23">
                  <c:v>18-Mar-2019</c:v>
                </c:pt>
                <c:pt idx="24">
                  <c:v>25-Mar-2019</c:v>
                </c:pt>
                <c:pt idx="25">
                  <c:v>01-Apr-2019</c:v>
                </c:pt>
                <c:pt idx="26">
                  <c:v>08-Apr-2019</c:v>
                </c:pt>
                <c:pt idx="27">
                  <c:v>15-Apr-2019</c:v>
                </c:pt>
                <c:pt idx="28">
                  <c:v>22-Apr-2019</c:v>
                </c:pt>
                <c:pt idx="29">
                  <c:v>06-May-2019</c:v>
                </c:pt>
                <c:pt idx="30">
                  <c:v>13-May-2019</c:v>
                </c:pt>
                <c:pt idx="31">
                  <c:v>20-May-2019</c:v>
                </c:pt>
                <c:pt idx="32">
                  <c:v>27-May-2019</c:v>
                </c:pt>
                <c:pt idx="33">
                  <c:v>03-Jun-2019</c:v>
                </c:pt>
                <c:pt idx="34">
                  <c:v>10-Jun-2019</c:v>
                </c:pt>
                <c:pt idx="35">
                  <c:v>17-Jun-2019</c:v>
                </c:pt>
                <c:pt idx="36">
                  <c:v>24-Jun-2019</c:v>
                </c:pt>
                <c:pt idx="37">
                  <c:v>01-Jul-2019</c:v>
                </c:pt>
                <c:pt idx="38">
                  <c:v>08-Jul-2019</c:v>
                </c:pt>
                <c:pt idx="39">
                  <c:v>15-Jul-2019</c:v>
                </c:pt>
                <c:pt idx="40">
                  <c:v>22-Jul-2019</c:v>
                </c:pt>
                <c:pt idx="41">
                  <c:v>29-Jul-2019</c:v>
                </c:pt>
                <c:pt idx="42">
                  <c:v>05-Aug-2019</c:v>
                </c:pt>
                <c:pt idx="43">
                  <c:v>19-Aug-2019</c:v>
                </c:pt>
                <c:pt idx="44">
                  <c:v>26-Aug-2019</c:v>
                </c:pt>
                <c:pt idx="45">
                  <c:v>09-Sep-2019</c:v>
                </c:pt>
                <c:pt idx="46">
                  <c:v>16-Sep-2019</c:v>
                </c:pt>
                <c:pt idx="47">
                  <c:v>23-Sep-2019</c:v>
                </c:pt>
                <c:pt idx="48">
                  <c:v>30-Sep-2019</c:v>
                </c:pt>
              </c:strCache>
            </c:strRef>
          </c:cat>
          <c:val>
            <c:numRef>
              <c:f>Weekly_Middle!$Q$2:$Q$50</c:f>
              <c:numCache>
                <c:formatCode>0.00%</c:formatCode>
                <c:ptCount val="49"/>
                <c:pt idx="0">
                  <c:v>-7.3734647686557837E-3</c:v>
                </c:pt>
                <c:pt idx="1">
                  <c:v>-3.1071122376924609E-2</c:v>
                </c:pt>
                <c:pt idx="2">
                  <c:v>-2.2553623669396192E-3</c:v>
                </c:pt>
                <c:pt idx="3">
                  <c:v>-4.6297760223495903E-2</c:v>
                </c:pt>
                <c:pt idx="4">
                  <c:v>6.6558418598132787E-3</c:v>
                </c:pt>
                <c:pt idx="5">
                  <c:v>3.5887935243656598E-2</c:v>
                </c:pt>
                <c:pt idx="6">
                  <c:v>2.50548494983278E-2</c:v>
                </c:pt>
                <c:pt idx="7">
                  <c:v>2.4051904159026753E-2</c:v>
                </c:pt>
                <c:pt idx="8">
                  <c:v>2.2500120325489717E-2</c:v>
                </c:pt>
                <c:pt idx="9">
                  <c:v>-6.8558529421848344E-3</c:v>
                </c:pt>
                <c:pt idx="10">
                  <c:v>-4.8086819595645446E-2</c:v>
                </c:pt>
                <c:pt idx="11">
                  <c:v>4.5630521951553191E-2</c:v>
                </c:pt>
                <c:pt idx="12">
                  <c:v>1.1965645919825478E-2</c:v>
                </c:pt>
                <c:pt idx="13">
                  <c:v>1.2251674602315766E-2</c:v>
                </c:pt>
                <c:pt idx="14">
                  <c:v>1.214713933753073E-2</c:v>
                </c:pt>
                <c:pt idx="15">
                  <c:v>-3.1550697867042555E-3</c:v>
                </c:pt>
                <c:pt idx="16">
                  <c:v>1.9479883934542502E-2</c:v>
                </c:pt>
                <c:pt idx="17">
                  <c:v>-3.4862204032569191E-2</c:v>
                </c:pt>
                <c:pt idx="18">
                  <c:v>5.0323861886017431E-2</c:v>
                </c:pt>
                <c:pt idx="19">
                  <c:v>-8.2336431078917569E-3</c:v>
                </c:pt>
                <c:pt idx="20">
                  <c:v>-4.6900501129794631E-2</c:v>
                </c:pt>
                <c:pt idx="21">
                  <c:v>1.374937891039972E-2</c:v>
                </c:pt>
                <c:pt idx="22">
                  <c:v>1.447513816907166E-2</c:v>
                </c:pt>
                <c:pt idx="23">
                  <c:v>1.7111347143422644E-2</c:v>
                </c:pt>
                <c:pt idx="24">
                  <c:v>6.7190676657084012E-3</c:v>
                </c:pt>
                <c:pt idx="25">
                  <c:v>2.7307290193604922E-2</c:v>
                </c:pt>
                <c:pt idx="26">
                  <c:v>1.1944284242655528E-3</c:v>
                </c:pt>
                <c:pt idx="27">
                  <c:v>-4.9090100394559133E-2</c:v>
                </c:pt>
                <c:pt idx="28">
                  <c:v>5.7728012926118715E-3</c:v>
                </c:pt>
                <c:pt idx="29">
                  <c:v>-2.4601330976459182E-2</c:v>
                </c:pt>
                <c:pt idx="30">
                  <c:v>-6.3906422123710907E-2</c:v>
                </c:pt>
                <c:pt idx="31">
                  <c:v>2.5868685648362946E-2</c:v>
                </c:pt>
                <c:pt idx="32">
                  <c:v>-6.495246188666955E-3</c:v>
                </c:pt>
                <c:pt idx="33">
                  <c:v>6.2086080034932746E-2</c:v>
                </c:pt>
                <c:pt idx="34">
                  <c:v>-2.5053027364792136E-2</c:v>
                </c:pt>
                <c:pt idx="35">
                  <c:v>-1.1622686102462464E-2</c:v>
                </c:pt>
                <c:pt idx="36">
                  <c:v>-2.0515480536883055E-2</c:v>
                </c:pt>
                <c:pt idx="37">
                  <c:v>-1.1872788878638451E-2</c:v>
                </c:pt>
                <c:pt idx="38">
                  <c:v>-2.01513023147501E-2</c:v>
                </c:pt>
                <c:pt idx="39">
                  <c:v>1.0839619958160499E-2</c:v>
                </c:pt>
                <c:pt idx="40">
                  <c:v>3.4231764301374035E-2</c:v>
                </c:pt>
                <c:pt idx="41">
                  <c:v>7.5796604856023825E-2</c:v>
                </c:pt>
                <c:pt idx="42">
                  <c:v>5.8265769842438019E-3</c:v>
                </c:pt>
                <c:pt idx="43">
                  <c:v>3.2156098282150304E-2</c:v>
                </c:pt>
                <c:pt idx="44">
                  <c:v>6.0496214599494473E-3</c:v>
                </c:pt>
                <c:pt idx="45">
                  <c:v>-3.8435342598577837E-2</c:v>
                </c:pt>
                <c:pt idx="46">
                  <c:v>-1.2186462730053992E-2</c:v>
                </c:pt>
                <c:pt idx="47">
                  <c:v>0.15126526527550457</c:v>
                </c:pt>
                <c:pt idx="48">
                  <c:v>-1.933402474116289E-2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E-4F59-91C4-BB27C8688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802532"/>
        <c:axId val="77474379"/>
      </c:lineChart>
      <c:catAx>
        <c:axId val="1580253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77474379"/>
        <c:crosses val="autoZero"/>
        <c:auto val="1"/>
        <c:lblAlgn val="ctr"/>
        <c:lblOffset val="100"/>
        <c:noMultiLvlLbl val="1"/>
      </c:catAx>
      <c:valAx>
        <c:axId val="77474379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158025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Weekly_Middle!$P$1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Weekly_Middle!$B$2:$B$50</c:f>
              <c:strCache>
                <c:ptCount val="49"/>
                <c:pt idx="0">
                  <c:v>1 Oct 18</c:v>
                </c:pt>
                <c:pt idx="1">
                  <c:v>8 Oct 18</c:v>
                </c:pt>
                <c:pt idx="2">
                  <c:v>15 Oct 18</c:v>
                </c:pt>
                <c:pt idx="3">
                  <c:v>22 Oct 18</c:v>
                </c:pt>
                <c:pt idx="4">
                  <c:v>29 Oct 18</c:v>
                </c:pt>
                <c:pt idx="5">
                  <c:v>5 Nov 18</c:v>
                </c:pt>
                <c:pt idx="6">
                  <c:v>12 Nov 18</c:v>
                </c:pt>
                <c:pt idx="7">
                  <c:v>19 Nov 18</c:v>
                </c:pt>
                <c:pt idx="8">
                  <c:v>26 Nov 18</c:v>
                </c:pt>
                <c:pt idx="9">
                  <c:v>3 Dec 18</c:v>
                </c:pt>
                <c:pt idx="10">
                  <c:v>10 Dec 18</c:v>
                </c:pt>
                <c:pt idx="11">
                  <c:v>17 Dec 18</c:v>
                </c:pt>
                <c:pt idx="12">
                  <c:v>24 Dec 18</c:v>
                </c:pt>
                <c:pt idx="13">
                  <c:v>31-Dec-2018</c:v>
                </c:pt>
                <c:pt idx="14">
                  <c:v>07-Jan-2019</c:v>
                </c:pt>
                <c:pt idx="15">
                  <c:v>14-Jan-2019</c:v>
                </c:pt>
                <c:pt idx="16">
                  <c:v>21-Jan-2019</c:v>
                </c:pt>
                <c:pt idx="17">
                  <c:v>28-Jan-2019</c:v>
                </c:pt>
                <c:pt idx="18">
                  <c:v>04-Feb-2019</c:v>
                </c:pt>
                <c:pt idx="19">
                  <c:v>11-Feb-2019</c:v>
                </c:pt>
                <c:pt idx="20">
                  <c:v>18-Feb-2019</c:v>
                </c:pt>
                <c:pt idx="21">
                  <c:v>25-Feb-2019</c:v>
                </c:pt>
                <c:pt idx="22">
                  <c:v>11-Mar-2019</c:v>
                </c:pt>
                <c:pt idx="23">
                  <c:v>18-Mar-2019</c:v>
                </c:pt>
                <c:pt idx="24">
                  <c:v>25-Mar-2019</c:v>
                </c:pt>
                <c:pt idx="25">
                  <c:v>01-Apr-2019</c:v>
                </c:pt>
                <c:pt idx="26">
                  <c:v>08-Apr-2019</c:v>
                </c:pt>
                <c:pt idx="27">
                  <c:v>15-Apr-2019</c:v>
                </c:pt>
                <c:pt idx="28">
                  <c:v>22-Apr-2019</c:v>
                </c:pt>
                <c:pt idx="29">
                  <c:v>06-May-2019</c:v>
                </c:pt>
                <c:pt idx="30">
                  <c:v>13-May-2019</c:v>
                </c:pt>
                <c:pt idx="31">
                  <c:v>20-May-2019</c:v>
                </c:pt>
                <c:pt idx="32">
                  <c:v>27-May-2019</c:v>
                </c:pt>
                <c:pt idx="33">
                  <c:v>03-Jun-2019</c:v>
                </c:pt>
                <c:pt idx="34">
                  <c:v>10-Jun-2019</c:v>
                </c:pt>
                <c:pt idx="35">
                  <c:v>17-Jun-2019</c:v>
                </c:pt>
                <c:pt idx="36">
                  <c:v>24-Jun-2019</c:v>
                </c:pt>
                <c:pt idx="37">
                  <c:v>01-Jul-2019</c:v>
                </c:pt>
                <c:pt idx="38">
                  <c:v>08-Jul-2019</c:v>
                </c:pt>
                <c:pt idx="39">
                  <c:v>15-Jul-2019</c:v>
                </c:pt>
                <c:pt idx="40">
                  <c:v>22-Jul-2019</c:v>
                </c:pt>
                <c:pt idx="41">
                  <c:v>29-Jul-2019</c:v>
                </c:pt>
                <c:pt idx="42">
                  <c:v>05-Aug-2019</c:v>
                </c:pt>
                <c:pt idx="43">
                  <c:v>19-Aug-2019</c:v>
                </c:pt>
                <c:pt idx="44">
                  <c:v>26-Aug-2019</c:v>
                </c:pt>
                <c:pt idx="45">
                  <c:v>09-Sep-2019</c:v>
                </c:pt>
                <c:pt idx="46">
                  <c:v>16-Sep-2019</c:v>
                </c:pt>
                <c:pt idx="47">
                  <c:v>23-Sep-2019</c:v>
                </c:pt>
                <c:pt idx="48">
                  <c:v>30-Sep-2019</c:v>
                </c:pt>
              </c:strCache>
            </c:strRef>
          </c:cat>
          <c:val>
            <c:numRef>
              <c:f>Weekly_Middle!$P$2:$P$50</c:f>
              <c:numCache>
                <c:formatCode>0.00%</c:formatCode>
                <c:ptCount val="49"/>
                <c:pt idx="0">
                  <c:v>-6.0484647686557839E-3</c:v>
                </c:pt>
                <c:pt idx="1">
                  <c:v>-2.9734583915386151E-2</c:v>
                </c:pt>
                <c:pt idx="2">
                  <c:v>-9.1882390540115935E-4</c:v>
                </c:pt>
                <c:pt idx="3">
                  <c:v>-4.4959298685034364E-2</c:v>
                </c:pt>
                <c:pt idx="4">
                  <c:v>7.9923803213517389E-3</c:v>
                </c:pt>
                <c:pt idx="5">
                  <c:v>3.7199473705195059E-2</c:v>
                </c:pt>
                <c:pt idx="6">
                  <c:v>2.6358695652173948E-2</c:v>
                </c:pt>
                <c:pt idx="7">
                  <c:v>2.5349981082103672E-2</c:v>
                </c:pt>
                <c:pt idx="8">
                  <c:v>2.3786658787028177E-2</c:v>
                </c:pt>
                <c:pt idx="9">
                  <c:v>-5.5712375575694547E-3</c:v>
                </c:pt>
                <c:pt idx="10">
                  <c:v>-4.6811819595645447E-2</c:v>
                </c:pt>
                <c:pt idx="11">
                  <c:v>4.6913214259245502E-2</c:v>
                </c:pt>
                <c:pt idx="12">
                  <c:v>1.3236799765979329E-2</c:v>
                </c:pt>
                <c:pt idx="13">
                  <c:v>1.3526674602315766E-2</c:v>
                </c:pt>
                <c:pt idx="14">
                  <c:v>1.3416370106761501E-2</c:v>
                </c:pt>
                <c:pt idx="15">
                  <c:v>-1.8896851713196357E-3</c:v>
                </c:pt>
                <c:pt idx="16">
                  <c:v>2.0739499319157882E-2</c:v>
                </c:pt>
                <c:pt idx="17">
                  <c:v>-3.3635280955646114E-2</c:v>
                </c:pt>
                <c:pt idx="18">
                  <c:v>5.1548861886017427E-2</c:v>
                </c:pt>
                <c:pt idx="19">
                  <c:v>-6.9971046463532961E-3</c:v>
                </c:pt>
                <c:pt idx="20">
                  <c:v>-4.5665885745179248E-2</c:v>
                </c:pt>
                <c:pt idx="21">
                  <c:v>1.498207121809203E-2</c:v>
                </c:pt>
                <c:pt idx="22">
                  <c:v>1.569052278445628E-2</c:v>
                </c:pt>
                <c:pt idx="23">
                  <c:v>1.8319039451114953E-2</c:v>
                </c:pt>
                <c:pt idx="24">
                  <c:v>7.8959907426314809E-3</c:v>
                </c:pt>
                <c:pt idx="25">
                  <c:v>2.8501520962835692E-2</c:v>
                </c:pt>
                <c:pt idx="26">
                  <c:v>2.4078899627270928E-3</c:v>
                </c:pt>
                <c:pt idx="27">
                  <c:v>-4.7870869625328362E-2</c:v>
                </c:pt>
                <c:pt idx="28">
                  <c:v>7.0016474464580213E-3</c:v>
                </c:pt>
                <c:pt idx="29">
                  <c:v>-2.335710020722841E-2</c:v>
                </c:pt>
                <c:pt idx="30">
                  <c:v>-6.2667960585249372E-2</c:v>
                </c:pt>
                <c:pt idx="31">
                  <c:v>2.7089839494516797E-2</c:v>
                </c:pt>
                <c:pt idx="32">
                  <c:v>-5.2933231117438754E-3</c:v>
                </c:pt>
                <c:pt idx="33">
                  <c:v>6.3263003111855828E-2</c:v>
                </c:pt>
                <c:pt idx="34">
                  <c:v>-2.3914565826330596E-2</c:v>
                </c:pt>
                <c:pt idx="35">
                  <c:v>-1.0472686102462464E-2</c:v>
                </c:pt>
                <c:pt idx="36">
                  <c:v>-1.9367403613806136E-2</c:v>
                </c:pt>
                <c:pt idx="37">
                  <c:v>-1.0717019647869221E-2</c:v>
                </c:pt>
                <c:pt idx="38">
                  <c:v>-1.901861000705779E-2</c:v>
                </c:pt>
                <c:pt idx="39">
                  <c:v>1.1964619958160498E-2</c:v>
                </c:pt>
                <c:pt idx="40">
                  <c:v>3.5333687378297111E-2</c:v>
                </c:pt>
                <c:pt idx="41">
                  <c:v>7.6900451009869975E-2</c:v>
                </c:pt>
                <c:pt idx="42">
                  <c:v>6.9131154457822619E-3</c:v>
                </c:pt>
                <c:pt idx="43">
                  <c:v>3.3198405974457994E-2</c:v>
                </c:pt>
                <c:pt idx="44">
                  <c:v>7.1034676137955973E-3</c:v>
                </c:pt>
                <c:pt idx="45">
                  <c:v>-3.7394957983193221E-2</c:v>
                </c:pt>
                <c:pt idx="46">
                  <c:v>-1.1144155037746302E-2</c:v>
                </c:pt>
                <c:pt idx="47">
                  <c:v>0.15228834219858151</c:v>
                </c:pt>
                <c:pt idx="48">
                  <c:v>-1.8309024741162888E-2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C-4CBE-A8A5-9132E6F8B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745688"/>
        <c:axId val="87802465"/>
      </c:lineChart>
      <c:catAx>
        <c:axId val="4674568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87802465"/>
        <c:crosses val="autoZero"/>
        <c:auto val="1"/>
        <c:lblAlgn val="ctr"/>
        <c:lblOffset val="100"/>
        <c:noMultiLvlLbl val="1"/>
      </c:catAx>
      <c:valAx>
        <c:axId val="87802465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4674568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Weekly_Far!$P$1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Weekly_Far!$P$2:$P$50</c:f>
              <c:numCache>
                <c:formatCode>0.00%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-7.1539403838301277E-2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0.10293040293040293</c:v>
                </c:pt>
                <c:pt idx="9">
                  <c:v>7.8860340880182508E-3</c:v>
                </c:pt>
                <c:pt idx="10">
                  <c:v>0</c:v>
                </c:pt>
                <c:pt idx="11">
                  <c:v>0</c:v>
                </c:pt>
                <c:pt idx="12">
                  <c:v>2.4911410347271502E-2</c:v>
                </c:pt>
                <c:pt idx="13">
                  <c:v>-9.0824572695416186E-3</c:v>
                </c:pt>
                <c:pt idx="14">
                  <c:v>0</c:v>
                </c:pt>
                <c:pt idx="15">
                  <c:v>4.0243598418747755E-3</c:v>
                </c:pt>
                <c:pt idx="16">
                  <c:v>0</c:v>
                </c:pt>
                <c:pt idx="17">
                  <c:v>-4.5794425959715867E-3</c:v>
                </c:pt>
                <c:pt idx="18">
                  <c:v>3.9319470699432923E-2</c:v>
                </c:pt>
                <c:pt idx="19">
                  <c:v>6.9965870307167237E-3</c:v>
                </c:pt>
                <c:pt idx="20">
                  <c:v>-5.3539966200424324E-2</c:v>
                </c:pt>
                <c:pt idx="21">
                  <c:v>1.6757998939367188E-2</c:v>
                </c:pt>
                <c:pt idx="22">
                  <c:v>-1.2743813940316148E-3</c:v>
                </c:pt>
                <c:pt idx="23">
                  <c:v>3.6823621671383269E-2</c:v>
                </c:pt>
                <c:pt idx="24">
                  <c:v>5.4257519753128283E-3</c:v>
                </c:pt>
                <c:pt idx="25">
                  <c:v>3.3369390631658218E-2</c:v>
                </c:pt>
                <c:pt idx="26">
                  <c:v>0</c:v>
                </c:pt>
                <c:pt idx="27">
                  <c:v>-6.3925507428332196E-2</c:v>
                </c:pt>
                <c:pt idx="28">
                  <c:v>1.3180989090408414E-2</c:v>
                </c:pt>
                <c:pt idx="29">
                  <c:v>-8.9236111111110471E-3</c:v>
                </c:pt>
                <c:pt idx="30">
                  <c:v>-2.3854385154111382E-2</c:v>
                </c:pt>
                <c:pt idx="31">
                  <c:v>-5.0805035675594905E-2</c:v>
                </c:pt>
                <c:pt idx="32">
                  <c:v>2.6687997672981162E-2</c:v>
                </c:pt>
                <c:pt idx="33">
                  <c:v>5.2926997245178999E-2</c:v>
                </c:pt>
                <c:pt idx="34">
                  <c:v>-3.4554250172771253E-3</c:v>
                </c:pt>
                <c:pt idx="35">
                  <c:v>0</c:v>
                </c:pt>
                <c:pt idx="36">
                  <c:v>-2.6241134751773049E-2</c:v>
                </c:pt>
                <c:pt idx="37">
                  <c:v>-1.8381423567224043E-2</c:v>
                </c:pt>
                <c:pt idx="38">
                  <c:v>0</c:v>
                </c:pt>
                <c:pt idx="39">
                  <c:v>0</c:v>
                </c:pt>
                <c:pt idx="40">
                  <c:v>2.3451826773875018E-2</c:v>
                </c:pt>
                <c:pt idx="41">
                  <c:v>7.5146771037182022E-2</c:v>
                </c:pt>
                <c:pt idx="42">
                  <c:v>1.0967741935483871E-2</c:v>
                </c:pt>
                <c:pt idx="43">
                  <c:v>2.6014829709689637E-2</c:v>
                </c:pt>
                <c:pt idx="44">
                  <c:v>1.1552795031055845E-2</c:v>
                </c:pt>
                <c:pt idx="45">
                  <c:v>1.850214893163039E-2</c:v>
                </c:pt>
                <c:pt idx="46">
                  <c:v>-7.2404550209205026E-2</c:v>
                </c:pt>
                <c:pt idx="47">
                  <c:v>0.15689678930687617</c:v>
                </c:pt>
                <c:pt idx="48">
                  <c:v>-2.5463486321501218E-2</c:v>
                </c:pt>
              </c:numCache>
            </c:numRef>
          </c:cat>
          <c:val>
            <c:numRef>
              <c:f>Weekly_Far!$P$2:$P$50</c:f>
              <c:numCache>
                <c:formatCode>0.00%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-7.1539403838301277E-2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0.10293040293040293</c:v>
                </c:pt>
                <c:pt idx="9">
                  <c:v>7.8860340880182508E-3</c:v>
                </c:pt>
                <c:pt idx="10">
                  <c:v>0</c:v>
                </c:pt>
                <c:pt idx="11">
                  <c:v>0</c:v>
                </c:pt>
                <c:pt idx="12">
                  <c:v>2.4911410347271502E-2</c:v>
                </c:pt>
                <c:pt idx="13">
                  <c:v>-9.0824572695416186E-3</c:v>
                </c:pt>
                <c:pt idx="14">
                  <c:v>0</c:v>
                </c:pt>
                <c:pt idx="15">
                  <c:v>4.0243598418747755E-3</c:v>
                </c:pt>
                <c:pt idx="16">
                  <c:v>0</c:v>
                </c:pt>
                <c:pt idx="17">
                  <c:v>-4.5794425959715867E-3</c:v>
                </c:pt>
                <c:pt idx="18">
                  <c:v>3.9319470699432923E-2</c:v>
                </c:pt>
                <c:pt idx="19">
                  <c:v>6.9965870307167237E-3</c:v>
                </c:pt>
                <c:pt idx="20">
                  <c:v>-5.3539966200424324E-2</c:v>
                </c:pt>
                <c:pt idx="21">
                  <c:v>1.6757998939367188E-2</c:v>
                </c:pt>
                <c:pt idx="22">
                  <c:v>-1.2743813940316148E-3</c:v>
                </c:pt>
                <c:pt idx="23">
                  <c:v>3.6823621671383269E-2</c:v>
                </c:pt>
                <c:pt idx="24">
                  <c:v>5.4257519753128283E-3</c:v>
                </c:pt>
                <c:pt idx="25">
                  <c:v>3.3369390631658218E-2</c:v>
                </c:pt>
                <c:pt idx="26">
                  <c:v>0</c:v>
                </c:pt>
                <c:pt idx="27">
                  <c:v>-6.3925507428332196E-2</c:v>
                </c:pt>
                <c:pt idx="28">
                  <c:v>1.3180989090408414E-2</c:v>
                </c:pt>
                <c:pt idx="29">
                  <c:v>-8.9236111111110471E-3</c:v>
                </c:pt>
                <c:pt idx="30">
                  <c:v>-2.3854385154111382E-2</c:v>
                </c:pt>
                <c:pt idx="31">
                  <c:v>-5.0805035675594905E-2</c:v>
                </c:pt>
                <c:pt idx="32">
                  <c:v>2.6687997672981162E-2</c:v>
                </c:pt>
                <c:pt idx="33">
                  <c:v>5.2926997245178999E-2</c:v>
                </c:pt>
                <c:pt idx="34">
                  <c:v>-3.4554250172771253E-3</c:v>
                </c:pt>
                <c:pt idx="35">
                  <c:v>0</c:v>
                </c:pt>
                <c:pt idx="36">
                  <c:v>-2.6241134751773049E-2</c:v>
                </c:pt>
                <c:pt idx="37">
                  <c:v>-1.8381423567224043E-2</c:v>
                </c:pt>
                <c:pt idx="38">
                  <c:v>0</c:v>
                </c:pt>
                <c:pt idx="39">
                  <c:v>0</c:v>
                </c:pt>
                <c:pt idx="40">
                  <c:v>2.3451826773875018E-2</c:v>
                </c:pt>
                <c:pt idx="41">
                  <c:v>7.5146771037182022E-2</c:v>
                </c:pt>
                <c:pt idx="42">
                  <c:v>1.0967741935483871E-2</c:v>
                </c:pt>
                <c:pt idx="43">
                  <c:v>2.6014829709689637E-2</c:v>
                </c:pt>
                <c:pt idx="44">
                  <c:v>1.1552795031055845E-2</c:v>
                </c:pt>
                <c:pt idx="45">
                  <c:v>1.850214893163039E-2</c:v>
                </c:pt>
                <c:pt idx="46">
                  <c:v>-7.2404550209205026E-2</c:v>
                </c:pt>
                <c:pt idx="47">
                  <c:v>0.15689678930687617</c:v>
                </c:pt>
                <c:pt idx="48">
                  <c:v>-2.5463486321501218E-2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3-4E53-95A5-47307A2D1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2373658"/>
        <c:axId val="49505312"/>
      </c:lineChart>
      <c:catAx>
        <c:axId val="92373658"/>
        <c:scaling>
          <c:orientation val="minMax"/>
        </c:scaling>
        <c:delete val="0"/>
        <c:axPos val="b"/>
        <c:numFmt formatCode="0.00%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49505312"/>
        <c:crosses val="autoZero"/>
        <c:auto val="1"/>
        <c:lblAlgn val="ctr"/>
        <c:lblOffset val="100"/>
        <c:noMultiLvlLbl val="1"/>
      </c:catAx>
      <c:valAx>
        <c:axId val="49505312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9237365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Weekly_Far!$Q$1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Weekly_Far!$B$2:$B$50</c:f>
              <c:strCache>
                <c:ptCount val="49"/>
                <c:pt idx="0">
                  <c:v>1 Oct 18</c:v>
                </c:pt>
                <c:pt idx="1">
                  <c:v>8 Oct 18</c:v>
                </c:pt>
                <c:pt idx="2">
                  <c:v>15 Oct 18</c:v>
                </c:pt>
                <c:pt idx="3">
                  <c:v>22 Oct 18</c:v>
                </c:pt>
                <c:pt idx="4">
                  <c:v>29 Oct 18</c:v>
                </c:pt>
                <c:pt idx="5">
                  <c:v>5 Nov 18</c:v>
                </c:pt>
                <c:pt idx="6">
                  <c:v>12 Nov 18</c:v>
                </c:pt>
                <c:pt idx="7">
                  <c:v>19 Nov 18</c:v>
                </c:pt>
                <c:pt idx="8">
                  <c:v>26 Nov 18</c:v>
                </c:pt>
                <c:pt idx="9">
                  <c:v>3 Dec 18</c:v>
                </c:pt>
                <c:pt idx="10">
                  <c:v>10 Dec 18</c:v>
                </c:pt>
                <c:pt idx="11">
                  <c:v>17 Dec 18</c:v>
                </c:pt>
                <c:pt idx="12">
                  <c:v>24 Dec 18</c:v>
                </c:pt>
                <c:pt idx="13">
                  <c:v>31-Dec-2018</c:v>
                </c:pt>
                <c:pt idx="14">
                  <c:v>07-Jan-2019</c:v>
                </c:pt>
                <c:pt idx="15">
                  <c:v>14-Jan-2019</c:v>
                </c:pt>
                <c:pt idx="16">
                  <c:v>21-Jan-2019</c:v>
                </c:pt>
                <c:pt idx="17">
                  <c:v>28-Jan-2019</c:v>
                </c:pt>
                <c:pt idx="18">
                  <c:v>04-Feb-2019</c:v>
                </c:pt>
                <c:pt idx="19">
                  <c:v>11-Feb-2019</c:v>
                </c:pt>
                <c:pt idx="20">
                  <c:v>18-Feb-2019</c:v>
                </c:pt>
                <c:pt idx="21">
                  <c:v>25-Feb-2019</c:v>
                </c:pt>
                <c:pt idx="22">
                  <c:v>11-Mar-2019</c:v>
                </c:pt>
                <c:pt idx="23">
                  <c:v>18-Mar-2019</c:v>
                </c:pt>
                <c:pt idx="24">
                  <c:v>25-Mar-2019</c:v>
                </c:pt>
                <c:pt idx="25">
                  <c:v>01-Apr-2019</c:v>
                </c:pt>
                <c:pt idx="26">
                  <c:v>08-Apr-2019</c:v>
                </c:pt>
                <c:pt idx="27">
                  <c:v>15-Apr-2019</c:v>
                </c:pt>
                <c:pt idx="28">
                  <c:v>22-Apr-2019</c:v>
                </c:pt>
                <c:pt idx="29">
                  <c:v>06-May-2019</c:v>
                </c:pt>
                <c:pt idx="30">
                  <c:v>13-May-2019</c:v>
                </c:pt>
                <c:pt idx="31">
                  <c:v>20-May-2019</c:v>
                </c:pt>
                <c:pt idx="32">
                  <c:v>27-May-2019</c:v>
                </c:pt>
                <c:pt idx="33">
                  <c:v>03-Jun-2019</c:v>
                </c:pt>
                <c:pt idx="34">
                  <c:v>10-Jun-2019</c:v>
                </c:pt>
                <c:pt idx="35">
                  <c:v>17-Jun-2019</c:v>
                </c:pt>
                <c:pt idx="36">
                  <c:v>24-Jun-2019</c:v>
                </c:pt>
                <c:pt idx="37">
                  <c:v>01-Jul-2019</c:v>
                </c:pt>
                <c:pt idx="38">
                  <c:v>08-Jul-2019</c:v>
                </c:pt>
                <c:pt idx="39">
                  <c:v>15-Jul-2019</c:v>
                </c:pt>
                <c:pt idx="40">
                  <c:v>22-Jul-2019</c:v>
                </c:pt>
                <c:pt idx="41">
                  <c:v>29-Jul-2019</c:v>
                </c:pt>
                <c:pt idx="42">
                  <c:v>05-Aug-2019</c:v>
                </c:pt>
                <c:pt idx="43">
                  <c:v>19-Aug-2019</c:v>
                </c:pt>
                <c:pt idx="44">
                  <c:v>26-Aug-2019</c:v>
                </c:pt>
                <c:pt idx="45">
                  <c:v>09-Sep-2019</c:v>
                </c:pt>
                <c:pt idx="46">
                  <c:v>16-Sep-2019</c:v>
                </c:pt>
                <c:pt idx="47">
                  <c:v>23-Sep-2019</c:v>
                </c:pt>
                <c:pt idx="48">
                  <c:v>30-Sep-2019</c:v>
                </c:pt>
              </c:strCache>
            </c:strRef>
          </c:cat>
          <c:val>
            <c:numRef>
              <c:f>Weekly_Far!$Q$2:$Q$50</c:f>
              <c:numCache>
                <c:formatCode>0.00%</c:formatCode>
                <c:ptCount val="49"/>
                <c:pt idx="0">
                  <c:v>-1.325E-3</c:v>
                </c:pt>
                <c:pt idx="1">
                  <c:v>-1.33653846153846E-3</c:v>
                </c:pt>
                <c:pt idx="2">
                  <c:v>-1.33653846153846E-3</c:v>
                </c:pt>
                <c:pt idx="3">
                  <c:v>-1.3384615384615401E-3</c:v>
                </c:pt>
                <c:pt idx="4">
                  <c:v>-7.2875942299839735E-2</c:v>
                </c:pt>
                <c:pt idx="5">
                  <c:v>-1.3115384615384599E-3</c:v>
                </c:pt>
                <c:pt idx="6">
                  <c:v>-1.30384615384615E-3</c:v>
                </c:pt>
                <c:pt idx="7">
                  <c:v>-1.29807692307692E-3</c:v>
                </c:pt>
                <c:pt idx="8">
                  <c:v>0.10164386446886446</c:v>
                </c:pt>
                <c:pt idx="9">
                  <c:v>6.6014187034028711E-3</c:v>
                </c:pt>
                <c:pt idx="10">
                  <c:v>-1.2750000000000001E-3</c:v>
                </c:pt>
                <c:pt idx="11">
                  <c:v>-1.28269230769231E-3</c:v>
                </c:pt>
                <c:pt idx="12">
                  <c:v>2.3640256501117653E-2</c:v>
                </c:pt>
                <c:pt idx="13">
                  <c:v>-1.0357457269541619E-2</c:v>
                </c:pt>
                <c:pt idx="14">
                  <c:v>-1.2692307692307701E-3</c:v>
                </c:pt>
                <c:pt idx="15">
                  <c:v>2.7589752264901555E-3</c:v>
                </c:pt>
                <c:pt idx="16">
                  <c:v>-1.2596153846153801E-3</c:v>
                </c:pt>
                <c:pt idx="17">
                  <c:v>-5.806365672894667E-3</c:v>
                </c:pt>
                <c:pt idx="18">
                  <c:v>3.8094470699432927E-2</c:v>
                </c:pt>
                <c:pt idx="19">
                  <c:v>5.7600485691782638E-3</c:v>
                </c:pt>
                <c:pt idx="20">
                  <c:v>-5.4774581585039707E-2</c:v>
                </c:pt>
                <c:pt idx="21">
                  <c:v>1.5525306631674878E-2</c:v>
                </c:pt>
                <c:pt idx="22">
                  <c:v>-2.4897660094162347E-3</c:v>
                </c:pt>
                <c:pt idx="23">
                  <c:v>3.5615929363690957E-2</c:v>
                </c:pt>
                <c:pt idx="24">
                  <c:v>4.2488288983897485E-3</c:v>
                </c:pt>
                <c:pt idx="25">
                  <c:v>3.2175159862427451E-2</c:v>
                </c:pt>
                <c:pt idx="26">
                  <c:v>-1.21346153846154E-3</c:v>
                </c:pt>
                <c:pt idx="27">
                  <c:v>-6.514473819756296E-2</c:v>
                </c:pt>
                <c:pt idx="28">
                  <c:v>1.1952142936562264E-2</c:v>
                </c:pt>
                <c:pt idx="29">
                  <c:v>-1.0167841880341817E-2</c:v>
                </c:pt>
                <c:pt idx="30">
                  <c:v>-2.5092846692572921E-2</c:v>
                </c:pt>
                <c:pt idx="31">
                  <c:v>-5.2026189521748756E-2</c:v>
                </c:pt>
                <c:pt idx="32">
                  <c:v>2.5486074596058082E-2</c:v>
                </c:pt>
                <c:pt idx="33">
                  <c:v>5.1750074168255916E-2</c:v>
                </c:pt>
                <c:pt idx="34">
                  <c:v>-4.5938865557386653E-3</c:v>
                </c:pt>
                <c:pt idx="35">
                  <c:v>-1.15E-3</c:v>
                </c:pt>
                <c:pt idx="36">
                  <c:v>-2.7389211674849971E-2</c:v>
                </c:pt>
                <c:pt idx="37">
                  <c:v>-1.9537192797993274E-2</c:v>
                </c:pt>
                <c:pt idx="38">
                  <c:v>-1.13269230769231E-3</c:v>
                </c:pt>
                <c:pt idx="39">
                  <c:v>-1.1249999999999999E-3</c:v>
                </c:pt>
                <c:pt idx="40">
                  <c:v>2.2349903696951938E-2</c:v>
                </c:pt>
                <c:pt idx="41">
                  <c:v>7.4042924883335873E-2</c:v>
                </c:pt>
                <c:pt idx="42">
                  <c:v>9.8812034739454106E-3</c:v>
                </c:pt>
                <c:pt idx="43">
                  <c:v>2.4972522017381947E-2</c:v>
                </c:pt>
                <c:pt idx="44">
                  <c:v>1.0498948877209695E-2</c:v>
                </c:pt>
                <c:pt idx="45">
                  <c:v>1.746176431624577E-2</c:v>
                </c:pt>
                <c:pt idx="46">
                  <c:v>-7.3446857901512716E-2</c:v>
                </c:pt>
                <c:pt idx="47">
                  <c:v>0.15587371238379924</c:v>
                </c:pt>
                <c:pt idx="48">
                  <c:v>-2.648848632150122E-2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B-461E-B9E9-90D3058FE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8098465"/>
        <c:axId val="96780216"/>
      </c:lineChart>
      <c:catAx>
        <c:axId val="9809846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96780216"/>
        <c:crosses val="autoZero"/>
        <c:auto val="1"/>
        <c:lblAlgn val="ctr"/>
        <c:lblOffset val="100"/>
        <c:noMultiLvlLbl val="1"/>
      </c:catAx>
      <c:valAx>
        <c:axId val="96780216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9809846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Monthly_Near!$P$1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Monthly_Near!$B$2:$B$244</c:f>
              <c:strCache>
                <c:ptCount val="12"/>
                <c:pt idx="0">
                  <c:v>1 Oct 18</c:v>
                </c:pt>
                <c:pt idx="1">
                  <c:v>1 Nov 18</c:v>
                </c:pt>
                <c:pt idx="2">
                  <c:v>3 Dec 18</c:v>
                </c:pt>
                <c:pt idx="3">
                  <c:v>01-Jan-2019</c:v>
                </c:pt>
                <c:pt idx="4">
                  <c:v>01-Feb-2019</c:v>
                </c:pt>
                <c:pt idx="5">
                  <c:v>01-Mar-2019</c:v>
                </c:pt>
                <c:pt idx="6">
                  <c:v>01-Apr-2019</c:v>
                </c:pt>
                <c:pt idx="7">
                  <c:v>02-May-2019</c:v>
                </c:pt>
                <c:pt idx="8">
                  <c:v>03-Jun-2019</c:v>
                </c:pt>
                <c:pt idx="9">
                  <c:v>01-Jul-2019</c:v>
                </c:pt>
                <c:pt idx="10">
                  <c:v>01-Aug-2019</c:v>
                </c:pt>
                <c:pt idx="11">
                  <c:v>03-Sep-2019</c:v>
                </c:pt>
              </c:strCache>
            </c:strRef>
          </c:cat>
          <c:val>
            <c:numRef>
              <c:f>Monthly_Near!$P$2:$P$13</c:f>
              <c:numCache>
                <c:formatCode>0.00%</c:formatCode>
                <c:ptCount val="12"/>
                <c:pt idx="0">
                  <c:v>0</c:v>
                </c:pt>
                <c:pt idx="1">
                  <c:v>-7.1539403838301277E-2</c:v>
                </c:pt>
                <c:pt idx="2">
                  <c:v>0.11000472435221857</c:v>
                </c:pt>
                <c:pt idx="3">
                  <c:v>1.6055209897732993E-2</c:v>
                </c:pt>
                <c:pt idx="4">
                  <c:v>4.689523549860266E-2</c:v>
                </c:pt>
                <c:pt idx="5">
                  <c:v>-2.4690064606251026E-2</c:v>
                </c:pt>
                <c:pt idx="6">
                  <c:v>6.1362965876683981E-2</c:v>
                </c:pt>
                <c:pt idx="7">
                  <c:v>-3.4977608902157654E-2</c:v>
                </c:pt>
                <c:pt idx="8">
                  <c:v>-1.5013774104683164E-2</c:v>
                </c:pt>
                <c:pt idx="9">
                  <c:v>-4.8716189375609439E-2</c:v>
                </c:pt>
                <c:pt idx="10">
                  <c:v>9.6836268754076998E-2</c:v>
                </c:pt>
                <c:pt idx="11">
                  <c:v>6.5443350504465453E-2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C-46F4-BD0D-17E73A158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262087"/>
        <c:axId val="3859706"/>
      </c:lineChart>
      <c:catAx>
        <c:axId val="9626208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3859706"/>
        <c:crosses val="autoZero"/>
        <c:auto val="1"/>
        <c:lblAlgn val="ctr"/>
        <c:lblOffset val="100"/>
        <c:noMultiLvlLbl val="1"/>
      </c:catAx>
      <c:valAx>
        <c:axId val="3859706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9626208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Monthly_Near!$Q$1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Monthly_Near!$B$2:$B$13</c:f>
              <c:strCache>
                <c:ptCount val="12"/>
                <c:pt idx="0">
                  <c:v>1 Oct 18</c:v>
                </c:pt>
                <c:pt idx="1">
                  <c:v>1 Nov 18</c:v>
                </c:pt>
                <c:pt idx="2">
                  <c:v>3 Dec 18</c:v>
                </c:pt>
                <c:pt idx="3">
                  <c:v>01-Jan-2019</c:v>
                </c:pt>
                <c:pt idx="4">
                  <c:v>01-Feb-2019</c:v>
                </c:pt>
                <c:pt idx="5">
                  <c:v>01-Mar-2019</c:v>
                </c:pt>
                <c:pt idx="6">
                  <c:v>01-Apr-2019</c:v>
                </c:pt>
                <c:pt idx="7">
                  <c:v>02-May-2019</c:v>
                </c:pt>
                <c:pt idx="8">
                  <c:v>03-Jun-2019</c:v>
                </c:pt>
                <c:pt idx="9">
                  <c:v>01-Jul-2019</c:v>
                </c:pt>
                <c:pt idx="10">
                  <c:v>01-Aug-2019</c:v>
                </c:pt>
                <c:pt idx="11">
                  <c:v>03-Sep-2019</c:v>
                </c:pt>
              </c:strCache>
            </c:strRef>
          </c:cat>
          <c:val>
            <c:numRef>
              <c:f>Monthly_Near!$Q$2:$Q$13</c:f>
              <c:numCache>
                <c:formatCode>0.00%</c:formatCode>
                <c:ptCount val="12"/>
                <c:pt idx="0">
                  <c:v>-5.7916666666666698E-3</c:v>
                </c:pt>
                <c:pt idx="1">
                  <c:v>-7.7164403838301282E-2</c:v>
                </c:pt>
                <c:pt idx="2">
                  <c:v>0.10444639101888524</c:v>
                </c:pt>
                <c:pt idx="3">
                  <c:v>1.0571876564399663E-2</c:v>
                </c:pt>
                <c:pt idx="4">
                  <c:v>4.1545235498602659E-2</c:v>
                </c:pt>
                <c:pt idx="5">
                  <c:v>-2.9790064606251027E-2</c:v>
                </c:pt>
                <c:pt idx="6">
                  <c:v>5.6029632543350652E-2</c:v>
                </c:pt>
                <c:pt idx="7">
                  <c:v>-4.0077608902157655E-2</c:v>
                </c:pt>
                <c:pt idx="8">
                  <c:v>-2.0022107438016495E-2</c:v>
                </c:pt>
                <c:pt idx="9">
                  <c:v>-5.3491189375609441E-2</c:v>
                </c:pt>
                <c:pt idx="10">
                  <c:v>9.231960208741033E-2</c:v>
                </c:pt>
                <c:pt idx="11">
                  <c:v>6.099335050446545E-2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9-4017-9CA2-9C5AE2A0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379486"/>
        <c:axId val="21821573"/>
      </c:lineChart>
      <c:catAx>
        <c:axId val="1737948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21821573"/>
        <c:crosses val="autoZero"/>
        <c:auto val="1"/>
        <c:lblAlgn val="ctr"/>
        <c:lblOffset val="100"/>
        <c:noMultiLvlLbl val="1"/>
      </c:catAx>
      <c:valAx>
        <c:axId val="21821573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1737948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216366391648426"/>
          <c:y val="0.20842911877394599"/>
          <c:w val="0.770079137902004"/>
          <c:h val="0.710600255427842"/>
        </c:manualLayout>
      </c:layout>
      <c:lineChart>
        <c:grouping val="standard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Monthly_Middle!$A$2:$A$13</c:f>
              <c:strCache>
                <c:ptCount val="12"/>
                <c:pt idx="0">
                  <c:v>1 Oct 18</c:v>
                </c:pt>
                <c:pt idx="1">
                  <c:v>1 Nov 18</c:v>
                </c:pt>
                <c:pt idx="2">
                  <c:v>3 Dec 18</c:v>
                </c:pt>
                <c:pt idx="3">
                  <c:v>01-Jan-2019</c:v>
                </c:pt>
                <c:pt idx="4">
                  <c:v>01-Feb-2019</c:v>
                </c:pt>
                <c:pt idx="5">
                  <c:v>01-Mar-2019</c:v>
                </c:pt>
                <c:pt idx="6">
                  <c:v>01-Apr-2019</c:v>
                </c:pt>
                <c:pt idx="7">
                  <c:v>02-May-2019</c:v>
                </c:pt>
                <c:pt idx="8">
                  <c:v>03-Jun-2019</c:v>
                </c:pt>
                <c:pt idx="9">
                  <c:v>01-Jul-2019</c:v>
                </c:pt>
                <c:pt idx="10">
                  <c:v>01-Aug-2019</c:v>
                </c:pt>
                <c:pt idx="11">
                  <c:v>03-Sep-2019</c:v>
                </c:pt>
              </c:strCache>
            </c:strRef>
          </c:cat>
          <c:val>
            <c:numRef>
              <c:f>Monthly_Middle!$O$2:$O$13</c:f>
              <c:numCache>
                <c:formatCode>0.00%</c:formatCode>
                <c:ptCount val="12"/>
                <c:pt idx="0">
                  <c:v>-6.0484647686557839E-3</c:v>
                </c:pt>
                <c:pt idx="1">
                  <c:v>-4.9932853131485697E-2</c:v>
                </c:pt>
                <c:pt idx="2">
                  <c:v>8.7319863318971888E-2</c:v>
                </c:pt>
                <c:pt idx="3">
                  <c:v>2.3006023659191556E-2</c:v>
                </c:pt>
                <c:pt idx="4">
                  <c:v>6.0960234436228458E-2</c:v>
                </c:pt>
                <c:pt idx="5">
                  <c:v>-4.0747570749698425E-2</c:v>
                </c:pt>
                <c:pt idx="6">
                  <c:v>6.7649781774897472E-2</c:v>
                </c:pt>
                <c:pt idx="7">
                  <c:v>-4.4120693226541524E-2</c:v>
                </c:pt>
                <c:pt idx="8">
                  <c:v>9.4723523578293164E-3</c:v>
                </c:pt>
                <c:pt idx="9">
                  <c:v>-6.597893048518208E-2</c:v>
                </c:pt>
                <c:pt idx="10">
                  <c:v>9.6379986165552198E-2</c:v>
                </c:pt>
                <c:pt idx="11">
                  <c:v>4.4803825944687438E-2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A-4248-A4F4-236C7E429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770439"/>
        <c:axId val="38773162"/>
      </c:lineChart>
      <c:catAx>
        <c:axId val="1577043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38773162"/>
        <c:crosses val="autoZero"/>
        <c:auto val="1"/>
        <c:lblAlgn val="ctr"/>
        <c:lblOffset val="100"/>
        <c:noMultiLvlLbl val="1"/>
      </c:catAx>
      <c:valAx>
        <c:axId val="38773162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1577043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Monthly_Middle!$P$1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Monthly_Middle!$A$2:$A$13</c:f>
              <c:strCache>
                <c:ptCount val="12"/>
                <c:pt idx="0">
                  <c:v>1 Oct 18</c:v>
                </c:pt>
                <c:pt idx="1">
                  <c:v>1 Nov 18</c:v>
                </c:pt>
                <c:pt idx="2">
                  <c:v>3 Dec 18</c:v>
                </c:pt>
                <c:pt idx="3">
                  <c:v>01-Jan-2019</c:v>
                </c:pt>
                <c:pt idx="4">
                  <c:v>01-Feb-2019</c:v>
                </c:pt>
                <c:pt idx="5">
                  <c:v>01-Mar-2019</c:v>
                </c:pt>
                <c:pt idx="6">
                  <c:v>01-Apr-2019</c:v>
                </c:pt>
                <c:pt idx="7">
                  <c:v>02-May-2019</c:v>
                </c:pt>
                <c:pt idx="8">
                  <c:v>03-Jun-2019</c:v>
                </c:pt>
                <c:pt idx="9">
                  <c:v>01-Jul-2019</c:v>
                </c:pt>
                <c:pt idx="10">
                  <c:v>01-Aug-2019</c:v>
                </c:pt>
                <c:pt idx="11">
                  <c:v>03-Sep-2019</c:v>
                </c:pt>
              </c:strCache>
            </c:strRef>
          </c:cat>
          <c:val>
            <c:numRef>
              <c:f>Monthly_Middle!$P$2:$P$13</c:f>
              <c:numCache>
                <c:formatCode>0.00%</c:formatCode>
                <c:ptCount val="12"/>
                <c:pt idx="0">
                  <c:v>-1.1840131435322454E-2</c:v>
                </c:pt>
                <c:pt idx="1">
                  <c:v>-5.5557853131485695E-2</c:v>
                </c:pt>
                <c:pt idx="2">
                  <c:v>8.1761529985638556E-2</c:v>
                </c:pt>
                <c:pt idx="3">
                  <c:v>1.7522690325858226E-2</c:v>
                </c:pt>
                <c:pt idx="4">
                  <c:v>5.5610234436228458E-2</c:v>
                </c:pt>
                <c:pt idx="5">
                  <c:v>-4.5847570749698426E-2</c:v>
                </c:pt>
                <c:pt idx="6">
                  <c:v>6.2316448441564143E-2</c:v>
                </c:pt>
                <c:pt idx="7">
                  <c:v>-4.9220693226541525E-2</c:v>
                </c:pt>
                <c:pt idx="8">
                  <c:v>4.4640190244959865E-3</c:v>
                </c:pt>
                <c:pt idx="9">
                  <c:v>-7.0753930485182082E-2</c:v>
                </c:pt>
                <c:pt idx="10">
                  <c:v>9.1863319498885529E-2</c:v>
                </c:pt>
                <c:pt idx="11">
                  <c:v>4.0353825944687435E-2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8-41C9-BA4A-F77C19CEF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5369757"/>
        <c:axId val="76521397"/>
      </c:lineChart>
      <c:catAx>
        <c:axId val="5536975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76521397"/>
        <c:crosses val="autoZero"/>
        <c:auto val="1"/>
        <c:lblAlgn val="ctr"/>
        <c:lblOffset val="100"/>
        <c:noMultiLvlLbl val="1"/>
      </c:catAx>
      <c:valAx>
        <c:axId val="76521397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5536975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Monthly_Far!$P$1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Monthly_Far!$B$2:$B$244</c:f>
              <c:strCache>
                <c:ptCount val="12"/>
                <c:pt idx="0">
                  <c:v>1 Oct 18</c:v>
                </c:pt>
                <c:pt idx="1">
                  <c:v>1 Nov 18</c:v>
                </c:pt>
                <c:pt idx="2">
                  <c:v>3 Dec 18</c:v>
                </c:pt>
                <c:pt idx="3">
                  <c:v>01-Jan-2019</c:v>
                </c:pt>
                <c:pt idx="4">
                  <c:v>01-Feb-2019</c:v>
                </c:pt>
                <c:pt idx="5">
                  <c:v>01-Mar-2019</c:v>
                </c:pt>
                <c:pt idx="6">
                  <c:v>01-Apr-2019</c:v>
                </c:pt>
                <c:pt idx="7">
                  <c:v>02-May-2019</c:v>
                </c:pt>
                <c:pt idx="8">
                  <c:v>03-Jun-2019</c:v>
                </c:pt>
                <c:pt idx="9">
                  <c:v>01-Jul-2019</c:v>
                </c:pt>
                <c:pt idx="10">
                  <c:v>01-Aug-2019</c:v>
                </c:pt>
                <c:pt idx="11">
                  <c:v>03-Sep-2019</c:v>
                </c:pt>
              </c:strCache>
            </c:strRef>
          </c:cat>
          <c:val>
            <c:numRef>
              <c:f>Monthly_Far!$P$2:$P$13</c:f>
              <c:numCache>
                <c:formatCode>0.00%</c:formatCode>
                <c:ptCount val="12"/>
                <c:pt idx="0">
                  <c:v>0</c:v>
                </c:pt>
                <c:pt idx="1">
                  <c:v>-7.1539403838301277E-2</c:v>
                </c:pt>
                <c:pt idx="2">
                  <c:v>0.11000472435221857</c:v>
                </c:pt>
                <c:pt idx="3">
                  <c:v>1.6055209897732993E-2</c:v>
                </c:pt>
                <c:pt idx="4">
                  <c:v>4.689523549860266E-2</c:v>
                </c:pt>
                <c:pt idx="5">
                  <c:v>-2.4690064606251026E-2</c:v>
                </c:pt>
                <c:pt idx="6">
                  <c:v>6.1362965876683981E-2</c:v>
                </c:pt>
                <c:pt idx="7">
                  <c:v>-3.4977608902157654E-2</c:v>
                </c:pt>
                <c:pt idx="8">
                  <c:v>-1.5013774104683164E-2</c:v>
                </c:pt>
                <c:pt idx="9">
                  <c:v>-4.8716189375609439E-2</c:v>
                </c:pt>
                <c:pt idx="10">
                  <c:v>9.6836268754076998E-2</c:v>
                </c:pt>
                <c:pt idx="11">
                  <c:v>6.5443350504465453E-2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1-4724-BB89-D3A2AFA00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191357"/>
        <c:axId val="92199049"/>
      </c:lineChart>
      <c:catAx>
        <c:axId val="1719135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92199049"/>
        <c:crosses val="autoZero"/>
        <c:auto val="1"/>
        <c:lblAlgn val="ctr"/>
        <c:lblOffset val="100"/>
        <c:noMultiLvlLbl val="1"/>
      </c:catAx>
      <c:valAx>
        <c:axId val="92199049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1719135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Monthly_Far!$Q$1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Monthly_Far!$B$2:$B$13</c:f>
              <c:strCache>
                <c:ptCount val="12"/>
                <c:pt idx="0">
                  <c:v>1 Oct 18</c:v>
                </c:pt>
                <c:pt idx="1">
                  <c:v>1 Nov 18</c:v>
                </c:pt>
                <c:pt idx="2">
                  <c:v>3 Dec 18</c:v>
                </c:pt>
                <c:pt idx="3">
                  <c:v>01-Jan-2019</c:v>
                </c:pt>
                <c:pt idx="4">
                  <c:v>01-Feb-2019</c:v>
                </c:pt>
                <c:pt idx="5">
                  <c:v>01-Mar-2019</c:v>
                </c:pt>
                <c:pt idx="6">
                  <c:v>01-Apr-2019</c:v>
                </c:pt>
                <c:pt idx="7">
                  <c:v>02-May-2019</c:v>
                </c:pt>
                <c:pt idx="8">
                  <c:v>03-Jun-2019</c:v>
                </c:pt>
                <c:pt idx="9">
                  <c:v>01-Jul-2019</c:v>
                </c:pt>
                <c:pt idx="10">
                  <c:v>01-Aug-2019</c:v>
                </c:pt>
                <c:pt idx="11">
                  <c:v>03-Sep-2019</c:v>
                </c:pt>
              </c:strCache>
            </c:strRef>
          </c:cat>
          <c:val>
            <c:numRef>
              <c:f>Monthly_Far!$Q$2:$Q$13</c:f>
              <c:numCache>
                <c:formatCode>0.00%</c:formatCode>
                <c:ptCount val="12"/>
                <c:pt idx="0">
                  <c:v>-5.7916666666666698E-3</c:v>
                </c:pt>
                <c:pt idx="1">
                  <c:v>-7.7164403838301282E-2</c:v>
                </c:pt>
                <c:pt idx="2">
                  <c:v>0.10444639101888524</c:v>
                </c:pt>
                <c:pt idx="3">
                  <c:v>1.0571876564399663E-2</c:v>
                </c:pt>
                <c:pt idx="4">
                  <c:v>4.1545235498602659E-2</c:v>
                </c:pt>
                <c:pt idx="5">
                  <c:v>-2.9790064606251027E-2</c:v>
                </c:pt>
                <c:pt idx="6">
                  <c:v>5.6029632543350652E-2</c:v>
                </c:pt>
                <c:pt idx="7">
                  <c:v>-4.0077608902157655E-2</c:v>
                </c:pt>
                <c:pt idx="8">
                  <c:v>-2.0022107438016495E-2</c:v>
                </c:pt>
                <c:pt idx="9">
                  <c:v>-5.3491189375609441E-2</c:v>
                </c:pt>
                <c:pt idx="10">
                  <c:v>9.231960208741033E-2</c:v>
                </c:pt>
                <c:pt idx="11">
                  <c:v>6.099335050446545E-2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C-41A3-A04B-56139053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3816091"/>
        <c:axId val="55685902"/>
      </c:lineChart>
      <c:catAx>
        <c:axId val="7381609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55685902"/>
        <c:crosses val="autoZero"/>
        <c:auto val="1"/>
        <c:lblAlgn val="ctr"/>
        <c:lblOffset val="100"/>
        <c:noMultiLvlLbl val="1"/>
      </c:catAx>
      <c:valAx>
        <c:axId val="55685902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7381609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Daily_Near!$Q$1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Daily_Near!$B$2:$B$244</c:f>
              <c:strCache>
                <c:ptCount val="243"/>
                <c:pt idx="0">
                  <c:v>1 Oct 18</c:v>
                </c:pt>
                <c:pt idx="1">
                  <c:v>3 Oct 18</c:v>
                </c:pt>
                <c:pt idx="2">
                  <c:v>4 Oct 18</c:v>
                </c:pt>
                <c:pt idx="3">
                  <c:v>5 Oct 18</c:v>
                </c:pt>
                <c:pt idx="4">
                  <c:v>8 Oct 18</c:v>
                </c:pt>
                <c:pt idx="5">
                  <c:v>9 Oct 18</c:v>
                </c:pt>
                <c:pt idx="6">
                  <c:v>10 Oct 18</c:v>
                </c:pt>
                <c:pt idx="7">
                  <c:v>11 Oct 18</c:v>
                </c:pt>
                <c:pt idx="8">
                  <c:v>12 Oct 18</c:v>
                </c:pt>
                <c:pt idx="9">
                  <c:v>15 Oct 18</c:v>
                </c:pt>
                <c:pt idx="10">
                  <c:v>16 Oct 18</c:v>
                </c:pt>
                <c:pt idx="11">
                  <c:v>17 Oct 18</c:v>
                </c:pt>
                <c:pt idx="12">
                  <c:v>19 Oct 18</c:v>
                </c:pt>
                <c:pt idx="13">
                  <c:v>22 Oct 18</c:v>
                </c:pt>
                <c:pt idx="14">
                  <c:v>23 Oct 18</c:v>
                </c:pt>
                <c:pt idx="15">
                  <c:v>24 Oct 18</c:v>
                </c:pt>
                <c:pt idx="16">
                  <c:v>25 Oct 18</c:v>
                </c:pt>
                <c:pt idx="17">
                  <c:v>26 Oct 18</c:v>
                </c:pt>
                <c:pt idx="18">
                  <c:v>29 Oct 18</c:v>
                </c:pt>
                <c:pt idx="19">
                  <c:v>30 Oct 18</c:v>
                </c:pt>
                <c:pt idx="20">
                  <c:v>31 Oct 18</c:v>
                </c:pt>
                <c:pt idx="21">
                  <c:v>1 Nov 18</c:v>
                </c:pt>
                <c:pt idx="22">
                  <c:v>2 Nov 18</c:v>
                </c:pt>
                <c:pt idx="23">
                  <c:v>5 Nov 18</c:v>
                </c:pt>
                <c:pt idx="24">
                  <c:v>6 Nov 18</c:v>
                </c:pt>
                <c:pt idx="25">
                  <c:v>7 Nov 18</c:v>
                </c:pt>
                <c:pt idx="26">
                  <c:v>9 Nov 18</c:v>
                </c:pt>
                <c:pt idx="27">
                  <c:v>12 Nov 18</c:v>
                </c:pt>
                <c:pt idx="28">
                  <c:v>13 Nov 18</c:v>
                </c:pt>
                <c:pt idx="29">
                  <c:v>14 Nov 18</c:v>
                </c:pt>
                <c:pt idx="30">
                  <c:v>15 Nov 18</c:v>
                </c:pt>
                <c:pt idx="31">
                  <c:v>16 Nov 18</c:v>
                </c:pt>
                <c:pt idx="32">
                  <c:v>19 Nov 18</c:v>
                </c:pt>
                <c:pt idx="33">
                  <c:v>20 Nov 18</c:v>
                </c:pt>
                <c:pt idx="34">
                  <c:v>21 Nov 18</c:v>
                </c:pt>
                <c:pt idx="35">
                  <c:v>22 Nov 18</c:v>
                </c:pt>
                <c:pt idx="36">
                  <c:v>26 Nov 18</c:v>
                </c:pt>
                <c:pt idx="37">
                  <c:v>27 Nov 18</c:v>
                </c:pt>
                <c:pt idx="38">
                  <c:v>28 Nov 18</c:v>
                </c:pt>
                <c:pt idx="39">
                  <c:v>29 Nov 18</c:v>
                </c:pt>
                <c:pt idx="40">
                  <c:v>30 Nov 18</c:v>
                </c:pt>
                <c:pt idx="41">
                  <c:v>3 Dec 18</c:v>
                </c:pt>
                <c:pt idx="42">
                  <c:v>4 Dec 18</c:v>
                </c:pt>
                <c:pt idx="43">
                  <c:v>5 Dec 18</c:v>
                </c:pt>
                <c:pt idx="44">
                  <c:v>6 Dec 18</c:v>
                </c:pt>
                <c:pt idx="45">
                  <c:v>7 Dec 18</c:v>
                </c:pt>
                <c:pt idx="46">
                  <c:v>10 Dec 18</c:v>
                </c:pt>
                <c:pt idx="47">
                  <c:v>11 Dec 18</c:v>
                </c:pt>
                <c:pt idx="48">
                  <c:v>12 Dec 18</c:v>
                </c:pt>
                <c:pt idx="49">
                  <c:v>13 Dec 18</c:v>
                </c:pt>
                <c:pt idx="50">
                  <c:v>14 Dec 18</c:v>
                </c:pt>
                <c:pt idx="51">
                  <c:v>17 Dec 18</c:v>
                </c:pt>
                <c:pt idx="52">
                  <c:v>18 Dec 18</c:v>
                </c:pt>
                <c:pt idx="53">
                  <c:v>19 Dec 18</c:v>
                </c:pt>
                <c:pt idx="54">
                  <c:v>20 Dec 18</c:v>
                </c:pt>
                <c:pt idx="55">
                  <c:v>21 Dec 18</c:v>
                </c:pt>
                <c:pt idx="56">
                  <c:v>24 Dec 18</c:v>
                </c:pt>
                <c:pt idx="57">
                  <c:v>26 Dec 18</c:v>
                </c:pt>
                <c:pt idx="58">
                  <c:v>27 Dec 18</c:v>
                </c:pt>
                <c:pt idx="59">
                  <c:v>28 Dec 18</c:v>
                </c:pt>
                <c:pt idx="60">
                  <c:v>31-Dec-2018</c:v>
                </c:pt>
                <c:pt idx="61">
                  <c:v>01-Jan-2019</c:v>
                </c:pt>
                <c:pt idx="62">
                  <c:v>02-Jan-2019</c:v>
                </c:pt>
                <c:pt idx="63">
                  <c:v>03-Jan-2019</c:v>
                </c:pt>
                <c:pt idx="64">
                  <c:v>04-Jan-2019</c:v>
                </c:pt>
                <c:pt idx="65">
                  <c:v>07-Jan-2019</c:v>
                </c:pt>
                <c:pt idx="66">
                  <c:v>08-Jan-2019</c:v>
                </c:pt>
                <c:pt idx="67">
                  <c:v>09-Jan-2019</c:v>
                </c:pt>
                <c:pt idx="68">
                  <c:v>10-Jan-2019</c:v>
                </c:pt>
                <c:pt idx="69">
                  <c:v>11-Jan-2019</c:v>
                </c:pt>
                <c:pt idx="70">
                  <c:v>14-Jan-2019</c:v>
                </c:pt>
                <c:pt idx="71">
                  <c:v>15-Jan-2019</c:v>
                </c:pt>
                <c:pt idx="72">
                  <c:v>16-Jan-2019</c:v>
                </c:pt>
                <c:pt idx="73">
                  <c:v>17-Jan-2019</c:v>
                </c:pt>
                <c:pt idx="74">
                  <c:v>18-Jan-2019</c:v>
                </c:pt>
                <c:pt idx="75">
                  <c:v>21-Jan-2019</c:v>
                </c:pt>
                <c:pt idx="76">
                  <c:v>22-Jan-2019</c:v>
                </c:pt>
                <c:pt idx="77">
                  <c:v>23-Jan-2019</c:v>
                </c:pt>
                <c:pt idx="78">
                  <c:v>24-Jan-2019</c:v>
                </c:pt>
                <c:pt idx="79">
                  <c:v>25-Jan-2019</c:v>
                </c:pt>
                <c:pt idx="80">
                  <c:v>28-Jan-2019</c:v>
                </c:pt>
                <c:pt idx="81">
                  <c:v>29-Jan-2019</c:v>
                </c:pt>
                <c:pt idx="82">
                  <c:v>30-Jan-2019</c:v>
                </c:pt>
                <c:pt idx="83">
                  <c:v>31-Jan-2019</c:v>
                </c:pt>
                <c:pt idx="84">
                  <c:v>01-Feb-2019</c:v>
                </c:pt>
                <c:pt idx="85">
                  <c:v>04-Feb-2019</c:v>
                </c:pt>
                <c:pt idx="86">
                  <c:v>05-Feb-2019</c:v>
                </c:pt>
                <c:pt idx="87">
                  <c:v>06-Feb-2019</c:v>
                </c:pt>
                <c:pt idx="88">
                  <c:v>07-Feb-2019</c:v>
                </c:pt>
                <c:pt idx="89">
                  <c:v>08-Feb-2019</c:v>
                </c:pt>
                <c:pt idx="90">
                  <c:v>11-Feb-2019</c:v>
                </c:pt>
                <c:pt idx="91">
                  <c:v>12-Feb-2019</c:v>
                </c:pt>
                <c:pt idx="92">
                  <c:v>13-Feb-2019</c:v>
                </c:pt>
                <c:pt idx="93">
                  <c:v>14-Feb-2019</c:v>
                </c:pt>
                <c:pt idx="94">
                  <c:v>15-Feb-2019</c:v>
                </c:pt>
                <c:pt idx="95">
                  <c:v>18-Feb-2019</c:v>
                </c:pt>
                <c:pt idx="96">
                  <c:v>19-Feb-2019</c:v>
                </c:pt>
                <c:pt idx="97">
                  <c:v>20-Feb-2019</c:v>
                </c:pt>
                <c:pt idx="98">
                  <c:v>21-Feb-2019</c:v>
                </c:pt>
                <c:pt idx="99">
                  <c:v>22-Feb-2019</c:v>
                </c:pt>
                <c:pt idx="100">
                  <c:v>25-Feb-2019</c:v>
                </c:pt>
                <c:pt idx="101">
                  <c:v>26-Feb-2019</c:v>
                </c:pt>
                <c:pt idx="102">
                  <c:v>27-Feb-2019</c:v>
                </c:pt>
                <c:pt idx="103">
                  <c:v>28-Feb-2019</c:v>
                </c:pt>
                <c:pt idx="104">
                  <c:v>01-Mar-2019</c:v>
                </c:pt>
                <c:pt idx="105">
                  <c:v>05-Mar-2019</c:v>
                </c:pt>
                <c:pt idx="106">
                  <c:v>06-Mar-2019</c:v>
                </c:pt>
                <c:pt idx="107">
                  <c:v>07-Mar-2019</c:v>
                </c:pt>
                <c:pt idx="108">
                  <c:v>08-Mar-2019</c:v>
                </c:pt>
                <c:pt idx="109">
                  <c:v>11-Mar-2019</c:v>
                </c:pt>
                <c:pt idx="110">
                  <c:v>12-Mar-2019</c:v>
                </c:pt>
                <c:pt idx="111">
                  <c:v>13-Mar-2019</c:v>
                </c:pt>
                <c:pt idx="112">
                  <c:v>14-Mar-2019</c:v>
                </c:pt>
                <c:pt idx="113">
                  <c:v>15-Mar-2019</c:v>
                </c:pt>
                <c:pt idx="114">
                  <c:v>18-Mar-2019</c:v>
                </c:pt>
                <c:pt idx="115">
                  <c:v>19-Mar-2019</c:v>
                </c:pt>
                <c:pt idx="116">
                  <c:v>20-Mar-2019</c:v>
                </c:pt>
                <c:pt idx="117">
                  <c:v>22-Mar-2019</c:v>
                </c:pt>
                <c:pt idx="118">
                  <c:v>25-Mar-2019</c:v>
                </c:pt>
                <c:pt idx="119">
                  <c:v>26-Mar-2019</c:v>
                </c:pt>
                <c:pt idx="120">
                  <c:v>27-Mar-2019</c:v>
                </c:pt>
                <c:pt idx="121">
                  <c:v>28-Mar-2019</c:v>
                </c:pt>
                <c:pt idx="122">
                  <c:v>29-Mar-2019</c:v>
                </c:pt>
                <c:pt idx="123">
                  <c:v>01-Apr-2019</c:v>
                </c:pt>
                <c:pt idx="124">
                  <c:v>02-Apr-2019</c:v>
                </c:pt>
                <c:pt idx="125">
                  <c:v>03-Apr-2019</c:v>
                </c:pt>
                <c:pt idx="126">
                  <c:v>04-Apr-2019</c:v>
                </c:pt>
                <c:pt idx="127">
                  <c:v>05-Apr-2019</c:v>
                </c:pt>
                <c:pt idx="128">
                  <c:v>08-Apr-2019</c:v>
                </c:pt>
                <c:pt idx="129">
                  <c:v>09-Apr-2019</c:v>
                </c:pt>
                <c:pt idx="130">
                  <c:v>10-Apr-2019</c:v>
                </c:pt>
                <c:pt idx="131">
                  <c:v>11-Apr-2019</c:v>
                </c:pt>
                <c:pt idx="132">
                  <c:v>12-Apr-2019</c:v>
                </c:pt>
                <c:pt idx="133">
                  <c:v>15-Apr-2019</c:v>
                </c:pt>
                <c:pt idx="134">
                  <c:v>16-Apr-2019</c:v>
                </c:pt>
                <c:pt idx="135">
                  <c:v>18-Apr-2019</c:v>
                </c:pt>
                <c:pt idx="136">
                  <c:v>22-Apr-2019</c:v>
                </c:pt>
                <c:pt idx="137">
                  <c:v>23-Apr-2019</c:v>
                </c:pt>
                <c:pt idx="138">
                  <c:v>24-Apr-2019</c:v>
                </c:pt>
                <c:pt idx="139">
                  <c:v>25-Apr-2019</c:v>
                </c:pt>
                <c:pt idx="140">
                  <c:v>26-Apr-2019</c:v>
                </c:pt>
                <c:pt idx="141">
                  <c:v>30-Apr-2019</c:v>
                </c:pt>
                <c:pt idx="142">
                  <c:v>02-May-2019</c:v>
                </c:pt>
                <c:pt idx="143">
                  <c:v>03-May-2019</c:v>
                </c:pt>
                <c:pt idx="144">
                  <c:v>06-May-2019</c:v>
                </c:pt>
                <c:pt idx="145">
                  <c:v>07-May-2019</c:v>
                </c:pt>
                <c:pt idx="146">
                  <c:v>08-May-2019</c:v>
                </c:pt>
                <c:pt idx="147">
                  <c:v>09-May-2019</c:v>
                </c:pt>
                <c:pt idx="148">
                  <c:v>10-May-2019</c:v>
                </c:pt>
                <c:pt idx="149">
                  <c:v>13-May-2019</c:v>
                </c:pt>
                <c:pt idx="150">
                  <c:v>14-May-2019</c:v>
                </c:pt>
                <c:pt idx="151">
                  <c:v>15-May-2019</c:v>
                </c:pt>
                <c:pt idx="152">
                  <c:v>16-May-2019</c:v>
                </c:pt>
                <c:pt idx="153">
                  <c:v>17-May-2019</c:v>
                </c:pt>
                <c:pt idx="154">
                  <c:v>20-May-2019</c:v>
                </c:pt>
                <c:pt idx="155">
                  <c:v>21-May-2019</c:v>
                </c:pt>
                <c:pt idx="156">
                  <c:v>22-May-2019</c:v>
                </c:pt>
                <c:pt idx="157">
                  <c:v>23-May-2019</c:v>
                </c:pt>
                <c:pt idx="158">
                  <c:v>24-May-2019</c:v>
                </c:pt>
                <c:pt idx="159">
                  <c:v>27-May-2019</c:v>
                </c:pt>
                <c:pt idx="160">
                  <c:v>28-May-2019</c:v>
                </c:pt>
                <c:pt idx="161">
                  <c:v>29-May-2019</c:v>
                </c:pt>
                <c:pt idx="162">
                  <c:v>30-May-2019</c:v>
                </c:pt>
                <c:pt idx="163">
                  <c:v>31-May-2019</c:v>
                </c:pt>
                <c:pt idx="164">
                  <c:v>03-Jun-2019</c:v>
                </c:pt>
                <c:pt idx="165">
                  <c:v>04-Jun-2019</c:v>
                </c:pt>
                <c:pt idx="166">
                  <c:v>06-Jun-2019</c:v>
                </c:pt>
                <c:pt idx="167">
                  <c:v>07-Jun-2019</c:v>
                </c:pt>
                <c:pt idx="168">
                  <c:v>10-Jun-2019</c:v>
                </c:pt>
                <c:pt idx="169">
                  <c:v>11-Jun-2019</c:v>
                </c:pt>
                <c:pt idx="170">
                  <c:v>12-Jun-2019</c:v>
                </c:pt>
                <c:pt idx="171">
                  <c:v>13-Jun-2019</c:v>
                </c:pt>
                <c:pt idx="172">
                  <c:v>14-Jun-2019</c:v>
                </c:pt>
                <c:pt idx="173">
                  <c:v>17-Jun-2019</c:v>
                </c:pt>
                <c:pt idx="174">
                  <c:v>18-Jun-2019</c:v>
                </c:pt>
                <c:pt idx="175">
                  <c:v>19-Jun-2019</c:v>
                </c:pt>
                <c:pt idx="176">
                  <c:v>20-Jun-2019</c:v>
                </c:pt>
                <c:pt idx="177">
                  <c:v>21-Jun-2019</c:v>
                </c:pt>
                <c:pt idx="178">
                  <c:v>24-Jun-2019</c:v>
                </c:pt>
                <c:pt idx="179">
                  <c:v>25-Jun-2019</c:v>
                </c:pt>
                <c:pt idx="180">
                  <c:v>26-Jun-2019</c:v>
                </c:pt>
                <c:pt idx="181">
                  <c:v>27-Jun-2019</c:v>
                </c:pt>
                <c:pt idx="182">
                  <c:v>28-Jun-2019</c:v>
                </c:pt>
                <c:pt idx="183">
                  <c:v>01-Jul-2019</c:v>
                </c:pt>
                <c:pt idx="184">
                  <c:v>02-Jul-2019</c:v>
                </c:pt>
                <c:pt idx="185">
                  <c:v>03-Jul-2019</c:v>
                </c:pt>
                <c:pt idx="186">
                  <c:v>04-Jul-2019</c:v>
                </c:pt>
                <c:pt idx="187">
                  <c:v>05-Jul-2019</c:v>
                </c:pt>
                <c:pt idx="188">
                  <c:v>08-Jul-2019</c:v>
                </c:pt>
                <c:pt idx="189">
                  <c:v>09-Jul-2019</c:v>
                </c:pt>
                <c:pt idx="190">
                  <c:v>10-Jul-2019</c:v>
                </c:pt>
                <c:pt idx="191">
                  <c:v>11-Jul-2019</c:v>
                </c:pt>
                <c:pt idx="192">
                  <c:v>12-Jul-2019</c:v>
                </c:pt>
                <c:pt idx="193">
                  <c:v>15-Jul-2019</c:v>
                </c:pt>
                <c:pt idx="194">
                  <c:v>16-Jul-2019</c:v>
                </c:pt>
                <c:pt idx="195">
                  <c:v>17-Jul-2019</c:v>
                </c:pt>
                <c:pt idx="196">
                  <c:v>18-Jul-2019</c:v>
                </c:pt>
                <c:pt idx="197">
                  <c:v>19-Jul-2019</c:v>
                </c:pt>
                <c:pt idx="198">
                  <c:v>22-Jul-2019</c:v>
                </c:pt>
                <c:pt idx="199">
                  <c:v>23-Jul-2019</c:v>
                </c:pt>
                <c:pt idx="200">
                  <c:v>24-Jul-2019</c:v>
                </c:pt>
                <c:pt idx="201">
                  <c:v>25-Jul-2019</c:v>
                </c:pt>
                <c:pt idx="202">
                  <c:v>26-Jul-2019</c:v>
                </c:pt>
                <c:pt idx="203">
                  <c:v>29-Jul-2019</c:v>
                </c:pt>
                <c:pt idx="204">
                  <c:v>30-Jul-2019</c:v>
                </c:pt>
                <c:pt idx="205">
                  <c:v>31-Jul-2019</c:v>
                </c:pt>
                <c:pt idx="206">
                  <c:v>01-Aug-2019</c:v>
                </c:pt>
                <c:pt idx="207">
                  <c:v>02-Aug-2019</c:v>
                </c:pt>
                <c:pt idx="208">
                  <c:v>05-Aug-2019</c:v>
                </c:pt>
                <c:pt idx="209">
                  <c:v>06-Aug-2019</c:v>
                </c:pt>
                <c:pt idx="210">
                  <c:v>07-Aug-2019</c:v>
                </c:pt>
                <c:pt idx="211">
                  <c:v>08-Aug-2019</c:v>
                </c:pt>
                <c:pt idx="212">
                  <c:v>09-Aug-2019</c:v>
                </c:pt>
                <c:pt idx="213">
                  <c:v>13-Aug-2019</c:v>
                </c:pt>
                <c:pt idx="214">
                  <c:v>14-Aug-2019</c:v>
                </c:pt>
                <c:pt idx="215">
                  <c:v>16-Aug-2019</c:v>
                </c:pt>
                <c:pt idx="216">
                  <c:v>19-Aug-2019</c:v>
                </c:pt>
                <c:pt idx="217">
                  <c:v>20-Aug-2019</c:v>
                </c:pt>
                <c:pt idx="218">
                  <c:v>21-Aug-2019</c:v>
                </c:pt>
                <c:pt idx="219">
                  <c:v>22-Aug-2019</c:v>
                </c:pt>
                <c:pt idx="220">
                  <c:v>23-Aug-2019</c:v>
                </c:pt>
                <c:pt idx="221">
                  <c:v>26-Aug-2019</c:v>
                </c:pt>
                <c:pt idx="222">
                  <c:v>27-Aug-2019</c:v>
                </c:pt>
                <c:pt idx="223">
                  <c:v>28-Aug-2019</c:v>
                </c:pt>
                <c:pt idx="224">
                  <c:v>29-Aug-2019</c:v>
                </c:pt>
                <c:pt idx="225">
                  <c:v>30-Aug-2019</c:v>
                </c:pt>
                <c:pt idx="226">
                  <c:v>03-Sep-2019</c:v>
                </c:pt>
                <c:pt idx="227">
                  <c:v>04-Sep-2019</c:v>
                </c:pt>
                <c:pt idx="228">
                  <c:v>05-Sep-2019</c:v>
                </c:pt>
                <c:pt idx="229">
                  <c:v>06-Sep-2019</c:v>
                </c:pt>
                <c:pt idx="230">
                  <c:v>09-Sep-2019</c:v>
                </c:pt>
                <c:pt idx="231">
                  <c:v>11-Sep-2019</c:v>
                </c:pt>
                <c:pt idx="232">
                  <c:v>12-Sep-2019</c:v>
                </c:pt>
                <c:pt idx="233">
                  <c:v>13-Sep-2019</c:v>
                </c:pt>
                <c:pt idx="234">
                  <c:v>16-Sep-2019</c:v>
                </c:pt>
                <c:pt idx="235">
                  <c:v>17-Sep-2019</c:v>
                </c:pt>
                <c:pt idx="236">
                  <c:v>18-Sep-2019</c:v>
                </c:pt>
                <c:pt idx="237">
                  <c:v>19-Sep-2019</c:v>
                </c:pt>
                <c:pt idx="238">
                  <c:v>20-Sep-2019</c:v>
                </c:pt>
                <c:pt idx="239">
                  <c:v>23-Sep-2019</c:v>
                </c:pt>
                <c:pt idx="240">
                  <c:v>24-Sep-2019</c:v>
                </c:pt>
                <c:pt idx="241">
                  <c:v>25-Sep-2019</c:v>
                </c:pt>
                <c:pt idx="242">
                  <c:v>26-Sep-2019</c:v>
                </c:pt>
              </c:strCache>
            </c:strRef>
          </c:cat>
          <c:val>
            <c:numRef>
              <c:f>Daily_Near!$Q$2:$Q$244</c:f>
              <c:numCache>
                <c:formatCode>0.00%</c:formatCode>
                <c:ptCount val="243"/>
                <c:pt idx="0">
                  <c:v>-1.9260273972602701E-4</c:v>
                </c:pt>
                <c:pt idx="1">
                  <c:v>-2.504067221089374E-2</c:v>
                </c:pt>
                <c:pt idx="2">
                  <c:v>-1.921648253789281E-2</c:v>
                </c:pt>
                <c:pt idx="3">
                  <c:v>-1.3970350818576715E-2</c:v>
                </c:pt>
                <c:pt idx="4">
                  <c:v>2.7962863324813052E-2</c:v>
                </c:pt>
                <c:pt idx="5">
                  <c:v>-3.7752362859929639E-2</c:v>
                </c:pt>
                <c:pt idx="6">
                  <c:v>2.0012851913625649E-2</c:v>
                </c:pt>
                <c:pt idx="7">
                  <c:v>-6.0696078339249355E-3</c:v>
                </c:pt>
                <c:pt idx="8">
                  <c:v>3.3859203962632992E-2</c:v>
                </c:pt>
                <c:pt idx="9">
                  <c:v>-8.4508235881737039E-3</c:v>
                </c:pt>
                <c:pt idx="10">
                  <c:v>1.4708611094195086E-2</c:v>
                </c:pt>
                <c:pt idx="11">
                  <c:v>-9.3052514064326589E-3</c:v>
                </c:pt>
                <c:pt idx="12">
                  <c:v>-1.8669104706415099E-2</c:v>
                </c:pt>
                <c:pt idx="13">
                  <c:v>-3.1919697658571326E-2</c:v>
                </c:pt>
                <c:pt idx="14">
                  <c:v>-4.5279521673042174E-2</c:v>
                </c:pt>
                <c:pt idx="15">
                  <c:v>4.2024790024069301E-2</c:v>
                </c:pt>
                <c:pt idx="16">
                  <c:v>9.7040519105984144E-3</c:v>
                </c:pt>
                <c:pt idx="17">
                  <c:v>-6.9446323472717644E-3</c:v>
                </c:pt>
                <c:pt idx="18">
                  <c:v>8.9604096766160712E-3</c:v>
                </c:pt>
                <c:pt idx="19">
                  <c:v>-2.7387614651446852E-4</c:v>
                </c:pt>
                <c:pt idx="20">
                  <c:v>2.4519435540534339E-2</c:v>
                </c:pt>
                <c:pt idx="21">
                  <c:v>-7.7001134907010247E-3</c:v>
                </c:pt>
                <c:pt idx="22">
                  <c:v>2.5987325539697338E-2</c:v>
                </c:pt>
                <c:pt idx="23">
                  <c:v>-4.4545762859939577E-3</c:v>
                </c:pt>
                <c:pt idx="24">
                  <c:v>-3.9129663366074931E-3</c:v>
                </c:pt>
                <c:pt idx="25">
                  <c:v>8.2875703975728715E-3</c:v>
                </c:pt>
                <c:pt idx="26">
                  <c:v>3.7421471160505808E-2</c:v>
                </c:pt>
                <c:pt idx="27">
                  <c:v>-1.5549076621961885E-2</c:v>
                </c:pt>
                <c:pt idx="28">
                  <c:v>6.7521504386626914E-3</c:v>
                </c:pt>
                <c:pt idx="29">
                  <c:v>2.6457581632875087E-2</c:v>
                </c:pt>
                <c:pt idx="30">
                  <c:v>-4.7513368476045786E-3</c:v>
                </c:pt>
                <c:pt idx="31">
                  <c:v>2.8819058476143855E-3</c:v>
                </c:pt>
                <c:pt idx="32">
                  <c:v>-4.6829485927451274E-3</c:v>
                </c:pt>
                <c:pt idx="33">
                  <c:v>-5.1193397624184449E-3</c:v>
                </c:pt>
                <c:pt idx="34">
                  <c:v>1.1102516953491497E-2</c:v>
                </c:pt>
                <c:pt idx="35">
                  <c:v>-9.5006099393077064E-3</c:v>
                </c:pt>
                <c:pt idx="36">
                  <c:v>2.5739161530571184E-2</c:v>
                </c:pt>
                <c:pt idx="37">
                  <c:v>-4.9718474089511617E-3</c:v>
                </c:pt>
                <c:pt idx="38">
                  <c:v>-1.3346260316364147E-2</c:v>
                </c:pt>
                <c:pt idx="39">
                  <c:v>2.0632111601292608E-2</c:v>
                </c:pt>
                <c:pt idx="40">
                  <c:v>1.8490444319497115E-4</c:v>
                </c:pt>
                <c:pt idx="41">
                  <c:v>-3.3288800207995775E-3</c:v>
                </c:pt>
                <c:pt idx="42">
                  <c:v>-8.3489187518302789E-3</c:v>
                </c:pt>
                <c:pt idx="43">
                  <c:v>-5.57483150951482E-4</c:v>
                </c:pt>
                <c:pt idx="44">
                  <c:v>-2.6387324423805279E-2</c:v>
                </c:pt>
                <c:pt idx="45">
                  <c:v>1.8498412403858373E-2</c:v>
                </c:pt>
                <c:pt idx="46">
                  <c:v>-3.4334505040062031E-2</c:v>
                </c:pt>
                <c:pt idx="47">
                  <c:v>3.6737712042431231E-2</c:v>
                </c:pt>
                <c:pt idx="48">
                  <c:v>7.7672500541957519E-3</c:v>
                </c:pt>
                <c:pt idx="49">
                  <c:v>-8.3330636826787676E-3</c:v>
                </c:pt>
                <c:pt idx="50">
                  <c:v>1.2404536196589377E-2</c:v>
                </c:pt>
                <c:pt idx="51">
                  <c:v>-1.8943293473533168E-3</c:v>
                </c:pt>
                <c:pt idx="52">
                  <c:v>1.3464379802577482E-2</c:v>
                </c:pt>
                <c:pt idx="53">
                  <c:v>3.2628154965281153E-2</c:v>
                </c:pt>
                <c:pt idx="54">
                  <c:v>1.6769704907923646E-2</c:v>
                </c:pt>
                <c:pt idx="55">
                  <c:v>-2.4801621768133181E-2</c:v>
                </c:pt>
                <c:pt idx="56">
                  <c:v>-2.2694588067259561E-2</c:v>
                </c:pt>
                <c:pt idx="57">
                  <c:v>3.6372786394455472E-3</c:v>
                </c:pt>
                <c:pt idx="58">
                  <c:v>2.1956861219728958E-3</c:v>
                </c:pt>
                <c:pt idx="59">
                  <c:v>3.0661468914801194E-3</c:v>
                </c:pt>
                <c:pt idx="60">
                  <c:v>4.6954673947878778E-3</c:v>
                </c:pt>
                <c:pt idx="61">
                  <c:v>-5.9593034070200908E-7</c:v>
                </c:pt>
                <c:pt idx="62">
                  <c:v>6.9146973179013875E-3</c:v>
                </c:pt>
                <c:pt idx="63">
                  <c:v>5.7353703180257429E-4</c:v>
                </c:pt>
                <c:pt idx="64">
                  <c:v>-2.0396831684334031E-6</c:v>
                </c:pt>
                <c:pt idx="65">
                  <c:v>5.0262152540671793E-3</c:v>
                </c:pt>
                <c:pt idx="66">
                  <c:v>5.3202437552522181E-3</c:v>
                </c:pt>
                <c:pt idx="67">
                  <c:v>1.2752015611074041E-3</c:v>
                </c:pt>
                <c:pt idx="68">
                  <c:v>-4.0848414528402398E-3</c:v>
                </c:pt>
                <c:pt idx="69">
                  <c:v>3.5940917204140203E-3</c:v>
                </c:pt>
                <c:pt idx="70">
                  <c:v>-8.8765750507986824E-3</c:v>
                </c:pt>
                <c:pt idx="71">
                  <c:v>1.2275572794966855E-2</c:v>
                </c:pt>
                <c:pt idx="72">
                  <c:v>-1.1848608220534238E-2</c:v>
                </c:pt>
                <c:pt idx="73">
                  <c:v>-1.6106994470659896E-3</c:v>
                </c:pt>
                <c:pt idx="74">
                  <c:v>7.7019061869831353E-3</c:v>
                </c:pt>
                <c:pt idx="75">
                  <c:v>1.364690407453039E-2</c:v>
                </c:pt>
                <c:pt idx="76">
                  <c:v>-1.1259166958838759E-2</c:v>
                </c:pt>
                <c:pt idx="77">
                  <c:v>-7.5191380440768306E-3</c:v>
                </c:pt>
                <c:pt idx="78">
                  <c:v>3.0701160755740951E-3</c:v>
                </c:pt>
                <c:pt idx="79">
                  <c:v>-2.299923474936234E-2</c:v>
                </c:pt>
                <c:pt idx="80">
                  <c:v>4.7746431563991075E-3</c:v>
                </c:pt>
                <c:pt idx="81">
                  <c:v>1.076770500147731E-2</c:v>
                </c:pt>
                <c:pt idx="82">
                  <c:v>-4.0163653118676437E-3</c:v>
                </c:pt>
                <c:pt idx="83">
                  <c:v>1.7242332218901972E-2</c:v>
                </c:pt>
                <c:pt idx="84">
                  <c:v>3.3926991225587351E-2</c:v>
                </c:pt>
                <c:pt idx="85">
                  <c:v>-5.2770294575852699E-3</c:v>
                </c:pt>
                <c:pt idx="86">
                  <c:v>2.6770332024192009E-3</c:v>
                </c:pt>
                <c:pt idx="87">
                  <c:v>1.1381340175289197E-2</c:v>
                </c:pt>
                <c:pt idx="88">
                  <c:v>3.3171232365897716E-3</c:v>
                </c:pt>
                <c:pt idx="89">
                  <c:v>-1.6694770549564746E-2</c:v>
                </c:pt>
                <c:pt idx="90">
                  <c:v>-7.4567647743865291E-3</c:v>
                </c:pt>
                <c:pt idx="91">
                  <c:v>7.2292456107837513E-3</c:v>
                </c:pt>
                <c:pt idx="92">
                  <c:v>-1.71760661429993E-2</c:v>
                </c:pt>
                <c:pt idx="93">
                  <c:v>-1.715647454122509E-2</c:v>
                </c:pt>
                <c:pt idx="94">
                  <c:v>-3.8722113057763994E-3</c:v>
                </c:pt>
                <c:pt idx="95">
                  <c:v>-1.4232532560514941E-2</c:v>
                </c:pt>
                <c:pt idx="96">
                  <c:v>-7.9130405645201109E-4</c:v>
                </c:pt>
                <c:pt idx="97">
                  <c:v>1.2316058381489414E-2</c:v>
                </c:pt>
                <c:pt idx="98">
                  <c:v>2.470917010716354E-3</c:v>
                </c:pt>
                <c:pt idx="99">
                  <c:v>-3.0283390545316679E-3</c:v>
                </c:pt>
                <c:pt idx="100">
                  <c:v>3.043223974905607E-3</c:v>
                </c:pt>
                <c:pt idx="101">
                  <c:v>-7.8199423297839661E-4</c:v>
                </c:pt>
                <c:pt idx="102">
                  <c:v>2.250543160874302E-3</c:v>
                </c:pt>
                <c:pt idx="103">
                  <c:v>-6.9125045643509452E-5</c:v>
                </c:pt>
                <c:pt idx="104">
                  <c:v>-2.0262925175704685E-3</c:v>
                </c:pt>
                <c:pt idx="105">
                  <c:v>8.024027055404977E-3</c:v>
                </c:pt>
                <c:pt idx="106">
                  <c:v>-8.6975400592896532E-3</c:v>
                </c:pt>
                <c:pt idx="107">
                  <c:v>1.5362848420032379E-3</c:v>
                </c:pt>
                <c:pt idx="108">
                  <c:v>-9.1121351124758311E-3</c:v>
                </c:pt>
                <c:pt idx="109">
                  <c:v>2.3321056363396601E-2</c:v>
                </c:pt>
                <c:pt idx="110">
                  <c:v>7.6541571423763841E-3</c:v>
                </c:pt>
                <c:pt idx="111">
                  <c:v>7.0367353053228361E-5</c:v>
                </c:pt>
                <c:pt idx="112">
                  <c:v>3.1009257068722413E-3</c:v>
                </c:pt>
                <c:pt idx="113">
                  <c:v>-9.7109979832869136E-4</c:v>
                </c:pt>
                <c:pt idx="114">
                  <c:v>7.2955566118217121E-3</c:v>
                </c:pt>
                <c:pt idx="115">
                  <c:v>6.3096368158123799E-3</c:v>
                </c:pt>
                <c:pt idx="116">
                  <c:v>1.1635621693705431E-3</c:v>
                </c:pt>
                <c:pt idx="117">
                  <c:v>7.9349472565485267E-3</c:v>
                </c:pt>
                <c:pt idx="118">
                  <c:v>-8.4500173382729901E-3</c:v>
                </c:pt>
                <c:pt idx="119">
                  <c:v>1.8856485340037785E-2</c:v>
                </c:pt>
                <c:pt idx="120">
                  <c:v>-1.0208936316226561E-2</c:v>
                </c:pt>
                <c:pt idx="121">
                  <c:v>1.3430647278045965E-2</c:v>
                </c:pt>
                <c:pt idx="122">
                  <c:v>4.715146530053161E-3</c:v>
                </c:pt>
                <c:pt idx="123">
                  <c:v>8.9546407929963511E-4</c:v>
                </c:pt>
                <c:pt idx="124">
                  <c:v>1.5165111372569871E-2</c:v>
                </c:pt>
                <c:pt idx="125">
                  <c:v>-1.0489949505852088E-2</c:v>
                </c:pt>
                <c:pt idx="126">
                  <c:v>1.1283508532621283E-2</c:v>
                </c:pt>
                <c:pt idx="127">
                  <c:v>-6.3135582992073619E-4</c:v>
                </c:pt>
                <c:pt idx="128">
                  <c:v>-1.2975758179257356E-2</c:v>
                </c:pt>
                <c:pt idx="129">
                  <c:v>-3.5961791767554506E-2</c:v>
                </c:pt>
                <c:pt idx="130">
                  <c:v>-2.2395920852359179E-2</c:v>
                </c:pt>
                <c:pt idx="131">
                  <c:v>7.8476917441944686E-3</c:v>
                </c:pt>
                <c:pt idx="132">
                  <c:v>7.5741776136501503E-3</c:v>
                </c:pt>
                <c:pt idx="133">
                  <c:v>-5.265058008294991E-3</c:v>
                </c:pt>
                <c:pt idx="134">
                  <c:v>1.7161361041185604E-2</c:v>
                </c:pt>
                <c:pt idx="135">
                  <c:v>5.6418690603138146E-3</c:v>
                </c:pt>
                <c:pt idx="136">
                  <c:v>-1.6028104723802124E-2</c:v>
                </c:pt>
                <c:pt idx="137">
                  <c:v>-9.0937288600291283E-3</c:v>
                </c:pt>
                <c:pt idx="138">
                  <c:v>1.3529422083218131E-2</c:v>
                </c:pt>
                <c:pt idx="139">
                  <c:v>-3.1706541633203435E-3</c:v>
                </c:pt>
                <c:pt idx="140">
                  <c:v>6.7940597006318189E-3</c:v>
                </c:pt>
                <c:pt idx="141">
                  <c:v>8.6652630644950598E-3</c:v>
                </c:pt>
                <c:pt idx="142">
                  <c:v>-1.6313141480226407E-2</c:v>
                </c:pt>
                <c:pt idx="143">
                  <c:v>-7.6368836633352666E-4</c:v>
                </c:pt>
                <c:pt idx="144">
                  <c:v>-1.7036273565595655E-2</c:v>
                </c:pt>
                <c:pt idx="145">
                  <c:v>-2.1226014785104629E-2</c:v>
                </c:pt>
                <c:pt idx="146">
                  <c:v>-1.5747514449503037E-3</c:v>
                </c:pt>
                <c:pt idx="147">
                  <c:v>-2.1347648384591817E-2</c:v>
                </c:pt>
                <c:pt idx="148">
                  <c:v>-9.6496384426927057E-3</c:v>
                </c:pt>
                <c:pt idx="149">
                  <c:v>-7.5149187691344052E-3</c:v>
                </c:pt>
                <c:pt idx="150">
                  <c:v>-9.4718480513195005E-3</c:v>
                </c:pt>
                <c:pt idx="151">
                  <c:v>-1.1218785586097443E-2</c:v>
                </c:pt>
                <c:pt idx="152">
                  <c:v>-5.1706500896099626E-4</c:v>
                </c:pt>
                <c:pt idx="153">
                  <c:v>1.0124249976100662E-2</c:v>
                </c:pt>
                <c:pt idx="154">
                  <c:v>3.8782453002576468E-2</c:v>
                </c:pt>
                <c:pt idx="155">
                  <c:v>-1.3285212695805772E-2</c:v>
                </c:pt>
                <c:pt idx="156">
                  <c:v>7.8549166806186881E-3</c:v>
                </c:pt>
                <c:pt idx="157">
                  <c:v>1.3271970287451439E-3</c:v>
                </c:pt>
                <c:pt idx="158">
                  <c:v>1.1899749125696375E-2</c:v>
                </c:pt>
                <c:pt idx="159">
                  <c:v>-1.3463052078880924E-2</c:v>
                </c:pt>
                <c:pt idx="160">
                  <c:v>-1.6994397492877396E-3</c:v>
                </c:pt>
                <c:pt idx="161">
                  <c:v>-6.9687736662461331E-3</c:v>
                </c:pt>
                <c:pt idx="162">
                  <c:v>1.3537029823033191E-2</c:v>
                </c:pt>
                <c:pt idx="163">
                  <c:v>2.0797523428593541E-2</c:v>
                </c:pt>
                <c:pt idx="164">
                  <c:v>3.4811998763974804E-2</c:v>
                </c:pt>
                <c:pt idx="165">
                  <c:v>-2.2302514512617659E-2</c:v>
                </c:pt>
                <c:pt idx="166">
                  <c:v>4.7230616643029284E-3</c:v>
                </c:pt>
                <c:pt idx="167">
                  <c:v>-7.6147349412834329E-3</c:v>
                </c:pt>
                <c:pt idx="168">
                  <c:v>1.4927855812636188E-3</c:v>
                </c:pt>
                <c:pt idx="169">
                  <c:v>2.3345808801482825E-3</c:v>
                </c:pt>
                <c:pt idx="170">
                  <c:v>-1.2168736311106857E-3</c:v>
                </c:pt>
                <c:pt idx="171">
                  <c:v>5.1069047468913463E-3</c:v>
                </c:pt>
                <c:pt idx="172">
                  <c:v>-1.0684178367091079E-2</c:v>
                </c:pt>
                <c:pt idx="173">
                  <c:v>-7.5819592699483754E-3</c:v>
                </c:pt>
                <c:pt idx="174">
                  <c:v>-1.5395414581255299E-2</c:v>
                </c:pt>
                <c:pt idx="175">
                  <c:v>1.9811456946101531E-4</c:v>
                </c:pt>
                <c:pt idx="176">
                  <c:v>8.5789389500355671E-3</c:v>
                </c:pt>
                <c:pt idx="177">
                  <c:v>-6.574825153828589E-3</c:v>
                </c:pt>
                <c:pt idx="178">
                  <c:v>-6.003968351389736E-3</c:v>
                </c:pt>
                <c:pt idx="179">
                  <c:v>-9.5543580775529248E-3</c:v>
                </c:pt>
                <c:pt idx="180">
                  <c:v>-2.652124506017932E-3</c:v>
                </c:pt>
                <c:pt idx="181">
                  <c:v>-1.4475028323101501E-3</c:v>
                </c:pt>
                <c:pt idx="182">
                  <c:v>4.3183275783887191E-3</c:v>
                </c:pt>
                <c:pt idx="183">
                  <c:v>-3.6360050263215516E-3</c:v>
                </c:pt>
                <c:pt idx="184">
                  <c:v>-5.9601122597861805E-3</c:v>
                </c:pt>
                <c:pt idx="185">
                  <c:v>5.1543632523928778E-3</c:v>
                </c:pt>
                <c:pt idx="186">
                  <c:v>2.1890803728088163E-3</c:v>
                </c:pt>
                <c:pt idx="187">
                  <c:v>-3.0544709245371227E-3</c:v>
                </c:pt>
                <c:pt idx="188">
                  <c:v>-1.4452811724742814E-2</c:v>
                </c:pt>
                <c:pt idx="189">
                  <c:v>-1.4659228407858516E-2</c:v>
                </c:pt>
                <c:pt idx="190">
                  <c:v>1.7689685691591622E-3</c:v>
                </c:pt>
                <c:pt idx="191">
                  <c:v>6.4851125004524498E-3</c:v>
                </c:pt>
                <c:pt idx="192">
                  <c:v>2.0581854066899687E-2</c:v>
                </c:pt>
                <c:pt idx="193">
                  <c:v>-5.5208865181301803E-3</c:v>
                </c:pt>
                <c:pt idx="194">
                  <c:v>1.3878042360355992E-2</c:v>
                </c:pt>
                <c:pt idx="195">
                  <c:v>1.6051713508866212E-2</c:v>
                </c:pt>
                <c:pt idx="196">
                  <c:v>-7.4345894682881627E-3</c:v>
                </c:pt>
                <c:pt idx="197">
                  <c:v>-1.2650490098850707E-2</c:v>
                </c:pt>
                <c:pt idx="198">
                  <c:v>2.7046659430587011E-2</c:v>
                </c:pt>
                <c:pt idx="199">
                  <c:v>1.7996454291494639E-2</c:v>
                </c:pt>
                <c:pt idx="200">
                  <c:v>3.6132639386902032E-2</c:v>
                </c:pt>
                <c:pt idx="201">
                  <c:v>9.4918109726761912E-3</c:v>
                </c:pt>
                <c:pt idx="202">
                  <c:v>2.3168351829634823E-2</c:v>
                </c:pt>
                <c:pt idx="203">
                  <c:v>-6.5874475817723748E-3</c:v>
                </c:pt>
                <c:pt idx="204">
                  <c:v>-4.8853599514506576E-3</c:v>
                </c:pt>
                <c:pt idx="205">
                  <c:v>7.4075022028902938E-3</c:v>
                </c:pt>
                <c:pt idx="206">
                  <c:v>-8.5419214087506679E-3</c:v>
                </c:pt>
                <c:pt idx="207">
                  <c:v>2.3548228613236202E-2</c:v>
                </c:pt>
                <c:pt idx="208">
                  <c:v>-9.9308912910607908E-3</c:v>
                </c:pt>
                <c:pt idx="209">
                  <c:v>2.3521801165975777E-2</c:v>
                </c:pt>
                <c:pt idx="210">
                  <c:v>-4.3862104965092649E-3</c:v>
                </c:pt>
                <c:pt idx="211">
                  <c:v>6.4708967905665353E-3</c:v>
                </c:pt>
                <c:pt idx="212">
                  <c:v>4.9341826156108935E-3</c:v>
                </c:pt>
                <c:pt idx="213">
                  <c:v>-5.7134768085582485E-3</c:v>
                </c:pt>
                <c:pt idx="214">
                  <c:v>3.5934810111419574E-4</c:v>
                </c:pt>
                <c:pt idx="215">
                  <c:v>1.443636274839679E-2</c:v>
                </c:pt>
                <c:pt idx="216">
                  <c:v>-6.1613729519624984E-3</c:v>
                </c:pt>
                <c:pt idx="217">
                  <c:v>6.1204972907459507E-3</c:v>
                </c:pt>
                <c:pt idx="218">
                  <c:v>-3.780917920169003E-3</c:v>
                </c:pt>
                <c:pt idx="219">
                  <c:v>-1.2216269715915211E-2</c:v>
                </c:pt>
                <c:pt idx="220">
                  <c:v>7.1361909119391498E-3</c:v>
                </c:pt>
                <c:pt idx="221">
                  <c:v>9.420129346630857E-3</c:v>
                </c:pt>
                <c:pt idx="222">
                  <c:v>1.6032038057415777E-3</c:v>
                </c:pt>
                <c:pt idx="223">
                  <c:v>1.3818354667265796E-3</c:v>
                </c:pt>
                <c:pt idx="224">
                  <c:v>5.6205144439101015E-3</c:v>
                </c:pt>
                <c:pt idx="225">
                  <c:v>5.3100883559308006E-3</c:v>
                </c:pt>
                <c:pt idx="226">
                  <c:v>-2.3114768377640423E-2</c:v>
                </c:pt>
                <c:pt idx="227">
                  <c:v>-2.5895201199980952E-2</c:v>
                </c:pt>
                <c:pt idx="228">
                  <c:v>-1.0867570354449917E-2</c:v>
                </c:pt>
                <c:pt idx="229">
                  <c:v>5.9751185371263536E-3</c:v>
                </c:pt>
                <c:pt idx="230">
                  <c:v>4.1828127437826285E-3</c:v>
                </c:pt>
                <c:pt idx="231">
                  <c:v>1.239325912705681E-2</c:v>
                </c:pt>
                <c:pt idx="232">
                  <c:v>-1.2658027397260244E-2</c:v>
                </c:pt>
                <c:pt idx="233">
                  <c:v>6.3998749326920311E-3</c:v>
                </c:pt>
                <c:pt idx="234">
                  <c:v>-1.759501423844281E-2</c:v>
                </c:pt>
                <c:pt idx="235">
                  <c:v>4.7039586029272579E-3</c:v>
                </c:pt>
                <c:pt idx="236">
                  <c:v>1.1658466094695607E-2</c:v>
                </c:pt>
                <c:pt idx="237">
                  <c:v>9.8167568386092166E-4</c:v>
                </c:pt>
                <c:pt idx="238">
                  <c:v>8.0073259060393157E-2</c:v>
                </c:pt>
                <c:pt idx="239">
                  <c:v>7.1850553219561797E-2</c:v>
                </c:pt>
                <c:pt idx="240">
                  <c:v>-1.5354490722616781E-2</c:v>
                </c:pt>
                <c:pt idx="241">
                  <c:v>-7.9393271526763797E-3</c:v>
                </c:pt>
                <c:pt idx="242">
                  <c:v>6.7955746436793602E-3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C-48A9-8A5E-AB7921B34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6119126"/>
        <c:axId val="5109371"/>
      </c:lineChart>
      <c:catAx>
        <c:axId val="7611912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5109371"/>
        <c:crosses val="autoZero"/>
        <c:auto val="1"/>
        <c:lblAlgn val="ctr"/>
        <c:lblOffset val="100"/>
        <c:noMultiLvlLbl val="1"/>
      </c:catAx>
      <c:valAx>
        <c:axId val="5109371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7611912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Daily_Near!$P$1</c:f>
              <c:strCache>
                <c:ptCount val="1"/>
                <c:pt idx="0">
                  <c:v> Undajusted Returns %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Daily_Near!$B$2:$B$244</c:f>
              <c:strCache>
                <c:ptCount val="243"/>
                <c:pt idx="0">
                  <c:v>1 Oct 18</c:v>
                </c:pt>
                <c:pt idx="1">
                  <c:v>3 Oct 18</c:v>
                </c:pt>
                <c:pt idx="2">
                  <c:v>4 Oct 18</c:v>
                </c:pt>
                <c:pt idx="3">
                  <c:v>5 Oct 18</c:v>
                </c:pt>
                <c:pt idx="4">
                  <c:v>8 Oct 18</c:v>
                </c:pt>
                <c:pt idx="5">
                  <c:v>9 Oct 18</c:v>
                </c:pt>
                <c:pt idx="6">
                  <c:v>10 Oct 18</c:v>
                </c:pt>
                <c:pt idx="7">
                  <c:v>11 Oct 18</c:v>
                </c:pt>
                <c:pt idx="8">
                  <c:v>12 Oct 18</c:v>
                </c:pt>
                <c:pt idx="9">
                  <c:v>15 Oct 18</c:v>
                </c:pt>
                <c:pt idx="10">
                  <c:v>16 Oct 18</c:v>
                </c:pt>
                <c:pt idx="11">
                  <c:v>17 Oct 18</c:v>
                </c:pt>
                <c:pt idx="12">
                  <c:v>19 Oct 18</c:v>
                </c:pt>
                <c:pt idx="13">
                  <c:v>22 Oct 18</c:v>
                </c:pt>
                <c:pt idx="14">
                  <c:v>23 Oct 18</c:v>
                </c:pt>
                <c:pt idx="15">
                  <c:v>24 Oct 18</c:v>
                </c:pt>
                <c:pt idx="16">
                  <c:v>25 Oct 18</c:v>
                </c:pt>
                <c:pt idx="17">
                  <c:v>26 Oct 18</c:v>
                </c:pt>
                <c:pt idx="18">
                  <c:v>29 Oct 18</c:v>
                </c:pt>
                <c:pt idx="19">
                  <c:v>30 Oct 18</c:v>
                </c:pt>
                <c:pt idx="20">
                  <c:v>31 Oct 18</c:v>
                </c:pt>
                <c:pt idx="21">
                  <c:v>1 Nov 18</c:v>
                </c:pt>
                <c:pt idx="22">
                  <c:v>2 Nov 18</c:v>
                </c:pt>
                <c:pt idx="23">
                  <c:v>5 Nov 18</c:v>
                </c:pt>
                <c:pt idx="24">
                  <c:v>6 Nov 18</c:v>
                </c:pt>
                <c:pt idx="25">
                  <c:v>7 Nov 18</c:v>
                </c:pt>
                <c:pt idx="26">
                  <c:v>9 Nov 18</c:v>
                </c:pt>
                <c:pt idx="27">
                  <c:v>12 Nov 18</c:v>
                </c:pt>
                <c:pt idx="28">
                  <c:v>13 Nov 18</c:v>
                </c:pt>
                <c:pt idx="29">
                  <c:v>14 Nov 18</c:v>
                </c:pt>
                <c:pt idx="30">
                  <c:v>15 Nov 18</c:v>
                </c:pt>
                <c:pt idx="31">
                  <c:v>16 Nov 18</c:v>
                </c:pt>
                <c:pt idx="32">
                  <c:v>19 Nov 18</c:v>
                </c:pt>
                <c:pt idx="33">
                  <c:v>20 Nov 18</c:v>
                </c:pt>
                <c:pt idx="34">
                  <c:v>21 Nov 18</c:v>
                </c:pt>
                <c:pt idx="35">
                  <c:v>22 Nov 18</c:v>
                </c:pt>
                <c:pt idx="36">
                  <c:v>26 Nov 18</c:v>
                </c:pt>
                <c:pt idx="37">
                  <c:v>27 Nov 18</c:v>
                </c:pt>
                <c:pt idx="38">
                  <c:v>28 Nov 18</c:v>
                </c:pt>
                <c:pt idx="39">
                  <c:v>29 Nov 18</c:v>
                </c:pt>
                <c:pt idx="40">
                  <c:v>30 Nov 18</c:v>
                </c:pt>
                <c:pt idx="41">
                  <c:v>3 Dec 18</c:v>
                </c:pt>
                <c:pt idx="42">
                  <c:v>4 Dec 18</c:v>
                </c:pt>
                <c:pt idx="43">
                  <c:v>5 Dec 18</c:v>
                </c:pt>
                <c:pt idx="44">
                  <c:v>6 Dec 18</c:v>
                </c:pt>
                <c:pt idx="45">
                  <c:v>7 Dec 18</c:v>
                </c:pt>
                <c:pt idx="46">
                  <c:v>10 Dec 18</c:v>
                </c:pt>
                <c:pt idx="47">
                  <c:v>11 Dec 18</c:v>
                </c:pt>
                <c:pt idx="48">
                  <c:v>12 Dec 18</c:v>
                </c:pt>
                <c:pt idx="49">
                  <c:v>13 Dec 18</c:v>
                </c:pt>
                <c:pt idx="50">
                  <c:v>14 Dec 18</c:v>
                </c:pt>
                <c:pt idx="51">
                  <c:v>17 Dec 18</c:v>
                </c:pt>
                <c:pt idx="52">
                  <c:v>18 Dec 18</c:v>
                </c:pt>
                <c:pt idx="53">
                  <c:v>19 Dec 18</c:v>
                </c:pt>
                <c:pt idx="54">
                  <c:v>20 Dec 18</c:v>
                </c:pt>
                <c:pt idx="55">
                  <c:v>21 Dec 18</c:v>
                </c:pt>
                <c:pt idx="56">
                  <c:v>24 Dec 18</c:v>
                </c:pt>
                <c:pt idx="57">
                  <c:v>26 Dec 18</c:v>
                </c:pt>
                <c:pt idx="58">
                  <c:v>27 Dec 18</c:v>
                </c:pt>
                <c:pt idx="59">
                  <c:v>28 Dec 18</c:v>
                </c:pt>
                <c:pt idx="60">
                  <c:v>31-Dec-2018</c:v>
                </c:pt>
                <c:pt idx="61">
                  <c:v>01-Jan-2019</c:v>
                </c:pt>
                <c:pt idx="62">
                  <c:v>02-Jan-2019</c:v>
                </c:pt>
                <c:pt idx="63">
                  <c:v>03-Jan-2019</c:v>
                </c:pt>
                <c:pt idx="64">
                  <c:v>04-Jan-2019</c:v>
                </c:pt>
                <c:pt idx="65">
                  <c:v>07-Jan-2019</c:v>
                </c:pt>
                <c:pt idx="66">
                  <c:v>08-Jan-2019</c:v>
                </c:pt>
                <c:pt idx="67">
                  <c:v>09-Jan-2019</c:v>
                </c:pt>
                <c:pt idx="68">
                  <c:v>10-Jan-2019</c:v>
                </c:pt>
                <c:pt idx="69">
                  <c:v>11-Jan-2019</c:v>
                </c:pt>
                <c:pt idx="70">
                  <c:v>14-Jan-2019</c:v>
                </c:pt>
                <c:pt idx="71">
                  <c:v>15-Jan-2019</c:v>
                </c:pt>
                <c:pt idx="72">
                  <c:v>16-Jan-2019</c:v>
                </c:pt>
                <c:pt idx="73">
                  <c:v>17-Jan-2019</c:v>
                </c:pt>
                <c:pt idx="74">
                  <c:v>18-Jan-2019</c:v>
                </c:pt>
                <c:pt idx="75">
                  <c:v>21-Jan-2019</c:v>
                </c:pt>
                <c:pt idx="76">
                  <c:v>22-Jan-2019</c:v>
                </c:pt>
                <c:pt idx="77">
                  <c:v>23-Jan-2019</c:v>
                </c:pt>
                <c:pt idx="78">
                  <c:v>24-Jan-2019</c:v>
                </c:pt>
                <c:pt idx="79">
                  <c:v>25-Jan-2019</c:v>
                </c:pt>
                <c:pt idx="80">
                  <c:v>28-Jan-2019</c:v>
                </c:pt>
                <c:pt idx="81">
                  <c:v>29-Jan-2019</c:v>
                </c:pt>
                <c:pt idx="82">
                  <c:v>30-Jan-2019</c:v>
                </c:pt>
                <c:pt idx="83">
                  <c:v>31-Jan-2019</c:v>
                </c:pt>
                <c:pt idx="84">
                  <c:v>01-Feb-2019</c:v>
                </c:pt>
                <c:pt idx="85">
                  <c:v>04-Feb-2019</c:v>
                </c:pt>
                <c:pt idx="86">
                  <c:v>05-Feb-2019</c:v>
                </c:pt>
                <c:pt idx="87">
                  <c:v>06-Feb-2019</c:v>
                </c:pt>
                <c:pt idx="88">
                  <c:v>07-Feb-2019</c:v>
                </c:pt>
                <c:pt idx="89">
                  <c:v>08-Feb-2019</c:v>
                </c:pt>
                <c:pt idx="90">
                  <c:v>11-Feb-2019</c:v>
                </c:pt>
                <c:pt idx="91">
                  <c:v>12-Feb-2019</c:v>
                </c:pt>
                <c:pt idx="92">
                  <c:v>13-Feb-2019</c:v>
                </c:pt>
                <c:pt idx="93">
                  <c:v>14-Feb-2019</c:v>
                </c:pt>
                <c:pt idx="94">
                  <c:v>15-Feb-2019</c:v>
                </c:pt>
                <c:pt idx="95">
                  <c:v>18-Feb-2019</c:v>
                </c:pt>
                <c:pt idx="96">
                  <c:v>19-Feb-2019</c:v>
                </c:pt>
                <c:pt idx="97">
                  <c:v>20-Feb-2019</c:v>
                </c:pt>
                <c:pt idx="98">
                  <c:v>21-Feb-2019</c:v>
                </c:pt>
                <c:pt idx="99">
                  <c:v>22-Feb-2019</c:v>
                </c:pt>
                <c:pt idx="100">
                  <c:v>25-Feb-2019</c:v>
                </c:pt>
                <c:pt idx="101">
                  <c:v>26-Feb-2019</c:v>
                </c:pt>
                <c:pt idx="102">
                  <c:v>27-Feb-2019</c:v>
                </c:pt>
                <c:pt idx="103">
                  <c:v>28-Feb-2019</c:v>
                </c:pt>
                <c:pt idx="104">
                  <c:v>01-Mar-2019</c:v>
                </c:pt>
                <c:pt idx="105">
                  <c:v>05-Mar-2019</c:v>
                </c:pt>
                <c:pt idx="106">
                  <c:v>06-Mar-2019</c:v>
                </c:pt>
                <c:pt idx="107">
                  <c:v>07-Mar-2019</c:v>
                </c:pt>
                <c:pt idx="108">
                  <c:v>08-Mar-2019</c:v>
                </c:pt>
                <c:pt idx="109">
                  <c:v>11-Mar-2019</c:v>
                </c:pt>
                <c:pt idx="110">
                  <c:v>12-Mar-2019</c:v>
                </c:pt>
                <c:pt idx="111">
                  <c:v>13-Mar-2019</c:v>
                </c:pt>
                <c:pt idx="112">
                  <c:v>14-Mar-2019</c:v>
                </c:pt>
                <c:pt idx="113">
                  <c:v>15-Mar-2019</c:v>
                </c:pt>
                <c:pt idx="114">
                  <c:v>18-Mar-2019</c:v>
                </c:pt>
                <c:pt idx="115">
                  <c:v>19-Mar-2019</c:v>
                </c:pt>
                <c:pt idx="116">
                  <c:v>20-Mar-2019</c:v>
                </c:pt>
                <c:pt idx="117">
                  <c:v>22-Mar-2019</c:v>
                </c:pt>
                <c:pt idx="118">
                  <c:v>25-Mar-2019</c:v>
                </c:pt>
                <c:pt idx="119">
                  <c:v>26-Mar-2019</c:v>
                </c:pt>
                <c:pt idx="120">
                  <c:v>27-Mar-2019</c:v>
                </c:pt>
                <c:pt idx="121">
                  <c:v>28-Mar-2019</c:v>
                </c:pt>
                <c:pt idx="122">
                  <c:v>29-Mar-2019</c:v>
                </c:pt>
                <c:pt idx="123">
                  <c:v>01-Apr-2019</c:v>
                </c:pt>
                <c:pt idx="124">
                  <c:v>02-Apr-2019</c:v>
                </c:pt>
                <c:pt idx="125">
                  <c:v>03-Apr-2019</c:v>
                </c:pt>
                <c:pt idx="126">
                  <c:v>04-Apr-2019</c:v>
                </c:pt>
                <c:pt idx="127">
                  <c:v>05-Apr-2019</c:v>
                </c:pt>
                <c:pt idx="128">
                  <c:v>08-Apr-2019</c:v>
                </c:pt>
                <c:pt idx="129">
                  <c:v>09-Apr-2019</c:v>
                </c:pt>
                <c:pt idx="130">
                  <c:v>10-Apr-2019</c:v>
                </c:pt>
                <c:pt idx="131">
                  <c:v>11-Apr-2019</c:v>
                </c:pt>
                <c:pt idx="132">
                  <c:v>12-Apr-2019</c:v>
                </c:pt>
                <c:pt idx="133">
                  <c:v>15-Apr-2019</c:v>
                </c:pt>
                <c:pt idx="134">
                  <c:v>16-Apr-2019</c:v>
                </c:pt>
                <c:pt idx="135">
                  <c:v>18-Apr-2019</c:v>
                </c:pt>
                <c:pt idx="136">
                  <c:v>22-Apr-2019</c:v>
                </c:pt>
                <c:pt idx="137">
                  <c:v>23-Apr-2019</c:v>
                </c:pt>
                <c:pt idx="138">
                  <c:v>24-Apr-2019</c:v>
                </c:pt>
                <c:pt idx="139">
                  <c:v>25-Apr-2019</c:v>
                </c:pt>
                <c:pt idx="140">
                  <c:v>26-Apr-2019</c:v>
                </c:pt>
                <c:pt idx="141">
                  <c:v>30-Apr-2019</c:v>
                </c:pt>
                <c:pt idx="142">
                  <c:v>02-May-2019</c:v>
                </c:pt>
                <c:pt idx="143">
                  <c:v>03-May-2019</c:v>
                </c:pt>
                <c:pt idx="144">
                  <c:v>06-May-2019</c:v>
                </c:pt>
                <c:pt idx="145">
                  <c:v>07-May-2019</c:v>
                </c:pt>
                <c:pt idx="146">
                  <c:v>08-May-2019</c:v>
                </c:pt>
                <c:pt idx="147">
                  <c:v>09-May-2019</c:v>
                </c:pt>
                <c:pt idx="148">
                  <c:v>10-May-2019</c:v>
                </c:pt>
                <c:pt idx="149">
                  <c:v>13-May-2019</c:v>
                </c:pt>
                <c:pt idx="150">
                  <c:v>14-May-2019</c:v>
                </c:pt>
                <c:pt idx="151">
                  <c:v>15-May-2019</c:v>
                </c:pt>
                <c:pt idx="152">
                  <c:v>16-May-2019</c:v>
                </c:pt>
                <c:pt idx="153">
                  <c:v>17-May-2019</c:v>
                </c:pt>
                <c:pt idx="154">
                  <c:v>20-May-2019</c:v>
                </c:pt>
                <c:pt idx="155">
                  <c:v>21-May-2019</c:v>
                </c:pt>
                <c:pt idx="156">
                  <c:v>22-May-2019</c:v>
                </c:pt>
                <c:pt idx="157">
                  <c:v>23-May-2019</c:v>
                </c:pt>
                <c:pt idx="158">
                  <c:v>24-May-2019</c:v>
                </c:pt>
                <c:pt idx="159">
                  <c:v>27-May-2019</c:v>
                </c:pt>
                <c:pt idx="160">
                  <c:v>28-May-2019</c:v>
                </c:pt>
                <c:pt idx="161">
                  <c:v>29-May-2019</c:v>
                </c:pt>
                <c:pt idx="162">
                  <c:v>30-May-2019</c:v>
                </c:pt>
                <c:pt idx="163">
                  <c:v>31-May-2019</c:v>
                </c:pt>
                <c:pt idx="164">
                  <c:v>03-Jun-2019</c:v>
                </c:pt>
                <c:pt idx="165">
                  <c:v>04-Jun-2019</c:v>
                </c:pt>
                <c:pt idx="166">
                  <c:v>06-Jun-2019</c:v>
                </c:pt>
                <c:pt idx="167">
                  <c:v>07-Jun-2019</c:v>
                </c:pt>
                <c:pt idx="168">
                  <c:v>10-Jun-2019</c:v>
                </c:pt>
                <c:pt idx="169">
                  <c:v>11-Jun-2019</c:v>
                </c:pt>
                <c:pt idx="170">
                  <c:v>12-Jun-2019</c:v>
                </c:pt>
                <c:pt idx="171">
                  <c:v>13-Jun-2019</c:v>
                </c:pt>
                <c:pt idx="172">
                  <c:v>14-Jun-2019</c:v>
                </c:pt>
                <c:pt idx="173">
                  <c:v>17-Jun-2019</c:v>
                </c:pt>
                <c:pt idx="174">
                  <c:v>18-Jun-2019</c:v>
                </c:pt>
                <c:pt idx="175">
                  <c:v>19-Jun-2019</c:v>
                </c:pt>
                <c:pt idx="176">
                  <c:v>20-Jun-2019</c:v>
                </c:pt>
                <c:pt idx="177">
                  <c:v>21-Jun-2019</c:v>
                </c:pt>
                <c:pt idx="178">
                  <c:v>24-Jun-2019</c:v>
                </c:pt>
                <c:pt idx="179">
                  <c:v>25-Jun-2019</c:v>
                </c:pt>
                <c:pt idx="180">
                  <c:v>26-Jun-2019</c:v>
                </c:pt>
                <c:pt idx="181">
                  <c:v>27-Jun-2019</c:v>
                </c:pt>
                <c:pt idx="182">
                  <c:v>28-Jun-2019</c:v>
                </c:pt>
                <c:pt idx="183">
                  <c:v>01-Jul-2019</c:v>
                </c:pt>
                <c:pt idx="184">
                  <c:v>02-Jul-2019</c:v>
                </c:pt>
                <c:pt idx="185">
                  <c:v>03-Jul-2019</c:v>
                </c:pt>
                <c:pt idx="186">
                  <c:v>04-Jul-2019</c:v>
                </c:pt>
                <c:pt idx="187">
                  <c:v>05-Jul-2019</c:v>
                </c:pt>
                <c:pt idx="188">
                  <c:v>08-Jul-2019</c:v>
                </c:pt>
                <c:pt idx="189">
                  <c:v>09-Jul-2019</c:v>
                </c:pt>
                <c:pt idx="190">
                  <c:v>10-Jul-2019</c:v>
                </c:pt>
                <c:pt idx="191">
                  <c:v>11-Jul-2019</c:v>
                </c:pt>
                <c:pt idx="192">
                  <c:v>12-Jul-2019</c:v>
                </c:pt>
                <c:pt idx="193">
                  <c:v>15-Jul-2019</c:v>
                </c:pt>
                <c:pt idx="194">
                  <c:v>16-Jul-2019</c:v>
                </c:pt>
                <c:pt idx="195">
                  <c:v>17-Jul-2019</c:v>
                </c:pt>
                <c:pt idx="196">
                  <c:v>18-Jul-2019</c:v>
                </c:pt>
                <c:pt idx="197">
                  <c:v>19-Jul-2019</c:v>
                </c:pt>
                <c:pt idx="198">
                  <c:v>22-Jul-2019</c:v>
                </c:pt>
                <c:pt idx="199">
                  <c:v>23-Jul-2019</c:v>
                </c:pt>
                <c:pt idx="200">
                  <c:v>24-Jul-2019</c:v>
                </c:pt>
                <c:pt idx="201">
                  <c:v>25-Jul-2019</c:v>
                </c:pt>
                <c:pt idx="202">
                  <c:v>26-Jul-2019</c:v>
                </c:pt>
                <c:pt idx="203">
                  <c:v>29-Jul-2019</c:v>
                </c:pt>
                <c:pt idx="204">
                  <c:v>30-Jul-2019</c:v>
                </c:pt>
                <c:pt idx="205">
                  <c:v>31-Jul-2019</c:v>
                </c:pt>
                <c:pt idx="206">
                  <c:v>01-Aug-2019</c:v>
                </c:pt>
                <c:pt idx="207">
                  <c:v>02-Aug-2019</c:v>
                </c:pt>
                <c:pt idx="208">
                  <c:v>05-Aug-2019</c:v>
                </c:pt>
                <c:pt idx="209">
                  <c:v>06-Aug-2019</c:v>
                </c:pt>
                <c:pt idx="210">
                  <c:v>07-Aug-2019</c:v>
                </c:pt>
                <c:pt idx="211">
                  <c:v>08-Aug-2019</c:v>
                </c:pt>
                <c:pt idx="212">
                  <c:v>09-Aug-2019</c:v>
                </c:pt>
                <c:pt idx="213">
                  <c:v>13-Aug-2019</c:v>
                </c:pt>
                <c:pt idx="214">
                  <c:v>14-Aug-2019</c:v>
                </c:pt>
                <c:pt idx="215">
                  <c:v>16-Aug-2019</c:v>
                </c:pt>
                <c:pt idx="216">
                  <c:v>19-Aug-2019</c:v>
                </c:pt>
                <c:pt idx="217">
                  <c:v>20-Aug-2019</c:v>
                </c:pt>
                <c:pt idx="218">
                  <c:v>21-Aug-2019</c:v>
                </c:pt>
                <c:pt idx="219">
                  <c:v>22-Aug-2019</c:v>
                </c:pt>
                <c:pt idx="220">
                  <c:v>23-Aug-2019</c:v>
                </c:pt>
                <c:pt idx="221">
                  <c:v>26-Aug-2019</c:v>
                </c:pt>
                <c:pt idx="222">
                  <c:v>27-Aug-2019</c:v>
                </c:pt>
                <c:pt idx="223">
                  <c:v>28-Aug-2019</c:v>
                </c:pt>
                <c:pt idx="224">
                  <c:v>29-Aug-2019</c:v>
                </c:pt>
                <c:pt idx="225">
                  <c:v>30-Aug-2019</c:v>
                </c:pt>
                <c:pt idx="226">
                  <c:v>03-Sep-2019</c:v>
                </c:pt>
                <c:pt idx="227">
                  <c:v>04-Sep-2019</c:v>
                </c:pt>
                <c:pt idx="228">
                  <c:v>05-Sep-2019</c:v>
                </c:pt>
                <c:pt idx="229">
                  <c:v>06-Sep-2019</c:v>
                </c:pt>
                <c:pt idx="230">
                  <c:v>09-Sep-2019</c:v>
                </c:pt>
                <c:pt idx="231">
                  <c:v>11-Sep-2019</c:v>
                </c:pt>
                <c:pt idx="232">
                  <c:v>12-Sep-2019</c:v>
                </c:pt>
                <c:pt idx="233">
                  <c:v>13-Sep-2019</c:v>
                </c:pt>
                <c:pt idx="234">
                  <c:v>16-Sep-2019</c:v>
                </c:pt>
                <c:pt idx="235">
                  <c:v>17-Sep-2019</c:v>
                </c:pt>
                <c:pt idx="236">
                  <c:v>18-Sep-2019</c:v>
                </c:pt>
                <c:pt idx="237">
                  <c:v>19-Sep-2019</c:v>
                </c:pt>
                <c:pt idx="238">
                  <c:v>20-Sep-2019</c:v>
                </c:pt>
                <c:pt idx="239">
                  <c:v>23-Sep-2019</c:v>
                </c:pt>
                <c:pt idx="240">
                  <c:v>24-Sep-2019</c:v>
                </c:pt>
                <c:pt idx="241">
                  <c:v>25-Sep-2019</c:v>
                </c:pt>
                <c:pt idx="242">
                  <c:v>26-Sep-2019</c:v>
                </c:pt>
              </c:strCache>
            </c:strRef>
          </c:cat>
          <c:val>
            <c:numRef>
              <c:f>Daily_Near!$P$2:$P$244</c:f>
              <c:numCache>
                <c:formatCode>0.00%</c:formatCode>
                <c:ptCount val="243"/>
                <c:pt idx="1">
                  <c:v>-2.4848343443770453E-2</c:v>
                </c:pt>
                <c:pt idx="2">
                  <c:v>-1.9021414044742124E-2</c:v>
                </c:pt>
                <c:pt idx="3">
                  <c:v>-1.3780487804878085E-2</c:v>
                </c:pt>
                <c:pt idx="4">
                  <c:v>2.8152178393306204E-2</c:v>
                </c:pt>
                <c:pt idx="5">
                  <c:v>-3.7564143681847448E-2</c:v>
                </c:pt>
                <c:pt idx="6">
                  <c:v>2.020244095472154E-2</c:v>
                </c:pt>
                <c:pt idx="7">
                  <c:v>-5.8794708476235654E-3</c:v>
                </c:pt>
                <c:pt idx="8">
                  <c:v>3.4047971085920663E-2</c:v>
                </c:pt>
                <c:pt idx="9">
                  <c:v>-8.2615085196805528E-3</c:v>
                </c:pt>
                <c:pt idx="10">
                  <c:v>1.4898474107893715E-2</c:v>
                </c:pt>
                <c:pt idx="11">
                  <c:v>-9.1156623653367696E-3</c:v>
                </c:pt>
                <c:pt idx="12">
                  <c:v>-1.8478693747510988E-2</c:v>
                </c:pt>
                <c:pt idx="13">
                  <c:v>-3.1729286699667215E-2</c:v>
                </c:pt>
                <c:pt idx="14">
                  <c:v>-4.5088836741535326E-2</c:v>
                </c:pt>
                <c:pt idx="15">
                  <c:v>4.2215200982973412E-2</c:v>
                </c:pt>
                <c:pt idx="16">
                  <c:v>9.8947368421052635E-3</c:v>
                </c:pt>
                <c:pt idx="17">
                  <c:v>-6.7542213883676544E-3</c:v>
                </c:pt>
                <c:pt idx="18">
                  <c:v>9.1508206355201804E-3</c:v>
                </c:pt>
                <c:pt idx="19">
                  <c:v>-8.3191215007619534E-5</c:v>
                </c:pt>
                <c:pt idx="20">
                  <c:v>2.470984649943845E-2</c:v>
                </c:pt>
                <c:pt idx="21">
                  <c:v>-7.5102504770023946E-3</c:v>
                </c:pt>
                <c:pt idx="22">
                  <c:v>2.6178010471204185E-2</c:v>
                </c:pt>
                <c:pt idx="23">
                  <c:v>-4.2649872448980676E-3</c:v>
                </c:pt>
                <c:pt idx="24">
                  <c:v>-3.7228293503061235E-3</c:v>
                </c:pt>
                <c:pt idx="25">
                  <c:v>8.4779813564769806E-3</c:v>
                </c:pt>
                <c:pt idx="26">
                  <c:v>3.7611060201601695E-2</c:v>
                </c:pt>
                <c:pt idx="27">
                  <c:v>-1.5359213608263256E-2</c:v>
                </c:pt>
                <c:pt idx="28">
                  <c:v>6.9414655071558425E-3</c:v>
                </c:pt>
                <c:pt idx="29">
                  <c:v>2.6644978893149058E-2</c:v>
                </c:pt>
                <c:pt idx="30">
                  <c:v>-4.5644875325360854E-3</c:v>
                </c:pt>
                <c:pt idx="31">
                  <c:v>3.0695770804910977E-3</c:v>
                </c:pt>
                <c:pt idx="32">
                  <c:v>-4.4958253050738943E-3</c:v>
                </c:pt>
                <c:pt idx="33">
                  <c:v>-4.9335863377609106E-3</c:v>
                </c:pt>
                <c:pt idx="34">
                  <c:v>1.1289092295957251E-2</c:v>
                </c:pt>
                <c:pt idx="35">
                  <c:v>-9.3151304872529112E-3</c:v>
                </c:pt>
                <c:pt idx="36">
                  <c:v>2.5924093037420499E-2</c:v>
                </c:pt>
                <c:pt idx="37">
                  <c:v>-4.7866419294991065E-3</c:v>
                </c:pt>
                <c:pt idx="38">
                  <c:v>-1.3161328809514832E-2</c:v>
                </c:pt>
                <c:pt idx="39">
                  <c:v>2.0817591053347403E-2</c:v>
                </c:pt>
                <c:pt idx="40">
                  <c:v>3.7010992264702614E-4</c:v>
                </c:pt>
                <c:pt idx="41">
                  <c:v>-3.1447704317584817E-3</c:v>
                </c:pt>
                <c:pt idx="42">
                  <c:v>-8.1650831353919234E-3</c:v>
                </c:pt>
                <c:pt idx="43">
                  <c:v>-3.7419547971860497E-4</c:v>
                </c:pt>
                <c:pt idx="44">
                  <c:v>-2.6203488807366924E-2</c:v>
                </c:pt>
                <c:pt idx="45">
                  <c:v>1.8682248020296728E-2</c:v>
                </c:pt>
                <c:pt idx="46">
                  <c:v>-3.4150943396226416E-2</c:v>
                </c:pt>
                <c:pt idx="47">
                  <c:v>3.6921273686266846E-2</c:v>
                </c:pt>
                <c:pt idx="48">
                  <c:v>7.9502637528258892E-3</c:v>
                </c:pt>
                <c:pt idx="49">
                  <c:v>-8.1492280662404121E-3</c:v>
                </c:pt>
                <c:pt idx="50">
                  <c:v>1.2588097840424993E-2</c:v>
                </c:pt>
                <c:pt idx="51">
                  <c:v>-1.7121375665313989E-3</c:v>
                </c:pt>
                <c:pt idx="52">
                  <c:v>1.364602363819392E-2</c:v>
                </c:pt>
                <c:pt idx="53">
                  <c:v>3.2809798800897592E-2</c:v>
                </c:pt>
                <c:pt idx="54">
                  <c:v>1.6952170661348305E-2</c:v>
                </c:pt>
                <c:pt idx="55">
                  <c:v>-2.4619156014708522E-2</c:v>
                </c:pt>
                <c:pt idx="56">
                  <c:v>-2.2511848341232165E-2</c:v>
                </c:pt>
                <c:pt idx="57">
                  <c:v>3.8200183654729441E-3</c:v>
                </c:pt>
                <c:pt idx="58">
                  <c:v>2.3784258480002928E-3</c:v>
                </c:pt>
                <c:pt idx="59">
                  <c:v>3.2488866175075163E-3</c:v>
                </c:pt>
                <c:pt idx="60">
                  <c:v>4.8757413673906182E-3</c:v>
                </c:pt>
                <c:pt idx="61">
                  <c:v>1.8104790527573598E-4</c:v>
                </c:pt>
                <c:pt idx="62">
                  <c:v>7.095793208312347E-3</c:v>
                </c:pt>
                <c:pt idx="63">
                  <c:v>7.5490689481627323E-4</c:v>
                </c:pt>
                <c:pt idx="64">
                  <c:v>1.7960415244800459E-4</c:v>
                </c:pt>
                <c:pt idx="65">
                  <c:v>5.2075851170808787E-3</c:v>
                </c:pt>
                <c:pt idx="66">
                  <c:v>5.5021615634713965E-3</c:v>
                </c:pt>
                <c:pt idx="67">
                  <c:v>1.4568453967238422E-3</c:v>
                </c:pt>
                <c:pt idx="68">
                  <c:v>-3.9029236446210614E-3</c:v>
                </c:pt>
                <c:pt idx="69">
                  <c:v>3.7757355560304583E-3</c:v>
                </c:pt>
                <c:pt idx="70">
                  <c:v>-8.6941092973740249E-3</c:v>
                </c:pt>
                <c:pt idx="71">
                  <c:v>1.2457490603186032E-2</c:v>
                </c:pt>
                <c:pt idx="72">
                  <c:v>-1.1667786302726019E-2</c:v>
                </c:pt>
                <c:pt idx="73">
                  <c:v>-1.4309734196687296E-3</c:v>
                </c:pt>
                <c:pt idx="74">
                  <c:v>7.8816322143803949E-3</c:v>
                </c:pt>
                <c:pt idx="75">
                  <c:v>1.382717804713313E-2</c:v>
                </c:pt>
                <c:pt idx="76">
                  <c:v>-1.107916695883876E-2</c:v>
                </c:pt>
                <c:pt idx="77">
                  <c:v>-7.3388640714740902E-3</c:v>
                </c:pt>
                <c:pt idx="78">
                  <c:v>3.2501160755740951E-3</c:v>
                </c:pt>
                <c:pt idx="79">
                  <c:v>-2.281950872196508E-2</c:v>
                </c:pt>
                <c:pt idx="80">
                  <c:v>4.9546431563991071E-3</c:v>
                </c:pt>
                <c:pt idx="81">
                  <c:v>1.094797897408005E-2</c:v>
                </c:pt>
                <c:pt idx="82">
                  <c:v>-3.8369132570731232E-3</c:v>
                </c:pt>
                <c:pt idx="83">
                  <c:v>1.7422606191504712E-2</c:v>
                </c:pt>
                <c:pt idx="84">
                  <c:v>3.4106991225587351E-2</c:v>
                </c:pt>
                <c:pt idx="85">
                  <c:v>-5.0978513753934893E-3</c:v>
                </c:pt>
                <c:pt idx="86">
                  <c:v>2.854293476391804E-3</c:v>
                </c:pt>
                <c:pt idx="87">
                  <c:v>1.1556134695837142E-2</c:v>
                </c:pt>
                <c:pt idx="88">
                  <c:v>3.4916437845349765E-3</c:v>
                </c:pt>
                <c:pt idx="89">
                  <c:v>-1.6519154111208582E-2</c:v>
                </c:pt>
                <c:pt idx="90">
                  <c:v>-7.2819702538385843E-3</c:v>
                </c:pt>
                <c:pt idx="91">
                  <c:v>7.404588076537176E-3</c:v>
                </c:pt>
                <c:pt idx="92">
                  <c:v>-1.7001545595054096E-2</c:v>
                </c:pt>
                <c:pt idx="93">
                  <c:v>-1.6981132075471667E-2</c:v>
                </c:pt>
                <c:pt idx="94">
                  <c:v>-3.6965948674202356E-3</c:v>
                </c:pt>
                <c:pt idx="95">
                  <c:v>-1.4056368176953297E-2</c:v>
                </c:pt>
                <c:pt idx="96">
                  <c:v>-6.1513967289036702E-4</c:v>
                </c:pt>
                <c:pt idx="97">
                  <c:v>1.249140084724284E-2</c:v>
                </c:pt>
                <c:pt idx="98">
                  <c:v>2.6462594764697792E-3</c:v>
                </c:pt>
                <c:pt idx="99">
                  <c:v>-2.8532705613809827E-3</c:v>
                </c:pt>
                <c:pt idx="100">
                  <c:v>3.2191143858645108E-3</c:v>
                </c:pt>
                <c:pt idx="101">
                  <c:v>-6.061038220194926E-4</c:v>
                </c:pt>
                <c:pt idx="102">
                  <c:v>2.4258856266277272E-3</c:v>
                </c:pt>
                <c:pt idx="103">
                  <c:v>1.0676536531539455E-4</c:v>
                </c:pt>
                <c:pt idx="104">
                  <c:v>-1.8504021066115645E-3</c:v>
                </c:pt>
                <c:pt idx="105">
                  <c:v>8.1996434937611409E-3</c:v>
                </c:pt>
                <c:pt idx="106">
                  <c:v>-8.5219236209334893E-3</c:v>
                </c:pt>
                <c:pt idx="107">
                  <c:v>1.711901280359402E-3</c:v>
                </c:pt>
                <c:pt idx="108">
                  <c:v>-8.9365186741196673E-3</c:v>
                </c:pt>
                <c:pt idx="109">
                  <c:v>2.3494754993533588E-2</c:v>
                </c:pt>
                <c:pt idx="110">
                  <c:v>7.827307827307891E-3</c:v>
                </c:pt>
                <c:pt idx="111">
                  <c:v>2.4379201058747537E-4</c:v>
                </c:pt>
                <c:pt idx="112">
                  <c:v>3.2729805013927893E-3</c:v>
                </c:pt>
                <c:pt idx="113">
                  <c:v>-7.9822308599992434E-4</c:v>
                </c:pt>
                <c:pt idx="114">
                  <c:v>7.4676114063422601E-3</c:v>
                </c:pt>
                <c:pt idx="115">
                  <c:v>6.4814176377301878E-3</c:v>
                </c:pt>
                <c:pt idx="116">
                  <c:v>1.3358909364938312E-3</c:v>
                </c:pt>
                <c:pt idx="117">
                  <c:v>8.1072760236718146E-3</c:v>
                </c:pt>
                <c:pt idx="118">
                  <c:v>-8.2796063793688802E-3</c:v>
                </c:pt>
                <c:pt idx="119">
                  <c:v>1.9024156572914497E-2</c:v>
                </c:pt>
                <c:pt idx="120">
                  <c:v>-1.0039621247733409E-2</c:v>
                </c:pt>
                <c:pt idx="121">
                  <c:v>1.3601058236950075E-2</c:v>
                </c:pt>
                <c:pt idx="122">
                  <c:v>4.8855574889572709E-3</c:v>
                </c:pt>
                <c:pt idx="123">
                  <c:v>1.0656010656010051E-3</c:v>
                </c:pt>
                <c:pt idx="124">
                  <c:v>1.5334974386268501E-2</c:v>
                </c:pt>
                <c:pt idx="125">
                  <c:v>-1.0320086492153458E-2</c:v>
                </c:pt>
                <c:pt idx="126">
                  <c:v>1.1453919491525393E-2</c:v>
                </c:pt>
                <c:pt idx="127">
                  <c:v>-4.5820514498922922E-4</c:v>
                </c:pt>
                <c:pt idx="128">
                  <c:v>-1.2802881466928588E-2</c:v>
                </c:pt>
                <c:pt idx="129">
                  <c:v>-3.5788915055225738E-2</c:v>
                </c:pt>
                <c:pt idx="130">
                  <c:v>-2.2222222222222192E-2</c:v>
                </c:pt>
                <c:pt idx="131">
                  <c:v>8.0213903743314545E-3</c:v>
                </c:pt>
                <c:pt idx="132">
                  <c:v>7.7481502163898762E-3</c:v>
                </c:pt>
                <c:pt idx="133">
                  <c:v>-5.0910854055552651E-3</c:v>
                </c:pt>
                <c:pt idx="134">
                  <c:v>1.7335607616528071E-2</c:v>
                </c:pt>
                <c:pt idx="135">
                  <c:v>5.8169375534644994E-3</c:v>
                </c:pt>
                <c:pt idx="136">
                  <c:v>-1.585303623065144E-2</c:v>
                </c:pt>
                <c:pt idx="137">
                  <c:v>-8.9183863942757027E-3</c:v>
                </c:pt>
                <c:pt idx="138">
                  <c:v>1.3707230302396213E-2</c:v>
                </c:pt>
                <c:pt idx="139">
                  <c:v>-2.9933938893477404E-3</c:v>
                </c:pt>
                <c:pt idx="140">
                  <c:v>6.9710460020016816E-3</c:v>
                </c:pt>
                <c:pt idx="141">
                  <c:v>8.8419753932621834E-3</c:v>
                </c:pt>
                <c:pt idx="142">
                  <c:v>-1.6136155178856543E-2</c:v>
                </c:pt>
                <c:pt idx="143">
                  <c:v>-5.8697603756640367E-4</c:v>
                </c:pt>
                <c:pt idx="144">
                  <c:v>-1.6859561236828531E-2</c:v>
                </c:pt>
                <c:pt idx="145">
                  <c:v>-2.1049302456337505E-2</c:v>
                </c:pt>
                <c:pt idx="146">
                  <c:v>-1.3999569244023586E-3</c:v>
                </c:pt>
                <c:pt idx="147">
                  <c:v>-2.1172579891441133E-2</c:v>
                </c:pt>
                <c:pt idx="148">
                  <c:v>-9.47484392214476E-3</c:v>
                </c:pt>
                <c:pt idx="149">
                  <c:v>-7.3409461663946794E-3</c:v>
                </c:pt>
                <c:pt idx="150">
                  <c:v>-9.3000672294016925E-3</c:v>
                </c:pt>
                <c:pt idx="151">
                  <c:v>-1.1046182846371416E-2</c:v>
                </c:pt>
                <c:pt idx="152">
                  <c:v>-3.430924062212703E-4</c:v>
                </c:pt>
                <c:pt idx="153">
                  <c:v>1.029630477062121E-2</c:v>
                </c:pt>
                <c:pt idx="154">
                  <c:v>3.8953685879288796E-2</c:v>
                </c:pt>
                <c:pt idx="155">
                  <c:v>-1.3115349682107142E-2</c:v>
                </c:pt>
                <c:pt idx="156">
                  <c:v>8.0253276395227981E-3</c:v>
                </c:pt>
                <c:pt idx="157">
                  <c:v>1.4973340150465139E-3</c:v>
                </c:pt>
                <c:pt idx="158">
                  <c:v>1.2070160084600485E-2</c:v>
                </c:pt>
                <c:pt idx="159">
                  <c:v>-1.3295380846004212E-2</c:v>
                </c:pt>
                <c:pt idx="160">
                  <c:v>-1.5336863246302056E-3</c:v>
                </c:pt>
                <c:pt idx="161">
                  <c:v>-6.8024722963831189E-3</c:v>
                </c:pt>
                <c:pt idx="162">
                  <c:v>1.3698125713444149E-2</c:v>
                </c:pt>
                <c:pt idx="163">
                  <c:v>2.0959715209415457E-2</c:v>
                </c:pt>
                <c:pt idx="164">
                  <c:v>3.4974738490002204E-2</c:v>
                </c:pt>
                <c:pt idx="165">
                  <c:v>-2.2138952868782043E-2</c:v>
                </c:pt>
                <c:pt idx="166">
                  <c:v>4.8866233081385447E-3</c:v>
                </c:pt>
                <c:pt idx="167">
                  <c:v>-7.4517212426532956E-3</c:v>
                </c:pt>
                <c:pt idx="168">
                  <c:v>1.6566211977019748E-3</c:v>
                </c:pt>
                <c:pt idx="169">
                  <c:v>2.4984164965866384E-3</c:v>
                </c:pt>
                <c:pt idx="170">
                  <c:v>-1.0530380146723296E-3</c:v>
                </c:pt>
                <c:pt idx="171">
                  <c:v>5.2707403633297026E-3</c:v>
                </c:pt>
                <c:pt idx="172">
                  <c:v>-1.0521164668460942E-2</c:v>
                </c:pt>
                <c:pt idx="173">
                  <c:v>-7.418397626112759E-3</c:v>
                </c:pt>
                <c:pt idx="174">
                  <c:v>-1.5232400882625162E-2</c:v>
                </c:pt>
                <c:pt idx="175">
                  <c:v>3.6140224069389231E-4</c:v>
                </c:pt>
                <c:pt idx="176">
                  <c:v>8.7427745664739234E-3</c:v>
                </c:pt>
                <c:pt idx="177">
                  <c:v>-6.4107155647874928E-3</c:v>
                </c:pt>
                <c:pt idx="178">
                  <c:v>-5.8393108171431608E-3</c:v>
                </c:pt>
                <c:pt idx="179">
                  <c:v>-9.3905224611145685E-3</c:v>
                </c:pt>
                <c:pt idx="180">
                  <c:v>-2.4888368347850552E-3</c:v>
                </c:pt>
                <c:pt idx="181">
                  <c:v>-1.2842151610772731E-3</c:v>
                </c:pt>
                <c:pt idx="182">
                  <c:v>4.4821631948270754E-3</c:v>
                </c:pt>
                <c:pt idx="183">
                  <c:v>-3.4746351633078527E-3</c:v>
                </c:pt>
                <c:pt idx="184">
                  <c:v>-5.7990163693752211E-3</c:v>
                </c:pt>
                <c:pt idx="185">
                  <c:v>5.3160070880093162E-3</c:v>
                </c:pt>
                <c:pt idx="186">
                  <c:v>2.3501762632197752E-3</c:v>
                </c:pt>
                <c:pt idx="187">
                  <c:v>-2.8941969519343828E-3</c:v>
                </c:pt>
                <c:pt idx="188">
                  <c:v>-1.4292537752140073E-2</c:v>
                </c:pt>
                <c:pt idx="189">
                  <c:v>-1.4499776353063995E-2</c:v>
                </c:pt>
                <c:pt idx="190">
                  <c:v>1.9289685691591622E-3</c:v>
                </c:pt>
                <c:pt idx="191">
                  <c:v>6.6440166100414904E-3</c:v>
                </c:pt>
                <c:pt idx="192">
                  <c:v>2.0738018450461332E-2</c:v>
                </c:pt>
                <c:pt idx="193">
                  <c:v>-5.3639002167603176E-3</c:v>
                </c:pt>
                <c:pt idx="194">
                  <c:v>1.4036124552136814E-2</c:v>
                </c:pt>
                <c:pt idx="195">
                  <c:v>1.6209521728044293E-2</c:v>
                </c:pt>
                <c:pt idx="196">
                  <c:v>-7.2765072765073411E-3</c:v>
                </c:pt>
                <c:pt idx="197">
                  <c:v>-1.2493229824878105E-2</c:v>
                </c:pt>
                <c:pt idx="198">
                  <c:v>2.7203919704559616E-2</c:v>
                </c:pt>
                <c:pt idx="199">
                  <c:v>1.815398853806998E-2</c:v>
                </c:pt>
                <c:pt idx="200">
                  <c:v>3.6289899660874633E-2</c:v>
                </c:pt>
                <c:pt idx="201">
                  <c:v>9.6487972740460538E-3</c:v>
                </c:pt>
                <c:pt idx="202">
                  <c:v>2.3323420322785508E-2</c:v>
                </c:pt>
                <c:pt idx="203">
                  <c:v>-6.43265306122443E-3</c:v>
                </c:pt>
                <c:pt idx="204">
                  <c:v>-4.7324832391218907E-3</c:v>
                </c:pt>
                <c:pt idx="205">
                  <c:v>7.5617487782327596E-3</c:v>
                </c:pt>
                <c:pt idx="206">
                  <c:v>-8.3898666142301192E-3</c:v>
                </c:pt>
                <c:pt idx="207">
                  <c:v>2.3696995736523872E-2</c:v>
                </c:pt>
                <c:pt idx="208">
                  <c:v>-9.7823981403758579E-3</c:v>
                </c:pt>
                <c:pt idx="209">
                  <c:v>2.3670568289263446E-2</c:v>
                </c:pt>
                <c:pt idx="210">
                  <c:v>-4.236073510207895E-3</c:v>
                </c:pt>
                <c:pt idx="211">
                  <c:v>6.6210337768679052E-3</c:v>
                </c:pt>
                <c:pt idx="212">
                  <c:v>5.0840456293095235E-3</c:v>
                </c:pt>
                <c:pt idx="213">
                  <c:v>-5.5641617400650975E-3</c:v>
                </c:pt>
                <c:pt idx="214">
                  <c:v>5.0866316960734674E-4</c:v>
                </c:pt>
                <c:pt idx="215">
                  <c:v>1.4584855899081723E-2</c:v>
                </c:pt>
                <c:pt idx="216">
                  <c:v>-6.0131537738803064E-3</c:v>
                </c:pt>
                <c:pt idx="217">
                  <c:v>6.2700863318418407E-3</c:v>
                </c:pt>
                <c:pt idx="218">
                  <c:v>-3.632150796881332E-3</c:v>
                </c:pt>
                <c:pt idx="219">
                  <c:v>-1.206750259262754E-2</c:v>
                </c:pt>
                <c:pt idx="220">
                  <c:v>7.2844100900213418E-3</c:v>
                </c:pt>
                <c:pt idx="221">
                  <c:v>9.5686224973157898E-3</c:v>
                </c:pt>
                <c:pt idx="222">
                  <c:v>1.7516969564265097E-3</c:v>
                </c:pt>
                <c:pt idx="223">
                  <c:v>1.5300546448087716E-3</c:v>
                </c:pt>
                <c:pt idx="224">
                  <c:v>5.7679117041840745E-3</c:v>
                </c:pt>
                <c:pt idx="225">
                  <c:v>5.4558417805883348E-3</c:v>
                </c:pt>
                <c:pt idx="226">
                  <c:v>-2.296901495298289E-2</c:v>
                </c:pt>
                <c:pt idx="227">
                  <c:v>-2.5749447775323418E-2</c:v>
                </c:pt>
                <c:pt idx="228">
                  <c:v>-1.0720995011984164E-2</c:v>
                </c:pt>
                <c:pt idx="229">
                  <c:v>6.1225157974003266E-3</c:v>
                </c:pt>
                <c:pt idx="230">
                  <c:v>4.3280182232346837E-3</c:v>
                </c:pt>
                <c:pt idx="231">
                  <c:v>1.2539286524317083E-2</c:v>
                </c:pt>
                <c:pt idx="232">
                  <c:v>-1.2511999999999971E-2</c:v>
                </c:pt>
                <c:pt idx="233">
                  <c:v>6.5459023299523052E-3</c:v>
                </c:pt>
                <c:pt idx="234">
                  <c:v>-1.7449534786388016E-2</c:v>
                </c:pt>
                <c:pt idx="235">
                  <c:v>4.849438054982053E-3</c:v>
                </c:pt>
                <c:pt idx="236">
                  <c:v>1.180421951935314E-2</c:v>
                </c:pt>
                <c:pt idx="237">
                  <c:v>1.1279770537239357E-3</c:v>
                </c:pt>
                <c:pt idx="238">
                  <c:v>8.0221478238475349E-2</c:v>
                </c:pt>
                <c:pt idx="239">
                  <c:v>7.1999046370246733E-2</c:v>
                </c:pt>
                <c:pt idx="240">
                  <c:v>-1.5206271544534588E-2</c:v>
                </c:pt>
                <c:pt idx="241">
                  <c:v>-7.7911079745941877E-3</c:v>
                </c:pt>
                <c:pt idx="242">
                  <c:v>6.9418760135423743E-3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1-4740-A6CB-5AA9670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4463551"/>
        <c:axId val="53834479"/>
      </c:lineChart>
      <c:catAx>
        <c:axId val="4446355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53834479"/>
        <c:crosses val="autoZero"/>
        <c:auto val="1"/>
        <c:lblAlgn val="ctr"/>
        <c:lblOffset val="100"/>
        <c:noMultiLvlLbl val="1"/>
      </c:catAx>
      <c:valAx>
        <c:axId val="53834479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4446355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Daily_Middle!$Q$1</c:f>
              <c:strCache>
                <c:ptCount val="1"/>
                <c:pt idx="0">
                  <c:v>Returns %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Daily_Middle!$C$2:$C$244</c:f>
              <c:strCache>
                <c:ptCount val="243"/>
                <c:pt idx="0">
                  <c:v>29 Nov 18</c:v>
                </c:pt>
                <c:pt idx="1">
                  <c:v>29 Nov 18</c:v>
                </c:pt>
                <c:pt idx="2">
                  <c:v>29 Nov 18</c:v>
                </c:pt>
                <c:pt idx="3">
                  <c:v>29 Nov 18</c:v>
                </c:pt>
                <c:pt idx="4">
                  <c:v>29 Nov 18</c:v>
                </c:pt>
                <c:pt idx="5">
                  <c:v>29 Nov 18</c:v>
                </c:pt>
                <c:pt idx="6">
                  <c:v>29 Nov 18</c:v>
                </c:pt>
                <c:pt idx="7">
                  <c:v>29 Nov 18</c:v>
                </c:pt>
                <c:pt idx="8">
                  <c:v>29 Nov 18</c:v>
                </c:pt>
                <c:pt idx="9">
                  <c:v>29 Nov 18</c:v>
                </c:pt>
                <c:pt idx="10">
                  <c:v>29 Nov 18</c:v>
                </c:pt>
                <c:pt idx="11">
                  <c:v>29 Nov 18</c:v>
                </c:pt>
                <c:pt idx="12">
                  <c:v>29 Nov 18</c:v>
                </c:pt>
                <c:pt idx="13">
                  <c:v>29 Nov 18</c:v>
                </c:pt>
                <c:pt idx="14">
                  <c:v>29 Nov 18</c:v>
                </c:pt>
                <c:pt idx="15">
                  <c:v>29 Nov 18</c:v>
                </c:pt>
                <c:pt idx="16">
                  <c:v>29 Nov 18</c:v>
                </c:pt>
                <c:pt idx="17">
                  <c:v>27 Dec 18</c:v>
                </c:pt>
                <c:pt idx="18">
                  <c:v>27 Dec 18</c:v>
                </c:pt>
                <c:pt idx="19">
                  <c:v>27 Dec 18</c:v>
                </c:pt>
                <c:pt idx="20">
                  <c:v>27 Dec 18</c:v>
                </c:pt>
                <c:pt idx="21">
                  <c:v>27 Dec 18</c:v>
                </c:pt>
                <c:pt idx="22">
                  <c:v>27 Dec 18</c:v>
                </c:pt>
                <c:pt idx="23">
                  <c:v>27 Dec 18</c:v>
                </c:pt>
                <c:pt idx="24">
                  <c:v>27 Dec 18</c:v>
                </c:pt>
                <c:pt idx="25">
                  <c:v>27 Dec 18</c:v>
                </c:pt>
                <c:pt idx="26">
                  <c:v>27 Dec 18</c:v>
                </c:pt>
                <c:pt idx="27">
                  <c:v>27 Dec 18</c:v>
                </c:pt>
                <c:pt idx="28">
                  <c:v>27 Dec 18</c:v>
                </c:pt>
                <c:pt idx="29">
                  <c:v>27 Dec 18</c:v>
                </c:pt>
                <c:pt idx="30">
                  <c:v>27 Dec 18</c:v>
                </c:pt>
                <c:pt idx="31">
                  <c:v>27 Dec 18</c:v>
                </c:pt>
                <c:pt idx="32">
                  <c:v>27 Dec 18</c:v>
                </c:pt>
                <c:pt idx="33">
                  <c:v>27 Dec 18</c:v>
                </c:pt>
                <c:pt idx="34">
                  <c:v>27 Dec 18</c:v>
                </c:pt>
                <c:pt idx="35">
                  <c:v>27 Dec 18</c:v>
                </c:pt>
                <c:pt idx="36">
                  <c:v>27 Dec 18</c:v>
                </c:pt>
                <c:pt idx="37">
                  <c:v>27 Dec 18</c:v>
                </c:pt>
                <c:pt idx="38">
                  <c:v>27 Dec 18</c:v>
                </c:pt>
                <c:pt idx="39">
                  <c:v>27 Dec 18</c:v>
                </c:pt>
                <c:pt idx="40">
                  <c:v>31 Jan 19</c:v>
                </c:pt>
                <c:pt idx="41">
                  <c:v>31 Jan 19</c:v>
                </c:pt>
                <c:pt idx="42">
                  <c:v>31 Jan 19</c:v>
                </c:pt>
                <c:pt idx="43">
                  <c:v>31 Jan 19</c:v>
                </c:pt>
                <c:pt idx="44">
                  <c:v>31 Jan 19</c:v>
                </c:pt>
                <c:pt idx="45">
                  <c:v>31 Jan 19</c:v>
                </c:pt>
                <c:pt idx="46">
                  <c:v>31 Jan 19</c:v>
                </c:pt>
                <c:pt idx="47">
                  <c:v>31 Jan 19</c:v>
                </c:pt>
                <c:pt idx="48">
                  <c:v>31 Jan 19</c:v>
                </c:pt>
                <c:pt idx="49">
                  <c:v>31 Jan 19</c:v>
                </c:pt>
                <c:pt idx="50">
                  <c:v>31 Jan 19</c:v>
                </c:pt>
                <c:pt idx="51">
                  <c:v>31 Jan 19</c:v>
                </c:pt>
                <c:pt idx="52">
                  <c:v>31 Jan 19</c:v>
                </c:pt>
                <c:pt idx="53">
                  <c:v>31 Jan 19</c:v>
                </c:pt>
                <c:pt idx="54">
                  <c:v>31 Jan 19</c:v>
                </c:pt>
                <c:pt idx="55">
                  <c:v>31 Jan 19</c:v>
                </c:pt>
                <c:pt idx="56">
                  <c:v>31 Jan 19</c:v>
                </c:pt>
                <c:pt idx="57">
                  <c:v>31 Jan 19</c:v>
                </c:pt>
                <c:pt idx="58">
                  <c:v>31 Jan 19</c:v>
                </c:pt>
                <c:pt idx="59">
                  <c:v>28 Feb 19</c:v>
                </c:pt>
                <c:pt idx="60">
                  <c:v>28-Feb-2019</c:v>
                </c:pt>
                <c:pt idx="61">
                  <c:v>28-Feb-2019</c:v>
                </c:pt>
                <c:pt idx="62">
                  <c:v>28-Feb-2019</c:v>
                </c:pt>
                <c:pt idx="63">
                  <c:v>28-Feb-2019</c:v>
                </c:pt>
                <c:pt idx="64">
                  <c:v>28-Feb-2019</c:v>
                </c:pt>
                <c:pt idx="65">
                  <c:v>28-Feb-2019</c:v>
                </c:pt>
                <c:pt idx="66">
                  <c:v>28-Feb-2019</c:v>
                </c:pt>
                <c:pt idx="67">
                  <c:v>28-Feb-2019</c:v>
                </c:pt>
                <c:pt idx="68">
                  <c:v>28-Feb-2019</c:v>
                </c:pt>
                <c:pt idx="69">
                  <c:v>28-Feb-2019</c:v>
                </c:pt>
                <c:pt idx="70">
                  <c:v>28-Feb-2019</c:v>
                </c:pt>
                <c:pt idx="71">
                  <c:v>28-Feb-2019</c:v>
                </c:pt>
                <c:pt idx="72">
                  <c:v>28-Feb-2019</c:v>
                </c:pt>
                <c:pt idx="73">
                  <c:v>28-Feb-2019</c:v>
                </c:pt>
                <c:pt idx="74">
                  <c:v>28-Feb-2019</c:v>
                </c:pt>
                <c:pt idx="75">
                  <c:v>28-Feb-2019</c:v>
                </c:pt>
                <c:pt idx="76">
                  <c:v>28-Feb-2019</c:v>
                </c:pt>
                <c:pt idx="77">
                  <c:v>28-Feb-2019</c:v>
                </c:pt>
                <c:pt idx="78">
                  <c:v>28-Feb-2019</c:v>
                </c:pt>
                <c:pt idx="79">
                  <c:v>28-Feb-2019</c:v>
                </c:pt>
                <c:pt idx="80">
                  <c:v>28-Feb-2019</c:v>
                </c:pt>
                <c:pt idx="81">
                  <c:v>28-Feb-2019</c:v>
                </c:pt>
                <c:pt idx="82">
                  <c:v>28-Feb-2019</c:v>
                </c:pt>
                <c:pt idx="83">
                  <c:v>28-Feb-2019</c:v>
                </c:pt>
                <c:pt idx="84">
                  <c:v>28-Mar-2019</c:v>
                </c:pt>
                <c:pt idx="85">
                  <c:v>28-Mar-2019</c:v>
                </c:pt>
                <c:pt idx="86">
                  <c:v>28-Mar-2019</c:v>
                </c:pt>
                <c:pt idx="87">
                  <c:v>28-Mar-2019</c:v>
                </c:pt>
                <c:pt idx="88">
                  <c:v>28-Mar-2019</c:v>
                </c:pt>
                <c:pt idx="89">
                  <c:v>28-Mar-2019</c:v>
                </c:pt>
                <c:pt idx="90">
                  <c:v>28-Mar-2019</c:v>
                </c:pt>
                <c:pt idx="91">
                  <c:v>28-Mar-2019</c:v>
                </c:pt>
                <c:pt idx="92">
                  <c:v>28-Mar-2019</c:v>
                </c:pt>
                <c:pt idx="93">
                  <c:v>28-Mar-2019</c:v>
                </c:pt>
                <c:pt idx="94">
                  <c:v>28-Mar-2019</c:v>
                </c:pt>
                <c:pt idx="95">
                  <c:v>28-Mar-2019</c:v>
                </c:pt>
                <c:pt idx="96">
                  <c:v>28-Mar-2019</c:v>
                </c:pt>
                <c:pt idx="97">
                  <c:v>28-Mar-2019</c:v>
                </c:pt>
                <c:pt idx="98">
                  <c:v>28-Mar-2019</c:v>
                </c:pt>
                <c:pt idx="99">
                  <c:v>28-Mar-2019</c:v>
                </c:pt>
                <c:pt idx="100">
                  <c:v>28-Mar-2019</c:v>
                </c:pt>
                <c:pt idx="101">
                  <c:v>28-Mar-2019</c:v>
                </c:pt>
                <c:pt idx="102">
                  <c:v>28-Mar-2019</c:v>
                </c:pt>
                <c:pt idx="103">
                  <c:v>28-Mar-2019</c:v>
                </c:pt>
                <c:pt idx="104">
                  <c:v>25-Apr-2019</c:v>
                </c:pt>
                <c:pt idx="105">
                  <c:v>25-Apr-2019</c:v>
                </c:pt>
                <c:pt idx="106">
                  <c:v>25-Apr-2019</c:v>
                </c:pt>
                <c:pt idx="107">
                  <c:v>25-Apr-2019</c:v>
                </c:pt>
                <c:pt idx="108">
                  <c:v>25-Apr-2019</c:v>
                </c:pt>
                <c:pt idx="109">
                  <c:v>25-Apr-2019</c:v>
                </c:pt>
                <c:pt idx="110">
                  <c:v>25-Apr-2019</c:v>
                </c:pt>
                <c:pt idx="111">
                  <c:v>25-Apr-2019</c:v>
                </c:pt>
                <c:pt idx="112">
                  <c:v>25-Apr-2019</c:v>
                </c:pt>
                <c:pt idx="113">
                  <c:v>25-Apr-2019</c:v>
                </c:pt>
                <c:pt idx="114">
                  <c:v>25-Apr-2019</c:v>
                </c:pt>
                <c:pt idx="115">
                  <c:v>25-Apr-2019</c:v>
                </c:pt>
                <c:pt idx="116">
                  <c:v>25-Apr-2019</c:v>
                </c:pt>
                <c:pt idx="117">
                  <c:v>25-Apr-2019</c:v>
                </c:pt>
                <c:pt idx="118">
                  <c:v>25-Apr-2019</c:v>
                </c:pt>
                <c:pt idx="119">
                  <c:v>25-Apr-2019</c:v>
                </c:pt>
                <c:pt idx="120">
                  <c:v>25-Apr-2019</c:v>
                </c:pt>
                <c:pt idx="121">
                  <c:v>25-Apr-2019</c:v>
                </c:pt>
                <c:pt idx="122">
                  <c:v>30-May-2019</c:v>
                </c:pt>
                <c:pt idx="123">
                  <c:v>30-May-2019</c:v>
                </c:pt>
                <c:pt idx="124">
                  <c:v>30-May-2019</c:v>
                </c:pt>
                <c:pt idx="125">
                  <c:v>30-May-2019</c:v>
                </c:pt>
                <c:pt idx="126">
                  <c:v>30-May-2019</c:v>
                </c:pt>
                <c:pt idx="127">
                  <c:v>30-May-2019</c:v>
                </c:pt>
                <c:pt idx="128">
                  <c:v>30-May-2019</c:v>
                </c:pt>
                <c:pt idx="129">
                  <c:v>30-May-2019</c:v>
                </c:pt>
                <c:pt idx="130">
                  <c:v>30-May-2019</c:v>
                </c:pt>
                <c:pt idx="131">
                  <c:v>30-May-2019</c:v>
                </c:pt>
                <c:pt idx="132">
                  <c:v>30-May-2019</c:v>
                </c:pt>
                <c:pt idx="133">
                  <c:v>30-May-2019</c:v>
                </c:pt>
                <c:pt idx="134">
                  <c:v>30-May-2019</c:v>
                </c:pt>
                <c:pt idx="135">
                  <c:v>30-May-2019</c:v>
                </c:pt>
                <c:pt idx="136">
                  <c:v>30-May-2019</c:v>
                </c:pt>
                <c:pt idx="137">
                  <c:v>30-May-2019</c:v>
                </c:pt>
                <c:pt idx="138">
                  <c:v>30-May-2019</c:v>
                </c:pt>
                <c:pt idx="139">
                  <c:v>30-May-2019</c:v>
                </c:pt>
                <c:pt idx="140">
                  <c:v>27-Jun-2019</c:v>
                </c:pt>
                <c:pt idx="141">
                  <c:v>27-Jun-2019</c:v>
                </c:pt>
                <c:pt idx="142">
                  <c:v>27-Jun-2019</c:v>
                </c:pt>
                <c:pt idx="143">
                  <c:v>27-Jun-2019</c:v>
                </c:pt>
                <c:pt idx="144">
                  <c:v>27-Jun-2019</c:v>
                </c:pt>
                <c:pt idx="145">
                  <c:v>27-Jun-2019</c:v>
                </c:pt>
                <c:pt idx="146">
                  <c:v>27-Jun-2019</c:v>
                </c:pt>
                <c:pt idx="147">
                  <c:v>27-Jun-2019</c:v>
                </c:pt>
                <c:pt idx="148">
                  <c:v>27-Jun-2019</c:v>
                </c:pt>
                <c:pt idx="149">
                  <c:v>27-Jun-2019</c:v>
                </c:pt>
                <c:pt idx="150">
                  <c:v>27-Jun-2019</c:v>
                </c:pt>
                <c:pt idx="151">
                  <c:v>27-Jun-2019</c:v>
                </c:pt>
                <c:pt idx="152">
                  <c:v>27-Jun-2019</c:v>
                </c:pt>
                <c:pt idx="153">
                  <c:v>27-Jun-2019</c:v>
                </c:pt>
                <c:pt idx="154">
                  <c:v>27-Jun-2019</c:v>
                </c:pt>
                <c:pt idx="155">
                  <c:v>27-Jun-2019</c:v>
                </c:pt>
                <c:pt idx="156">
                  <c:v>27-Jun-2019</c:v>
                </c:pt>
                <c:pt idx="157">
                  <c:v>27-Jun-2019</c:v>
                </c:pt>
                <c:pt idx="158">
                  <c:v>27-Jun-2019</c:v>
                </c:pt>
                <c:pt idx="159">
                  <c:v>27-Jun-2019</c:v>
                </c:pt>
                <c:pt idx="160">
                  <c:v>27-Jun-2019</c:v>
                </c:pt>
                <c:pt idx="161">
                  <c:v>27-Jun-2019</c:v>
                </c:pt>
                <c:pt idx="162">
                  <c:v>27-Jun-2019</c:v>
                </c:pt>
                <c:pt idx="163">
                  <c:v>25-Jul-2019</c:v>
                </c:pt>
                <c:pt idx="164">
                  <c:v>25-Jul-2019</c:v>
                </c:pt>
                <c:pt idx="165">
                  <c:v>25-Jul-2019</c:v>
                </c:pt>
                <c:pt idx="166">
                  <c:v>25-Jul-2019</c:v>
                </c:pt>
                <c:pt idx="167">
                  <c:v>25-Jul-2019</c:v>
                </c:pt>
                <c:pt idx="168">
                  <c:v>25-Jul-2019</c:v>
                </c:pt>
                <c:pt idx="169">
                  <c:v>25-Jul-2019</c:v>
                </c:pt>
                <c:pt idx="170">
                  <c:v>25-Jul-2019</c:v>
                </c:pt>
                <c:pt idx="171">
                  <c:v>25-Jul-2019</c:v>
                </c:pt>
                <c:pt idx="172">
                  <c:v>25-Jul-2019</c:v>
                </c:pt>
                <c:pt idx="173">
                  <c:v>25-Jul-2019</c:v>
                </c:pt>
                <c:pt idx="174">
                  <c:v>25-Jul-2019</c:v>
                </c:pt>
                <c:pt idx="175">
                  <c:v>25-Jul-2019</c:v>
                </c:pt>
                <c:pt idx="176">
                  <c:v>25-Jul-2019</c:v>
                </c:pt>
                <c:pt idx="177">
                  <c:v>25-Jul-2019</c:v>
                </c:pt>
                <c:pt idx="178">
                  <c:v>25-Jul-2019</c:v>
                </c:pt>
                <c:pt idx="179">
                  <c:v>25-Jul-2019</c:v>
                </c:pt>
                <c:pt idx="180">
                  <c:v>25-Jul-2019</c:v>
                </c:pt>
                <c:pt idx="181">
                  <c:v>25-Jul-2019</c:v>
                </c:pt>
                <c:pt idx="182">
                  <c:v>29-Aug-2019</c:v>
                </c:pt>
                <c:pt idx="183">
                  <c:v>29-Aug-2019</c:v>
                </c:pt>
                <c:pt idx="184">
                  <c:v>29-Aug-2019</c:v>
                </c:pt>
                <c:pt idx="185">
                  <c:v>29-Aug-2019</c:v>
                </c:pt>
                <c:pt idx="186">
                  <c:v>29-Aug-2019</c:v>
                </c:pt>
                <c:pt idx="187">
                  <c:v>29-Aug-2019</c:v>
                </c:pt>
                <c:pt idx="188">
                  <c:v>29-Aug-2019</c:v>
                </c:pt>
                <c:pt idx="189">
                  <c:v>29-Aug-2019</c:v>
                </c:pt>
                <c:pt idx="190">
                  <c:v>29-Aug-2019</c:v>
                </c:pt>
                <c:pt idx="191">
                  <c:v>29-Aug-2019</c:v>
                </c:pt>
                <c:pt idx="192">
                  <c:v>29-Aug-2019</c:v>
                </c:pt>
                <c:pt idx="193">
                  <c:v>29-Aug-2019</c:v>
                </c:pt>
                <c:pt idx="194">
                  <c:v>29-Aug-2019</c:v>
                </c:pt>
                <c:pt idx="195">
                  <c:v>29-Aug-2019</c:v>
                </c:pt>
                <c:pt idx="196">
                  <c:v>29-Aug-2019</c:v>
                </c:pt>
                <c:pt idx="197">
                  <c:v>29-Aug-2019</c:v>
                </c:pt>
                <c:pt idx="198">
                  <c:v>29-Aug-2019</c:v>
                </c:pt>
                <c:pt idx="199">
                  <c:v>29-Aug-2019</c:v>
                </c:pt>
                <c:pt idx="200">
                  <c:v>29-Aug-2019</c:v>
                </c:pt>
                <c:pt idx="201">
                  <c:v>29-Aug-2019</c:v>
                </c:pt>
                <c:pt idx="202">
                  <c:v>26-Sep-2019</c:v>
                </c:pt>
                <c:pt idx="203">
                  <c:v>26-Sep-2019</c:v>
                </c:pt>
                <c:pt idx="204">
                  <c:v>26-Sep-2019</c:v>
                </c:pt>
                <c:pt idx="205">
                  <c:v>26-Sep-2019</c:v>
                </c:pt>
                <c:pt idx="206">
                  <c:v>26-Sep-2019</c:v>
                </c:pt>
                <c:pt idx="207">
                  <c:v>26-Sep-2019</c:v>
                </c:pt>
                <c:pt idx="208">
                  <c:v>26-Sep-2019</c:v>
                </c:pt>
                <c:pt idx="209">
                  <c:v>26-Sep-2019</c:v>
                </c:pt>
                <c:pt idx="210">
                  <c:v>26-Sep-2019</c:v>
                </c:pt>
                <c:pt idx="211">
                  <c:v>26-Sep-2019</c:v>
                </c:pt>
                <c:pt idx="212">
                  <c:v>26-Sep-2019</c:v>
                </c:pt>
                <c:pt idx="213">
                  <c:v>26-Sep-2019</c:v>
                </c:pt>
                <c:pt idx="214">
                  <c:v>26-Sep-2019</c:v>
                </c:pt>
                <c:pt idx="215">
                  <c:v>26-Sep-2019</c:v>
                </c:pt>
                <c:pt idx="216">
                  <c:v>26-Sep-2019</c:v>
                </c:pt>
                <c:pt idx="217">
                  <c:v>26-Sep-2019</c:v>
                </c:pt>
                <c:pt idx="218">
                  <c:v>26-Sep-2019</c:v>
                </c:pt>
                <c:pt idx="219">
                  <c:v>26-Sep-2019</c:v>
                </c:pt>
                <c:pt idx="220">
                  <c:v>26-Sep-2019</c:v>
                </c:pt>
                <c:pt idx="221">
                  <c:v>26-Sep-2019</c:v>
                </c:pt>
                <c:pt idx="222">
                  <c:v>26-Sep-2019</c:v>
                </c:pt>
                <c:pt idx="223">
                  <c:v>26-Sep-2019</c:v>
                </c:pt>
                <c:pt idx="224">
                  <c:v>26-Sep-2019</c:v>
                </c:pt>
                <c:pt idx="225">
                  <c:v>31-Oct-2019</c:v>
                </c:pt>
                <c:pt idx="226">
                  <c:v>31-Oct-2019</c:v>
                </c:pt>
                <c:pt idx="227">
                  <c:v>31-Oct-2019</c:v>
                </c:pt>
                <c:pt idx="228">
                  <c:v>31-Oct-2019</c:v>
                </c:pt>
                <c:pt idx="229">
                  <c:v>31-Oct-2019</c:v>
                </c:pt>
                <c:pt idx="230">
                  <c:v>31-Oct-2019</c:v>
                </c:pt>
                <c:pt idx="231">
                  <c:v>31-Oct-2019</c:v>
                </c:pt>
                <c:pt idx="232">
                  <c:v>31-Oct-2019</c:v>
                </c:pt>
                <c:pt idx="233">
                  <c:v>31-Oct-2019</c:v>
                </c:pt>
                <c:pt idx="234">
                  <c:v>31-Oct-2019</c:v>
                </c:pt>
                <c:pt idx="235">
                  <c:v>31-Oct-2019</c:v>
                </c:pt>
                <c:pt idx="236">
                  <c:v>31-Oct-2019</c:v>
                </c:pt>
                <c:pt idx="237">
                  <c:v>31-Oct-2019</c:v>
                </c:pt>
                <c:pt idx="238">
                  <c:v>31-Oct-2019</c:v>
                </c:pt>
                <c:pt idx="239">
                  <c:v>31-Oct-2019</c:v>
                </c:pt>
                <c:pt idx="240">
                  <c:v>31-Oct-2019</c:v>
                </c:pt>
                <c:pt idx="241">
                  <c:v>31-Oct-2019</c:v>
                </c:pt>
                <c:pt idx="242">
                  <c:v>31-Oct-2019</c:v>
                </c:pt>
              </c:strCache>
            </c:strRef>
          </c:cat>
          <c:val>
            <c:numRef>
              <c:f>Daily_Middle!$Q$2:$Q$244</c:f>
              <c:numCache>
                <c:formatCode>0.00%</c:formatCode>
                <c:ptCount val="243"/>
                <c:pt idx="0">
                  <c:v>-1.1476664116296864E-2</c:v>
                </c:pt>
                <c:pt idx="1">
                  <c:v>-3.0069659442724387E-2</c:v>
                </c:pt>
                <c:pt idx="2">
                  <c:v>-1.6877468778677802E-2</c:v>
                </c:pt>
                <c:pt idx="3">
                  <c:v>-1.7857142857142856E-2</c:v>
                </c:pt>
                <c:pt idx="4">
                  <c:v>3.0991735537190084E-2</c:v>
                </c:pt>
                <c:pt idx="5">
                  <c:v>-3.5030060120240521E-2</c:v>
                </c:pt>
                <c:pt idx="6">
                  <c:v>2.0933709918591167E-2</c:v>
                </c:pt>
                <c:pt idx="7">
                  <c:v>-1.1065907241659812E-2</c:v>
                </c:pt>
                <c:pt idx="8">
                  <c:v>4.0439361527069159E-2</c:v>
                </c:pt>
                <c:pt idx="9">
                  <c:v>-8.8964453758253927E-3</c:v>
                </c:pt>
                <c:pt idx="10">
                  <c:v>1.5000398946780463E-2</c:v>
                </c:pt>
                <c:pt idx="11">
                  <c:v>-8.7257291093466791E-3</c:v>
                </c:pt>
                <c:pt idx="12">
                  <c:v>-2.1015067406819986E-2</c:v>
                </c:pt>
                <c:pt idx="13">
                  <c:v>-3.2118266504657829E-2</c:v>
                </c:pt>
                <c:pt idx="14">
                  <c:v>-4.1385948026948838E-2</c:v>
                </c:pt>
                <c:pt idx="15">
                  <c:v>4.0684477038589059E-2</c:v>
                </c:pt>
                <c:pt idx="16">
                  <c:v>5.2013422818792329E-3</c:v>
                </c:pt>
                <c:pt idx="17">
                  <c:v>-8.3458521115005837E-4</c:v>
                </c:pt>
                <c:pt idx="18">
                  <c:v>8.5198797193451765E-3</c:v>
                </c:pt>
                <c:pt idx="19">
                  <c:v>2.4846778201089489E-4</c:v>
                </c:pt>
                <c:pt idx="20">
                  <c:v>2.5089012171896956E-2</c:v>
                </c:pt>
                <c:pt idx="21">
                  <c:v>-7.512116316639705E-3</c:v>
                </c:pt>
                <c:pt idx="22">
                  <c:v>2.1404736713599701E-2</c:v>
                </c:pt>
                <c:pt idx="23">
                  <c:v>-7.9681274900398409E-4</c:v>
                </c:pt>
                <c:pt idx="24">
                  <c:v>-1.4354066985645571E-3</c:v>
                </c:pt>
                <c:pt idx="25">
                  <c:v>6.7880530266730549E-3</c:v>
                </c:pt>
                <c:pt idx="26">
                  <c:v>3.9025937970968545E-2</c:v>
                </c:pt>
                <c:pt idx="27">
                  <c:v>-1.671883349874043E-2</c:v>
                </c:pt>
                <c:pt idx="28">
                  <c:v>7.1428571428571782E-3</c:v>
                </c:pt>
                <c:pt idx="29">
                  <c:v>2.3743447425223524E-2</c:v>
                </c:pt>
                <c:pt idx="30">
                  <c:v>-3.9909638554216529E-3</c:v>
                </c:pt>
                <c:pt idx="31">
                  <c:v>5.5946170711422567E-3</c:v>
                </c:pt>
                <c:pt idx="32">
                  <c:v>-4.3605743929027553E-3</c:v>
                </c:pt>
                <c:pt idx="33">
                  <c:v>-5.5501019406478209E-3</c:v>
                </c:pt>
                <c:pt idx="34">
                  <c:v>1.2528949466570485E-2</c:v>
                </c:pt>
                <c:pt idx="35">
                  <c:v>-1.1136525554014126E-2</c:v>
                </c:pt>
                <c:pt idx="36">
                  <c:v>2.6846655543758601E-2</c:v>
                </c:pt>
                <c:pt idx="37">
                  <c:v>-5.539143279172821E-3</c:v>
                </c:pt>
                <c:pt idx="38">
                  <c:v>-1.0880059413293793E-2</c:v>
                </c:pt>
                <c:pt idx="39">
                  <c:v>1.8132672598265641E-2</c:v>
                </c:pt>
                <c:pt idx="40">
                  <c:v>2.286135693215272E-3</c:v>
                </c:pt>
                <c:pt idx="41">
                  <c:v>-9.4915753071884816E-3</c:v>
                </c:pt>
                <c:pt idx="42">
                  <c:v>-2.3770613578963343E-3</c:v>
                </c:pt>
                <c:pt idx="43">
                  <c:v>-7.4460163812360388E-4</c:v>
                </c:pt>
                <c:pt idx="44">
                  <c:v>-2.7794336810730218E-2</c:v>
                </c:pt>
                <c:pt idx="45">
                  <c:v>1.9736337855445697E-2</c:v>
                </c:pt>
                <c:pt idx="46">
                  <c:v>-3.340974858130711E-2</c:v>
                </c:pt>
                <c:pt idx="47">
                  <c:v>3.6469673405909869E-2</c:v>
                </c:pt>
                <c:pt idx="48">
                  <c:v>7.990096781453869E-3</c:v>
                </c:pt>
                <c:pt idx="49">
                  <c:v>-8.0756205574782549E-3</c:v>
                </c:pt>
                <c:pt idx="50">
                  <c:v>1.2230809634576388E-2</c:v>
                </c:pt>
                <c:pt idx="51">
                  <c:v>-3.7064492216456633E-4</c:v>
                </c:pt>
                <c:pt idx="52">
                  <c:v>1.4497589914720025E-2</c:v>
                </c:pt>
                <c:pt idx="53">
                  <c:v>3.285698622126388E-2</c:v>
                </c:pt>
                <c:pt idx="54">
                  <c:v>1.6878980891719682E-2</c:v>
                </c:pt>
                <c:pt idx="55">
                  <c:v>-2.5994362668336924E-2</c:v>
                </c:pt>
                <c:pt idx="56">
                  <c:v>-2.1114683815648412E-2</c:v>
                </c:pt>
                <c:pt idx="57">
                  <c:v>1.7153910726668193E-3</c:v>
                </c:pt>
                <c:pt idx="58">
                  <c:v>7.0319900896306138E-3</c:v>
                </c:pt>
                <c:pt idx="59">
                  <c:v>3.6180759072292431E-5</c:v>
                </c:pt>
                <c:pt idx="60">
                  <c:v>3.0028943560058544E-3</c:v>
                </c:pt>
                <c:pt idx="61">
                  <c:v>-5.9517368250189369E-3</c:v>
                </c:pt>
                <c:pt idx="62">
                  <c:v>1.6438057914217187E-2</c:v>
                </c:pt>
                <c:pt idx="63">
                  <c:v>-1.8207132912069935E-3</c:v>
                </c:pt>
                <c:pt idx="64">
                  <c:v>1.46638054363373E-3</c:v>
                </c:pt>
                <c:pt idx="65">
                  <c:v>3.5355880147137928E-3</c:v>
                </c:pt>
                <c:pt idx="66">
                  <c:v>8.1138790035587844E-3</c:v>
                </c:pt>
                <c:pt idx="67">
                  <c:v>-1.5179327873482708E-3</c:v>
                </c:pt>
                <c:pt idx="68">
                  <c:v>-2.9697719639385153E-3</c:v>
                </c:pt>
                <c:pt idx="69">
                  <c:v>3.4041346051558135E-3</c:v>
                </c:pt>
                <c:pt idx="70">
                  <c:v>-9.1175743011625721E-3</c:v>
                </c:pt>
                <c:pt idx="71">
                  <c:v>1.2232961232568824E-2</c:v>
                </c:pt>
                <c:pt idx="72">
                  <c:v>-1.078148122049183E-2</c:v>
                </c:pt>
                <c:pt idx="73">
                  <c:v>-2.4219974355320301E-3</c:v>
                </c:pt>
                <c:pt idx="74">
                  <c:v>7.4978577549271634E-3</c:v>
                </c:pt>
                <c:pt idx="75">
                  <c:v>1.3572896732581942E-2</c:v>
                </c:pt>
                <c:pt idx="76">
                  <c:v>-1.1223383797769278E-2</c:v>
                </c:pt>
                <c:pt idx="77">
                  <c:v>-5.1272984441301274E-3</c:v>
                </c:pt>
                <c:pt idx="78">
                  <c:v>3.0211480362537764E-3</c:v>
                </c:pt>
                <c:pt idx="79">
                  <c:v>-2.2997873848334547E-2</c:v>
                </c:pt>
                <c:pt idx="80">
                  <c:v>4.8601791737695734E-3</c:v>
                </c:pt>
                <c:pt idx="81">
                  <c:v>1.3030138964085872E-2</c:v>
                </c:pt>
                <c:pt idx="82">
                  <c:v>-5.9146298011828937E-3</c:v>
                </c:pt>
                <c:pt idx="83">
                  <c:v>1.5053763440860216E-2</c:v>
                </c:pt>
                <c:pt idx="84">
                  <c:v>3.6723163841807911E-2</c:v>
                </c:pt>
                <c:pt idx="85">
                  <c:v>-4.9046321525885866E-3</c:v>
                </c:pt>
                <c:pt idx="86">
                  <c:v>2.8066812705367858E-3</c:v>
                </c:pt>
                <c:pt idx="87">
                  <c:v>1.1092907365690491E-2</c:v>
                </c:pt>
                <c:pt idx="88">
                  <c:v>2.9369071329709406E-3</c:v>
                </c:pt>
                <c:pt idx="89">
                  <c:v>-1.7839111410299563E-2</c:v>
                </c:pt>
                <c:pt idx="90">
                  <c:v>-5.8944482522274907E-3</c:v>
                </c:pt>
                <c:pt idx="91">
                  <c:v>7.9977937120793638E-3</c:v>
                </c:pt>
                <c:pt idx="92">
                  <c:v>-2.1340629274965831E-2</c:v>
                </c:pt>
                <c:pt idx="93">
                  <c:v>-1.1392228124126332E-2</c:v>
                </c:pt>
                <c:pt idx="94">
                  <c:v>-1.5553199010251294E-3</c:v>
                </c:pt>
                <c:pt idx="95">
                  <c:v>-2.0887913332861292E-2</c:v>
                </c:pt>
                <c:pt idx="96">
                  <c:v>3.1819496673416918E-3</c:v>
                </c:pt>
                <c:pt idx="97">
                  <c:v>1.1678200692041556E-2</c:v>
                </c:pt>
                <c:pt idx="98">
                  <c:v>2.6008265640586172E-3</c:v>
                </c:pt>
                <c:pt idx="99">
                  <c:v>-4.9038769055825054E-3</c:v>
                </c:pt>
                <c:pt idx="100">
                  <c:v>6.4278827268506944E-3</c:v>
                </c:pt>
                <c:pt idx="101">
                  <c:v>-8.1609480892743205E-4</c:v>
                </c:pt>
                <c:pt idx="102">
                  <c:v>4.9715909090912317E-4</c:v>
                </c:pt>
                <c:pt idx="103">
                  <c:v>6.1404131468729061E-3</c:v>
                </c:pt>
                <c:pt idx="104">
                  <c:v>-5.2562881433660131E-3</c:v>
                </c:pt>
                <c:pt idx="105">
                  <c:v>1.0036172778211123E-2</c:v>
                </c:pt>
                <c:pt idx="106">
                  <c:v>-1.1832449703310917E-2</c:v>
                </c:pt>
                <c:pt idx="107">
                  <c:v>1.6699829448549666E-3</c:v>
                </c:pt>
                <c:pt idx="108">
                  <c:v>-7.4846582242559358E-3</c:v>
                </c:pt>
                <c:pt idx="109">
                  <c:v>2.215868477483917E-2</c:v>
                </c:pt>
                <c:pt idx="110">
                  <c:v>7.7622377622376983E-3</c:v>
                </c:pt>
                <c:pt idx="111">
                  <c:v>1.8388730830616133E-3</c:v>
                </c:pt>
                <c:pt idx="112">
                  <c:v>4.329004329004329E-3</c:v>
                </c:pt>
                <c:pt idx="113">
                  <c:v>-2.0344827586207211E-3</c:v>
                </c:pt>
                <c:pt idx="114">
                  <c:v>7.5671193117031518E-3</c:v>
                </c:pt>
                <c:pt idx="115">
                  <c:v>6.8587105624142658E-3</c:v>
                </c:pt>
                <c:pt idx="116">
                  <c:v>5.1089918256130786E-4</c:v>
                </c:pt>
                <c:pt idx="117">
                  <c:v>1.0008510638297904E-2</c:v>
                </c:pt>
                <c:pt idx="118">
                  <c:v>-9.0667026188951741E-3</c:v>
                </c:pt>
                <c:pt idx="119">
                  <c:v>1.9489795918367407E-2</c:v>
                </c:pt>
                <c:pt idx="120">
                  <c:v>-1.0509458512661395E-2</c:v>
                </c:pt>
                <c:pt idx="121">
                  <c:v>2.1680490929934494E-2</c:v>
                </c:pt>
                <c:pt idx="122">
                  <c:v>-4.2242830269627165E-3</c:v>
                </c:pt>
                <c:pt idx="123">
                  <c:v>4.4741987869949956E-3</c:v>
                </c:pt>
                <c:pt idx="124">
                  <c:v>1.3857727332717434E-2</c:v>
                </c:pt>
                <c:pt idx="125">
                  <c:v>-1.0023431398073476E-2</c:v>
                </c:pt>
                <c:pt idx="126">
                  <c:v>1.0519395134779751E-2</c:v>
                </c:pt>
                <c:pt idx="127">
                  <c:v>-6.5061808718282373E-4</c:v>
                </c:pt>
                <c:pt idx="128">
                  <c:v>-1.386718749999997E-2</c:v>
                </c:pt>
                <c:pt idx="129">
                  <c:v>-3.2613718888228754E-2</c:v>
                </c:pt>
                <c:pt idx="130">
                  <c:v>-2.4738961304852248E-2</c:v>
                </c:pt>
                <c:pt idx="131">
                  <c:v>8.2572338266680353E-3</c:v>
                </c:pt>
                <c:pt idx="132">
                  <c:v>7.0444529270917112E-3</c:v>
                </c:pt>
                <c:pt idx="133">
                  <c:v>-1.206064782908339E-3</c:v>
                </c:pt>
                <c:pt idx="134">
                  <c:v>1.5801276522339203E-2</c:v>
                </c:pt>
                <c:pt idx="135">
                  <c:v>4.6870223822299785E-3</c:v>
                </c:pt>
                <c:pt idx="136">
                  <c:v>-1.3589804266251925E-2</c:v>
                </c:pt>
                <c:pt idx="137">
                  <c:v>-1.0110010624078961E-2</c:v>
                </c:pt>
                <c:pt idx="138">
                  <c:v>1.2602132668605487E-2</c:v>
                </c:pt>
                <c:pt idx="139">
                  <c:v>-2.0856126914662074E-3</c:v>
                </c:pt>
                <c:pt idx="140">
                  <c:v>1.1991640113749272E-3</c:v>
                </c:pt>
                <c:pt idx="141">
                  <c:v>8.8289644788173919E-3</c:v>
                </c:pt>
                <c:pt idx="142">
                  <c:v>-1.4450474898236062E-2</c:v>
                </c:pt>
                <c:pt idx="143">
                  <c:v>-2.7534934948716182E-3</c:v>
                </c:pt>
                <c:pt idx="144">
                  <c:v>-1.7740042796990436E-2</c:v>
                </c:pt>
                <c:pt idx="145">
                  <c:v>-1.8622628250175684E-2</c:v>
                </c:pt>
                <c:pt idx="146">
                  <c:v>1.7901897601145722E-3</c:v>
                </c:pt>
                <c:pt idx="147">
                  <c:v>-2.9413867047891416E-2</c:v>
                </c:pt>
                <c:pt idx="148">
                  <c:v>-7.2541149611517544E-3</c:v>
                </c:pt>
                <c:pt idx="149">
                  <c:v>-4.1172106824925482E-3</c:v>
                </c:pt>
                <c:pt idx="150">
                  <c:v>-9.6092964356215057E-3</c:v>
                </c:pt>
                <c:pt idx="151">
                  <c:v>-1.3087134744838377E-2</c:v>
                </c:pt>
                <c:pt idx="152">
                  <c:v>2.0195861753609444E-3</c:v>
                </c:pt>
                <c:pt idx="153">
                  <c:v>6.8071189534530318E-3</c:v>
                </c:pt>
                <c:pt idx="154">
                  <c:v>3.8715769593956562E-2</c:v>
                </c:pt>
                <c:pt idx="155">
                  <c:v>-1.2E-2</c:v>
                </c:pt>
                <c:pt idx="156">
                  <c:v>8.4284136915716203E-3</c:v>
                </c:pt>
                <c:pt idx="157">
                  <c:v>1.8613818022555236E-3</c:v>
                </c:pt>
                <c:pt idx="158">
                  <c:v>1.4571948998178506E-2</c:v>
                </c:pt>
                <c:pt idx="159">
                  <c:v>-1.6337522441651705E-2</c:v>
                </c:pt>
                <c:pt idx="160">
                  <c:v>-4.5993794488044934E-3</c:v>
                </c:pt>
                <c:pt idx="161">
                  <c:v>-5.6474384832594119E-3</c:v>
                </c:pt>
                <c:pt idx="162">
                  <c:v>9.7731882721740736E-3</c:v>
                </c:pt>
                <c:pt idx="163">
                  <c:v>3.4660336011687394E-2</c:v>
                </c:pt>
                <c:pt idx="164">
                  <c:v>3.2616753150481868E-2</c:v>
                </c:pt>
                <c:pt idx="165">
                  <c:v>-2.0955115714627621E-2</c:v>
                </c:pt>
                <c:pt idx="166">
                  <c:v>2.7932960893854749E-3</c:v>
                </c:pt>
                <c:pt idx="167">
                  <c:v>-8.7395543175487148E-3</c:v>
                </c:pt>
                <c:pt idx="168">
                  <c:v>3.1964593066141798E-3</c:v>
                </c:pt>
                <c:pt idx="169">
                  <c:v>2.3459383753500762E-3</c:v>
                </c:pt>
                <c:pt idx="170">
                  <c:v>-2.7945645719066865E-4</c:v>
                </c:pt>
                <c:pt idx="171">
                  <c:v>3.8785422271916939E-3</c:v>
                </c:pt>
                <c:pt idx="172">
                  <c:v>-8.4928646014619177E-3</c:v>
                </c:pt>
                <c:pt idx="173">
                  <c:v>-8.8815558519973765E-3</c:v>
                </c:pt>
                <c:pt idx="174">
                  <c:v>-1.4522013246909644E-2</c:v>
                </c:pt>
                <c:pt idx="175">
                  <c:v>2.2283722100419861E-3</c:v>
                </c:pt>
                <c:pt idx="176">
                  <c:v>4.8771741079433059E-3</c:v>
                </c:pt>
                <c:pt idx="177">
                  <c:v>-2.8550016059384034E-3</c:v>
                </c:pt>
                <c:pt idx="178">
                  <c:v>-8.6253176335850217E-3</c:v>
                </c:pt>
                <c:pt idx="179">
                  <c:v>-9.0974729241876592E-3</c:v>
                </c:pt>
                <c:pt idx="180">
                  <c:v>-1.9673564558438101E-3</c:v>
                </c:pt>
                <c:pt idx="181">
                  <c:v>2.4457910491347806E-3</c:v>
                </c:pt>
                <c:pt idx="182">
                  <c:v>1.8571792724226756E-3</c:v>
                </c:pt>
                <c:pt idx="183">
                  <c:v>-2.8714742657748025E-3</c:v>
                </c:pt>
                <c:pt idx="184">
                  <c:v>-6.3791783618269964E-3</c:v>
                </c:pt>
                <c:pt idx="185">
                  <c:v>5.6864039914887371E-3</c:v>
                </c:pt>
                <c:pt idx="186">
                  <c:v>2.5535329952935395E-4</c:v>
                </c:pt>
                <c:pt idx="187">
                  <c:v>-1.8234865061998542E-3</c:v>
                </c:pt>
                <c:pt idx="188">
                  <c:v>-1.5710632078918523E-2</c:v>
                </c:pt>
                <c:pt idx="189">
                  <c:v>-1.3548626577579806E-2</c:v>
                </c:pt>
                <c:pt idx="190">
                  <c:v>1.3170272812793979E-3</c:v>
                </c:pt>
                <c:pt idx="191">
                  <c:v>8.2675685832393833E-3</c:v>
                </c:pt>
                <c:pt idx="192">
                  <c:v>2.0872158032053671E-2</c:v>
                </c:pt>
                <c:pt idx="193">
                  <c:v>-4.8922964585615524E-3</c:v>
                </c:pt>
                <c:pt idx="194">
                  <c:v>1.3978573525095359E-2</c:v>
                </c:pt>
                <c:pt idx="195">
                  <c:v>1.4581901074646374E-2</c:v>
                </c:pt>
                <c:pt idx="196">
                  <c:v>-5.3495007132667617E-3</c:v>
                </c:pt>
                <c:pt idx="197">
                  <c:v>-1.1796342775188273E-2</c:v>
                </c:pt>
                <c:pt idx="198">
                  <c:v>2.3184935234570624E-2</c:v>
                </c:pt>
                <c:pt idx="199">
                  <c:v>2.0425531914893585E-2</c:v>
                </c:pt>
                <c:pt idx="200">
                  <c:v>3.4195162635529644E-2</c:v>
                </c:pt>
                <c:pt idx="201">
                  <c:v>9.1061827956988948E-3</c:v>
                </c:pt>
                <c:pt idx="202">
                  <c:v>2.4308214844660517E-2</c:v>
                </c:pt>
                <c:pt idx="203">
                  <c:v>-5.0388478918110598E-3</c:v>
                </c:pt>
                <c:pt idx="204">
                  <c:v>-4.0841665033000069E-3</c:v>
                </c:pt>
                <c:pt idx="205">
                  <c:v>7.1848036481743024E-3</c:v>
                </c:pt>
                <c:pt idx="206">
                  <c:v>-9.120521172638436E-3</c:v>
                </c:pt>
                <c:pt idx="207">
                  <c:v>2.3997370151216304E-2</c:v>
                </c:pt>
                <c:pt idx="208">
                  <c:v>-9.8555377207062023E-3</c:v>
                </c:pt>
                <c:pt idx="209">
                  <c:v>2.0036961385079183E-2</c:v>
                </c:pt>
                <c:pt idx="210">
                  <c:v>-9.8534693747811858E-4</c:v>
                </c:pt>
                <c:pt idx="211">
                  <c:v>6.8724148902322328E-3</c:v>
                </c:pt>
                <c:pt idx="212">
                  <c:v>3.9183467104847661E-3</c:v>
                </c:pt>
                <c:pt idx="213">
                  <c:v>-6.5155807365438519E-3</c:v>
                </c:pt>
                <c:pt idx="214">
                  <c:v>1.8375946519658228E-3</c:v>
                </c:pt>
                <c:pt idx="215">
                  <c:v>1.20805793618166E-2</c:v>
                </c:pt>
                <c:pt idx="216">
                  <c:v>-4.1871074586757777E-3</c:v>
                </c:pt>
                <c:pt idx="217">
                  <c:v>5.0519313439392225E-3</c:v>
                </c:pt>
                <c:pt idx="218">
                  <c:v>-2.1854511395566654E-3</c:v>
                </c:pt>
                <c:pt idx="219">
                  <c:v>-1.1076345431789765E-2</c:v>
                </c:pt>
                <c:pt idx="220">
                  <c:v>5.8216794279567462E-3</c:v>
                </c:pt>
                <c:pt idx="221">
                  <c:v>8.4303240012583141E-3</c:v>
                </c:pt>
                <c:pt idx="222">
                  <c:v>4.7414062012601588E-3</c:v>
                </c:pt>
                <c:pt idx="223">
                  <c:v>3.1046258925799441E-4</c:v>
                </c:pt>
                <c:pt idx="224">
                  <c:v>7.4487895716945996E-3</c:v>
                </c:pt>
                <c:pt idx="225">
                  <c:v>3.8200862600123509E-3</c:v>
                </c:pt>
                <c:pt idx="226">
                  <c:v>-2.4060888779769238E-2</c:v>
                </c:pt>
                <c:pt idx="227">
                  <c:v>-2.738993710691821E-2</c:v>
                </c:pt>
                <c:pt idx="228">
                  <c:v>-1.0637265996314168E-2</c:v>
                </c:pt>
                <c:pt idx="229">
                  <c:v>5.8169934640523472E-3</c:v>
                </c:pt>
                <c:pt idx="230">
                  <c:v>4.6136850997465124E-3</c:v>
                </c:pt>
                <c:pt idx="231">
                  <c:v>1.3648124191461778E-2</c:v>
                </c:pt>
                <c:pt idx="232">
                  <c:v>-1.301767596196788E-2</c:v>
                </c:pt>
                <c:pt idx="233">
                  <c:v>5.883493890217824E-3</c:v>
                </c:pt>
                <c:pt idx="234">
                  <c:v>-1.6583108368684891E-2</c:v>
                </c:pt>
                <c:pt idx="235">
                  <c:v>4.6732026143791443E-3</c:v>
                </c:pt>
                <c:pt idx="236">
                  <c:v>1.2458120547766882E-2</c:v>
                </c:pt>
                <c:pt idx="237">
                  <c:v>-8.3531452804726247E-4</c:v>
                </c:pt>
                <c:pt idx="238">
                  <c:v>8.9099678456591613E-2</c:v>
                </c:pt>
                <c:pt idx="239">
                  <c:v>6.5808508753801218E-2</c:v>
                </c:pt>
                <c:pt idx="240">
                  <c:v>-1.3047091412742358E-2</c:v>
                </c:pt>
                <c:pt idx="241">
                  <c:v>-7.3816273260546694E-3</c:v>
                </c:pt>
                <c:pt idx="242">
                  <c:v>5.6834247582423537E-3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D-413B-9F0A-51D884BD0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6663309"/>
        <c:axId val="57255632"/>
      </c:lineChart>
      <c:catAx>
        <c:axId val="6666330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57255632"/>
        <c:crosses val="autoZero"/>
        <c:auto val="1"/>
        <c:lblAlgn val="ctr"/>
        <c:lblOffset val="100"/>
        <c:noMultiLvlLbl val="1"/>
      </c:catAx>
      <c:valAx>
        <c:axId val="57255632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6666330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Daily_Middle!$R$1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Daily_Middle!$C$2:$C$244</c:f>
              <c:strCache>
                <c:ptCount val="243"/>
                <c:pt idx="0">
                  <c:v>29 Nov 18</c:v>
                </c:pt>
                <c:pt idx="1">
                  <c:v>29 Nov 18</c:v>
                </c:pt>
                <c:pt idx="2">
                  <c:v>29 Nov 18</c:v>
                </c:pt>
                <c:pt idx="3">
                  <c:v>29 Nov 18</c:v>
                </c:pt>
                <c:pt idx="4">
                  <c:v>29 Nov 18</c:v>
                </c:pt>
                <c:pt idx="5">
                  <c:v>29 Nov 18</c:v>
                </c:pt>
                <c:pt idx="6">
                  <c:v>29 Nov 18</c:v>
                </c:pt>
                <c:pt idx="7">
                  <c:v>29 Nov 18</c:v>
                </c:pt>
                <c:pt idx="8">
                  <c:v>29 Nov 18</c:v>
                </c:pt>
                <c:pt idx="9">
                  <c:v>29 Nov 18</c:v>
                </c:pt>
                <c:pt idx="10">
                  <c:v>29 Nov 18</c:v>
                </c:pt>
                <c:pt idx="11">
                  <c:v>29 Nov 18</c:v>
                </c:pt>
                <c:pt idx="12">
                  <c:v>29 Nov 18</c:v>
                </c:pt>
                <c:pt idx="13">
                  <c:v>29 Nov 18</c:v>
                </c:pt>
                <c:pt idx="14">
                  <c:v>29 Nov 18</c:v>
                </c:pt>
                <c:pt idx="15">
                  <c:v>29 Nov 18</c:v>
                </c:pt>
                <c:pt idx="16">
                  <c:v>29 Nov 18</c:v>
                </c:pt>
                <c:pt idx="17">
                  <c:v>27 Dec 18</c:v>
                </c:pt>
                <c:pt idx="18">
                  <c:v>27 Dec 18</c:v>
                </c:pt>
                <c:pt idx="19">
                  <c:v>27 Dec 18</c:v>
                </c:pt>
                <c:pt idx="20">
                  <c:v>27 Dec 18</c:v>
                </c:pt>
                <c:pt idx="21">
                  <c:v>27 Dec 18</c:v>
                </c:pt>
                <c:pt idx="22">
                  <c:v>27 Dec 18</c:v>
                </c:pt>
                <c:pt idx="23">
                  <c:v>27 Dec 18</c:v>
                </c:pt>
                <c:pt idx="24">
                  <c:v>27 Dec 18</c:v>
                </c:pt>
                <c:pt idx="25">
                  <c:v>27 Dec 18</c:v>
                </c:pt>
                <c:pt idx="26">
                  <c:v>27 Dec 18</c:v>
                </c:pt>
                <c:pt idx="27">
                  <c:v>27 Dec 18</c:v>
                </c:pt>
                <c:pt idx="28">
                  <c:v>27 Dec 18</c:v>
                </c:pt>
                <c:pt idx="29">
                  <c:v>27 Dec 18</c:v>
                </c:pt>
                <c:pt idx="30">
                  <c:v>27 Dec 18</c:v>
                </c:pt>
                <c:pt idx="31">
                  <c:v>27 Dec 18</c:v>
                </c:pt>
                <c:pt idx="32">
                  <c:v>27 Dec 18</c:v>
                </c:pt>
                <c:pt idx="33">
                  <c:v>27 Dec 18</c:v>
                </c:pt>
                <c:pt idx="34">
                  <c:v>27 Dec 18</c:v>
                </c:pt>
                <c:pt idx="35">
                  <c:v>27 Dec 18</c:v>
                </c:pt>
                <c:pt idx="36">
                  <c:v>27 Dec 18</c:v>
                </c:pt>
                <c:pt idx="37">
                  <c:v>27 Dec 18</c:v>
                </c:pt>
                <c:pt idx="38">
                  <c:v>27 Dec 18</c:v>
                </c:pt>
                <c:pt idx="39">
                  <c:v>27 Dec 18</c:v>
                </c:pt>
                <c:pt idx="40">
                  <c:v>31 Jan 19</c:v>
                </c:pt>
                <c:pt idx="41">
                  <c:v>31 Jan 19</c:v>
                </c:pt>
                <c:pt idx="42">
                  <c:v>31 Jan 19</c:v>
                </c:pt>
                <c:pt idx="43">
                  <c:v>31 Jan 19</c:v>
                </c:pt>
                <c:pt idx="44">
                  <c:v>31 Jan 19</c:v>
                </c:pt>
                <c:pt idx="45">
                  <c:v>31 Jan 19</c:v>
                </c:pt>
                <c:pt idx="46">
                  <c:v>31 Jan 19</c:v>
                </c:pt>
                <c:pt idx="47">
                  <c:v>31 Jan 19</c:v>
                </c:pt>
                <c:pt idx="48">
                  <c:v>31 Jan 19</c:v>
                </c:pt>
                <c:pt idx="49">
                  <c:v>31 Jan 19</c:v>
                </c:pt>
                <c:pt idx="50">
                  <c:v>31 Jan 19</c:v>
                </c:pt>
                <c:pt idx="51">
                  <c:v>31 Jan 19</c:v>
                </c:pt>
                <c:pt idx="52">
                  <c:v>31 Jan 19</c:v>
                </c:pt>
                <c:pt idx="53">
                  <c:v>31 Jan 19</c:v>
                </c:pt>
                <c:pt idx="54">
                  <c:v>31 Jan 19</c:v>
                </c:pt>
                <c:pt idx="55">
                  <c:v>31 Jan 19</c:v>
                </c:pt>
                <c:pt idx="56">
                  <c:v>31 Jan 19</c:v>
                </c:pt>
                <c:pt idx="57">
                  <c:v>31 Jan 19</c:v>
                </c:pt>
                <c:pt idx="58">
                  <c:v>31 Jan 19</c:v>
                </c:pt>
                <c:pt idx="59">
                  <c:v>28 Feb 19</c:v>
                </c:pt>
                <c:pt idx="60">
                  <c:v>28-Feb-2019</c:v>
                </c:pt>
                <c:pt idx="61">
                  <c:v>28-Feb-2019</c:v>
                </c:pt>
                <c:pt idx="62">
                  <c:v>28-Feb-2019</c:v>
                </c:pt>
                <c:pt idx="63">
                  <c:v>28-Feb-2019</c:v>
                </c:pt>
                <c:pt idx="64">
                  <c:v>28-Feb-2019</c:v>
                </c:pt>
                <c:pt idx="65">
                  <c:v>28-Feb-2019</c:v>
                </c:pt>
                <c:pt idx="66">
                  <c:v>28-Feb-2019</c:v>
                </c:pt>
                <c:pt idx="67">
                  <c:v>28-Feb-2019</c:v>
                </c:pt>
                <c:pt idx="68">
                  <c:v>28-Feb-2019</c:v>
                </c:pt>
                <c:pt idx="69">
                  <c:v>28-Feb-2019</c:v>
                </c:pt>
                <c:pt idx="70">
                  <c:v>28-Feb-2019</c:v>
                </c:pt>
                <c:pt idx="71">
                  <c:v>28-Feb-2019</c:v>
                </c:pt>
                <c:pt idx="72">
                  <c:v>28-Feb-2019</c:v>
                </c:pt>
                <c:pt idx="73">
                  <c:v>28-Feb-2019</c:v>
                </c:pt>
                <c:pt idx="74">
                  <c:v>28-Feb-2019</c:v>
                </c:pt>
                <c:pt idx="75">
                  <c:v>28-Feb-2019</c:v>
                </c:pt>
                <c:pt idx="76">
                  <c:v>28-Feb-2019</c:v>
                </c:pt>
                <c:pt idx="77">
                  <c:v>28-Feb-2019</c:v>
                </c:pt>
                <c:pt idx="78">
                  <c:v>28-Feb-2019</c:v>
                </c:pt>
                <c:pt idx="79">
                  <c:v>28-Feb-2019</c:v>
                </c:pt>
                <c:pt idx="80">
                  <c:v>28-Feb-2019</c:v>
                </c:pt>
                <c:pt idx="81">
                  <c:v>28-Feb-2019</c:v>
                </c:pt>
                <c:pt idx="82">
                  <c:v>28-Feb-2019</c:v>
                </c:pt>
                <c:pt idx="83">
                  <c:v>28-Feb-2019</c:v>
                </c:pt>
                <c:pt idx="84">
                  <c:v>28-Mar-2019</c:v>
                </c:pt>
                <c:pt idx="85">
                  <c:v>28-Mar-2019</c:v>
                </c:pt>
                <c:pt idx="86">
                  <c:v>28-Mar-2019</c:v>
                </c:pt>
                <c:pt idx="87">
                  <c:v>28-Mar-2019</c:v>
                </c:pt>
                <c:pt idx="88">
                  <c:v>28-Mar-2019</c:v>
                </c:pt>
                <c:pt idx="89">
                  <c:v>28-Mar-2019</c:v>
                </c:pt>
                <c:pt idx="90">
                  <c:v>28-Mar-2019</c:v>
                </c:pt>
                <c:pt idx="91">
                  <c:v>28-Mar-2019</c:v>
                </c:pt>
                <c:pt idx="92">
                  <c:v>28-Mar-2019</c:v>
                </c:pt>
                <c:pt idx="93">
                  <c:v>28-Mar-2019</c:v>
                </c:pt>
                <c:pt idx="94">
                  <c:v>28-Mar-2019</c:v>
                </c:pt>
                <c:pt idx="95">
                  <c:v>28-Mar-2019</c:v>
                </c:pt>
                <c:pt idx="96">
                  <c:v>28-Mar-2019</c:v>
                </c:pt>
                <c:pt idx="97">
                  <c:v>28-Mar-2019</c:v>
                </c:pt>
                <c:pt idx="98">
                  <c:v>28-Mar-2019</c:v>
                </c:pt>
                <c:pt idx="99">
                  <c:v>28-Mar-2019</c:v>
                </c:pt>
                <c:pt idx="100">
                  <c:v>28-Mar-2019</c:v>
                </c:pt>
                <c:pt idx="101">
                  <c:v>28-Mar-2019</c:v>
                </c:pt>
                <c:pt idx="102">
                  <c:v>28-Mar-2019</c:v>
                </c:pt>
                <c:pt idx="103">
                  <c:v>28-Mar-2019</c:v>
                </c:pt>
                <c:pt idx="104">
                  <c:v>25-Apr-2019</c:v>
                </c:pt>
                <c:pt idx="105">
                  <c:v>25-Apr-2019</c:v>
                </c:pt>
                <c:pt idx="106">
                  <c:v>25-Apr-2019</c:v>
                </c:pt>
                <c:pt idx="107">
                  <c:v>25-Apr-2019</c:v>
                </c:pt>
                <c:pt idx="108">
                  <c:v>25-Apr-2019</c:v>
                </c:pt>
                <c:pt idx="109">
                  <c:v>25-Apr-2019</c:v>
                </c:pt>
                <c:pt idx="110">
                  <c:v>25-Apr-2019</c:v>
                </c:pt>
                <c:pt idx="111">
                  <c:v>25-Apr-2019</c:v>
                </c:pt>
                <c:pt idx="112">
                  <c:v>25-Apr-2019</c:v>
                </c:pt>
                <c:pt idx="113">
                  <c:v>25-Apr-2019</c:v>
                </c:pt>
                <c:pt idx="114">
                  <c:v>25-Apr-2019</c:v>
                </c:pt>
                <c:pt idx="115">
                  <c:v>25-Apr-2019</c:v>
                </c:pt>
                <c:pt idx="116">
                  <c:v>25-Apr-2019</c:v>
                </c:pt>
                <c:pt idx="117">
                  <c:v>25-Apr-2019</c:v>
                </c:pt>
                <c:pt idx="118">
                  <c:v>25-Apr-2019</c:v>
                </c:pt>
                <c:pt idx="119">
                  <c:v>25-Apr-2019</c:v>
                </c:pt>
                <c:pt idx="120">
                  <c:v>25-Apr-2019</c:v>
                </c:pt>
                <c:pt idx="121">
                  <c:v>25-Apr-2019</c:v>
                </c:pt>
                <c:pt idx="122">
                  <c:v>30-May-2019</c:v>
                </c:pt>
                <c:pt idx="123">
                  <c:v>30-May-2019</c:v>
                </c:pt>
                <c:pt idx="124">
                  <c:v>30-May-2019</c:v>
                </c:pt>
                <c:pt idx="125">
                  <c:v>30-May-2019</c:v>
                </c:pt>
                <c:pt idx="126">
                  <c:v>30-May-2019</c:v>
                </c:pt>
                <c:pt idx="127">
                  <c:v>30-May-2019</c:v>
                </c:pt>
                <c:pt idx="128">
                  <c:v>30-May-2019</c:v>
                </c:pt>
                <c:pt idx="129">
                  <c:v>30-May-2019</c:v>
                </c:pt>
                <c:pt idx="130">
                  <c:v>30-May-2019</c:v>
                </c:pt>
                <c:pt idx="131">
                  <c:v>30-May-2019</c:v>
                </c:pt>
                <c:pt idx="132">
                  <c:v>30-May-2019</c:v>
                </c:pt>
                <c:pt idx="133">
                  <c:v>30-May-2019</c:v>
                </c:pt>
                <c:pt idx="134">
                  <c:v>30-May-2019</c:v>
                </c:pt>
                <c:pt idx="135">
                  <c:v>30-May-2019</c:v>
                </c:pt>
                <c:pt idx="136">
                  <c:v>30-May-2019</c:v>
                </c:pt>
                <c:pt idx="137">
                  <c:v>30-May-2019</c:v>
                </c:pt>
                <c:pt idx="138">
                  <c:v>30-May-2019</c:v>
                </c:pt>
                <c:pt idx="139">
                  <c:v>30-May-2019</c:v>
                </c:pt>
                <c:pt idx="140">
                  <c:v>27-Jun-2019</c:v>
                </c:pt>
                <c:pt idx="141">
                  <c:v>27-Jun-2019</c:v>
                </c:pt>
                <c:pt idx="142">
                  <c:v>27-Jun-2019</c:v>
                </c:pt>
                <c:pt idx="143">
                  <c:v>27-Jun-2019</c:v>
                </c:pt>
                <c:pt idx="144">
                  <c:v>27-Jun-2019</c:v>
                </c:pt>
                <c:pt idx="145">
                  <c:v>27-Jun-2019</c:v>
                </c:pt>
                <c:pt idx="146">
                  <c:v>27-Jun-2019</c:v>
                </c:pt>
                <c:pt idx="147">
                  <c:v>27-Jun-2019</c:v>
                </c:pt>
                <c:pt idx="148">
                  <c:v>27-Jun-2019</c:v>
                </c:pt>
                <c:pt idx="149">
                  <c:v>27-Jun-2019</c:v>
                </c:pt>
                <c:pt idx="150">
                  <c:v>27-Jun-2019</c:v>
                </c:pt>
                <c:pt idx="151">
                  <c:v>27-Jun-2019</c:v>
                </c:pt>
                <c:pt idx="152">
                  <c:v>27-Jun-2019</c:v>
                </c:pt>
                <c:pt idx="153">
                  <c:v>27-Jun-2019</c:v>
                </c:pt>
                <c:pt idx="154">
                  <c:v>27-Jun-2019</c:v>
                </c:pt>
                <c:pt idx="155">
                  <c:v>27-Jun-2019</c:v>
                </c:pt>
                <c:pt idx="156">
                  <c:v>27-Jun-2019</c:v>
                </c:pt>
                <c:pt idx="157">
                  <c:v>27-Jun-2019</c:v>
                </c:pt>
                <c:pt idx="158">
                  <c:v>27-Jun-2019</c:v>
                </c:pt>
                <c:pt idx="159">
                  <c:v>27-Jun-2019</c:v>
                </c:pt>
                <c:pt idx="160">
                  <c:v>27-Jun-2019</c:v>
                </c:pt>
                <c:pt idx="161">
                  <c:v>27-Jun-2019</c:v>
                </c:pt>
                <c:pt idx="162">
                  <c:v>27-Jun-2019</c:v>
                </c:pt>
                <c:pt idx="163">
                  <c:v>25-Jul-2019</c:v>
                </c:pt>
                <c:pt idx="164">
                  <c:v>25-Jul-2019</c:v>
                </c:pt>
                <c:pt idx="165">
                  <c:v>25-Jul-2019</c:v>
                </c:pt>
                <c:pt idx="166">
                  <c:v>25-Jul-2019</c:v>
                </c:pt>
                <c:pt idx="167">
                  <c:v>25-Jul-2019</c:v>
                </c:pt>
                <c:pt idx="168">
                  <c:v>25-Jul-2019</c:v>
                </c:pt>
                <c:pt idx="169">
                  <c:v>25-Jul-2019</c:v>
                </c:pt>
                <c:pt idx="170">
                  <c:v>25-Jul-2019</c:v>
                </c:pt>
                <c:pt idx="171">
                  <c:v>25-Jul-2019</c:v>
                </c:pt>
                <c:pt idx="172">
                  <c:v>25-Jul-2019</c:v>
                </c:pt>
                <c:pt idx="173">
                  <c:v>25-Jul-2019</c:v>
                </c:pt>
                <c:pt idx="174">
                  <c:v>25-Jul-2019</c:v>
                </c:pt>
                <c:pt idx="175">
                  <c:v>25-Jul-2019</c:v>
                </c:pt>
                <c:pt idx="176">
                  <c:v>25-Jul-2019</c:v>
                </c:pt>
                <c:pt idx="177">
                  <c:v>25-Jul-2019</c:v>
                </c:pt>
                <c:pt idx="178">
                  <c:v>25-Jul-2019</c:v>
                </c:pt>
                <c:pt idx="179">
                  <c:v>25-Jul-2019</c:v>
                </c:pt>
                <c:pt idx="180">
                  <c:v>25-Jul-2019</c:v>
                </c:pt>
                <c:pt idx="181">
                  <c:v>25-Jul-2019</c:v>
                </c:pt>
                <c:pt idx="182">
                  <c:v>29-Aug-2019</c:v>
                </c:pt>
                <c:pt idx="183">
                  <c:v>29-Aug-2019</c:v>
                </c:pt>
                <c:pt idx="184">
                  <c:v>29-Aug-2019</c:v>
                </c:pt>
                <c:pt idx="185">
                  <c:v>29-Aug-2019</c:v>
                </c:pt>
                <c:pt idx="186">
                  <c:v>29-Aug-2019</c:v>
                </c:pt>
                <c:pt idx="187">
                  <c:v>29-Aug-2019</c:v>
                </c:pt>
                <c:pt idx="188">
                  <c:v>29-Aug-2019</c:v>
                </c:pt>
                <c:pt idx="189">
                  <c:v>29-Aug-2019</c:v>
                </c:pt>
                <c:pt idx="190">
                  <c:v>29-Aug-2019</c:v>
                </c:pt>
                <c:pt idx="191">
                  <c:v>29-Aug-2019</c:v>
                </c:pt>
                <c:pt idx="192">
                  <c:v>29-Aug-2019</c:v>
                </c:pt>
                <c:pt idx="193">
                  <c:v>29-Aug-2019</c:v>
                </c:pt>
                <c:pt idx="194">
                  <c:v>29-Aug-2019</c:v>
                </c:pt>
                <c:pt idx="195">
                  <c:v>29-Aug-2019</c:v>
                </c:pt>
                <c:pt idx="196">
                  <c:v>29-Aug-2019</c:v>
                </c:pt>
                <c:pt idx="197">
                  <c:v>29-Aug-2019</c:v>
                </c:pt>
                <c:pt idx="198">
                  <c:v>29-Aug-2019</c:v>
                </c:pt>
                <c:pt idx="199">
                  <c:v>29-Aug-2019</c:v>
                </c:pt>
                <c:pt idx="200">
                  <c:v>29-Aug-2019</c:v>
                </c:pt>
                <c:pt idx="201">
                  <c:v>29-Aug-2019</c:v>
                </c:pt>
                <c:pt idx="202">
                  <c:v>26-Sep-2019</c:v>
                </c:pt>
                <c:pt idx="203">
                  <c:v>26-Sep-2019</c:v>
                </c:pt>
                <c:pt idx="204">
                  <c:v>26-Sep-2019</c:v>
                </c:pt>
                <c:pt idx="205">
                  <c:v>26-Sep-2019</c:v>
                </c:pt>
                <c:pt idx="206">
                  <c:v>26-Sep-2019</c:v>
                </c:pt>
                <c:pt idx="207">
                  <c:v>26-Sep-2019</c:v>
                </c:pt>
                <c:pt idx="208">
                  <c:v>26-Sep-2019</c:v>
                </c:pt>
                <c:pt idx="209">
                  <c:v>26-Sep-2019</c:v>
                </c:pt>
                <c:pt idx="210">
                  <c:v>26-Sep-2019</c:v>
                </c:pt>
                <c:pt idx="211">
                  <c:v>26-Sep-2019</c:v>
                </c:pt>
                <c:pt idx="212">
                  <c:v>26-Sep-2019</c:v>
                </c:pt>
                <c:pt idx="213">
                  <c:v>26-Sep-2019</c:v>
                </c:pt>
                <c:pt idx="214">
                  <c:v>26-Sep-2019</c:v>
                </c:pt>
                <c:pt idx="215">
                  <c:v>26-Sep-2019</c:v>
                </c:pt>
                <c:pt idx="216">
                  <c:v>26-Sep-2019</c:v>
                </c:pt>
                <c:pt idx="217">
                  <c:v>26-Sep-2019</c:v>
                </c:pt>
                <c:pt idx="218">
                  <c:v>26-Sep-2019</c:v>
                </c:pt>
                <c:pt idx="219">
                  <c:v>26-Sep-2019</c:v>
                </c:pt>
                <c:pt idx="220">
                  <c:v>26-Sep-2019</c:v>
                </c:pt>
                <c:pt idx="221">
                  <c:v>26-Sep-2019</c:v>
                </c:pt>
                <c:pt idx="222">
                  <c:v>26-Sep-2019</c:v>
                </c:pt>
                <c:pt idx="223">
                  <c:v>26-Sep-2019</c:v>
                </c:pt>
                <c:pt idx="224">
                  <c:v>26-Sep-2019</c:v>
                </c:pt>
                <c:pt idx="225">
                  <c:v>31-Oct-2019</c:v>
                </c:pt>
                <c:pt idx="226">
                  <c:v>31-Oct-2019</c:v>
                </c:pt>
                <c:pt idx="227">
                  <c:v>31-Oct-2019</c:v>
                </c:pt>
                <c:pt idx="228">
                  <c:v>31-Oct-2019</c:v>
                </c:pt>
                <c:pt idx="229">
                  <c:v>31-Oct-2019</c:v>
                </c:pt>
                <c:pt idx="230">
                  <c:v>31-Oct-2019</c:v>
                </c:pt>
                <c:pt idx="231">
                  <c:v>31-Oct-2019</c:v>
                </c:pt>
                <c:pt idx="232">
                  <c:v>31-Oct-2019</c:v>
                </c:pt>
                <c:pt idx="233">
                  <c:v>31-Oct-2019</c:v>
                </c:pt>
                <c:pt idx="234">
                  <c:v>31-Oct-2019</c:v>
                </c:pt>
                <c:pt idx="235">
                  <c:v>31-Oct-2019</c:v>
                </c:pt>
                <c:pt idx="236">
                  <c:v>31-Oct-2019</c:v>
                </c:pt>
                <c:pt idx="237">
                  <c:v>31-Oct-2019</c:v>
                </c:pt>
                <c:pt idx="238">
                  <c:v>31-Oct-2019</c:v>
                </c:pt>
                <c:pt idx="239">
                  <c:v>31-Oct-2019</c:v>
                </c:pt>
                <c:pt idx="240">
                  <c:v>31-Oct-2019</c:v>
                </c:pt>
                <c:pt idx="241">
                  <c:v>31-Oct-2019</c:v>
                </c:pt>
                <c:pt idx="242">
                  <c:v>31-Oct-2019</c:v>
                </c:pt>
              </c:strCache>
            </c:strRef>
          </c:cat>
          <c:val>
            <c:numRef>
              <c:f>Daily_Middle!$R$2:$R$244</c:f>
              <c:numCache>
                <c:formatCode>0.00%</c:formatCode>
                <c:ptCount val="243"/>
                <c:pt idx="0">
                  <c:v>-1.1669266856022891E-2</c:v>
                </c:pt>
                <c:pt idx="1">
                  <c:v>-3.0261988209847674E-2</c:v>
                </c:pt>
                <c:pt idx="2">
                  <c:v>-1.7072537271828489E-2</c:v>
                </c:pt>
                <c:pt idx="3">
                  <c:v>-1.8047005870841487E-2</c:v>
                </c:pt>
                <c:pt idx="4">
                  <c:v>3.0802420468696932E-2</c:v>
                </c:pt>
                <c:pt idx="5">
                  <c:v>-3.5218279298322712E-2</c:v>
                </c:pt>
                <c:pt idx="6">
                  <c:v>2.0744120877495276E-2</c:v>
                </c:pt>
                <c:pt idx="7">
                  <c:v>-1.1256044227961181E-2</c:v>
                </c:pt>
                <c:pt idx="8">
                  <c:v>4.0250594403781488E-2</c:v>
                </c:pt>
                <c:pt idx="9">
                  <c:v>-9.0857604443185438E-3</c:v>
                </c:pt>
                <c:pt idx="10">
                  <c:v>1.4810535933081834E-2</c:v>
                </c:pt>
                <c:pt idx="11">
                  <c:v>-8.9153181504425683E-3</c:v>
                </c:pt>
                <c:pt idx="12">
                  <c:v>-2.1205478365724097E-2</c:v>
                </c:pt>
                <c:pt idx="13">
                  <c:v>-3.230867746356194E-2</c:v>
                </c:pt>
                <c:pt idx="14">
                  <c:v>-4.1576632958455685E-2</c:v>
                </c:pt>
                <c:pt idx="15">
                  <c:v>4.0494066079684948E-2</c:v>
                </c:pt>
                <c:pt idx="16">
                  <c:v>5.0106573503723838E-3</c:v>
                </c:pt>
                <c:pt idx="17">
                  <c:v>-1.0249961700541685E-3</c:v>
                </c:pt>
                <c:pt idx="18">
                  <c:v>8.3294687604410673E-3</c:v>
                </c:pt>
                <c:pt idx="19">
                  <c:v>5.778285050404589E-5</c:v>
                </c:pt>
                <c:pt idx="20">
                  <c:v>2.4898601212992845E-2</c:v>
                </c:pt>
                <c:pt idx="21">
                  <c:v>-7.7019793303383351E-3</c:v>
                </c:pt>
                <c:pt idx="22">
                  <c:v>2.1214051782092853E-2</c:v>
                </c:pt>
                <c:pt idx="23">
                  <c:v>-9.8640179009987401E-4</c:v>
                </c:pt>
                <c:pt idx="24">
                  <c:v>-1.6255436848659271E-3</c:v>
                </c:pt>
                <c:pt idx="25">
                  <c:v>6.5976420677689449E-3</c:v>
                </c:pt>
                <c:pt idx="26">
                  <c:v>3.8836348929872658E-2</c:v>
                </c:pt>
                <c:pt idx="27">
                  <c:v>-1.6908696512439061E-2</c:v>
                </c:pt>
                <c:pt idx="28">
                  <c:v>6.9535420743640271E-3</c:v>
                </c:pt>
                <c:pt idx="29">
                  <c:v>2.3556050164949553E-2</c:v>
                </c:pt>
                <c:pt idx="30">
                  <c:v>-4.1778131704901461E-3</c:v>
                </c:pt>
                <c:pt idx="31">
                  <c:v>5.4069458382655445E-3</c:v>
                </c:pt>
                <c:pt idx="32">
                  <c:v>-4.5476976805739885E-3</c:v>
                </c:pt>
                <c:pt idx="33">
                  <c:v>-5.7358553653053552E-3</c:v>
                </c:pt>
                <c:pt idx="34">
                  <c:v>1.2342374124104731E-2</c:v>
                </c:pt>
                <c:pt idx="35">
                  <c:v>-1.1322005006068921E-2</c:v>
                </c:pt>
                <c:pt idx="36">
                  <c:v>2.6661724036909286E-2</c:v>
                </c:pt>
                <c:pt idx="37">
                  <c:v>-5.7243487586248762E-3</c:v>
                </c:pt>
                <c:pt idx="38">
                  <c:v>-1.1064990920143108E-2</c:v>
                </c:pt>
                <c:pt idx="39">
                  <c:v>1.7947193146210846E-2</c:v>
                </c:pt>
                <c:pt idx="40">
                  <c:v>2.1009302137632172E-3</c:v>
                </c:pt>
                <c:pt idx="41">
                  <c:v>-9.675684896229577E-3</c:v>
                </c:pt>
                <c:pt idx="42">
                  <c:v>-2.5608969743346902E-3</c:v>
                </c:pt>
                <c:pt idx="43">
                  <c:v>-9.2788930935648085E-4</c:v>
                </c:pt>
                <c:pt idx="44">
                  <c:v>-2.7978172427168574E-2</c:v>
                </c:pt>
                <c:pt idx="45">
                  <c:v>1.9552502239007341E-2</c:v>
                </c:pt>
                <c:pt idx="46">
                  <c:v>-3.3593310225142725E-2</c:v>
                </c:pt>
                <c:pt idx="47">
                  <c:v>3.6286111762074254E-2</c:v>
                </c:pt>
                <c:pt idx="48">
                  <c:v>7.8070830828237316E-3</c:v>
                </c:pt>
                <c:pt idx="49">
                  <c:v>-8.2594561739166104E-3</c:v>
                </c:pt>
                <c:pt idx="50">
                  <c:v>1.2047247990740773E-2</c:v>
                </c:pt>
                <c:pt idx="51">
                  <c:v>-5.5283670298648436E-4</c:v>
                </c:pt>
                <c:pt idx="52">
                  <c:v>1.4315946079103588E-2</c:v>
                </c:pt>
                <c:pt idx="53">
                  <c:v>3.2675342385647441E-2</c:v>
                </c:pt>
                <c:pt idx="54">
                  <c:v>1.6696515138295023E-2</c:v>
                </c:pt>
                <c:pt idx="55">
                  <c:v>-2.6176828421761583E-2</c:v>
                </c:pt>
                <c:pt idx="56">
                  <c:v>-2.1297423541675808E-2</c:v>
                </c:pt>
                <c:pt idx="57">
                  <c:v>1.5326513466394224E-3</c:v>
                </c:pt>
                <c:pt idx="58">
                  <c:v>6.8492503636032164E-3</c:v>
                </c:pt>
                <c:pt idx="59">
                  <c:v>-1.4655896695510456E-4</c:v>
                </c:pt>
                <c:pt idx="60">
                  <c:v>2.8226203834031145E-3</c:v>
                </c:pt>
                <c:pt idx="61">
                  <c:v>-6.1333806606353744E-3</c:v>
                </c:pt>
                <c:pt idx="62">
                  <c:v>1.6256962023806228E-2</c:v>
                </c:pt>
                <c:pt idx="63">
                  <c:v>-2.0020831542206926E-3</c:v>
                </c:pt>
                <c:pt idx="64">
                  <c:v>1.284736708017292E-3</c:v>
                </c:pt>
                <c:pt idx="65">
                  <c:v>3.3542181517000938E-3</c:v>
                </c:pt>
                <c:pt idx="66">
                  <c:v>7.9319611953396069E-3</c:v>
                </c:pt>
                <c:pt idx="67">
                  <c:v>-1.6995766229647088E-3</c:v>
                </c:pt>
                <c:pt idx="68">
                  <c:v>-3.1516897721576933E-3</c:v>
                </c:pt>
                <c:pt idx="69">
                  <c:v>3.2224907695393755E-3</c:v>
                </c:pt>
                <c:pt idx="70">
                  <c:v>-9.3000400545872296E-3</c:v>
                </c:pt>
                <c:pt idx="71">
                  <c:v>1.2051043424349647E-2</c:v>
                </c:pt>
                <c:pt idx="72">
                  <c:v>-1.096230313830005E-2</c:v>
                </c:pt>
                <c:pt idx="73">
                  <c:v>-2.6017234629292902E-3</c:v>
                </c:pt>
                <c:pt idx="74">
                  <c:v>7.3181317275299038E-3</c:v>
                </c:pt>
                <c:pt idx="75">
                  <c:v>1.3392622759979203E-2</c:v>
                </c:pt>
                <c:pt idx="76">
                  <c:v>-1.1403383797769277E-2</c:v>
                </c:pt>
                <c:pt idx="77">
                  <c:v>-5.3075724167328669E-3</c:v>
                </c:pt>
                <c:pt idx="78">
                  <c:v>2.8411480362537764E-3</c:v>
                </c:pt>
                <c:pt idx="79">
                  <c:v>-2.3177599875731807E-2</c:v>
                </c:pt>
                <c:pt idx="80">
                  <c:v>4.6801791737695738E-3</c:v>
                </c:pt>
                <c:pt idx="81">
                  <c:v>1.2849864991483132E-2</c:v>
                </c:pt>
                <c:pt idx="82">
                  <c:v>-6.0940818559774151E-3</c:v>
                </c:pt>
                <c:pt idx="83">
                  <c:v>1.4873489468257476E-2</c:v>
                </c:pt>
                <c:pt idx="84">
                  <c:v>3.6543163841807912E-2</c:v>
                </c:pt>
                <c:pt idx="85">
                  <c:v>-5.0838102347803673E-3</c:v>
                </c:pt>
                <c:pt idx="86">
                  <c:v>2.6294209965641827E-3</c:v>
                </c:pt>
                <c:pt idx="87">
                  <c:v>1.0918112845142545E-2</c:v>
                </c:pt>
                <c:pt idx="88">
                  <c:v>2.7623865850257357E-3</c:v>
                </c:pt>
                <c:pt idx="89">
                  <c:v>-1.8014727848655727E-2</c:v>
                </c:pt>
                <c:pt idx="90">
                  <c:v>-6.0692427727754355E-3</c:v>
                </c:pt>
                <c:pt idx="91">
                  <c:v>7.8224512463259382E-3</c:v>
                </c:pt>
                <c:pt idx="92">
                  <c:v>-2.1515149822911035E-2</c:v>
                </c:pt>
                <c:pt idx="93">
                  <c:v>-1.1567570589879757E-2</c:v>
                </c:pt>
                <c:pt idx="94">
                  <c:v>-1.7309363393812934E-3</c:v>
                </c:pt>
                <c:pt idx="95">
                  <c:v>-2.1064077716422935E-2</c:v>
                </c:pt>
                <c:pt idx="96">
                  <c:v>3.0057852837800476E-3</c:v>
                </c:pt>
                <c:pt idx="97">
                  <c:v>1.150285822628813E-2</c:v>
                </c:pt>
                <c:pt idx="98">
                  <c:v>2.425484098305192E-3</c:v>
                </c:pt>
                <c:pt idx="99">
                  <c:v>-5.0789453987331902E-3</c:v>
                </c:pt>
                <c:pt idx="100">
                  <c:v>6.2519923158917906E-3</c:v>
                </c:pt>
                <c:pt idx="101">
                  <c:v>-9.9198521988633605E-4</c:v>
                </c:pt>
                <c:pt idx="102">
                  <c:v>3.218166251556982E-4</c:v>
                </c:pt>
                <c:pt idx="103">
                  <c:v>5.9645227359140024E-3</c:v>
                </c:pt>
                <c:pt idx="104">
                  <c:v>-5.4321785543249169E-3</c:v>
                </c:pt>
                <c:pt idx="105">
                  <c:v>9.8605563398549596E-3</c:v>
                </c:pt>
                <c:pt idx="106">
                  <c:v>-1.200806614166708E-2</c:v>
                </c:pt>
                <c:pt idx="107">
                  <c:v>1.4943665064988025E-3</c:v>
                </c:pt>
                <c:pt idx="108">
                  <c:v>-7.6602746626120996E-3</c:v>
                </c:pt>
                <c:pt idx="109">
                  <c:v>2.1984986144702182E-2</c:v>
                </c:pt>
                <c:pt idx="110">
                  <c:v>7.5890870773061914E-3</c:v>
                </c:pt>
                <c:pt idx="111">
                  <c:v>1.6654484255273663E-3</c:v>
                </c:pt>
                <c:pt idx="112">
                  <c:v>4.1569495344837811E-3</c:v>
                </c:pt>
                <c:pt idx="113">
                  <c:v>-2.2073594709494881E-3</c:v>
                </c:pt>
                <c:pt idx="114">
                  <c:v>7.3950645171826038E-3</c:v>
                </c:pt>
                <c:pt idx="115">
                  <c:v>6.6869297404964579E-3</c:v>
                </c:pt>
                <c:pt idx="116">
                  <c:v>3.3857041543801987E-4</c:v>
                </c:pt>
                <c:pt idx="117">
                  <c:v>9.8361818711746162E-3</c:v>
                </c:pt>
                <c:pt idx="118">
                  <c:v>-9.237113577799284E-3</c:v>
                </c:pt>
                <c:pt idx="119">
                  <c:v>1.9322124685490695E-2</c:v>
                </c:pt>
                <c:pt idx="120">
                  <c:v>-1.0678773581154547E-2</c:v>
                </c:pt>
                <c:pt idx="121">
                  <c:v>2.1510079971030382E-2</c:v>
                </c:pt>
                <c:pt idx="122">
                  <c:v>-4.3946939858668264E-3</c:v>
                </c:pt>
                <c:pt idx="123">
                  <c:v>4.3040618006936256E-3</c:v>
                </c:pt>
                <c:pt idx="124">
                  <c:v>1.3687864319018804E-2</c:v>
                </c:pt>
                <c:pt idx="125">
                  <c:v>-1.0193294411772106E-2</c:v>
                </c:pt>
                <c:pt idx="126">
                  <c:v>1.0348984175875641E-2</c:v>
                </c:pt>
                <c:pt idx="127">
                  <c:v>-8.237687721143307E-4</c:v>
                </c:pt>
                <c:pt idx="128">
                  <c:v>-1.4040064212328738E-2</c:v>
                </c:pt>
                <c:pt idx="129">
                  <c:v>-3.2786595600557522E-2</c:v>
                </c:pt>
                <c:pt idx="130">
                  <c:v>-2.4912659934989236E-2</c:v>
                </c:pt>
                <c:pt idx="131">
                  <c:v>8.0835351965310494E-3</c:v>
                </c:pt>
                <c:pt idx="132">
                  <c:v>6.8704803243519854E-3</c:v>
                </c:pt>
                <c:pt idx="133">
                  <c:v>-1.3800373856480651E-3</c:v>
                </c:pt>
                <c:pt idx="134">
                  <c:v>1.5627029946996735E-2</c:v>
                </c:pt>
                <c:pt idx="135">
                  <c:v>4.5119538890792937E-3</c:v>
                </c:pt>
                <c:pt idx="136">
                  <c:v>-1.3764872759402611E-2</c:v>
                </c:pt>
                <c:pt idx="137">
                  <c:v>-1.0285353089832387E-2</c:v>
                </c:pt>
                <c:pt idx="138">
                  <c:v>1.2424324449427405E-2</c:v>
                </c:pt>
                <c:pt idx="139">
                  <c:v>-2.2628729654388105E-3</c:v>
                </c:pt>
                <c:pt idx="140">
                  <c:v>1.0221777100050643E-3</c:v>
                </c:pt>
                <c:pt idx="141">
                  <c:v>8.6522521500502683E-3</c:v>
                </c:pt>
                <c:pt idx="142">
                  <c:v>-1.4627461199605925E-2</c:v>
                </c:pt>
                <c:pt idx="143">
                  <c:v>-2.9302058236387414E-3</c:v>
                </c:pt>
                <c:pt idx="144">
                  <c:v>-1.791675512575756E-2</c:v>
                </c:pt>
                <c:pt idx="145">
                  <c:v>-1.8799340578942808E-2</c:v>
                </c:pt>
                <c:pt idx="146">
                  <c:v>1.6153952395666271E-3</c:v>
                </c:pt>
                <c:pt idx="147">
                  <c:v>-2.95889355410421E-2</c:v>
                </c:pt>
                <c:pt idx="148">
                  <c:v>-7.4289094816996993E-3</c:v>
                </c:pt>
                <c:pt idx="149">
                  <c:v>-4.2911832852322741E-3</c:v>
                </c:pt>
                <c:pt idx="150">
                  <c:v>-9.7810772575393137E-3</c:v>
                </c:pt>
                <c:pt idx="151">
                  <c:v>-1.3259737484564405E-2</c:v>
                </c:pt>
                <c:pt idx="152">
                  <c:v>1.8456135726212183E-3</c:v>
                </c:pt>
                <c:pt idx="153">
                  <c:v>6.6350641589324839E-3</c:v>
                </c:pt>
                <c:pt idx="154">
                  <c:v>3.8544536717244234E-2</c:v>
                </c:pt>
                <c:pt idx="155">
                  <c:v>-1.216986301369863E-2</c:v>
                </c:pt>
                <c:pt idx="156">
                  <c:v>8.2580027326675104E-3</c:v>
                </c:pt>
                <c:pt idx="157">
                  <c:v>1.6912448159541536E-3</c:v>
                </c:pt>
                <c:pt idx="158">
                  <c:v>1.4401538039274396E-2</c:v>
                </c:pt>
                <c:pt idx="159">
                  <c:v>-1.6505193674528417E-2</c:v>
                </c:pt>
                <c:pt idx="160">
                  <c:v>-4.7651328734620276E-3</c:v>
                </c:pt>
                <c:pt idx="161">
                  <c:v>-5.8137398531224261E-3</c:v>
                </c:pt>
                <c:pt idx="162">
                  <c:v>9.6120923817631151E-3</c:v>
                </c:pt>
                <c:pt idx="163">
                  <c:v>3.4498144230865474E-2</c:v>
                </c:pt>
                <c:pt idx="164">
                  <c:v>3.2454013424454468E-2</c:v>
                </c:pt>
                <c:pt idx="165">
                  <c:v>-2.1118677358463237E-2</c:v>
                </c:pt>
                <c:pt idx="166">
                  <c:v>2.6297344455498591E-3</c:v>
                </c:pt>
                <c:pt idx="167">
                  <c:v>-8.9025680161788513E-3</c:v>
                </c:pt>
                <c:pt idx="168">
                  <c:v>3.032623690175824E-3</c:v>
                </c:pt>
                <c:pt idx="169">
                  <c:v>2.1821027589117204E-3</c:v>
                </c:pt>
                <c:pt idx="170">
                  <c:v>-4.4329207362902461E-4</c:v>
                </c:pt>
                <c:pt idx="171">
                  <c:v>3.714706610753338E-3</c:v>
                </c:pt>
                <c:pt idx="172">
                  <c:v>-8.6558783000920542E-3</c:v>
                </c:pt>
                <c:pt idx="173">
                  <c:v>-9.0451174958329928E-3</c:v>
                </c:pt>
                <c:pt idx="174">
                  <c:v>-1.468502694553978E-2</c:v>
                </c:pt>
                <c:pt idx="175">
                  <c:v>2.0650845388091093E-3</c:v>
                </c:pt>
                <c:pt idx="176">
                  <c:v>4.7133384915049497E-3</c:v>
                </c:pt>
                <c:pt idx="177">
                  <c:v>-3.0191111949794992E-3</c:v>
                </c:pt>
                <c:pt idx="178">
                  <c:v>-8.7899751678315961E-3</c:v>
                </c:pt>
                <c:pt idx="179">
                  <c:v>-9.2613085406260155E-3</c:v>
                </c:pt>
                <c:pt idx="180">
                  <c:v>-2.130644127076687E-3</c:v>
                </c:pt>
                <c:pt idx="181">
                  <c:v>2.2825033779019037E-3</c:v>
                </c:pt>
                <c:pt idx="182">
                  <c:v>1.6933436559843195E-3</c:v>
                </c:pt>
                <c:pt idx="183">
                  <c:v>-3.0328441287885014E-3</c:v>
                </c:pt>
                <c:pt idx="184">
                  <c:v>-6.5402742522379558E-3</c:v>
                </c:pt>
                <c:pt idx="185">
                  <c:v>5.5247601558722987E-3</c:v>
                </c:pt>
                <c:pt idx="186">
                  <c:v>9.4257409118394939E-5</c:v>
                </c:pt>
                <c:pt idx="187">
                  <c:v>-1.9837604788025941E-3</c:v>
                </c:pt>
                <c:pt idx="188">
                  <c:v>-1.5870906051521264E-2</c:v>
                </c:pt>
                <c:pt idx="189">
                  <c:v>-1.3708078632374327E-2</c:v>
                </c:pt>
                <c:pt idx="190">
                  <c:v>1.1570272812793979E-3</c:v>
                </c:pt>
                <c:pt idx="191">
                  <c:v>8.1086644736503427E-3</c:v>
                </c:pt>
                <c:pt idx="192">
                  <c:v>2.0715993648492026E-2</c:v>
                </c:pt>
                <c:pt idx="193">
                  <c:v>-5.0492827599314151E-3</c:v>
                </c:pt>
                <c:pt idx="194">
                  <c:v>1.3820491333314536E-2</c:v>
                </c:pt>
                <c:pt idx="195">
                  <c:v>1.4424092855468291E-2</c:v>
                </c:pt>
                <c:pt idx="196">
                  <c:v>-5.5075829050475833E-3</c:v>
                </c:pt>
                <c:pt idx="197">
                  <c:v>-1.1953603049160875E-2</c:v>
                </c:pt>
                <c:pt idx="198">
                  <c:v>2.3027674960598019E-2</c:v>
                </c:pt>
                <c:pt idx="199">
                  <c:v>2.0267997668318244E-2</c:v>
                </c:pt>
                <c:pt idx="200">
                  <c:v>3.4037902361557043E-2</c:v>
                </c:pt>
                <c:pt idx="201">
                  <c:v>8.9491964943290321E-3</c:v>
                </c:pt>
                <c:pt idx="202">
                  <c:v>2.4153146351509832E-2</c:v>
                </c:pt>
                <c:pt idx="203">
                  <c:v>-5.1936424123590046E-3</c:v>
                </c:pt>
                <c:pt idx="204">
                  <c:v>-4.2370432156287737E-3</c:v>
                </c:pt>
                <c:pt idx="205">
                  <c:v>7.0305570728318367E-3</c:v>
                </c:pt>
                <c:pt idx="206">
                  <c:v>-9.2725759671589848E-3</c:v>
                </c:pt>
                <c:pt idx="207">
                  <c:v>2.3848603027928635E-2</c:v>
                </c:pt>
                <c:pt idx="208">
                  <c:v>-1.0004030871391135E-2</c:v>
                </c:pt>
                <c:pt idx="209">
                  <c:v>1.9888194261791513E-2</c:v>
                </c:pt>
                <c:pt idx="210">
                  <c:v>-1.1354839237794885E-3</c:v>
                </c:pt>
                <c:pt idx="211">
                  <c:v>6.7222779039308629E-3</c:v>
                </c:pt>
                <c:pt idx="212">
                  <c:v>3.7684836967861362E-3</c:v>
                </c:pt>
                <c:pt idx="213">
                  <c:v>-6.6648958050370029E-3</c:v>
                </c:pt>
                <c:pt idx="214">
                  <c:v>1.6882795834726719E-3</c:v>
                </c:pt>
                <c:pt idx="215">
                  <c:v>1.1932086211131667E-2</c:v>
                </c:pt>
                <c:pt idx="216">
                  <c:v>-4.3353266367579697E-3</c:v>
                </c:pt>
                <c:pt idx="217">
                  <c:v>4.9023423028433325E-3</c:v>
                </c:pt>
                <c:pt idx="218">
                  <c:v>-2.3342182628443365E-3</c:v>
                </c:pt>
                <c:pt idx="219">
                  <c:v>-1.1225112555077436E-2</c:v>
                </c:pt>
                <c:pt idx="220">
                  <c:v>5.6734602498745542E-3</c:v>
                </c:pt>
                <c:pt idx="221">
                  <c:v>8.2818308505733813E-3</c:v>
                </c:pt>
                <c:pt idx="222">
                  <c:v>4.5929130505752268E-3</c:v>
                </c:pt>
                <c:pt idx="223">
                  <c:v>1.622434111758024E-4</c:v>
                </c:pt>
                <c:pt idx="224">
                  <c:v>7.3013923114206266E-3</c:v>
                </c:pt>
                <c:pt idx="225">
                  <c:v>3.6743328353548168E-3</c:v>
                </c:pt>
                <c:pt idx="226">
                  <c:v>-2.4206642204426771E-2</c:v>
                </c:pt>
                <c:pt idx="227">
                  <c:v>-2.7535690531575743E-2</c:v>
                </c:pt>
                <c:pt idx="228">
                  <c:v>-1.0783841338779921E-2</c:v>
                </c:pt>
                <c:pt idx="229">
                  <c:v>5.6695962037783742E-3</c:v>
                </c:pt>
                <c:pt idx="230">
                  <c:v>4.4684796202944573E-3</c:v>
                </c:pt>
                <c:pt idx="231">
                  <c:v>1.3502096794201505E-2</c:v>
                </c:pt>
                <c:pt idx="232">
                  <c:v>-1.3163703359228153E-2</c:v>
                </c:pt>
                <c:pt idx="233">
                  <c:v>5.7374664929575499E-3</c:v>
                </c:pt>
                <c:pt idx="234">
                  <c:v>-1.6728587820739684E-2</c:v>
                </c:pt>
                <c:pt idx="235">
                  <c:v>4.5277231623243493E-3</c:v>
                </c:pt>
                <c:pt idx="236">
                  <c:v>1.2312367123109349E-2</c:v>
                </c:pt>
                <c:pt idx="237">
                  <c:v>-9.8161589791027643E-4</c:v>
                </c:pt>
                <c:pt idx="238">
                  <c:v>8.895145927850942E-2</c:v>
                </c:pt>
                <c:pt idx="239">
                  <c:v>6.5660015603116281E-2</c:v>
                </c:pt>
                <c:pt idx="240">
                  <c:v>-1.3195310590824551E-2</c:v>
                </c:pt>
                <c:pt idx="241">
                  <c:v>-7.5298465041368614E-3</c:v>
                </c:pt>
                <c:pt idx="242">
                  <c:v>5.5371233883793397E-3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2-4103-A875-C88F4F1EE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800945"/>
        <c:axId val="63702710"/>
      </c:lineChart>
      <c:catAx>
        <c:axId val="1680094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63702710"/>
        <c:crosses val="autoZero"/>
        <c:auto val="1"/>
        <c:lblAlgn val="ctr"/>
        <c:lblOffset val="100"/>
        <c:noMultiLvlLbl val="1"/>
      </c:catAx>
      <c:valAx>
        <c:axId val="63702710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1680094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Daily_Far!$P$1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Daily_Far!$B$2:$B$244</c:f>
              <c:strCache>
                <c:ptCount val="243"/>
                <c:pt idx="0">
                  <c:v>1 Oct 18</c:v>
                </c:pt>
                <c:pt idx="1">
                  <c:v>3 Oct 18</c:v>
                </c:pt>
                <c:pt idx="2">
                  <c:v>4 Oct 18</c:v>
                </c:pt>
                <c:pt idx="3">
                  <c:v>5 Oct 18</c:v>
                </c:pt>
                <c:pt idx="4">
                  <c:v>8 Oct 18</c:v>
                </c:pt>
                <c:pt idx="5">
                  <c:v>9 Oct 18</c:v>
                </c:pt>
                <c:pt idx="6">
                  <c:v>10 Oct 18</c:v>
                </c:pt>
                <c:pt idx="7">
                  <c:v>11 Oct 18</c:v>
                </c:pt>
                <c:pt idx="8">
                  <c:v>12 Oct 18</c:v>
                </c:pt>
                <c:pt idx="9">
                  <c:v>15 Oct 18</c:v>
                </c:pt>
                <c:pt idx="10">
                  <c:v>16 Oct 18</c:v>
                </c:pt>
                <c:pt idx="11">
                  <c:v>17 Oct 18</c:v>
                </c:pt>
                <c:pt idx="12">
                  <c:v>19 Oct 18</c:v>
                </c:pt>
                <c:pt idx="13">
                  <c:v>22 Oct 18</c:v>
                </c:pt>
                <c:pt idx="14">
                  <c:v>23 Oct 18</c:v>
                </c:pt>
                <c:pt idx="15">
                  <c:v>24 Oct 18</c:v>
                </c:pt>
                <c:pt idx="16">
                  <c:v>25 Oct 18</c:v>
                </c:pt>
                <c:pt idx="17">
                  <c:v>26 Oct 18</c:v>
                </c:pt>
                <c:pt idx="18">
                  <c:v>29 Oct 18</c:v>
                </c:pt>
                <c:pt idx="19">
                  <c:v>30 Oct 18</c:v>
                </c:pt>
                <c:pt idx="20">
                  <c:v>31 Oct 18</c:v>
                </c:pt>
                <c:pt idx="21">
                  <c:v>1 Nov 18</c:v>
                </c:pt>
                <c:pt idx="22">
                  <c:v>2 Nov 18</c:v>
                </c:pt>
                <c:pt idx="23">
                  <c:v>5 Nov 18</c:v>
                </c:pt>
                <c:pt idx="24">
                  <c:v>6 Nov 18</c:v>
                </c:pt>
                <c:pt idx="25">
                  <c:v>7 Nov 18</c:v>
                </c:pt>
                <c:pt idx="26">
                  <c:v>9 Nov 18</c:v>
                </c:pt>
                <c:pt idx="27">
                  <c:v>12 Nov 18</c:v>
                </c:pt>
                <c:pt idx="28">
                  <c:v>13 Nov 18</c:v>
                </c:pt>
                <c:pt idx="29">
                  <c:v>14 Nov 18</c:v>
                </c:pt>
                <c:pt idx="30">
                  <c:v>15 Nov 18</c:v>
                </c:pt>
                <c:pt idx="31">
                  <c:v>16 Nov 18</c:v>
                </c:pt>
                <c:pt idx="32">
                  <c:v>19 Nov 18</c:v>
                </c:pt>
                <c:pt idx="33">
                  <c:v>20 Nov 18</c:v>
                </c:pt>
                <c:pt idx="34">
                  <c:v>21 Nov 18</c:v>
                </c:pt>
                <c:pt idx="35">
                  <c:v>22 Nov 18</c:v>
                </c:pt>
                <c:pt idx="36">
                  <c:v>26 Nov 18</c:v>
                </c:pt>
                <c:pt idx="37">
                  <c:v>27 Nov 18</c:v>
                </c:pt>
                <c:pt idx="38">
                  <c:v>28 Nov 18</c:v>
                </c:pt>
                <c:pt idx="39">
                  <c:v>29 Nov 18</c:v>
                </c:pt>
                <c:pt idx="40">
                  <c:v>30 Nov 18</c:v>
                </c:pt>
                <c:pt idx="41">
                  <c:v>3 Dec 18</c:v>
                </c:pt>
                <c:pt idx="42">
                  <c:v>4 Dec 18</c:v>
                </c:pt>
                <c:pt idx="43">
                  <c:v>5 Dec 18</c:v>
                </c:pt>
                <c:pt idx="44">
                  <c:v>6 Dec 18</c:v>
                </c:pt>
                <c:pt idx="45">
                  <c:v>7 Dec 18</c:v>
                </c:pt>
                <c:pt idx="46">
                  <c:v>10 Dec 18</c:v>
                </c:pt>
                <c:pt idx="47">
                  <c:v>11 Dec 18</c:v>
                </c:pt>
                <c:pt idx="48">
                  <c:v>12 Dec 18</c:v>
                </c:pt>
                <c:pt idx="49">
                  <c:v>13 Dec 18</c:v>
                </c:pt>
                <c:pt idx="50">
                  <c:v>14 Dec 18</c:v>
                </c:pt>
                <c:pt idx="51">
                  <c:v>17 Dec 18</c:v>
                </c:pt>
                <c:pt idx="52">
                  <c:v>18 Dec 18</c:v>
                </c:pt>
                <c:pt idx="53">
                  <c:v>19 Dec 18</c:v>
                </c:pt>
                <c:pt idx="54">
                  <c:v>20 Dec 18</c:v>
                </c:pt>
                <c:pt idx="55">
                  <c:v>21 Dec 18</c:v>
                </c:pt>
                <c:pt idx="56">
                  <c:v>24 Dec 18</c:v>
                </c:pt>
                <c:pt idx="57">
                  <c:v>26 Dec 18</c:v>
                </c:pt>
                <c:pt idx="58">
                  <c:v>27 Dec 18</c:v>
                </c:pt>
                <c:pt idx="59">
                  <c:v>28 Dec 18</c:v>
                </c:pt>
                <c:pt idx="60">
                  <c:v>31-Dec-2018</c:v>
                </c:pt>
                <c:pt idx="61">
                  <c:v>01-Jan-2019</c:v>
                </c:pt>
                <c:pt idx="62">
                  <c:v>02-Jan-2019</c:v>
                </c:pt>
                <c:pt idx="63">
                  <c:v>03-Jan-2019</c:v>
                </c:pt>
                <c:pt idx="64">
                  <c:v>04-Jan-2019</c:v>
                </c:pt>
                <c:pt idx="65">
                  <c:v>07-Jan-2019</c:v>
                </c:pt>
                <c:pt idx="66">
                  <c:v>08-Jan-2019</c:v>
                </c:pt>
                <c:pt idx="67">
                  <c:v>09-Jan-2019</c:v>
                </c:pt>
                <c:pt idx="68">
                  <c:v>10-Jan-2019</c:v>
                </c:pt>
                <c:pt idx="69">
                  <c:v>11-Jan-2019</c:v>
                </c:pt>
                <c:pt idx="70">
                  <c:v>14-Jan-2019</c:v>
                </c:pt>
                <c:pt idx="71">
                  <c:v>15-Jan-2019</c:v>
                </c:pt>
                <c:pt idx="72">
                  <c:v>16-Jan-2019</c:v>
                </c:pt>
                <c:pt idx="73">
                  <c:v>17-Jan-2019</c:v>
                </c:pt>
                <c:pt idx="74">
                  <c:v>18-Jan-2019</c:v>
                </c:pt>
                <c:pt idx="75">
                  <c:v>21-Jan-2019</c:v>
                </c:pt>
                <c:pt idx="76">
                  <c:v>22-Jan-2019</c:v>
                </c:pt>
                <c:pt idx="77">
                  <c:v>23-Jan-2019</c:v>
                </c:pt>
                <c:pt idx="78">
                  <c:v>24-Jan-2019</c:v>
                </c:pt>
                <c:pt idx="79">
                  <c:v>25-Jan-2019</c:v>
                </c:pt>
                <c:pt idx="80">
                  <c:v>28-Jan-2019</c:v>
                </c:pt>
                <c:pt idx="81">
                  <c:v>29-Jan-2019</c:v>
                </c:pt>
                <c:pt idx="82">
                  <c:v>30-Jan-2019</c:v>
                </c:pt>
                <c:pt idx="83">
                  <c:v>31-Jan-2019</c:v>
                </c:pt>
                <c:pt idx="84">
                  <c:v>01-Feb-2019</c:v>
                </c:pt>
                <c:pt idx="85">
                  <c:v>04-Feb-2019</c:v>
                </c:pt>
                <c:pt idx="86">
                  <c:v>05-Feb-2019</c:v>
                </c:pt>
                <c:pt idx="87">
                  <c:v>06-Feb-2019</c:v>
                </c:pt>
                <c:pt idx="88">
                  <c:v>07-Feb-2019</c:v>
                </c:pt>
                <c:pt idx="89">
                  <c:v>08-Feb-2019</c:v>
                </c:pt>
                <c:pt idx="90">
                  <c:v>11-Feb-2019</c:v>
                </c:pt>
                <c:pt idx="91">
                  <c:v>12-Feb-2019</c:v>
                </c:pt>
                <c:pt idx="92">
                  <c:v>13-Feb-2019</c:v>
                </c:pt>
                <c:pt idx="93">
                  <c:v>14-Feb-2019</c:v>
                </c:pt>
                <c:pt idx="94">
                  <c:v>15-Feb-2019</c:v>
                </c:pt>
                <c:pt idx="95">
                  <c:v>18-Feb-2019</c:v>
                </c:pt>
                <c:pt idx="96">
                  <c:v>19-Feb-2019</c:v>
                </c:pt>
                <c:pt idx="97">
                  <c:v>20-Feb-2019</c:v>
                </c:pt>
                <c:pt idx="98">
                  <c:v>21-Feb-2019</c:v>
                </c:pt>
                <c:pt idx="99">
                  <c:v>22-Feb-2019</c:v>
                </c:pt>
                <c:pt idx="100">
                  <c:v>25-Feb-2019</c:v>
                </c:pt>
                <c:pt idx="101">
                  <c:v>26-Feb-2019</c:v>
                </c:pt>
                <c:pt idx="102">
                  <c:v>27-Feb-2019</c:v>
                </c:pt>
                <c:pt idx="103">
                  <c:v>28-Feb-2019</c:v>
                </c:pt>
                <c:pt idx="104">
                  <c:v>01-Mar-2019</c:v>
                </c:pt>
                <c:pt idx="105">
                  <c:v>05-Mar-2019</c:v>
                </c:pt>
                <c:pt idx="106">
                  <c:v>06-Mar-2019</c:v>
                </c:pt>
                <c:pt idx="107">
                  <c:v>07-Mar-2019</c:v>
                </c:pt>
                <c:pt idx="108">
                  <c:v>08-Mar-2019</c:v>
                </c:pt>
                <c:pt idx="109">
                  <c:v>11-Mar-2019</c:v>
                </c:pt>
                <c:pt idx="110">
                  <c:v>12-Mar-2019</c:v>
                </c:pt>
                <c:pt idx="111">
                  <c:v>13-Mar-2019</c:v>
                </c:pt>
                <c:pt idx="112">
                  <c:v>14-Mar-2019</c:v>
                </c:pt>
                <c:pt idx="113">
                  <c:v>15-Mar-2019</c:v>
                </c:pt>
                <c:pt idx="114">
                  <c:v>18-Mar-2019</c:v>
                </c:pt>
                <c:pt idx="115">
                  <c:v>19-Mar-2019</c:v>
                </c:pt>
                <c:pt idx="116">
                  <c:v>20-Mar-2019</c:v>
                </c:pt>
                <c:pt idx="117">
                  <c:v>22-Mar-2019</c:v>
                </c:pt>
                <c:pt idx="118">
                  <c:v>25-Mar-2019</c:v>
                </c:pt>
                <c:pt idx="119">
                  <c:v>26-Mar-2019</c:v>
                </c:pt>
                <c:pt idx="120">
                  <c:v>27-Mar-2019</c:v>
                </c:pt>
                <c:pt idx="121">
                  <c:v>28-Mar-2019</c:v>
                </c:pt>
                <c:pt idx="122">
                  <c:v>29-Mar-2019</c:v>
                </c:pt>
                <c:pt idx="123">
                  <c:v>01-Apr-2019</c:v>
                </c:pt>
                <c:pt idx="124">
                  <c:v>02-Apr-2019</c:v>
                </c:pt>
                <c:pt idx="125">
                  <c:v>03-Apr-2019</c:v>
                </c:pt>
                <c:pt idx="126">
                  <c:v>04-Apr-2019</c:v>
                </c:pt>
                <c:pt idx="127">
                  <c:v>05-Apr-2019</c:v>
                </c:pt>
                <c:pt idx="128">
                  <c:v>08-Apr-2019</c:v>
                </c:pt>
                <c:pt idx="129">
                  <c:v>09-Apr-2019</c:v>
                </c:pt>
                <c:pt idx="130">
                  <c:v>10-Apr-2019</c:v>
                </c:pt>
                <c:pt idx="131">
                  <c:v>11-Apr-2019</c:v>
                </c:pt>
                <c:pt idx="132">
                  <c:v>12-Apr-2019</c:v>
                </c:pt>
                <c:pt idx="133">
                  <c:v>15-Apr-2019</c:v>
                </c:pt>
                <c:pt idx="134">
                  <c:v>16-Apr-2019</c:v>
                </c:pt>
                <c:pt idx="135">
                  <c:v>18-Apr-2019</c:v>
                </c:pt>
                <c:pt idx="136">
                  <c:v>22-Apr-2019</c:v>
                </c:pt>
                <c:pt idx="137">
                  <c:v>23-Apr-2019</c:v>
                </c:pt>
                <c:pt idx="138">
                  <c:v>24-Apr-2019</c:v>
                </c:pt>
                <c:pt idx="139">
                  <c:v>25-Apr-2019</c:v>
                </c:pt>
                <c:pt idx="140">
                  <c:v>26-Apr-2019</c:v>
                </c:pt>
                <c:pt idx="141">
                  <c:v>30-Apr-2019</c:v>
                </c:pt>
                <c:pt idx="142">
                  <c:v>02-May-2019</c:v>
                </c:pt>
                <c:pt idx="143">
                  <c:v>03-May-2019</c:v>
                </c:pt>
                <c:pt idx="144">
                  <c:v>06-May-2019</c:v>
                </c:pt>
                <c:pt idx="145">
                  <c:v>07-May-2019</c:v>
                </c:pt>
                <c:pt idx="146">
                  <c:v>08-May-2019</c:v>
                </c:pt>
                <c:pt idx="147">
                  <c:v>09-May-2019</c:v>
                </c:pt>
                <c:pt idx="148">
                  <c:v>10-May-2019</c:v>
                </c:pt>
                <c:pt idx="149">
                  <c:v>13-May-2019</c:v>
                </c:pt>
                <c:pt idx="150">
                  <c:v>14-May-2019</c:v>
                </c:pt>
                <c:pt idx="151">
                  <c:v>15-May-2019</c:v>
                </c:pt>
                <c:pt idx="152">
                  <c:v>16-May-2019</c:v>
                </c:pt>
                <c:pt idx="153">
                  <c:v>17-May-2019</c:v>
                </c:pt>
                <c:pt idx="154">
                  <c:v>20-May-2019</c:v>
                </c:pt>
                <c:pt idx="155">
                  <c:v>21-May-2019</c:v>
                </c:pt>
                <c:pt idx="156">
                  <c:v>22-May-2019</c:v>
                </c:pt>
                <c:pt idx="157">
                  <c:v>23-May-2019</c:v>
                </c:pt>
                <c:pt idx="158">
                  <c:v>24-May-2019</c:v>
                </c:pt>
                <c:pt idx="159">
                  <c:v>27-May-2019</c:v>
                </c:pt>
                <c:pt idx="160">
                  <c:v>28-May-2019</c:v>
                </c:pt>
                <c:pt idx="161">
                  <c:v>29-May-2019</c:v>
                </c:pt>
                <c:pt idx="162">
                  <c:v>30-May-2019</c:v>
                </c:pt>
                <c:pt idx="163">
                  <c:v>31-May-2019</c:v>
                </c:pt>
                <c:pt idx="164">
                  <c:v>03-Jun-2019</c:v>
                </c:pt>
                <c:pt idx="165">
                  <c:v>04-Jun-2019</c:v>
                </c:pt>
                <c:pt idx="166">
                  <c:v>06-Jun-2019</c:v>
                </c:pt>
                <c:pt idx="167">
                  <c:v>07-Jun-2019</c:v>
                </c:pt>
                <c:pt idx="168">
                  <c:v>10-Jun-2019</c:v>
                </c:pt>
                <c:pt idx="169">
                  <c:v>11-Jun-2019</c:v>
                </c:pt>
                <c:pt idx="170">
                  <c:v>12-Jun-2019</c:v>
                </c:pt>
                <c:pt idx="171">
                  <c:v>13-Jun-2019</c:v>
                </c:pt>
                <c:pt idx="172">
                  <c:v>14-Jun-2019</c:v>
                </c:pt>
                <c:pt idx="173">
                  <c:v>17-Jun-2019</c:v>
                </c:pt>
                <c:pt idx="174">
                  <c:v>18-Jun-2019</c:v>
                </c:pt>
                <c:pt idx="175">
                  <c:v>19-Jun-2019</c:v>
                </c:pt>
                <c:pt idx="176">
                  <c:v>20-Jun-2019</c:v>
                </c:pt>
                <c:pt idx="177">
                  <c:v>21-Jun-2019</c:v>
                </c:pt>
                <c:pt idx="178">
                  <c:v>24-Jun-2019</c:v>
                </c:pt>
                <c:pt idx="179">
                  <c:v>25-Jun-2019</c:v>
                </c:pt>
                <c:pt idx="180">
                  <c:v>26-Jun-2019</c:v>
                </c:pt>
                <c:pt idx="181">
                  <c:v>27-Jun-2019</c:v>
                </c:pt>
                <c:pt idx="182">
                  <c:v>28-Jun-2019</c:v>
                </c:pt>
                <c:pt idx="183">
                  <c:v>01-Jul-2019</c:v>
                </c:pt>
                <c:pt idx="184">
                  <c:v>02-Jul-2019</c:v>
                </c:pt>
                <c:pt idx="185">
                  <c:v>03-Jul-2019</c:v>
                </c:pt>
                <c:pt idx="186">
                  <c:v>04-Jul-2019</c:v>
                </c:pt>
                <c:pt idx="187">
                  <c:v>05-Jul-2019</c:v>
                </c:pt>
                <c:pt idx="188">
                  <c:v>08-Jul-2019</c:v>
                </c:pt>
                <c:pt idx="189">
                  <c:v>09-Jul-2019</c:v>
                </c:pt>
                <c:pt idx="190">
                  <c:v>10-Jul-2019</c:v>
                </c:pt>
                <c:pt idx="191">
                  <c:v>11-Jul-2019</c:v>
                </c:pt>
                <c:pt idx="192">
                  <c:v>12-Jul-2019</c:v>
                </c:pt>
                <c:pt idx="193">
                  <c:v>15-Jul-2019</c:v>
                </c:pt>
                <c:pt idx="194">
                  <c:v>16-Jul-2019</c:v>
                </c:pt>
                <c:pt idx="195">
                  <c:v>17-Jul-2019</c:v>
                </c:pt>
                <c:pt idx="196">
                  <c:v>18-Jul-2019</c:v>
                </c:pt>
                <c:pt idx="197">
                  <c:v>19-Jul-2019</c:v>
                </c:pt>
                <c:pt idx="198">
                  <c:v>22-Jul-2019</c:v>
                </c:pt>
                <c:pt idx="199">
                  <c:v>23-Jul-2019</c:v>
                </c:pt>
                <c:pt idx="200">
                  <c:v>24-Jul-2019</c:v>
                </c:pt>
                <c:pt idx="201">
                  <c:v>25-Jul-2019</c:v>
                </c:pt>
                <c:pt idx="202">
                  <c:v>26-Jul-2019</c:v>
                </c:pt>
                <c:pt idx="203">
                  <c:v>29-Jul-2019</c:v>
                </c:pt>
                <c:pt idx="204">
                  <c:v>30-Jul-2019</c:v>
                </c:pt>
                <c:pt idx="205">
                  <c:v>31-Jul-2019</c:v>
                </c:pt>
                <c:pt idx="206">
                  <c:v>01-Aug-2019</c:v>
                </c:pt>
                <c:pt idx="207">
                  <c:v>02-Aug-2019</c:v>
                </c:pt>
                <c:pt idx="208">
                  <c:v>05-Aug-2019</c:v>
                </c:pt>
                <c:pt idx="209">
                  <c:v>06-Aug-2019</c:v>
                </c:pt>
                <c:pt idx="210">
                  <c:v>07-Aug-2019</c:v>
                </c:pt>
                <c:pt idx="211">
                  <c:v>08-Aug-2019</c:v>
                </c:pt>
                <c:pt idx="212">
                  <c:v>09-Aug-2019</c:v>
                </c:pt>
                <c:pt idx="213">
                  <c:v>13-Aug-2019</c:v>
                </c:pt>
                <c:pt idx="214">
                  <c:v>14-Aug-2019</c:v>
                </c:pt>
                <c:pt idx="215">
                  <c:v>16-Aug-2019</c:v>
                </c:pt>
                <c:pt idx="216">
                  <c:v>19-Aug-2019</c:v>
                </c:pt>
                <c:pt idx="217">
                  <c:v>20-Aug-2019</c:v>
                </c:pt>
                <c:pt idx="218">
                  <c:v>21-Aug-2019</c:v>
                </c:pt>
                <c:pt idx="219">
                  <c:v>22-Aug-2019</c:v>
                </c:pt>
                <c:pt idx="220">
                  <c:v>23-Aug-2019</c:v>
                </c:pt>
                <c:pt idx="221">
                  <c:v>26-Aug-2019</c:v>
                </c:pt>
                <c:pt idx="222">
                  <c:v>27-Aug-2019</c:v>
                </c:pt>
                <c:pt idx="223">
                  <c:v>28-Aug-2019</c:v>
                </c:pt>
                <c:pt idx="224">
                  <c:v>29-Aug-2019</c:v>
                </c:pt>
                <c:pt idx="225">
                  <c:v>30-Aug-2019</c:v>
                </c:pt>
                <c:pt idx="226">
                  <c:v>03-Sep-2019</c:v>
                </c:pt>
                <c:pt idx="227">
                  <c:v>04-Sep-2019</c:v>
                </c:pt>
                <c:pt idx="228">
                  <c:v>05-Sep-2019</c:v>
                </c:pt>
                <c:pt idx="229">
                  <c:v>06-Sep-2019</c:v>
                </c:pt>
                <c:pt idx="230">
                  <c:v>09-Sep-2019</c:v>
                </c:pt>
                <c:pt idx="231">
                  <c:v>11-Sep-2019</c:v>
                </c:pt>
                <c:pt idx="232">
                  <c:v>12-Sep-2019</c:v>
                </c:pt>
                <c:pt idx="233">
                  <c:v>13-Sep-2019</c:v>
                </c:pt>
                <c:pt idx="234">
                  <c:v>16-Sep-2019</c:v>
                </c:pt>
                <c:pt idx="235">
                  <c:v>17-Sep-2019</c:v>
                </c:pt>
                <c:pt idx="236">
                  <c:v>18-Sep-2019</c:v>
                </c:pt>
                <c:pt idx="237">
                  <c:v>19-Sep-2019</c:v>
                </c:pt>
                <c:pt idx="238">
                  <c:v>20-Sep-2019</c:v>
                </c:pt>
                <c:pt idx="239">
                  <c:v>23-Sep-2019</c:v>
                </c:pt>
                <c:pt idx="240">
                  <c:v>24-Sep-2019</c:v>
                </c:pt>
                <c:pt idx="241">
                  <c:v>25-Sep-2019</c:v>
                </c:pt>
                <c:pt idx="242">
                  <c:v>26-Sep-2019</c:v>
                </c:pt>
              </c:strCache>
            </c:strRef>
          </c:cat>
          <c:val>
            <c:numRef>
              <c:f>Daily_Far!$P$2:$P$244</c:f>
              <c:numCache>
                <c:formatCode>0.00%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-0.13192592028046637</c:v>
                </c:pt>
                <c:pt idx="15">
                  <c:v>4.7058823529411688E-2</c:v>
                </c:pt>
                <c:pt idx="16">
                  <c:v>9.7685728660071199E-3</c:v>
                </c:pt>
                <c:pt idx="17">
                  <c:v>1.6815445297903259E-2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8.1094324213964841E-2</c:v>
                </c:pt>
                <c:pt idx="35">
                  <c:v>0</c:v>
                </c:pt>
                <c:pt idx="36">
                  <c:v>3.1122526061338605E-2</c:v>
                </c:pt>
                <c:pt idx="37">
                  <c:v>-1.0366300366300433E-2</c:v>
                </c:pt>
                <c:pt idx="38">
                  <c:v>-8.9943368989894249E-3</c:v>
                </c:pt>
                <c:pt idx="39">
                  <c:v>1.4529020691715877E-2</c:v>
                </c:pt>
                <c:pt idx="40">
                  <c:v>1.3032433825424156E-2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2.5547843151506409E-2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-2.1970233876683204E-2</c:v>
                </c:pt>
                <c:pt idx="58">
                  <c:v>3.6231884057971015E-4</c:v>
                </c:pt>
                <c:pt idx="59">
                  <c:v>1.2893879029337163E-2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4.0406207537725027E-3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7.8706506641974105E-3</c:v>
                </c:pt>
                <c:pt idx="77">
                  <c:v>0</c:v>
                </c:pt>
                <c:pt idx="78">
                  <c:v>0</c:v>
                </c:pt>
                <c:pt idx="79">
                  <c:v>-1.6254416961130742E-2</c:v>
                </c:pt>
                <c:pt idx="80">
                  <c:v>3.9870689655172086E-3</c:v>
                </c:pt>
                <c:pt idx="81">
                  <c:v>5.3307573968731318E-3</c:v>
                </c:pt>
                <c:pt idx="82">
                  <c:v>-1.0427046263345261E-2</c:v>
                </c:pt>
                <c:pt idx="83">
                  <c:v>2.4418311935843526E-2</c:v>
                </c:pt>
                <c:pt idx="84">
                  <c:v>3.0049849048655448E-2</c:v>
                </c:pt>
                <c:pt idx="85">
                  <c:v>-8.4179674187171358E-3</c:v>
                </c:pt>
                <c:pt idx="86">
                  <c:v>1.7597525347997876E-2</c:v>
                </c:pt>
                <c:pt idx="87">
                  <c:v>0</c:v>
                </c:pt>
                <c:pt idx="88">
                  <c:v>5.2352484209815253E-3</c:v>
                </c:pt>
                <c:pt idx="89">
                  <c:v>-9.2063705396141522E-3</c:v>
                </c:pt>
                <c:pt idx="90">
                  <c:v>-6.3754747693977824E-3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-4.1843003412969253E-2</c:v>
                </c:pt>
                <c:pt idx="95">
                  <c:v>-9.3680985965662825E-3</c:v>
                </c:pt>
                <c:pt idx="96">
                  <c:v>0</c:v>
                </c:pt>
                <c:pt idx="97">
                  <c:v>0</c:v>
                </c:pt>
                <c:pt idx="98">
                  <c:v>1.7043615835460824E-2</c:v>
                </c:pt>
                <c:pt idx="99">
                  <c:v>0</c:v>
                </c:pt>
                <c:pt idx="100">
                  <c:v>0</c:v>
                </c:pt>
                <c:pt idx="101">
                  <c:v>-9.3689234576630719E-3</c:v>
                </c:pt>
                <c:pt idx="102">
                  <c:v>8.4225553176302311E-3</c:v>
                </c:pt>
                <c:pt idx="103">
                  <c:v>7.4320498301245754E-3</c:v>
                </c:pt>
                <c:pt idx="104">
                  <c:v>5.9369071875219883E-3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-1.3480006984459546E-2</c:v>
                </c:pt>
                <c:pt idx="110">
                  <c:v>2.2832666643067011E-2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1.5055028725686993E-2</c:v>
                </c:pt>
                <c:pt idx="115">
                  <c:v>2.420812165433499E-3</c:v>
                </c:pt>
                <c:pt idx="116">
                  <c:v>2.8911564625850338E-3</c:v>
                </c:pt>
                <c:pt idx="117">
                  <c:v>5.087332541970493E-4</c:v>
                </c:pt>
                <c:pt idx="118">
                  <c:v>-3.7288135593217255E-4</c:v>
                </c:pt>
                <c:pt idx="119">
                  <c:v>2.0719590355725834E-2</c:v>
                </c:pt>
                <c:pt idx="120">
                  <c:v>-9.6013289036545151E-3</c:v>
                </c:pt>
                <c:pt idx="121">
                  <c:v>2.0059709503203578E-2</c:v>
                </c:pt>
                <c:pt idx="122">
                  <c:v>3.222730112795464E-3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-4.0023601140721773E-2</c:v>
                </c:pt>
                <c:pt idx="130">
                  <c:v>-2.0897357098955072E-2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1.3357048196972771E-2</c:v>
                </c:pt>
                <c:pt idx="137">
                  <c:v>-2.4090580582992053E-3</c:v>
                </c:pt>
                <c:pt idx="138">
                  <c:v>1.0107979439058952E-2</c:v>
                </c:pt>
                <c:pt idx="139">
                  <c:v>3.2445355191256832E-3</c:v>
                </c:pt>
                <c:pt idx="140">
                  <c:v>3.4382978723403947E-3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-2.2933912335459328E-2</c:v>
                </c:pt>
                <c:pt idx="145">
                  <c:v>0</c:v>
                </c:pt>
                <c:pt idx="146">
                  <c:v>-2.3298611111111079E-2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-5.7911763660279454E-2</c:v>
                </c:pt>
                <c:pt idx="151">
                  <c:v>-2.2641509433962265E-3</c:v>
                </c:pt>
                <c:pt idx="152">
                  <c:v>0</c:v>
                </c:pt>
                <c:pt idx="153">
                  <c:v>0</c:v>
                </c:pt>
                <c:pt idx="154">
                  <c:v>1.2443267776096858E-2</c:v>
                </c:pt>
                <c:pt idx="155">
                  <c:v>3.0221524898203178E-2</c:v>
                </c:pt>
                <c:pt idx="156">
                  <c:v>-2.7195590688229745E-3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-6.835617932589238E-3</c:v>
                </c:pt>
                <c:pt idx="162">
                  <c:v>1.7865641588870652E-2</c:v>
                </c:pt>
                <c:pt idx="163">
                  <c:v>3.226270546343913E-2</c:v>
                </c:pt>
                <c:pt idx="164">
                  <c:v>1.1846689895470384E-2</c:v>
                </c:pt>
                <c:pt idx="165">
                  <c:v>0</c:v>
                </c:pt>
                <c:pt idx="166">
                  <c:v>-1.3774104683195593E-3</c:v>
                </c:pt>
                <c:pt idx="167">
                  <c:v>0</c:v>
                </c:pt>
                <c:pt idx="168">
                  <c:v>-2.0689655172413794E-3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-3.3172080165860401E-2</c:v>
                </c:pt>
                <c:pt idx="175">
                  <c:v>-6.4331665475339528E-3</c:v>
                </c:pt>
                <c:pt idx="176">
                  <c:v>1.4388489208633094E-2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-2.0354609929078046E-2</c:v>
                </c:pt>
                <c:pt idx="182">
                  <c:v>2.352856005212481E-3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-1.1014409013758983E-2</c:v>
                </c:pt>
                <c:pt idx="195">
                  <c:v>0</c:v>
                </c:pt>
                <c:pt idx="196">
                  <c:v>0</c:v>
                </c:pt>
                <c:pt idx="197">
                  <c:v>2.4172935076316467E-2</c:v>
                </c:pt>
                <c:pt idx="198">
                  <c:v>1.0981175128351299E-2</c:v>
                </c:pt>
                <c:pt idx="199">
                  <c:v>1.7985611510791366E-2</c:v>
                </c:pt>
                <c:pt idx="200">
                  <c:v>3.5647474537518223E-2</c:v>
                </c:pt>
                <c:pt idx="201">
                  <c:v>9.7340692423481881E-3</c:v>
                </c:pt>
                <c:pt idx="202">
                  <c:v>1.4642549526270547E-2</c:v>
                </c:pt>
                <c:pt idx="203">
                  <c:v>1.0447956118583707E-3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1.4350945857795172E-2</c:v>
                </c:pt>
                <c:pt idx="208">
                  <c:v>-3.2154340836012861E-3</c:v>
                </c:pt>
                <c:pt idx="209">
                  <c:v>0.02</c:v>
                </c:pt>
                <c:pt idx="210">
                  <c:v>-3.7950664136622392E-3</c:v>
                </c:pt>
                <c:pt idx="211">
                  <c:v>-6.9841269841269841E-3</c:v>
                </c:pt>
                <c:pt idx="212">
                  <c:v>1.4066496163682864E-2</c:v>
                </c:pt>
                <c:pt idx="213">
                  <c:v>-3.7831021437578815E-3</c:v>
                </c:pt>
                <c:pt idx="214">
                  <c:v>6.9620253164551205E-4</c:v>
                </c:pt>
                <c:pt idx="215">
                  <c:v>1.505281133388159E-2</c:v>
                </c:pt>
                <c:pt idx="216">
                  <c:v>-8.4117390491619416E-3</c:v>
                </c:pt>
                <c:pt idx="217">
                  <c:v>3.2047253990196739E-3</c:v>
                </c:pt>
                <c:pt idx="218">
                  <c:v>2.0670216097713463E-3</c:v>
                </c:pt>
                <c:pt idx="219">
                  <c:v>-8.5948243530441313E-3</c:v>
                </c:pt>
                <c:pt idx="220">
                  <c:v>3.972132026102553E-3</c:v>
                </c:pt>
                <c:pt idx="221">
                  <c:v>1.1084246553835584E-2</c:v>
                </c:pt>
                <c:pt idx="222">
                  <c:v>1.9565217391304913E-3</c:v>
                </c:pt>
                <c:pt idx="223">
                  <c:v>0</c:v>
                </c:pt>
                <c:pt idx="224">
                  <c:v>7.5938381427641567E-3</c:v>
                </c:pt>
                <c:pt idx="225">
                  <c:v>9.1977359419218759E-3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-5.0263663242600558E-2</c:v>
                </c:pt>
                <c:pt idx="234">
                  <c:v>-1.8165479170678595E-2</c:v>
                </c:pt>
                <c:pt idx="235">
                  <c:v>0</c:v>
                </c:pt>
                <c:pt idx="236">
                  <c:v>2.3568253138075434E-2</c:v>
                </c:pt>
                <c:pt idx="237">
                  <c:v>-2.9700124548909979E-3</c:v>
                </c:pt>
                <c:pt idx="238">
                  <c:v>8.0717488789237665E-2</c:v>
                </c:pt>
                <c:pt idx="239">
                  <c:v>7.542975696502667E-2</c:v>
                </c:pt>
                <c:pt idx="240">
                  <c:v>-2.0587019429516278E-2</c:v>
                </c:pt>
                <c:pt idx="241">
                  <c:v>-3.967583994597435E-3</c:v>
                </c:pt>
                <c:pt idx="242">
                  <c:v>8.9838121874735669E-3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B-45BB-BADA-DA4275E89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1817879"/>
        <c:axId val="78903526"/>
      </c:lineChart>
      <c:catAx>
        <c:axId val="5181787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78903526"/>
        <c:crosses val="autoZero"/>
        <c:auto val="1"/>
        <c:lblAlgn val="ctr"/>
        <c:lblOffset val="100"/>
        <c:noMultiLvlLbl val="1"/>
      </c:catAx>
      <c:valAx>
        <c:axId val="78903526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5181787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Daily_Far!$Q$1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Daily_Far!$B$2:$B$244</c:f>
              <c:strCache>
                <c:ptCount val="243"/>
                <c:pt idx="0">
                  <c:v>1 Oct 18</c:v>
                </c:pt>
                <c:pt idx="1">
                  <c:v>3 Oct 18</c:v>
                </c:pt>
                <c:pt idx="2">
                  <c:v>4 Oct 18</c:v>
                </c:pt>
                <c:pt idx="3">
                  <c:v>5 Oct 18</c:v>
                </c:pt>
                <c:pt idx="4">
                  <c:v>8 Oct 18</c:v>
                </c:pt>
                <c:pt idx="5">
                  <c:v>9 Oct 18</c:v>
                </c:pt>
                <c:pt idx="6">
                  <c:v>10 Oct 18</c:v>
                </c:pt>
                <c:pt idx="7">
                  <c:v>11 Oct 18</c:v>
                </c:pt>
                <c:pt idx="8">
                  <c:v>12 Oct 18</c:v>
                </c:pt>
                <c:pt idx="9">
                  <c:v>15 Oct 18</c:v>
                </c:pt>
                <c:pt idx="10">
                  <c:v>16 Oct 18</c:v>
                </c:pt>
                <c:pt idx="11">
                  <c:v>17 Oct 18</c:v>
                </c:pt>
                <c:pt idx="12">
                  <c:v>19 Oct 18</c:v>
                </c:pt>
                <c:pt idx="13">
                  <c:v>22 Oct 18</c:v>
                </c:pt>
                <c:pt idx="14">
                  <c:v>23 Oct 18</c:v>
                </c:pt>
                <c:pt idx="15">
                  <c:v>24 Oct 18</c:v>
                </c:pt>
                <c:pt idx="16">
                  <c:v>25 Oct 18</c:v>
                </c:pt>
                <c:pt idx="17">
                  <c:v>26 Oct 18</c:v>
                </c:pt>
                <c:pt idx="18">
                  <c:v>29 Oct 18</c:v>
                </c:pt>
                <c:pt idx="19">
                  <c:v>30 Oct 18</c:v>
                </c:pt>
                <c:pt idx="20">
                  <c:v>31 Oct 18</c:v>
                </c:pt>
                <c:pt idx="21">
                  <c:v>1 Nov 18</c:v>
                </c:pt>
                <c:pt idx="22">
                  <c:v>2 Nov 18</c:v>
                </c:pt>
                <c:pt idx="23">
                  <c:v>5 Nov 18</c:v>
                </c:pt>
                <c:pt idx="24">
                  <c:v>6 Nov 18</c:v>
                </c:pt>
                <c:pt idx="25">
                  <c:v>7 Nov 18</c:v>
                </c:pt>
                <c:pt idx="26">
                  <c:v>9 Nov 18</c:v>
                </c:pt>
                <c:pt idx="27">
                  <c:v>12 Nov 18</c:v>
                </c:pt>
                <c:pt idx="28">
                  <c:v>13 Nov 18</c:v>
                </c:pt>
                <c:pt idx="29">
                  <c:v>14 Nov 18</c:v>
                </c:pt>
                <c:pt idx="30">
                  <c:v>15 Nov 18</c:v>
                </c:pt>
                <c:pt idx="31">
                  <c:v>16 Nov 18</c:v>
                </c:pt>
                <c:pt idx="32">
                  <c:v>19 Nov 18</c:v>
                </c:pt>
                <c:pt idx="33">
                  <c:v>20 Nov 18</c:v>
                </c:pt>
                <c:pt idx="34">
                  <c:v>21 Nov 18</c:v>
                </c:pt>
                <c:pt idx="35">
                  <c:v>22 Nov 18</c:v>
                </c:pt>
                <c:pt idx="36">
                  <c:v>26 Nov 18</c:v>
                </c:pt>
                <c:pt idx="37">
                  <c:v>27 Nov 18</c:v>
                </c:pt>
                <c:pt idx="38">
                  <c:v>28 Nov 18</c:v>
                </c:pt>
                <c:pt idx="39">
                  <c:v>29 Nov 18</c:v>
                </c:pt>
                <c:pt idx="40">
                  <c:v>30 Nov 18</c:v>
                </c:pt>
                <c:pt idx="41">
                  <c:v>3 Dec 18</c:v>
                </c:pt>
                <c:pt idx="42">
                  <c:v>4 Dec 18</c:v>
                </c:pt>
                <c:pt idx="43">
                  <c:v>5 Dec 18</c:v>
                </c:pt>
                <c:pt idx="44">
                  <c:v>6 Dec 18</c:v>
                </c:pt>
                <c:pt idx="45">
                  <c:v>7 Dec 18</c:v>
                </c:pt>
                <c:pt idx="46">
                  <c:v>10 Dec 18</c:v>
                </c:pt>
                <c:pt idx="47">
                  <c:v>11 Dec 18</c:v>
                </c:pt>
                <c:pt idx="48">
                  <c:v>12 Dec 18</c:v>
                </c:pt>
                <c:pt idx="49">
                  <c:v>13 Dec 18</c:v>
                </c:pt>
                <c:pt idx="50">
                  <c:v>14 Dec 18</c:v>
                </c:pt>
                <c:pt idx="51">
                  <c:v>17 Dec 18</c:v>
                </c:pt>
                <c:pt idx="52">
                  <c:v>18 Dec 18</c:v>
                </c:pt>
                <c:pt idx="53">
                  <c:v>19 Dec 18</c:v>
                </c:pt>
                <c:pt idx="54">
                  <c:v>20 Dec 18</c:v>
                </c:pt>
                <c:pt idx="55">
                  <c:v>21 Dec 18</c:v>
                </c:pt>
                <c:pt idx="56">
                  <c:v>24 Dec 18</c:v>
                </c:pt>
                <c:pt idx="57">
                  <c:v>26 Dec 18</c:v>
                </c:pt>
                <c:pt idx="58">
                  <c:v>27 Dec 18</c:v>
                </c:pt>
                <c:pt idx="59">
                  <c:v>28 Dec 18</c:v>
                </c:pt>
                <c:pt idx="60">
                  <c:v>31-Dec-2018</c:v>
                </c:pt>
                <c:pt idx="61">
                  <c:v>01-Jan-2019</c:v>
                </c:pt>
                <c:pt idx="62">
                  <c:v>02-Jan-2019</c:v>
                </c:pt>
                <c:pt idx="63">
                  <c:v>03-Jan-2019</c:v>
                </c:pt>
                <c:pt idx="64">
                  <c:v>04-Jan-2019</c:v>
                </c:pt>
                <c:pt idx="65">
                  <c:v>07-Jan-2019</c:v>
                </c:pt>
                <c:pt idx="66">
                  <c:v>08-Jan-2019</c:v>
                </c:pt>
                <c:pt idx="67">
                  <c:v>09-Jan-2019</c:v>
                </c:pt>
                <c:pt idx="68">
                  <c:v>10-Jan-2019</c:v>
                </c:pt>
                <c:pt idx="69">
                  <c:v>11-Jan-2019</c:v>
                </c:pt>
                <c:pt idx="70">
                  <c:v>14-Jan-2019</c:v>
                </c:pt>
                <c:pt idx="71">
                  <c:v>15-Jan-2019</c:v>
                </c:pt>
                <c:pt idx="72">
                  <c:v>16-Jan-2019</c:v>
                </c:pt>
                <c:pt idx="73">
                  <c:v>17-Jan-2019</c:v>
                </c:pt>
                <c:pt idx="74">
                  <c:v>18-Jan-2019</c:v>
                </c:pt>
                <c:pt idx="75">
                  <c:v>21-Jan-2019</c:v>
                </c:pt>
                <c:pt idx="76">
                  <c:v>22-Jan-2019</c:v>
                </c:pt>
                <c:pt idx="77">
                  <c:v>23-Jan-2019</c:v>
                </c:pt>
                <c:pt idx="78">
                  <c:v>24-Jan-2019</c:v>
                </c:pt>
                <c:pt idx="79">
                  <c:v>25-Jan-2019</c:v>
                </c:pt>
                <c:pt idx="80">
                  <c:v>28-Jan-2019</c:v>
                </c:pt>
                <c:pt idx="81">
                  <c:v>29-Jan-2019</c:v>
                </c:pt>
                <c:pt idx="82">
                  <c:v>30-Jan-2019</c:v>
                </c:pt>
                <c:pt idx="83">
                  <c:v>31-Jan-2019</c:v>
                </c:pt>
                <c:pt idx="84">
                  <c:v>01-Feb-2019</c:v>
                </c:pt>
                <c:pt idx="85">
                  <c:v>04-Feb-2019</c:v>
                </c:pt>
                <c:pt idx="86">
                  <c:v>05-Feb-2019</c:v>
                </c:pt>
                <c:pt idx="87">
                  <c:v>06-Feb-2019</c:v>
                </c:pt>
                <c:pt idx="88">
                  <c:v>07-Feb-2019</c:v>
                </c:pt>
                <c:pt idx="89">
                  <c:v>08-Feb-2019</c:v>
                </c:pt>
                <c:pt idx="90">
                  <c:v>11-Feb-2019</c:v>
                </c:pt>
                <c:pt idx="91">
                  <c:v>12-Feb-2019</c:v>
                </c:pt>
                <c:pt idx="92">
                  <c:v>13-Feb-2019</c:v>
                </c:pt>
                <c:pt idx="93">
                  <c:v>14-Feb-2019</c:v>
                </c:pt>
                <c:pt idx="94">
                  <c:v>15-Feb-2019</c:v>
                </c:pt>
                <c:pt idx="95">
                  <c:v>18-Feb-2019</c:v>
                </c:pt>
                <c:pt idx="96">
                  <c:v>19-Feb-2019</c:v>
                </c:pt>
                <c:pt idx="97">
                  <c:v>20-Feb-2019</c:v>
                </c:pt>
                <c:pt idx="98">
                  <c:v>21-Feb-2019</c:v>
                </c:pt>
                <c:pt idx="99">
                  <c:v>22-Feb-2019</c:v>
                </c:pt>
                <c:pt idx="100">
                  <c:v>25-Feb-2019</c:v>
                </c:pt>
                <c:pt idx="101">
                  <c:v>26-Feb-2019</c:v>
                </c:pt>
                <c:pt idx="102">
                  <c:v>27-Feb-2019</c:v>
                </c:pt>
                <c:pt idx="103">
                  <c:v>28-Feb-2019</c:v>
                </c:pt>
                <c:pt idx="104">
                  <c:v>01-Mar-2019</c:v>
                </c:pt>
                <c:pt idx="105">
                  <c:v>05-Mar-2019</c:v>
                </c:pt>
                <c:pt idx="106">
                  <c:v>06-Mar-2019</c:v>
                </c:pt>
                <c:pt idx="107">
                  <c:v>07-Mar-2019</c:v>
                </c:pt>
                <c:pt idx="108">
                  <c:v>08-Mar-2019</c:v>
                </c:pt>
                <c:pt idx="109">
                  <c:v>11-Mar-2019</c:v>
                </c:pt>
                <c:pt idx="110">
                  <c:v>12-Mar-2019</c:v>
                </c:pt>
                <c:pt idx="111">
                  <c:v>13-Mar-2019</c:v>
                </c:pt>
                <c:pt idx="112">
                  <c:v>14-Mar-2019</c:v>
                </c:pt>
                <c:pt idx="113">
                  <c:v>15-Mar-2019</c:v>
                </c:pt>
                <c:pt idx="114">
                  <c:v>18-Mar-2019</c:v>
                </c:pt>
                <c:pt idx="115">
                  <c:v>19-Mar-2019</c:v>
                </c:pt>
                <c:pt idx="116">
                  <c:v>20-Mar-2019</c:v>
                </c:pt>
                <c:pt idx="117">
                  <c:v>22-Mar-2019</c:v>
                </c:pt>
                <c:pt idx="118">
                  <c:v>25-Mar-2019</c:v>
                </c:pt>
                <c:pt idx="119">
                  <c:v>26-Mar-2019</c:v>
                </c:pt>
                <c:pt idx="120">
                  <c:v>27-Mar-2019</c:v>
                </c:pt>
                <c:pt idx="121">
                  <c:v>28-Mar-2019</c:v>
                </c:pt>
                <c:pt idx="122">
                  <c:v>29-Mar-2019</c:v>
                </c:pt>
                <c:pt idx="123">
                  <c:v>01-Apr-2019</c:v>
                </c:pt>
                <c:pt idx="124">
                  <c:v>02-Apr-2019</c:v>
                </c:pt>
                <c:pt idx="125">
                  <c:v>03-Apr-2019</c:v>
                </c:pt>
                <c:pt idx="126">
                  <c:v>04-Apr-2019</c:v>
                </c:pt>
                <c:pt idx="127">
                  <c:v>05-Apr-2019</c:v>
                </c:pt>
                <c:pt idx="128">
                  <c:v>08-Apr-2019</c:v>
                </c:pt>
                <c:pt idx="129">
                  <c:v>09-Apr-2019</c:v>
                </c:pt>
                <c:pt idx="130">
                  <c:v>10-Apr-2019</c:v>
                </c:pt>
                <c:pt idx="131">
                  <c:v>11-Apr-2019</c:v>
                </c:pt>
                <c:pt idx="132">
                  <c:v>12-Apr-2019</c:v>
                </c:pt>
                <c:pt idx="133">
                  <c:v>15-Apr-2019</c:v>
                </c:pt>
                <c:pt idx="134">
                  <c:v>16-Apr-2019</c:v>
                </c:pt>
                <c:pt idx="135">
                  <c:v>18-Apr-2019</c:v>
                </c:pt>
                <c:pt idx="136">
                  <c:v>22-Apr-2019</c:v>
                </c:pt>
                <c:pt idx="137">
                  <c:v>23-Apr-2019</c:v>
                </c:pt>
                <c:pt idx="138">
                  <c:v>24-Apr-2019</c:v>
                </c:pt>
                <c:pt idx="139">
                  <c:v>25-Apr-2019</c:v>
                </c:pt>
                <c:pt idx="140">
                  <c:v>26-Apr-2019</c:v>
                </c:pt>
                <c:pt idx="141">
                  <c:v>30-Apr-2019</c:v>
                </c:pt>
                <c:pt idx="142">
                  <c:v>02-May-2019</c:v>
                </c:pt>
                <c:pt idx="143">
                  <c:v>03-May-2019</c:v>
                </c:pt>
                <c:pt idx="144">
                  <c:v>06-May-2019</c:v>
                </c:pt>
                <c:pt idx="145">
                  <c:v>07-May-2019</c:v>
                </c:pt>
                <c:pt idx="146">
                  <c:v>08-May-2019</c:v>
                </c:pt>
                <c:pt idx="147">
                  <c:v>09-May-2019</c:v>
                </c:pt>
                <c:pt idx="148">
                  <c:v>10-May-2019</c:v>
                </c:pt>
                <c:pt idx="149">
                  <c:v>13-May-2019</c:v>
                </c:pt>
                <c:pt idx="150">
                  <c:v>14-May-2019</c:v>
                </c:pt>
                <c:pt idx="151">
                  <c:v>15-May-2019</c:v>
                </c:pt>
                <c:pt idx="152">
                  <c:v>16-May-2019</c:v>
                </c:pt>
                <c:pt idx="153">
                  <c:v>17-May-2019</c:v>
                </c:pt>
                <c:pt idx="154">
                  <c:v>20-May-2019</c:v>
                </c:pt>
                <c:pt idx="155">
                  <c:v>21-May-2019</c:v>
                </c:pt>
                <c:pt idx="156">
                  <c:v>22-May-2019</c:v>
                </c:pt>
                <c:pt idx="157">
                  <c:v>23-May-2019</c:v>
                </c:pt>
                <c:pt idx="158">
                  <c:v>24-May-2019</c:v>
                </c:pt>
                <c:pt idx="159">
                  <c:v>27-May-2019</c:v>
                </c:pt>
                <c:pt idx="160">
                  <c:v>28-May-2019</c:v>
                </c:pt>
                <c:pt idx="161">
                  <c:v>29-May-2019</c:v>
                </c:pt>
                <c:pt idx="162">
                  <c:v>30-May-2019</c:v>
                </c:pt>
                <c:pt idx="163">
                  <c:v>31-May-2019</c:v>
                </c:pt>
                <c:pt idx="164">
                  <c:v>03-Jun-2019</c:v>
                </c:pt>
                <c:pt idx="165">
                  <c:v>04-Jun-2019</c:v>
                </c:pt>
                <c:pt idx="166">
                  <c:v>06-Jun-2019</c:v>
                </c:pt>
                <c:pt idx="167">
                  <c:v>07-Jun-2019</c:v>
                </c:pt>
                <c:pt idx="168">
                  <c:v>10-Jun-2019</c:v>
                </c:pt>
                <c:pt idx="169">
                  <c:v>11-Jun-2019</c:v>
                </c:pt>
                <c:pt idx="170">
                  <c:v>12-Jun-2019</c:v>
                </c:pt>
                <c:pt idx="171">
                  <c:v>13-Jun-2019</c:v>
                </c:pt>
                <c:pt idx="172">
                  <c:v>14-Jun-2019</c:v>
                </c:pt>
                <c:pt idx="173">
                  <c:v>17-Jun-2019</c:v>
                </c:pt>
                <c:pt idx="174">
                  <c:v>18-Jun-2019</c:v>
                </c:pt>
                <c:pt idx="175">
                  <c:v>19-Jun-2019</c:v>
                </c:pt>
                <c:pt idx="176">
                  <c:v>20-Jun-2019</c:v>
                </c:pt>
                <c:pt idx="177">
                  <c:v>21-Jun-2019</c:v>
                </c:pt>
                <c:pt idx="178">
                  <c:v>24-Jun-2019</c:v>
                </c:pt>
                <c:pt idx="179">
                  <c:v>25-Jun-2019</c:v>
                </c:pt>
                <c:pt idx="180">
                  <c:v>26-Jun-2019</c:v>
                </c:pt>
                <c:pt idx="181">
                  <c:v>27-Jun-2019</c:v>
                </c:pt>
                <c:pt idx="182">
                  <c:v>28-Jun-2019</c:v>
                </c:pt>
                <c:pt idx="183">
                  <c:v>01-Jul-2019</c:v>
                </c:pt>
                <c:pt idx="184">
                  <c:v>02-Jul-2019</c:v>
                </c:pt>
                <c:pt idx="185">
                  <c:v>03-Jul-2019</c:v>
                </c:pt>
                <c:pt idx="186">
                  <c:v>04-Jul-2019</c:v>
                </c:pt>
                <c:pt idx="187">
                  <c:v>05-Jul-2019</c:v>
                </c:pt>
                <c:pt idx="188">
                  <c:v>08-Jul-2019</c:v>
                </c:pt>
                <c:pt idx="189">
                  <c:v>09-Jul-2019</c:v>
                </c:pt>
                <c:pt idx="190">
                  <c:v>10-Jul-2019</c:v>
                </c:pt>
                <c:pt idx="191">
                  <c:v>11-Jul-2019</c:v>
                </c:pt>
                <c:pt idx="192">
                  <c:v>12-Jul-2019</c:v>
                </c:pt>
                <c:pt idx="193">
                  <c:v>15-Jul-2019</c:v>
                </c:pt>
                <c:pt idx="194">
                  <c:v>16-Jul-2019</c:v>
                </c:pt>
                <c:pt idx="195">
                  <c:v>17-Jul-2019</c:v>
                </c:pt>
                <c:pt idx="196">
                  <c:v>18-Jul-2019</c:v>
                </c:pt>
                <c:pt idx="197">
                  <c:v>19-Jul-2019</c:v>
                </c:pt>
                <c:pt idx="198">
                  <c:v>22-Jul-2019</c:v>
                </c:pt>
                <c:pt idx="199">
                  <c:v>23-Jul-2019</c:v>
                </c:pt>
                <c:pt idx="200">
                  <c:v>24-Jul-2019</c:v>
                </c:pt>
                <c:pt idx="201">
                  <c:v>25-Jul-2019</c:v>
                </c:pt>
                <c:pt idx="202">
                  <c:v>26-Jul-2019</c:v>
                </c:pt>
                <c:pt idx="203">
                  <c:v>29-Jul-2019</c:v>
                </c:pt>
                <c:pt idx="204">
                  <c:v>30-Jul-2019</c:v>
                </c:pt>
                <c:pt idx="205">
                  <c:v>31-Jul-2019</c:v>
                </c:pt>
                <c:pt idx="206">
                  <c:v>01-Aug-2019</c:v>
                </c:pt>
                <c:pt idx="207">
                  <c:v>02-Aug-2019</c:v>
                </c:pt>
                <c:pt idx="208">
                  <c:v>05-Aug-2019</c:v>
                </c:pt>
                <c:pt idx="209">
                  <c:v>06-Aug-2019</c:v>
                </c:pt>
                <c:pt idx="210">
                  <c:v>07-Aug-2019</c:v>
                </c:pt>
                <c:pt idx="211">
                  <c:v>08-Aug-2019</c:v>
                </c:pt>
                <c:pt idx="212">
                  <c:v>09-Aug-2019</c:v>
                </c:pt>
                <c:pt idx="213">
                  <c:v>13-Aug-2019</c:v>
                </c:pt>
                <c:pt idx="214">
                  <c:v>14-Aug-2019</c:v>
                </c:pt>
                <c:pt idx="215">
                  <c:v>16-Aug-2019</c:v>
                </c:pt>
                <c:pt idx="216">
                  <c:v>19-Aug-2019</c:v>
                </c:pt>
                <c:pt idx="217">
                  <c:v>20-Aug-2019</c:v>
                </c:pt>
                <c:pt idx="218">
                  <c:v>21-Aug-2019</c:v>
                </c:pt>
                <c:pt idx="219">
                  <c:v>22-Aug-2019</c:v>
                </c:pt>
                <c:pt idx="220">
                  <c:v>23-Aug-2019</c:v>
                </c:pt>
                <c:pt idx="221">
                  <c:v>26-Aug-2019</c:v>
                </c:pt>
                <c:pt idx="222">
                  <c:v>27-Aug-2019</c:v>
                </c:pt>
                <c:pt idx="223">
                  <c:v>28-Aug-2019</c:v>
                </c:pt>
                <c:pt idx="224">
                  <c:v>29-Aug-2019</c:v>
                </c:pt>
                <c:pt idx="225">
                  <c:v>30-Aug-2019</c:v>
                </c:pt>
                <c:pt idx="226">
                  <c:v>03-Sep-2019</c:v>
                </c:pt>
                <c:pt idx="227">
                  <c:v>04-Sep-2019</c:v>
                </c:pt>
                <c:pt idx="228">
                  <c:v>05-Sep-2019</c:v>
                </c:pt>
                <c:pt idx="229">
                  <c:v>06-Sep-2019</c:v>
                </c:pt>
                <c:pt idx="230">
                  <c:v>09-Sep-2019</c:v>
                </c:pt>
                <c:pt idx="231">
                  <c:v>11-Sep-2019</c:v>
                </c:pt>
                <c:pt idx="232">
                  <c:v>12-Sep-2019</c:v>
                </c:pt>
                <c:pt idx="233">
                  <c:v>13-Sep-2019</c:v>
                </c:pt>
                <c:pt idx="234">
                  <c:v>16-Sep-2019</c:v>
                </c:pt>
                <c:pt idx="235">
                  <c:v>17-Sep-2019</c:v>
                </c:pt>
                <c:pt idx="236">
                  <c:v>18-Sep-2019</c:v>
                </c:pt>
                <c:pt idx="237">
                  <c:v>19-Sep-2019</c:v>
                </c:pt>
                <c:pt idx="238">
                  <c:v>20-Sep-2019</c:v>
                </c:pt>
                <c:pt idx="239">
                  <c:v>23-Sep-2019</c:v>
                </c:pt>
                <c:pt idx="240">
                  <c:v>24-Sep-2019</c:v>
                </c:pt>
                <c:pt idx="241">
                  <c:v>25-Sep-2019</c:v>
                </c:pt>
                <c:pt idx="242">
                  <c:v>26-Sep-2019</c:v>
                </c:pt>
              </c:strCache>
            </c:strRef>
          </c:cat>
          <c:val>
            <c:numRef>
              <c:f>Daily_Far!$Q$2:$Q$244</c:f>
              <c:numCache>
                <c:formatCode>0.00%</c:formatCode>
                <c:ptCount val="243"/>
                <c:pt idx="0">
                  <c:v>-1.9260273972602701E-4</c:v>
                </c:pt>
                <c:pt idx="1">
                  <c:v>-1.9232876712328801E-4</c:v>
                </c:pt>
                <c:pt idx="2">
                  <c:v>-1.9506849315068501E-4</c:v>
                </c:pt>
                <c:pt idx="3">
                  <c:v>-1.8986301369863001E-4</c:v>
                </c:pt>
                <c:pt idx="4">
                  <c:v>-1.89315068493151E-4</c:v>
                </c:pt>
                <c:pt idx="5">
                  <c:v>-1.88219178082192E-4</c:v>
                </c:pt>
                <c:pt idx="6">
                  <c:v>-1.8958904109589E-4</c:v>
                </c:pt>
                <c:pt idx="7">
                  <c:v>-1.9013698630136999E-4</c:v>
                </c:pt>
                <c:pt idx="8">
                  <c:v>-1.8876712328767101E-4</c:v>
                </c:pt>
                <c:pt idx="9">
                  <c:v>-1.89315068493151E-4</c:v>
                </c:pt>
                <c:pt idx="10">
                  <c:v>-1.8986301369863001E-4</c:v>
                </c:pt>
                <c:pt idx="11">
                  <c:v>-1.8958904109589E-4</c:v>
                </c:pt>
                <c:pt idx="12">
                  <c:v>-1.9041095890410999E-4</c:v>
                </c:pt>
                <c:pt idx="13">
                  <c:v>-1.9041095890410999E-4</c:v>
                </c:pt>
                <c:pt idx="14">
                  <c:v>-0.13211660521197321</c:v>
                </c:pt>
                <c:pt idx="15">
                  <c:v>4.6868412570507577E-2</c:v>
                </c:pt>
                <c:pt idx="16">
                  <c:v>9.5778879345002708E-3</c:v>
                </c:pt>
                <c:pt idx="17">
                  <c:v>1.6625034338999149E-2</c:v>
                </c:pt>
                <c:pt idx="18">
                  <c:v>-1.9041095890410999E-4</c:v>
                </c:pt>
                <c:pt idx="19">
                  <c:v>-1.90684931506849E-4</c:v>
                </c:pt>
                <c:pt idx="20">
                  <c:v>-1.9041095890410999E-4</c:v>
                </c:pt>
                <c:pt idx="21">
                  <c:v>-1.8986301369863001E-4</c:v>
                </c:pt>
                <c:pt idx="22">
                  <c:v>-1.90684931506849E-4</c:v>
                </c:pt>
                <c:pt idx="23">
                  <c:v>-1.8958904109589E-4</c:v>
                </c:pt>
                <c:pt idx="24">
                  <c:v>-1.9013698630136999E-4</c:v>
                </c:pt>
                <c:pt idx="25">
                  <c:v>-1.9041095890410999E-4</c:v>
                </c:pt>
                <c:pt idx="26">
                  <c:v>-1.8958904109589E-4</c:v>
                </c:pt>
                <c:pt idx="27">
                  <c:v>-1.8986301369863001E-4</c:v>
                </c:pt>
                <c:pt idx="28">
                  <c:v>-1.89315068493151E-4</c:v>
                </c:pt>
                <c:pt idx="29">
                  <c:v>-1.8739726027397301E-4</c:v>
                </c:pt>
                <c:pt idx="30">
                  <c:v>-1.86849315068493E-4</c:v>
                </c:pt>
                <c:pt idx="31">
                  <c:v>-1.8767123287671201E-4</c:v>
                </c:pt>
                <c:pt idx="32">
                  <c:v>-1.87123287671233E-4</c:v>
                </c:pt>
                <c:pt idx="33">
                  <c:v>-1.85753424657534E-4</c:v>
                </c:pt>
                <c:pt idx="34">
                  <c:v>8.0907748871499083E-2</c:v>
                </c:pt>
                <c:pt idx="35">
                  <c:v>-1.85479452054795E-4</c:v>
                </c:pt>
                <c:pt idx="36">
                  <c:v>3.093759455448929E-2</c:v>
                </c:pt>
                <c:pt idx="37">
                  <c:v>-1.0551505845752488E-2</c:v>
                </c:pt>
                <c:pt idx="38">
                  <c:v>-9.1792684058387402E-3</c:v>
                </c:pt>
                <c:pt idx="39">
                  <c:v>1.4343541239661082E-2</c:v>
                </c:pt>
                <c:pt idx="40">
                  <c:v>1.28472283459721E-2</c:v>
                </c:pt>
                <c:pt idx="41">
                  <c:v>-1.8410958904109599E-4</c:v>
                </c:pt>
                <c:pt idx="42">
                  <c:v>-1.8383561643835601E-4</c:v>
                </c:pt>
                <c:pt idx="43">
                  <c:v>-1.83287671232877E-4</c:v>
                </c:pt>
                <c:pt idx="44">
                  <c:v>-1.8383561643835601E-4</c:v>
                </c:pt>
                <c:pt idx="45">
                  <c:v>-1.8383561643835601E-4</c:v>
                </c:pt>
                <c:pt idx="46">
                  <c:v>-1.8356164383561601E-4</c:v>
                </c:pt>
                <c:pt idx="47">
                  <c:v>-1.8356164383561601E-4</c:v>
                </c:pt>
                <c:pt idx="48">
                  <c:v>-1.83013698630137E-4</c:v>
                </c:pt>
                <c:pt idx="49">
                  <c:v>-1.8383561643835601E-4</c:v>
                </c:pt>
                <c:pt idx="50">
                  <c:v>-1.8356164383561601E-4</c:v>
                </c:pt>
                <c:pt idx="51">
                  <c:v>-1.8219178082191801E-4</c:v>
                </c:pt>
                <c:pt idx="52">
                  <c:v>-1.8164383561643799E-4</c:v>
                </c:pt>
                <c:pt idx="53">
                  <c:v>2.5366199315889969E-2</c:v>
                </c:pt>
                <c:pt idx="54">
                  <c:v>-1.8246575342465801E-4</c:v>
                </c:pt>
                <c:pt idx="55">
                  <c:v>-1.8246575342465801E-4</c:v>
                </c:pt>
                <c:pt idx="56">
                  <c:v>-1.8273972602739699E-4</c:v>
                </c:pt>
                <c:pt idx="57">
                  <c:v>-2.21529736027106E-2</c:v>
                </c:pt>
                <c:pt idx="58">
                  <c:v>1.7957911455231316E-4</c:v>
                </c:pt>
                <c:pt idx="59">
                  <c:v>1.2711139303309766E-2</c:v>
                </c:pt>
                <c:pt idx="60">
                  <c:v>-1.8027397260273999E-4</c:v>
                </c:pt>
                <c:pt idx="61">
                  <c:v>-1.8164383561643799E-4</c:v>
                </c:pt>
                <c:pt idx="62">
                  <c:v>-1.8109589041095901E-4</c:v>
                </c:pt>
                <c:pt idx="63">
                  <c:v>-1.8136986301369899E-4</c:v>
                </c:pt>
                <c:pt idx="64">
                  <c:v>-1.8164383561643799E-4</c:v>
                </c:pt>
                <c:pt idx="65">
                  <c:v>-1.8136986301369899E-4</c:v>
                </c:pt>
                <c:pt idx="66">
                  <c:v>-1.81917808219178E-4</c:v>
                </c:pt>
                <c:pt idx="67">
                  <c:v>-1.8164383561643799E-4</c:v>
                </c:pt>
                <c:pt idx="68">
                  <c:v>-1.81917808219178E-4</c:v>
                </c:pt>
                <c:pt idx="69">
                  <c:v>-1.8164383561643799E-4</c:v>
                </c:pt>
                <c:pt idx="70">
                  <c:v>3.8581550003478448E-3</c:v>
                </c:pt>
                <c:pt idx="71">
                  <c:v>-1.81917808219178E-4</c:v>
                </c:pt>
                <c:pt idx="72">
                  <c:v>-1.80821917808219E-4</c:v>
                </c:pt>
                <c:pt idx="73">
                  <c:v>-1.7972602739726E-4</c:v>
                </c:pt>
                <c:pt idx="74">
                  <c:v>-1.7972602739726E-4</c:v>
                </c:pt>
                <c:pt idx="75">
                  <c:v>-1.8027397260273999E-4</c:v>
                </c:pt>
                <c:pt idx="76">
                  <c:v>7.6906506641974109E-3</c:v>
                </c:pt>
                <c:pt idx="77">
                  <c:v>-1.8027397260273999E-4</c:v>
                </c:pt>
                <c:pt idx="78">
                  <c:v>-1.8000000000000001E-4</c:v>
                </c:pt>
                <c:pt idx="79">
                  <c:v>-1.6434142988528001E-2</c:v>
                </c:pt>
                <c:pt idx="80">
                  <c:v>3.8070689655172085E-3</c:v>
                </c:pt>
                <c:pt idx="81">
                  <c:v>5.1504834242703922E-3</c:v>
                </c:pt>
                <c:pt idx="82">
                  <c:v>-1.0606498318139783E-2</c:v>
                </c:pt>
                <c:pt idx="83">
                  <c:v>2.4238037963240786E-2</c:v>
                </c:pt>
                <c:pt idx="84">
                  <c:v>2.9869849048655448E-2</c:v>
                </c:pt>
                <c:pt idx="85">
                  <c:v>-8.5971455009089173E-3</c:v>
                </c:pt>
                <c:pt idx="86">
                  <c:v>1.7420265074025273E-2</c:v>
                </c:pt>
                <c:pt idx="87">
                  <c:v>-1.7479452054794501E-4</c:v>
                </c:pt>
                <c:pt idx="88">
                  <c:v>5.0607278730363204E-3</c:v>
                </c:pt>
                <c:pt idx="89">
                  <c:v>-9.381986977970316E-3</c:v>
                </c:pt>
                <c:pt idx="90">
                  <c:v>-6.5502692899457272E-3</c:v>
                </c:pt>
                <c:pt idx="91">
                  <c:v>-1.7534246575342499E-4</c:v>
                </c:pt>
                <c:pt idx="92">
                  <c:v>-1.74520547945205E-4</c:v>
                </c:pt>
                <c:pt idx="93">
                  <c:v>-1.7534246575342499E-4</c:v>
                </c:pt>
                <c:pt idx="94">
                  <c:v>-4.201861985132542E-2</c:v>
                </c:pt>
                <c:pt idx="95">
                  <c:v>-9.5442629801279263E-3</c:v>
                </c:pt>
                <c:pt idx="96">
                  <c:v>-1.7616438356164401E-4</c:v>
                </c:pt>
                <c:pt idx="97">
                  <c:v>-1.7534246575342499E-4</c:v>
                </c:pt>
                <c:pt idx="98">
                  <c:v>1.68682733697074E-2</c:v>
                </c:pt>
                <c:pt idx="99">
                  <c:v>-1.7506849315068501E-4</c:v>
                </c:pt>
                <c:pt idx="100">
                  <c:v>-1.75890410958904E-4</c:v>
                </c:pt>
                <c:pt idx="101">
                  <c:v>-9.5448138686219756E-3</c:v>
                </c:pt>
                <c:pt idx="102">
                  <c:v>8.2472128518768055E-3</c:v>
                </c:pt>
                <c:pt idx="103">
                  <c:v>7.2561594191656717E-3</c:v>
                </c:pt>
                <c:pt idx="104">
                  <c:v>5.7610167765630846E-3</c:v>
                </c:pt>
                <c:pt idx="105">
                  <c:v>-1.75616438356164E-4</c:v>
                </c:pt>
                <c:pt idx="106">
                  <c:v>-1.75616438356164E-4</c:v>
                </c:pt>
                <c:pt idx="107">
                  <c:v>-1.75616438356164E-4</c:v>
                </c:pt>
                <c:pt idx="108">
                  <c:v>-1.75616438356164E-4</c:v>
                </c:pt>
                <c:pt idx="109">
                  <c:v>-1.3653705614596532E-2</c:v>
                </c:pt>
                <c:pt idx="110">
                  <c:v>2.2659515958135503E-2</c:v>
                </c:pt>
                <c:pt idx="111">
                  <c:v>-1.7342465753424701E-4</c:v>
                </c:pt>
                <c:pt idx="112">
                  <c:v>-1.72054794520548E-4</c:v>
                </c:pt>
                <c:pt idx="113">
                  <c:v>-1.7287671232876699E-4</c:v>
                </c:pt>
                <c:pt idx="114">
                  <c:v>1.4882973931166445E-2</c:v>
                </c:pt>
                <c:pt idx="115">
                  <c:v>2.249031343515691E-3</c:v>
                </c:pt>
                <c:pt idx="116">
                  <c:v>2.718827695461746E-3</c:v>
                </c:pt>
                <c:pt idx="117">
                  <c:v>3.3640448707376132E-4</c:v>
                </c:pt>
                <c:pt idx="118">
                  <c:v>-5.432923148362826E-4</c:v>
                </c:pt>
                <c:pt idx="119">
                  <c:v>2.0551919122849122E-2</c:v>
                </c:pt>
                <c:pt idx="120">
                  <c:v>-9.7706439721476669E-3</c:v>
                </c:pt>
                <c:pt idx="121">
                  <c:v>1.9889298544299466E-2</c:v>
                </c:pt>
                <c:pt idx="122">
                  <c:v>3.052319153891354E-3</c:v>
                </c:pt>
                <c:pt idx="123">
                  <c:v>-1.7013698630136999E-4</c:v>
                </c:pt>
                <c:pt idx="124">
                  <c:v>-1.6986301369863001E-4</c:v>
                </c:pt>
                <c:pt idx="125">
                  <c:v>-1.6986301369863001E-4</c:v>
                </c:pt>
                <c:pt idx="126">
                  <c:v>-1.7041095890411E-4</c:v>
                </c:pt>
                <c:pt idx="127">
                  <c:v>-1.73150684931507E-4</c:v>
                </c:pt>
                <c:pt idx="128">
                  <c:v>-1.7287671232876699E-4</c:v>
                </c:pt>
                <c:pt idx="129">
                  <c:v>-4.0196477853050541E-2</c:v>
                </c:pt>
                <c:pt idx="130">
                  <c:v>-2.1071055729092059E-2</c:v>
                </c:pt>
                <c:pt idx="131">
                  <c:v>-1.7369863013698601E-4</c:v>
                </c:pt>
                <c:pt idx="132">
                  <c:v>-1.7397260273972599E-4</c:v>
                </c:pt>
                <c:pt idx="133">
                  <c:v>-1.7397260273972599E-4</c:v>
                </c:pt>
                <c:pt idx="134">
                  <c:v>-1.74246575342466E-4</c:v>
                </c:pt>
                <c:pt idx="135">
                  <c:v>-1.7506849315068501E-4</c:v>
                </c:pt>
                <c:pt idx="136">
                  <c:v>1.3181979703822086E-2</c:v>
                </c:pt>
                <c:pt idx="137">
                  <c:v>-2.5844005240526304E-3</c:v>
                </c:pt>
                <c:pt idx="138">
                  <c:v>9.9301712198808702E-3</c:v>
                </c:pt>
                <c:pt idx="139">
                  <c:v>3.0672752451530801E-3</c:v>
                </c:pt>
                <c:pt idx="140">
                  <c:v>3.2613115709705315E-3</c:v>
                </c:pt>
                <c:pt idx="141">
                  <c:v>-1.7671232876712299E-4</c:v>
                </c:pt>
                <c:pt idx="142">
                  <c:v>-1.76986301369863E-4</c:v>
                </c:pt>
                <c:pt idx="143">
                  <c:v>-1.7671232876712299E-4</c:v>
                </c:pt>
                <c:pt idx="144">
                  <c:v>-2.3110624664226451E-2</c:v>
                </c:pt>
                <c:pt idx="145">
                  <c:v>-1.7671232876712299E-4</c:v>
                </c:pt>
                <c:pt idx="146">
                  <c:v>-2.3473405631659023E-2</c:v>
                </c:pt>
                <c:pt idx="147">
                  <c:v>-1.7506849315068501E-4</c:v>
                </c:pt>
                <c:pt idx="148">
                  <c:v>-1.7479452054794501E-4</c:v>
                </c:pt>
                <c:pt idx="149">
                  <c:v>-1.7397260273972599E-4</c:v>
                </c:pt>
                <c:pt idx="150">
                  <c:v>-5.8083544482197262E-2</c:v>
                </c:pt>
                <c:pt idx="151">
                  <c:v>-2.4367536831222535E-3</c:v>
                </c:pt>
                <c:pt idx="152">
                  <c:v>-1.7397260273972599E-4</c:v>
                </c:pt>
                <c:pt idx="153">
                  <c:v>-1.72054794520548E-4</c:v>
                </c:pt>
                <c:pt idx="154">
                  <c:v>1.2272034899384528E-2</c:v>
                </c:pt>
                <c:pt idx="155">
                  <c:v>3.005166188450455E-2</c:v>
                </c:pt>
                <c:pt idx="156">
                  <c:v>-2.8899700277270845E-3</c:v>
                </c:pt>
                <c:pt idx="157">
                  <c:v>-1.7013698630136999E-4</c:v>
                </c:pt>
                <c:pt idx="158">
                  <c:v>-1.7041095890411E-4</c:v>
                </c:pt>
                <c:pt idx="159">
                  <c:v>-1.6767123287671199E-4</c:v>
                </c:pt>
                <c:pt idx="160">
                  <c:v>-1.65753424657534E-4</c:v>
                </c:pt>
                <c:pt idx="161">
                  <c:v>-7.0019193024522522E-3</c:v>
                </c:pt>
                <c:pt idx="162">
                  <c:v>1.7704545698459691E-2</c:v>
                </c:pt>
                <c:pt idx="163">
                  <c:v>3.210051368261721E-2</c:v>
                </c:pt>
                <c:pt idx="164">
                  <c:v>1.1683950169442988E-2</c:v>
                </c:pt>
                <c:pt idx="165">
                  <c:v>-1.6356164383561601E-4</c:v>
                </c:pt>
                <c:pt idx="166">
                  <c:v>-1.5409721121551752E-3</c:v>
                </c:pt>
                <c:pt idx="167">
                  <c:v>-1.63013698630137E-4</c:v>
                </c:pt>
                <c:pt idx="168">
                  <c:v>-2.2328011336797352E-3</c:v>
                </c:pt>
                <c:pt idx="169">
                  <c:v>-1.6383561643835599E-4</c:v>
                </c:pt>
                <c:pt idx="170">
                  <c:v>-1.6383561643835599E-4</c:v>
                </c:pt>
                <c:pt idx="171">
                  <c:v>-1.6383561643835599E-4</c:v>
                </c:pt>
                <c:pt idx="172">
                  <c:v>-1.63013698630137E-4</c:v>
                </c:pt>
                <c:pt idx="173">
                  <c:v>-1.6356164383561601E-4</c:v>
                </c:pt>
                <c:pt idx="174">
                  <c:v>-3.3335093864490538E-2</c:v>
                </c:pt>
                <c:pt idx="175">
                  <c:v>-6.59645421876683E-3</c:v>
                </c:pt>
                <c:pt idx="176">
                  <c:v>1.4224653592194738E-2</c:v>
                </c:pt>
                <c:pt idx="177">
                  <c:v>-1.6410958904109599E-4</c:v>
                </c:pt>
                <c:pt idx="178">
                  <c:v>-1.64657534246575E-4</c:v>
                </c:pt>
                <c:pt idx="179">
                  <c:v>-1.6383561643835599E-4</c:v>
                </c:pt>
                <c:pt idx="180">
                  <c:v>-1.63287671232877E-4</c:v>
                </c:pt>
                <c:pt idx="181">
                  <c:v>-2.0517897600310923E-2</c:v>
                </c:pt>
                <c:pt idx="182">
                  <c:v>2.1890203887741252E-3</c:v>
                </c:pt>
                <c:pt idx="183">
                  <c:v>-1.6136986301369899E-4</c:v>
                </c:pt>
                <c:pt idx="184">
                  <c:v>-1.6109589041095901E-4</c:v>
                </c:pt>
                <c:pt idx="185">
                  <c:v>-1.6164383561643799E-4</c:v>
                </c:pt>
                <c:pt idx="186">
                  <c:v>-1.6109589041095901E-4</c:v>
                </c:pt>
                <c:pt idx="187">
                  <c:v>-1.6027397260273999E-4</c:v>
                </c:pt>
                <c:pt idx="188">
                  <c:v>-1.6027397260273999E-4</c:v>
                </c:pt>
                <c:pt idx="189">
                  <c:v>-1.59452054794521E-4</c:v>
                </c:pt>
                <c:pt idx="190">
                  <c:v>-1.6000000000000001E-4</c:v>
                </c:pt>
                <c:pt idx="191">
                  <c:v>-1.5890410958904099E-4</c:v>
                </c:pt>
                <c:pt idx="192">
                  <c:v>-1.5616438356164401E-4</c:v>
                </c:pt>
                <c:pt idx="193">
                  <c:v>-1.56986301369863E-4</c:v>
                </c:pt>
                <c:pt idx="194">
                  <c:v>-1.1172491205539805E-2</c:v>
                </c:pt>
                <c:pt idx="195">
                  <c:v>-1.5780821917808199E-4</c:v>
                </c:pt>
                <c:pt idx="196">
                  <c:v>-1.58082191780822E-4</c:v>
                </c:pt>
                <c:pt idx="197">
                  <c:v>2.4015674802343862E-2</c:v>
                </c:pt>
                <c:pt idx="198">
                  <c:v>1.0823914854378697E-2</c:v>
                </c:pt>
                <c:pt idx="199">
                  <c:v>1.7828077264216025E-2</c:v>
                </c:pt>
                <c:pt idx="200">
                  <c:v>3.5490214263545622E-2</c:v>
                </c:pt>
                <c:pt idx="201">
                  <c:v>9.5770829409783254E-3</c:v>
                </c:pt>
                <c:pt idx="202">
                  <c:v>1.4487481033119863E-2</c:v>
                </c:pt>
                <c:pt idx="203">
                  <c:v>8.9000109131042566E-4</c:v>
                </c:pt>
                <c:pt idx="204">
                  <c:v>-1.5287671232876699E-4</c:v>
                </c:pt>
                <c:pt idx="205">
                  <c:v>-1.54246575342466E-4</c:v>
                </c:pt>
                <c:pt idx="206">
                  <c:v>-1.52054794520548E-4</c:v>
                </c:pt>
                <c:pt idx="207">
                  <c:v>1.4202178734507501E-2</c:v>
                </c:pt>
                <c:pt idx="208">
                  <c:v>-3.3639272342862181E-3</c:v>
                </c:pt>
                <c:pt idx="209">
                  <c:v>1.9851232876712331E-2</c:v>
                </c:pt>
                <c:pt idx="210">
                  <c:v>-3.9452033999636095E-3</c:v>
                </c:pt>
                <c:pt idx="211">
                  <c:v>-7.1342639704283541E-3</c:v>
                </c:pt>
                <c:pt idx="212">
                  <c:v>1.3916633149984233E-2</c:v>
                </c:pt>
                <c:pt idx="213">
                  <c:v>-3.9324172122510324E-3</c:v>
                </c:pt>
                <c:pt idx="214">
                  <c:v>5.4688746315236111E-4</c:v>
                </c:pt>
                <c:pt idx="215">
                  <c:v>1.4904318183196657E-2</c:v>
                </c:pt>
                <c:pt idx="216">
                  <c:v>-8.5599582272441327E-3</c:v>
                </c:pt>
                <c:pt idx="217">
                  <c:v>3.0551363579237839E-3</c:v>
                </c:pt>
                <c:pt idx="218">
                  <c:v>1.9182544864836753E-3</c:v>
                </c:pt>
                <c:pt idx="219">
                  <c:v>-8.7435914763318023E-3</c:v>
                </c:pt>
                <c:pt idx="220">
                  <c:v>3.823912848020361E-3</c:v>
                </c:pt>
                <c:pt idx="221">
                  <c:v>1.0935753403150651E-2</c:v>
                </c:pt>
                <c:pt idx="222">
                  <c:v>1.8080285884455594E-3</c:v>
                </c:pt>
                <c:pt idx="223">
                  <c:v>-1.48219178082192E-4</c:v>
                </c:pt>
                <c:pt idx="224">
                  <c:v>7.4464408824901837E-3</c:v>
                </c:pt>
                <c:pt idx="225">
                  <c:v>9.0519825172643426E-3</c:v>
                </c:pt>
                <c:pt idx="226">
                  <c:v>-1.45753424657534E-4</c:v>
                </c:pt>
                <c:pt idx="227">
                  <c:v>-1.45753424657534E-4</c:v>
                </c:pt>
                <c:pt idx="228">
                  <c:v>-1.4657534246575299E-4</c:v>
                </c:pt>
                <c:pt idx="229">
                  <c:v>-1.4739726027397301E-4</c:v>
                </c:pt>
                <c:pt idx="230">
                  <c:v>-1.4520547945205499E-4</c:v>
                </c:pt>
                <c:pt idx="231">
                  <c:v>-1.4602739726027401E-4</c:v>
                </c:pt>
                <c:pt idx="232">
                  <c:v>-1.4602739726027401E-4</c:v>
                </c:pt>
                <c:pt idx="233">
                  <c:v>-5.0409690639860831E-2</c:v>
                </c:pt>
                <c:pt idx="234">
                  <c:v>-1.8310958622733388E-2</c:v>
                </c:pt>
                <c:pt idx="235">
                  <c:v>-1.45479452054795E-4</c:v>
                </c:pt>
                <c:pt idx="236">
                  <c:v>2.3422499713417901E-2</c:v>
                </c:pt>
                <c:pt idx="237">
                  <c:v>-3.1163138247540119E-3</c:v>
                </c:pt>
                <c:pt idx="238">
                  <c:v>8.0569269611155472E-2</c:v>
                </c:pt>
                <c:pt idx="239">
                  <c:v>7.5281263814341734E-2</c:v>
                </c:pt>
                <c:pt idx="240">
                  <c:v>-2.0735238607598471E-2</c:v>
                </c:pt>
                <c:pt idx="241">
                  <c:v>-4.115803172679627E-3</c:v>
                </c:pt>
                <c:pt idx="242">
                  <c:v>8.8375108176105537E-3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1-42EF-9D6F-AB62F1167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746911"/>
        <c:axId val="85285491"/>
      </c:lineChart>
      <c:catAx>
        <c:axId val="8074691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85285491"/>
        <c:crosses val="autoZero"/>
        <c:auto val="1"/>
        <c:lblAlgn val="ctr"/>
        <c:lblOffset val="100"/>
        <c:noMultiLvlLbl val="1"/>
      </c:catAx>
      <c:valAx>
        <c:axId val="85285491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8074691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Weekly_Near!$Q$1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Weekly_Near!$B$2:$B$50</c:f>
              <c:strCache>
                <c:ptCount val="49"/>
                <c:pt idx="0">
                  <c:v>1 Oct 18</c:v>
                </c:pt>
                <c:pt idx="1">
                  <c:v>8 Oct 18</c:v>
                </c:pt>
                <c:pt idx="2">
                  <c:v>15 Oct 18</c:v>
                </c:pt>
                <c:pt idx="3">
                  <c:v>22 Oct 18</c:v>
                </c:pt>
                <c:pt idx="4">
                  <c:v>29 Oct 18</c:v>
                </c:pt>
                <c:pt idx="5">
                  <c:v>5 Nov 18</c:v>
                </c:pt>
                <c:pt idx="6">
                  <c:v>12 Nov 18</c:v>
                </c:pt>
                <c:pt idx="7">
                  <c:v>19 Nov 18</c:v>
                </c:pt>
                <c:pt idx="8">
                  <c:v>26 Nov 18</c:v>
                </c:pt>
                <c:pt idx="9">
                  <c:v>3 Dec 18</c:v>
                </c:pt>
                <c:pt idx="10">
                  <c:v>10 Dec 18</c:v>
                </c:pt>
                <c:pt idx="11">
                  <c:v>17 Dec 18</c:v>
                </c:pt>
                <c:pt idx="12">
                  <c:v>24 Dec 18</c:v>
                </c:pt>
                <c:pt idx="13">
                  <c:v>31-Dec-2018</c:v>
                </c:pt>
                <c:pt idx="14">
                  <c:v>07-Jan-2019</c:v>
                </c:pt>
                <c:pt idx="15">
                  <c:v>14-Jan-2019</c:v>
                </c:pt>
                <c:pt idx="16">
                  <c:v>21-Jan-2019</c:v>
                </c:pt>
                <c:pt idx="17">
                  <c:v>28-Jan-2019</c:v>
                </c:pt>
                <c:pt idx="18">
                  <c:v>04-Feb-2019</c:v>
                </c:pt>
                <c:pt idx="19">
                  <c:v>11-Feb-2019</c:v>
                </c:pt>
                <c:pt idx="20">
                  <c:v>18-Feb-2019</c:v>
                </c:pt>
                <c:pt idx="21">
                  <c:v>25-Feb-2019</c:v>
                </c:pt>
                <c:pt idx="22">
                  <c:v>11-Mar-2019</c:v>
                </c:pt>
                <c:pt idx="23">
                  <c:v>18-Mar-2019</c:v>
                </c:pt>
                <c:pt idx="24">
                  <c:v>25-Mar-2019</c:v>
                </c:pt>
                <c:pt idx="25">
                  <c:v>01-Apr-2019</c:v>
                </c:pt>
                <c:pt idx="26">
                  <c:v>08-Apr-2019</c:v>
                </c:pt>
                <c:pt idx="27">
                  <c:v>15-Apr-2019</c:v>
                </c:pt>
                <c:pt idx="28">
                  <c:v>22-Apr-2019</c:v>
                </c:pt>
                <c:pt idx="29">
                  <c:v>06-May-2019</c:v>
                </c:pt>
                <c:pt idx="30">
                  <c:v>13-May-2019</c:v>
                </c:pt>
                <c:pt idx="31">
                  <c:v>20-May-2019</c:v>
                </c:pt>
                <c:pt idx="32">
                  <c:v>27-May-2019</c:v>
                </c:pt>
                <c:pt idx="33">
                  <c:v>03-Jun-2019</c:v>
                </c:pt>
                <c:pt idx="34">
                  <c:v>10-Jun-2019</c:v>
                </c:pt>
                <c:pt idx="35">
                  <c:v>17-Jun-2019</c:v>
                </c:pt>
                <c:pt idx="36">
                  <c:v>24-Jun-2019</c:v>
                </c:pt>
                <c:pt idx="37">
                  <c:v>01-Jul-2019</c:v>
                </c:pt>
                <c:pt idx="38">
                  <c:v>08-Jul-2019</c:v>
                </c:pt>
                <c:pt idx="39">
                  <c:v>15-Jul-2019</c:v>
                </c:pt>
                <c:pt idx="40">
                  <c:v>22-Jul-2019</c:v>
                </c:pt>
                <c:pt idx="41">
                  <c:v>29-Jul-2019</c:v>
                </c:pt>
                <c:pt idx="42">
                  <c:v>05-Aug-2019</c:v>
                </c:pt>
                <c:pt idx="43">
                  <c:v>19-Aug-2019</c:v>
                </c:pt>
                <c:pt idx="44">
                  <c:v>26-Aug-2019</c:v>
                </c:pt>
                <c:pt idx="45">
                  <c:v>09-Sep-2019</c:v>
                </c:pt>
                <c:pt idx="46">
                  <c:v>16-Sep-2019</c:v>
                </c:pt>
                <c:pt idx="47">
                  <c:v>23-Sep-2019</c:v>
                </c:pt>
                <c:pt idx="48">
                  <c:v>30-Sep-2019</c:v>
                </c:pt>
              </c:strCache>
            </c:strRef>
          </c:cat>
          <c:val>
            <c:numRef>
              <c:f>Weekly_Near!$Q$2:$Q$50</c:f>
              <c:numCache>
                <c:formatCode>0.00%</c:formatCode>
                <c:ptCount val="49"/>
                <c:pt idx="0">
                  <c:v>-1.0342341040462463E-2</c:v>
                </c:pt>
                <c:pt idx="1">
                  <c:v>-3.2285864952878988E-2</c:v>
                </c:pt>
                <c:pt idx="2">
                  <c:v>-3.3529692202946895E-4</c:v>
                </c:pt>
                <c:pt idx="3">
                  <c:v>-4.7642517857603338E-2</c:v>
                </c:pt>
                <c:pt idx="4">
                  <c:v>6.0258840666424889E-3</c:v>
                </c:pt>
                <c:pt idx="5">
                  <c:v>3.6317059272739594E-2</c:v>
                </c:pt>
                <c:pt idx="6">
                  <c:v>2.4512166013217093E-2</c:v>
                </c:pt>
                <c:pt idx="7">
                  <c:v>2.5533042621515043E-2</c:v>
                </c:pt>
                <c:pt idx="8">
                  <c:v>2.0976912373340945E-2</c:v>
                </c:pt>
                <c:pt idx="9">
                  <c:v>-1.507299470126035E-3</c:v>
                </c:pt>
                <c:pt idx="10">
                  <c:v>-5.3980606563782021E-2</c:v>
                </c:pt>
                <c:pt idx="11">
                  <c:v>4.4427758458498327E-2</c:v>
                </c:pt>
                <c:pt idx="12">
                  <c:v>1.3568148265875567E-2</c:v>
                </c:pt>
                <c:pt idx="13">
                  <c:v>1.2919155773617633E-2</c:v>
                </c:pt>
                <c:pt idx="14">
                  <c:v>1.2021704955518334E-2</c:v>
                </c:pt>
                <c:pt idx="15">
                  <c:v>-3.1984435020859237E-3</c:v>
                </c:pt>
                <c:pt idx="16">
                  <c:v>1.9320989061075603E-2</c:v>
                </c:pt>
                <c:pt idx="17">
                  <c:v>-3.5194659165376882E-2</c:v>
                </c:pt>
                <c:pt idx="18">
                  <c:v>5.0152282575054198E-2</c:v>
                </c:pt>
                <c:pt idx="19">
                  <c:v>-7.3954948990320353E-3</c:v>
                </c:pt>
                <c:pt idx="20">
                  <c:v>-4.7008243984991704E-2</c:v>
                </c:pt>
                <c:pt idx="21">
                  <c:v>1.3456412084777838E-2</c:v>
                </c:pt>
                <c:pt idx="22">
                  <c:v>1.4298830898830831E-2</c:v>
                </c:pt>
                <c:pt idx="23">
                  <c:v>1.6581730570332895E-2</c:v>
                </c:pt>
                <c:pt idx="24">
                  <c:v>6.3506208907769136E-3</c:v>
                </c:pt>
                <c:pt idx="25">
                  <c:v>2.6614963562483659E-2</c:v>
                </c:pt>
                <c:pt idx="26">
                  <c:v>1.6722063112184736E-3</c:v>
                </c:pt>
                <c:pt idx="27">
                  <c:v>-5.0719700710401196E-2</c:v>
                </c:pt>
                <c:pt idx="28">
                  <c:v>5.7537664494240193E-3</c:v>
                </c:pt>
                <c:pt idx="29">
                  <c:v>-1.7830659415961021E-2</c:v>
                </c:pt>
                <c:pt idx="30">
                  <c:v>-6.4097952088995533E-2</c:v>
                </c:pt>
                <c:pt idx="31">
                  <c:v>2.6063133165653563E-2</c:v>
                </c:pt>
                <c:pt idx="32">
                  <c:v>-6.3142108256906537E-3</c:v>
                </c:pt>
                <c:pt idx="33">
                  <c:v>5.7401921159729981E-2</c:v>
                </c:pt>
                <c:pt idx="34">
                  <c:v>-2.4750256879442576E-2</c:v>
                </c:pt>
                <c:pt idx="35">
                  <c:v>-1.2538710940280447E-2</c:v>
                </c:pt>
                <c:pt idx="36">
                  <c:v>-1.9892865001826882E-2</c:v>
                </c:pt>
                <c:pt idx="37">
                  <c:v>-1.345115203925488E-2</c:v>
                </c:pt>
                <c:pt idx="38">
                  <c:v>-1.6713428851601556E-2</c:v>
                </c:pt>
                <c:pt idx="39">
                  <c:v>7.9246066191408417E-3</c:v>
                </c:pt>
                <c:pt idx="40">
                  <c:v>3.5206053999216884E-2</c:v>
                </c:pt>
                <c:pt idx="41">
                  <c:v>7.5634684147192363E-2</c:v>
                </c:pt>
                <c:pt idx="42">
                  <c:v>6.8362550567686465E-3</c:v>
                </c:pt>
                <c:pt idx="43">
                  <c:v>3.2576697916111327E-2</c:v>
                </c:pt>
                <c:pt idx="44">
                  <c:v>6.1719037914132911E-3</c:v>
                </c:pt>
                <c:pt idx="45">
                  <c:v>-3.6876175044053217E-2</c:v>
                </c:pt>
                <c:pt idx="46">
                  <c:v>-1.2313974522806753E-2</c:v>
                </c:pt>
                <c:pt idx="47">
                  <c:v>0.1505670487302089</c:v>
                </c:pt>
                <c:pt idx="48">
                  <c:v>-1.6552073570097681E-2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5-4B9B-ADF0-3AB5D55D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717180"/>
        <c:axId val="49061757"/>
      </c:lineChart>
      <c:catAx>
        <c:axId val="1071718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49061757"/>
        <c:crosses val="autoZero"/>
        <c:auto val="1"/>
        <c:lblAlgn val="ctr"/>
        <c:lblOffset val="100"/>
        <c:noMultiLvlLbl val="1"/>
      </c:catAx>
      <c:valAx>
        <c:axId val="49061757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1071718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Weekly_Near!$P$1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Weekly_Near!$B$2:$B$50</c:f>
              <c:strCache>
                <c:ptCount val="49"/>
                <c:pt idx="0">
                  <c:v>1 Oct 18</c:v>
                </c:pt>
                <c:pt idx="1">
                  <c:v>8 Oct 18</c:v>
                </c:pt>
                <c:pt idx="2">
                  <c:v>15 Oct 18</c:v>
                </c:pt>
                <c:pt idx="3">
                  <c:v>22 Oct 18</c:v>
                </c:pt>
                <c:pt idx="4">
                  <c:v>29 Oct 18</c:v>
                </c:pt>
                <c:pt idx="5">
                  <c:v>5 Nov 18</c:v>
                </c:pt>
                <c:pt idx="6">
                  <c:v>12 Nov 18</c:v>
                </c:pt>
                <c:pt idx="7">
                  <c:v>19 Nov 18</c:v>
                </c:pt>
                <c:pt idx="8">
                  <c:v>26 Nov 18</c:v>
                </c:pt>
                <c:pt idx="9">
                  <c:v>3 Dec 18</c:v>
                </c:pt>
                <c:pt idx="10">
                  <c:v>10 Dec 18</c:v>
                </c:pt>
                <c:pt idx="11">
                  <c:v>17 Dec 18</c:v>
                </c:pt>
                <c:pt idx="12">
                  <c:v>24 Dec 18</c:v>
                </c:pt>
                <c:pt idx="13">
                  <c:v>31-Dec-2018</c:v>
                </c:pt>
                <c:pt idx="14">
                  <c:v>07-Jan-2019</c:v>
                </c:pt>
                <c:pt idx="15">
                  <c:v>14-Jan-2019</c:v>
                </c:pt>
                <c:pt idx="16">
                  <c:v>21-Jan-2019</c:v>
                </c:pt>
                <c:pt idx="17">
                  <c:v>28-Jan-2019</c:v>
                </c:pt>
                <c:pt idx="18">
                  <c:v>04-Feb-2019</c:v>
                </c:pt>
                <c:pt idx="19">
                  <c:v>11-Feb-2019</c:v>
                </c:pt>
                <c:pt idx="20">
                  <c:v>18-Feb-2019</c:v>
                </c:pt>
                <c:pt idx="21">
                  <c:v>25-Feb-2019</c:v>
                </c:pt>
                <c:pt idx="22">
                  <c:v>11-Mar-2019</c:v>
                </c:pt>
                <c:pt idx="23">
                  <c:v>18-Mar-2019</c:v>
                </c:pt>
                <c:pt idx="24">
                  <c:v>25-Mar-2019</c:v>
                </c:pt>
                <c:pt idx="25">
                  <c:v>01-Apr-2019</c:v>
                </c:pt>
                <c:pt idx="26">
                  <c:v>08-Apr-2019</c:v>
                </c:pt>
                <c:pt idx="27">
                  <c:v>15-Apr-2019</c:v>
                </c:pt>
                <c:pt idx="28">
                  <c:v>22-Apr-2019</c:v>
                </c:pt>
                <c:pt idx="29">
                  <c:v>06-May-2019</c:v>
                </c:pt>
                <c:pt idx="30">
                  <c:v>13-May-2019</c:v>
                </c:pt>
                <c:pt idx="31">
                  <c:v>20-May-2019</c:v>
                </c:pt>
                <c:pt idx="32">
                  <c:v>27-May-2019</c:v>
                </c:pt>
                <c:pt idx="33">
                  <c:v>03-Jun-2019</c:v>
                </c:pt>
                <c:pt idx="34">
                  <c:v>10-Jun-2019</c:v>
                </c:pt>
                <c:pt idx="35">
                  <c:v>17-Jun-2019</c:v>
                </c:pt>
                <c:pt idx="36">
                  <c:v>24-Jun-2019</c:v>
                </c:pt>
                <c:pt idx="37">
                  <c:v>01-Jul-2019</c:v>
                </c:pt>
                <c:pt idx="38">
                  <c:v>08-Jul-2019</c:v>
                </c:pt>
                <c:pt idx="39">
                  <c:v>15-Jul-2019</c:v>
                </c:pt>
                <c:pt idx="40">
                  <c:v>22-Jul-2019</c:v>
                </c:pt>
                <c:pt idx="41">
                  <c:v>29-Jul-2019</c:v>
                </c:pt>
                <c:pt idx="42">
                  <c:v>05-Aug-2019</c:v>
                </c:pt>
                <c:pt idx="43">
                  <c:v>19-Aug-2019</c:v>
                </c:pt>
                <c:pt idx="44">
                  <c:v>26-Aug-2019</c:v>
                </c:pt>
                <c:pt idx="45">
                  <c:v>09-Sep-2019</c:v>
                </c:pt>
                <c:pt idx="46">
                  <c:v>16-Sep-2019</c:v>
                </c:pt>
                <c:pt idx="47">
                  <c:v>23-Sep-2019</c:v>
                </c:pt>
                <c:pt idx="48">
                  <c:v>30-Sep-2019</c:v>
                </c:pt>
              </c:strCache>
            </c:strRef>
          </c:cat>
          <c:val>
            <c:numRef>
              <c:f>Weekly_Near!$P$2:$P$50</c:f>
              <c:numCache>
                <c:formatCode>0.00%</c:formatCode>
                <c:ptCount val="49"/>
                <c:pt idx="0">
                  <c:v>-9.0173410404624631E-3</c:v>
                </c:pt>
                <c:pt idx="1">
                  <c:v>-3.094932649134053E-2</c:v>
                </c:pt>
                <c:pt idx="2">
                  <c:v>1.001241539508991E-3</c:v>
                </c:pt>
                <c:pt idx="3">
                  <c:v>-4.6304056319141799E-2</c:v>
                </c:pt>
                <c:pt idx="4">
                  <c:v>7.362422528180949E-3</c:v>
                </c:pt>
                <c:pt idx="5">
                  <c:v>3.7628597734278055E-2</c:v>
                </c:pt>
                <c:pt idx="6">
                  <c:v>2.5816012167063241E-2</c:v>
                </c:pt>
                <c:pt idx="7">
                  <c:v>2.6831119544591962E-2</c:v>
                </c:pt>
                <c:pt idx="8">
                  <c:v>2.2263450834879406E-2</c:v>
                </c:pt>
                <c:pt idx="9">
                  <c:v>-2.2268408551065507E-4</c:v>
                </c:pt>
                <c:pt idx="10">
                  <c:v>-5.2705606563782023E-2</c:v>
                </c:pt>
                <c:pt idx="11">
                  <c:v>4.5710450766190638E-2</c:v>
                </c:pt>
                <c:pt idx="12">
                  <c:v>1.4839302112029417E-2</c:v>
                </c:pt>
                <c:pt idx="13">
                  <c:v>1.4194155773617633E-2</c:v>
                </c:pt>
                <c:pt idx="14">
                  <c:v>1.3290935724749105E-2</c:v>
                </c:pt>
                <c:pt idx="15">
                  <c:v>-1.9330588867013034E-3</c:v>
                </c:pt>
                <c:pt idx="16">
                  <c:v>2.0580604445690983E-2</c:v>
                </c:pt>
                <c:pt idx="17">
                  <c:v>-3.3967736088453805E-2</c:v>
                </c:pt>
                <c:pt idx="18">
                  <c:v>5.1377282575054195E-2</c:v>
                </c:pt>
                <c:pt idx="19">
                  <c:v>-6.1589564374935754E-3</c:v>
                </c:pt>
                <c:pt idx="20">
                  <c:v>-4.5773628600376322E-2</c:v>
                </c:pt>
                <c:pt idx="21">
                  <c:v>1.4689104392470148E-2</c:v>
                </c:pt>
                <c:pt idx="22">
                  <c:v>1.5514215514215451E-2</c:v>
                </c:pt>
                <c:pt idx="23">
                  <c:v>1.7789422878025204E-2</c:v>
                </c:pt>
                <c:pt idx="24">
                  <c:v>7.5275439676999933E-3</c:v>
                </c:pt>
                <c:pt idx="25">
                  <c:v>2.7809194331714429E-2</c:v>
                </c:pt>
                <c:pt idx="26">
                  <c:v>2.8856678496800136E-3</c:v>
                </c:pt>
                <c:pt idx="27">
                  <c:v>-4.9500469941170425E-2</c:v>
                </c:pt>
                <c:pt idx="28">
                  <c:v>6.9826126032701691E-3</c:v>
                </c:pt>
                <c:pt idx="29">
                  <c:v>-1.6586428646730249E-2</c:v>
                </c:pt>
                <c:pt idx="30">
                  <c:v>-6.2859490550533997E-2</c:v>
                </c:pt>
                <c:pt idx="31">
                  <c:v>2.7284287011807414E-2</c:v>
                </c:pt>
                <c:pt idx="32">
                  <c:v>-5.1122877487675732E-3</c:v>
                </c:pt>
                <c:pt idx="33">
                  <c:v>5.8578844236653063E-2</c:v>
                </c:pt>
                <c:pt idx="34">
                  <c:v>-2.3611795340981036E-2</c:v>
                </c:pt>
                <c:pt idx="35">
                  <c:v>-1.1388710940280447E-2</c:v>
                </c:pt>
                <c:pt idx="36">
                  <c:v>-1.8744788078749963E-2</c:v>
                </c:pt>
                <c:pt idx="37">
                  <c:v>-1.229538280848565E-2</c:v>
                </c:pt>
                <c:pt idx="38">
                  <c:v>-1.5580736543909245E-2</c:v>
                </c:pt>
                <c:pt idx="39">
                  <c:v>9.049606619140841E-3</c:v>
                </c:pt>
                <c:pt idx="40">
                  <c:v>3.6307977076139961E-2</c:v>
                </c:pt>
                <c:pt idx="41">
                  <c:v>7.6738530301038513E-2</c:v>
                </c:pt>
                <c:pt idx="42">
                  <c:v>7.9227935183071065E-3</c:v>
                </c:pt>
                <c:pt idx="43">
                  <c:v>3.3619005608419017E-2</c:v>
                </c:pt>
                <c:pt idx="44">
                  <c:v>7.2257499452594411E-3</c:v>
                </c:pt>
                <c:pt idx="45">
                  <c:v>-3.58357904286686E-2</c:v>
                </c:pt>
                <c:pt idx="46">
                  <c:v>-1.1271666830499063E-2</c:v>
                </c:pt>
                <c:pt idx="47">
                  <c:v>0.15159012565328583</c:v>
                </c:pt>
                <c:pt idx="48">
                  <c:v>-1.552707357009768E-2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6-4181-A84E-D6955C02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558329"/>
        <c:axId val="22508506"/>
      </c:lineChart>
      <c:catAx>
        <c:axId val="5255832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22508506"/>
        <c:crosses val="autoZero"/>
        <c:auto val="1"/>
        <c:lblAlgn val="ctr"/>
        <c:lblOffset val="100"/>
        <c:noMultiLvlLbl val="1"/>
      </c:catAx>
      <c:valAx>
        <c:axId val="22508506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 lang="en-US"/>
          </a:p>
        </c:txPr>
        <c:crossAx val="5255832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464400</xdr:colOff>
      <xdr:row>0</xdr:row>
      <xdr:rowOff>36000</xdr:rowOff>
    </xdr:from>
    <xdr:to>
      <xdr:col>7</xdr:col>
      <xdr:colOff>725400</xdr:colOff>
      <xdr:row>18</xdr:row>
      <xdr:rowOff>18000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409680</xdr:colOff>
      <xdr:row>9</xdr:row>
      <xdr:rowOff>66600</xdr:rowOff>
    </xdr:from>
    <xdr:to>
      <xdr:col>15</xdr:col>
      <xdr:colOff>113400</xdr:colOff>
      <xdr:row>24</xdr:row>
      <xdr:rowOff>122400</xdr:rowOff>
    </xdr:to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533520</xdr:colOff>
      <xdr:row>11</xdr:row>
      <xdr:rowOff>95400</xdr:rowOff>
    </xdr:from>
    <xdr:to>
      <xdr:col>8</xdr:col>
      <xdr:colOff>298440</xdr:colOff>
      <xdr:row>26</xdr:row>
      <xdr:rowOff>132120</xdr:rowOff>
    </xdr:to>
    <xdr:graphicFrame macro="">
      <xdr:nvGraphicFramePr>
        <xdr:cNvPr id="18" name="Chart 18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466560</xdr:colOff>
      <xdr:row>4</xdr:row>
      <xdr:rowOff>38520</xdr:rowOff>
    </xdr:from>
    <xdr:to>
      <xdr:col>11</xdr:col>
      <xdr:colOff>160560</xdr:colOff>
      <xdr:row>19</xdr:row>
      <xdr:rowOff>151200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352800</xdr:colOff>
      <xdr:row>5</xdr:row>
      <xdr:rowOff>114300</xdr:rowOff>
    </xdr:from>
    <xdr:to>
      <xdr:col>8</xdr:col>
      <xdr:colOff>38100</xdr:colOff>
      <xdr:row>20</xdr:row>
      <xdr:rowOff>170280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390600</xdr:colOff>
      <xdr:row>4</xdr:row>
      <xdr:rowOff>38160</xdr:rowOff>
    </xdr:from>
    <xdr:to>
      <xdr:col>10</xdr:col>
      <xdr:colOff>417960</xdr:colOff>
      <xdr:row>19</xdr:row>
      <xdr:rowOff>141840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343080</xdr:colOff>
      <xdr:row>4</xdr:row>
      <xdr:rowOff>66600</xdr:rowOff>
    </xdr:from>
    <xdr:to>
      <xdr:col>17</xdr:col>
      <xdr:colOff>46800</xdr:colOff>
      <xdr:row>20</xdr:row>
      <xdr:rowOff>8280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466560</xdr:colOff>
      <xdr:row>4</xdr:row>
      <xdr:rowOff>38160</xdr:rowOff>
    </xdr:from>
    <xdr:to>
      <xdr:col>11</xdr:col>
      <xdr:colOff>160560</xdr:colOff>
      <xdr:row>19</xdr:row>
      <xdr:rowOff>141840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219240</xdr:colOff>
      <xdr:row>5</xdr:row>
      <xdr:rowOff>47520</xdr:rowOff>
    </xdr:from>
    <xdr:to>
      <xdr:col>14</xdr:col>
      <xdr:colOff>685080</xdr:colOff>
      <xdr:row>20</xdr:row>
      <xdr:rowOff>151200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285840</xdr:colOff>
      <xdr:row>6</xdr:row>
      <xdr:rowOff>47520</xdr:rowOff>
    </xdr:from>
    <xdr:to>
      <xdr:col>15</xdr:col>
      <xdr:colOff>160920</xdr:colOff>
      <xdr:row>21</xdr:row>
      <xdr:rowOff>84600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457200</xdr:colOff>
      <xdr:row>5</xdr:row>
      <xdr:rowOff>133200</xdr:rowOff>
    </xdr:from>
    <xdr:to>
      <xdr:col>12</xdr:col>
      <xdr:colOff>322920</xdr:colOff>
      <xdr:row>20</xdr:row>
      <xdr:rowOff>169920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542880</xdr:colOff>
      <xdr:row>5</xdr:row>
      <xdr:rowOff>0</xdr:rowOff>
    </xdr:from>
    <xdr:to>
      <xdr:col>16</xdr:col>
      <xdr:colOff>1008720</xdr:colOff>
      <xdr:row>20</xdr:row>
      <xdr:rowOff>103680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19080</xdr:colOff>
      <xdr:row>5</xdr:row>
      <xdr:rowOff>133200</xdr:rowOff>
    </xdr:from>
    <xdr:to>
      <xdr:col>13</xdr:col>
      <xdr:colOff>656280</xdr:colOff>
      <xdr:row>20</xdr:row>
      <xdr:rowOff>169920</xdr:rowOff>
    </xdr:to>
    <xdr:graphicFrame macro="">
      <xdr:nvGraphicFramePr>
        <xdr:cNvPr id="10" name="Chart 1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314280</xdr:colOff>
      <xdr:row>3</xdr:row>
      <xdr:rowOff>162000</xdr:rowOff>
    </xdr:from>
    <xdr:to>
      <xdr:col>16</xdr:col>
      <xdr:colOff>780120</xdr:colOff>
      <xdr:row>19</xdr:row>
      <xdr:rowOff>104040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409680</xdr:colOff>
      <xdr:row>5</xdr:row>
      <xdr:rowOff>133200</xdr:rowOff>
    </xdr:from>
    <xdr:to>
      <xdr:col>12</xdr:col>
      <xdr:colOff>275400</xdr:colOff>
      <xdr:row>20</xdr:row>
      <xdr:rowOff>169920</xdr:rowOff>
    </xdr:to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333360</xdr:colOff>
      <xdr:row>10</xdr:row>
      <xdr:rowOff>66600</xdr:rowOff>
    </xdr:from>
    <xdr:to>
      <xdr:col>16</xdr:col>
      <xdr:colOff>798840</xdr:colOff>
      <xdr:row>25</xdr:row>
      <xdr:rowOff>122760</xdr:rowOff>
    </xdr:to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533520</xdr:colOff>
      <xdr:row>5</xdr:row>
      <xdr:rowOff>133200</xdr:rowOff>
    </xdr:from>
    <xdr:to>
      <xdr:col>12</xdr:col>
      <xdr:colOff>399240</xdr:colOff>
      <xdr:row>20</xdr:row>
      <xdr:rowOff>169920</xdr:rowOff>
    </xdr:to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466560</xdr:colOff>
      <xdr:row>9</xdr:row>
      <xdr:rowOff>47520</xdr:rowOff>
    </xdr:from>
    <xdr:to>
      <xdr:col>14</xdr:col>
      <xdr:colOff>170280</xdr:colOff>
      <xdr:row>24</xdr:row>
      <xdr:rowOff>151200</xdr:rowOff>
    </xdr:to>
    <xdr:graphicFrame macro="">
      <xdr:nvGraphicFramePr>
        <xdr:cNvPr id="15" name="Chart 15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19080</xdr:colOff>
      <xdr:row>5</xdr:row>
      <xdr:rowOff>114480</xdr:rowOff>
    </xdr:from>
    <xdr:to>
      <xdr:col>12</xdr:col>
      <xdr:colOff>655920</xdr:colOff>
      <xdr:row>20</xdr:row>
      <xdr:rowOff>151560</xdr:rowOff>
    </xdr:to>
    <xdr:graphicFrame macro="">
      <xdr:nvGraphicFramePr>
        <xdr:cNvPr id="16" name="Chart 16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zoomScaleNormal="100" workbookViewId="0">
      <selection activeCell="N1" sqref="N1"/>
    </sheetView>
  </sheetViews>
  <sheetFormatPr defaultRowHeight="14.4" x14ac:dyDescent="0.3"/>
  <cols>
    <col min="1" max="1" width="8.5546875" customWidth="1"/>
    <col min="2" max="2" width="9.33203125" customWidth="1"/>
    <col min="3" max="3" width="9.6640625" customWidth="1"/>
    <col min="4" max="14" width="8.5546875" customWidth="1"/>
    <col min="15" max="26" width="8.6640625" customWidth="1"/>
    <col min="27" max="1025" width="14.44140625" customWidth="1"/>
  </cols>
  <sheetData>
    <row r="1" spans="1:1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customHeight="1" x14ac:dyDescent="0.3">
      <c r="A2" s="1" t="s">
        <v>14</v>
      </c>
      <c r="B2" s="2">
        <v>43374</v>
      </c>
      <c r="C2" s="2">
        <v>43398</v>
      </c>
      <c r="D2" s="1">
        <v>1297.5</v>
      </c>
      <c r="E2" s="1">
        <v>1307</v>
      </c>
      <c r="F2" s="1">
        <v>1268.4000000000001</v>
      </c>
      <c r="G2" s="1">
        <v>1285.8</v>
      </c>
      <c r="H2" s="1">
        <v>1285</v>
      </c>
      <c r="I2" s="1">
        <v>1285.8</v>
      </c>
      <c r="J2" s="1">
        <v>4245</v>
      </c>
      <c r="K2" s="1">
        <v>32728.2</v>
      </c>
      <c r="L2" s="1">
        <v>5056800</v>
      </c>
      <c r="M2" s="1">
        <v>-18000</v>
      </c>
      <c r="N2" s="1">
        <v>1279.8</v>
      </c>
    </row>
    <row r="3" spans="1:14" ht="14.25" customHeight="1" x14ac:dyDescent="0.3">
      <c r="A3" s="1" t="s">
        <v>14</v>
      </c>
      <c r="B3" s="2">
        <v>43374</v>
      </c>
      <c r="C3" s="2">
        <v>43433</v>
      </c>
      <c r="D3" s="1">
        <v>1297.8499999999999</v>
      </c>
      <c r="E3" s="1">
        <v>1307</v>
      </c>
      <c r="F3" s="1">
        <v>1273.25</v>
      </c>
      <c r="G3" s="1">
        <v>1290</v>
      </c>
      <c r="H3" s="1">
        <v>1292</v>
      </c>
      <c r="I3" s="1">
        <v>1290</v>
      </c>
      <c r="J3" s="1">
        <v>76</v>
      </c>
      <c r="K3" s="1">
        <v>586.85</v>
      </c>
      <c r="L3" s="1">
        <v>29400</v>
      </c>
      <c r="M3" s="1">
        <v>-5400</v>
      </c>
      <c r="N3" s="1">
        <v>1279.8</v>
      </c>
    </row>
    <row r="4" spans="1:14" ht="14.25" customHeight="1" x14ac:dyDescent="0.3">
      <c r="A4" s="1" t="s">
        <v>14</v>
      </c>
      <c r="B4" s="2">
        <v>43374</v>
      </c>
      <c r="C4" s="2">
        <v>43461</v>
      </c>
      <c r="D4" s="1">
        <v>0</v>
      </c>
      <c r="E4" s="1">
        <v>0</v>
      </c>
      <c r="F4" s="1">
        <v>0</v>
      </c>
      <c r="G4" s="1">
        <v>1312.1</v>
      </c>
      <c r="H4" s="1">
        <v>0</v>
      </c>
      <c r="I4" s="1">
        <v>1303.05</v>
      </c>
      <c r="J4" s="1">
        <v>0</v>
      </c>
      <c r="K4" s="1">
        <v>0</v>
      </c>
      <c r="L4" s="1">
        <v>0</v>
      </c>
      <c r="M4" s="1">
        <v>0</v>
      </c>
      <c r="N4" s="1">
        <v>1279.8</v>
      </c>
    </row>
    <row r="5" spans="1:14" ht="14.25" customHeight="1" x14ac:dyDescent="0.3">
      <c r="A5" s="1" t="s">
        <v>14</v>
      </c>
      <c r="B5" s="2">
        <v>43376</v>
      </c>
      <c r="C5" s="2">
        <v>43398</v>
      </c>
      <c r="D5" s="1">
        <v>1279</v>
      </c>
      <c r="E5" s="1">
        <v>1279</v>
      </c>
      <c r="F5" s="1">
        <v>1247.4000000000001</v>
      </c>
      <c r="G5" s="1">
        <v>1253.8499999999999</v>
      </c>
      <c r="H5" s="1">
        <v>1247.4000000000001</v>
      </c>
      <c r="I5" s="1">
        <v>1253.8499999999999</v>
      </c>
      <c r="J5" s="1">
        <v>4321</v>
      </c>
      <c r="K5" s="1">
        <v>32711.99</v>
      </c>
      <c r="L5" s="1">
        <v>5137200</v>
      </c>
      <c r="M5" s="1">
        <v>80400</v>
      </c>
      <c r="N5" s="1">
        <v>1251.75</v>
      </c>
    </row>
    <row r="6" spans="1:14" ht="14.25" customHeight="1" x14ac:dyDescent="0.3">
      <c r="A6" s="1" t="s">
        <v>14</v>
      </c>
      <c r="B6" s="2">
        <v>43376</v>
      </c>
      <c r="C6" s="2">
        <v>43433</v>
      </c>
      <c r="D6" s="1">
        <v>1268.3</v>
      </c>
      <c r="E6" s="1">
        <v>1272.05</v>
      </c>
      <c r="F6" s="1">
        <v>1253.1500000000001</v>
      </c>
      <c r="G6" s="1">
        <v>1259.0999999999999</v>
      </c>
      <c r="H6" s="1">
        <v>1253.1500000000001</v>
      </c>
      <c r="I6" s="1">
        <v>1259.0999999999999</v>
      </c>
      <c r="J6" s="1">
        <v>45</v>
      </c>
      <c r="K6" s="1">
        <v>341.73</v>
      </c>
      <c r="L6" s="1">
        <v>33600</v>
      </c>
      <c r="M6" s="1">
        <v>4200</v>
      </c>
      <c r="N6" s="1">
        <v>1251.75</v>
      </c>
    </row>
    <row r="7" spans="1:14" ht="14.25" customHeight="1" x14ac:dyDescent="0.3">
      <c r="A7" s="1" t="s">
        <v>14</v>
      </c>
      <c r="B7" s="2">
        <v>43376</v>
      </c>
      <c r="C7" s="2">
        <v>43461</v>
      </c>
      <c r="D7" s="1">
        <v>0</v>
      </c>
      <c r="E7" s="1">
        <v>0</v>
      </c>
      <c r="F7" s="1">
        <v>0</v>
      </c>
      <c r="G7" s="1">
        <v>1312.1</v>
      </c>
      <c r="H7" s="1">
        <v>0</v>
      </c>
      <c r="I7" s="1">
        <v>1274</v>
      </c>
      <c r="J7" s="1">
        <v>0</v>
      </c>
      <c r="K7" s="1">
        <v>0</v>
      </c>
      <c r="L7" s="1">
        <v>0</v>
      </c>
      <c r="M7" s="1">
        <v>0</v>
      </c>
      <c r="N7" s="1">
        <v>1251.75</v>
      </c>
    </row>
    <row r="8" spans="1:14" ht="14.25" customHeight="1" x14ac:dyDescent="0.3">
      <c r="A8" s="1" t="s">
        <v>14</v>
      </c>
      <c r="B8" s="2">
        <v>43377</v>
      </c>
      <c r="C8" s="2">
        <v>43398</v>
      </c>
      <c r="D8" s="1">
        <v>1232</v>
      </c>
      <c r="E8" s="1">
        <v>1244.75</v>
      </c>
      <c r="F8" s="1">
        <v>1215.4000000000001</v>
      </c>
      <c r="G8" s="1">
        <v>1230</v>
      </c>
      <c r="H8" s="1">
        <v>1229.5</v>
      </c>
      <c r="I8" s="1">
        <v>1230</v>
      </c>
      <c r="J8" s="1">
        <v>3386</v>
      </c>
      <c r="K8" s="1">
        <v>25027.14</v>
      </c>
      <c r="L8" s="1">
        <v>5090400</v>
      </c>
      <c r="M8" s="1">
        <v>-46800</v>
      </c>
      <c r="N8" s="1">
        <v>1224.7</v>
      </c>
    </row>
    <row r="9" spans="1:14" ht="14.25" customHeight="1" x14ac:dyDescent="0.3">
      <c r="A9" s="1" t="s">
        <v>14</v>
      </c>
      <c r="B9" s="2">
        <v>43377</v>
      </c>
      <c r="C9" s="2">
        <v>43433</v>
      </c>
      <c r="D9" s="1">
        <v>1237</v>
      </c>
      <c r="E9" s="1">
        <v>1246.0999999999999</v>
      </c>
      <c r="F9" s="1">
        <v>1229.05</v>
      </c>
      <c r="G9" s="1">
        <v>1232.1500000000001</v>
      </c>
      <c r="H9" s="1">
        <v>1232</v>
      </c>
      <c r="I9" s="1">
        <v>1232.1500000000001</v>
      </c>
      <c r="J9" s="1">
        <v>52</v>
      </c>
      <c r="K9" s="1">
        <v>384.5</v>
      </c>
      <c r="L9" s="1">
        <v>36600</v>
      </c>
      <c r="M9" s="1">
        <v>3000</v>
      </c>
      <c r="N9" s="1">
        <v>1224.7</v>
      </c>
    </row>
    <row r="10" spans="1:14" ht="14.25" customHeight="1" x14ac:dyDescent="0.3">
      <c r="A10" s="1" t="s">
        <v>14</v>
      </c>
      <c r="B10" s="2">
        <v>43377</v>
      </c>
      <c r="C10" s="2">
        <v>43461</v>
      </c>
      <c r="D10" s="1">
        <v>0</v>
      </c>
      <c r="E10" s="1">
        <v>0</v>
      </c>
      <c r="F10" s="1">
        <v>0</v>
      </c>
      <c r="G10" s="1">
        <v>1312.1</v>
      </c>
      <c r="H10" s="1">
        <v>0</v>
      </c>
      <c r="I10" s="1">
        <v>1246.2</v>
      </c>
      <c r="J10" s="1">
        <v>0</v>
      </c>
      <c r="K10" s="1">
        <v>0</v>
      </c>
      <c r="L10" s="1">
        <v>0</v>
      </c>
      <c r="M10" s="1">
        <v>0</v>
      </c>
      <c r="N10" s="1">
        <v>1224.7</v>
      </c>
    </row>
    <row r="11" spans="1:14" ht="14.25" customHeight="1" x14ac:dyDescent="0.3">
      <c r="A11" s="1" t="s">
        <v>14</v>
      </c>
      <c r="B11" s="2">
        <v>43378</v>
      </c>
      <c r="C11" s="2">
        <v>43398</v>
      </c>
      <c r="D11" s="1">
        <v>1220</v>
      </c>
      <c r="E11" s="1">
        <v>1247</v>
      </c>
      <c r="F11" s="1">
        <v>1201.05</v>
      </c>
      <c r="G11" s="1">
        <v>1213.05</v>
      </c>
      <c r="H11" s="1">
        <v>1203</v>
      </c>
      <c r="I11" s="1">
        <v>1213.05</v>
      </c>
      <c r="J11" s="1">
        <v>2877</v>
      </c>
      <c r="K11" s="1">
        <v>21104.400000000001</v>
      </c>
      <c r="L11" s="1">
        <v>5042400</v>
      </c>
      <c r="M11" s="1">
        <v>-48000</v>
      </c>
      <c r="N11" s="1">
        <v>1209.5</v>
      </c>
    </row>
    <row r="12" spans="1:14" ht="14.25" customHeight="1" x14ac:dyDescent="0.3">
      <c r="A12" s="1" t="s">
        <v>14</v>
      </c>
      <c r="B12" s="2">
        <v>43378</v>
      </c>
      <c r="C12" s="2">
        <v>43433</v>
      </c>
      <c r="D12" s="1">
        <v>1235.8</v>
      </c>
      <c r="E12" s="1">
        <v>1248.1500000000001</v>
      </c>
      <c r="F12" s="1">
        <v>1205.8</v>
      </c>
      <c r="G12" s="1">
        <v>1217.4000000000001</v>
      </c>
      <c r="H12" s="1">
        <v>1210</v>
      </c>
      <c r="I12" s="1">
        <v>1217.4000000000001</v>
      </c>
      <c r="J12" s="1">
        <v>58</v>
      </c>
      <c r="K12" s="1">
        <v>426.37</v>
      </c>
      <c r="L12" s="1">
        <v>48000</v>
      </c>
      <c r="M12" s="1">
        <v>11400</v>
      </c>
      <c r="N12" s="1">
        <v>1209.5</v>
      </c>
    </row>
    <row r="13" spans="1:14" ht="14.25" customHeight="1" x14ac:dyDescent="0.3">
      <c r="A13" s="1" t="s">
        <v>14</v>
      </c>
      <c r="B13" s="2">
        <v>43378</v>
      </c>
      <c r="C13" s="2">
        <v>43461</v>
      </c>
      <c r="D13" s="1">
        <v>0</v>
      </c>
      <c r="E13" s="1">
        <v>0</v>
      </c>
      <c r="F13" s="1">
        <v>0</v>
      </c>
      <c r="G13" s="1">
        <v>1312.1</v>
      </c>
      <c r="H13" s="1">
        <v>0</v>
      </c>
      <c r="I13" s="1">
        <v>1230.45</v>
      </c>
      <c r="J13" s="1">
        <v>0</v>
      </c>
      <c r="K13" s="1">
        <v>0</v>
      </c>
      <c r="L13" s="1">
        <v>0</v>
      </c>
      <c r="M13" s="1">
        <v>0</v>
      </c>
      <c r="N13" s="1">
        <v>1209.5</v>
      </c>
    </row>
    <row r="14" spans="1:14" ht="14.25" customHeight="1" x14ac:dyDescent="0.3">
      <c r="A14" s="1" t="s">
        <v>14</v>
      </c>
      <c r="B14" s="2">
        <v>43381</v>
      </c>
      <c r="C14" s="2">
        <v>43398</v>
      </c>
      <c r="D14" s="1">
        <v>1201.0999999999999</v>
      </c>
      <c r="E14" s="1">
        <v>1252.05</v>
      </c>
      <c r="F14" s="1">
        <v>1201.05</v>
      </c>
      <c r="G14" s="1">
        <v>1247.2</v>
      </c>
      <c r="H14" s="1">
        <v>1242</v>
      </c>
      <c r="I14" s="1">
        <v>1247.2</v>
      </c>
      <c r="J14" s="1">
        <v>3737</v>
      </c>
      <c r="K14" s="1">
        <v>27645.23</v>
      </c>
      <c r="L14" s="1">
        <v>5020200</v>
      </c>
      <c r="M14" s="1">
        <v>-22200</v>
      </c>
      <c r="N14" s="1">
        <v>1247.8</v>
      </c>
    </row>
    <row r="15" spans="1:14" ht="14.25" customHeight="1" x14ac:dyDescent="0.3">
      <c r="A15" s="1" t="s">
        <v>14</v>
      </c>
      <c r="B15" s="2">
        <v>43381</v>
      </c>
      <c r="C15" s="2">
        <v>43433</v>
      </c>
      <c r="D15" s="1">
        <v>1210</v>
      </c>
      <c r="E15" s="1">
        <v>1255.3499999999999</v>
      </c>
      <c r="F15" s="1">
        <v>1210</v>
      </c>
      <c r="G15" s="1">
        <v>1252.75</v>
      </c>
      <c r="H15" s="1">
        <v>1247.5</v>
      </c>
      <c r="I15" s="1">
        <v>1252.75</v>
      </c>
      <c r="J15" s="1">
        <v>88</v>
      </c>
      <c r="K15" s="1">
        <v>653.19000000000005</v>
      </c>
      <c r="L15" s="1">
        <v>52800</v>
      </c>
      <c r="M15" s="1">
        <v>4800</v>
      </c>
      <c r="N15" s="1">
        <v>1247.8</v>
      </c>
    </row>
    <row r="16" spans="1:14" ht="14.25" customHeight="1" x14ac:dyDescent="0.3">
      <c r="A16" s="1" t="s">
        <v>14</v>
      </c>
      <c r="B16" s="2">
        <v>43381</v>
      </c>
      <c r="C16" s="2">
        <v>43461</v>
      </c>
      <c r="D16" s="1">
        <v>0</v>
      </c>
      <c r="E16" s="1">
        <v>0</v>
      </c>
      <c r="F16" s="1">
        <v>0</v>
      </c>
      <c r="G16" s="1">
        <v>1312.1</v>
      </c>
      <c r="H16" s="1">
        <v>0</v>
      </c>
      <c r="I16" s="1">
        <v>1268.45</v>
      </c>
      <c r="J16" s="1">
        <v>0</v>
      </c>
      <c r="K16" s="1">
        <v>0</v>
      </c>
      <c r="L16" s="1">
        <v>0</v>
      </c>
      <c r="M16" s="1">
        <v>0</v>
      </c>
      <c r="N16" s="1">
        <v>1247.8</v>
      </c>
    </row>
    <row r="17" spans="1:14" ht="14.25" customHeight="1" x14ac:dyDescent="0.3">
      <c r="A17" s="1" t="s">
        <v>14</v>
      </c>
      <c r="B17" s="2">
        <v>43382</v>
      </c>
      <c r="C17" s="2">
        <v>43398</v>
      </c>
      <c r="D17" s="1">
        <v>1256.6500000000001</v>
      </c>
      <c r="E17" s="1">
        <v>1256.6500000000001</v>
      </c>
      <c r="F17" s="1">
        <v>1193</v>
      </c>
      <c r="G17" s="1">
        <v>1200.3499999999999</v>
      </c>
      <c r="H17" s="1">
        <v>1200</v>
      </c>
      <c r="I17" s="1">
        <v>1200.3499999999999</v>
      </c>
      <c r="J17" s="1">
        <v>4444</v>
      </c>
      <c r="K17" s="1">
        <v>32434.02</v>
      </c>
      <c r="L17" s="1">
        <v>4986600</v>
      </c>
      <c r="M17" s="1">
        <v>-33600</v>
      </c>
      <c r="N17" s="1">
        <v>1201.4000000000001</v>
      </c>
    </row>
    <row r="18" spans="1:14" ht="14.25" customHeight="1" x14ac:dyDescent="0.3">
      <c r="A18" s="1" t="s">
        <v>14</v>
      </c>
      <c r="B18" s="2">
        <v>43382</v>
      </c>
      <c r="C18" s="2">
        <v>43433</v>
      </c>
      <c r="D18" s="1">
        <v>1250</v>
      </c>
      <c r="E18" s="1">
        <v>1250</v>
      </c>
      <c r="F18" s="1">
        <v>1197</v>
      </c>
      <c r="G18" s="1">
        <v>1204.3499999999999</v>
      </c>
      <c r="H18" s="1">
        <v>1203.8</v>
      </c>
      <c r="I18" s="1">
        <v>1204.3499999999999</v>
      </c>
      <c r="J18" s="1">
        <v>147</v>
      </c>
      <c r="K18" s="1">
        <v>1073.55</v>
      </c>
      <c r="L18" s="1">
        <v>65400</v>
      </c>
      <c r="M18" s="1">
        <v>12600</v>
      </c>
      <c r="N18" s="1">
        <v>1201.4000000000001</v>
      </c>
    </row>
    <row r="19" spans="1:14" ht="14.25" customHeight="1" x14ac:dyDescent="0.3">
      <c r="A19" s="1" t="s">
        <v>14</v>
      </c>
      <c r="B19" s="2">
        <v>43382</v>
      </c>
      <c r="C19" s="2">
        <v>43461</v>
      </c>
      <c r="D19" s="1">
        <v>0</v>
      </c>
      <c r="E19" s="1">
        <v>0</v>
      </c>
      <c r="F19" s="1">
        <v>0</v>
      </c>
      <c r="G19" s="1">
        <v>1312.1</v>
      </c>
      <c r="H19" s="1">
        <v>0</v>
      </c>
      <c r="I19" s="1">
        <v>1221</v>
      </c>
      <c r="J19" s="1">
        <v>0</v>
      </c>
      <c r="K19" s="1">
        <v>0</v>
      </c>
      <c r="L19" s="1">
        <v>0</v>
      </c>
      <c r="M19" s="1">
        <v>0</v>
      </c>
      <c r="N19" s="1">
        <v>1201.4000000000001</v>
      </c>
    </row>
    <row r="20" spans="1:14" ht="14.25" customHeight="1" x14ac:dyDescent="0.3">
      <c r="A20" s="1" t="s">
        <v>14</v>
      </c>
      <c r="B20" s="2">
        <v>43383</v>
      </c>
      <c r="C20" s="2">
        <v>43398</v>
      </c>
      <c r="D20" s="1">
        <v>1204.55</v>
      </c>
      <c r="E20" s="1">
        <v>1239.9000000000001</v>
      </c>
      <c r="F20" s="1">
        <v>1180.45</v>
      </c>
      <c r="G20" s="1">
        <v>1224.5999999999999</v>
      </c>
      <c r="H20" s="1">
        <v>1224.25</v>
      </c>
      <c r="I20" s="1">
        <v>1224.5999999999999</v>
      </c>
      <c r="J20" s="1">
        <v>3300</v>
      </c>
      <c r="K20" s="1">
        <v>24091.279999999999</v>
      </c>
      <c r="L20" s="1">
        <v>4918800</v>
      </c>
      <c r="M20" s="1">
        <v>-67800</v>
      </c>
      <c r="N20" s="1">
        <v>1225.95</v>
      </c>
    </row>
    <row r="21" spans="1:14" ht="14.25" customHeight="1" x14ac:dyDescent="0.3">
      <c r="A21" s="1" t="s">
        <v>14</v>
      </c>
      <c r="B21" s="2">
        <v>43383</v>
      </c>
      <c r="C21" s="2">
        <v>43433</v>
      </c>
      <c r="D21" s="1">
        <v>1190.1500000000001</v>
      </c>
      <c r="E21" s="1">
        <v>1242</v>
      </c>
      <c r="F21" s="1">
        <v>1187.5</v>
      </c>
      <c r="G21" s="1">
        <v>1228.7</v>
      </c>
      <c r="H21" s="1">
        <v>1229</v>
      </c>
      <c r="I21" s="1">
        <v>1228.7</v>
      </c>
      <c r="J21" s="1">
        <v>109</v>
      </c>
      <c r="K21" s="1">
        <v>797.85</v>
      </c>
      <c r="L21" s="1">
        <v>80400</v>
      </c>
      <c r="M21" s="1">
        <v>15000</v>
      </c>
      <c r="N21" s="1">
        <v>1225.95</v>
      </c>
    </row>
    <row r="22" spans="1:14" ht="14.25" customHeight="1" x14ac:dyDescent="0.3">
      <c r="A22" s="1" t="s">
        <v>14</v>
      </c>
      <c r="B22" s="2">
        <v>43383</v>
      </c>
      <c r="C22" s="2">
        <v>43461</v>
      </c>
      <c r="D22" s="1">
        <v>0</v>
      </c>
      <c r="E22" s="1">
        <v>0</v>
      </c>
      <c r="F22" s="1">
        <v>0</v>
      </c>
      <c r="G22" s="1">
        <v>1312.1</v>
      </c>
      <c r="H22" s="1">
        <v>0</v>
      </c>
      <c r="I22" s="1">
        <v>1245.5999999999999</v>
      </c>
      <c r="J22" s="1">
        <v>0</v>
      </c>
      <c r="K22" s="1">
        <v>0</v>
      </c>
      <c r="L22" s="1">
        <v>0</v>
      </c>
      <c r="M22" s="1">
        <v>0</v>
      </c>
      <c r="N22" s="1">
        <v>1225.95</v>
      </c>
    </row>
    <row r="23" spans="1:14" ht="14.25" customHeight="1" x14ac:dyDescent="0.3">
      <c r="A23" s="1" t="s">
        <v>14</v>
      </c>
      <c r="B23" s="2">
        <v>43384</v>
      </c>
      <c r="C23" s="2">
        <v>43398</v>
      </c>
      <c r="D23" s="1">
        <v>1218.4000000000001</v>
      </c>
      <c r="E23" s="1">
        <v>1222.3499999999999</v>
      </c>
      <c r="F23" s="1">
        <v>1191.6500000000001</v>
      </c>
      <c r="G23" s="1">
        <v>1217.4000000000001</v>
      </c>
      <c r="H23" s="1">
        <v>1218.25</v>
      </c>
      <c r="I23" s="1">
        <v>1217.4000000000001</v>
      </c>
      <c r="J23" s="1">
        <v>3028</v>
      </c>
      <c r="K23" s="1">
        <v>21995.47</v>
      </c>
      <c r="L23" s="1">
        <v>5017200</v>
      </c>
      <c r="M23" s="1">
        <v>98400</v>
      </c>
      <c r="N23" s="1">
        <v>1219.05</v>
      </c>
    </row>
    <row r="24" spans="1:14" ht="14.25" customHeight="1" x14ac:dyDescent="0.3">
      <c r="A24" s="1" t="s">
        <v>14</v>
      </c>
      <c r="B24" s="2">
        <v>43384</v>
      </c>
      <c r="C24" s="2">
        <v>43433</v>
      </c>
      <c r="D24" s="1">
        <v>1202.5</v>
      </c>
      <c r="E24" s="1">
        <v>1223.4000000000001</v>
      </c>
      <c r="F24" s="1">
        <v>1202.5</v>
      </c>
      <c r="G24" s="1">
        <v>1219.9000000000001</v>
      </c>
      <c r="H24" s="1">
        <v>1215.4000000000001</v>
      </c>
      <c r="I24" s="1">
        <v>1219.9000000000001</v>
      </c>
      <c r="J24" s="1">
        <v>64</v>
      </c>
      <c r="K24" s="1">
        <v>466.72</v>
      </c>
      <c r="L24" s="1">
        <v>90000</v>
      </c>
      <c r="M24" s="1">
        <v>9600</v>
      </c>
      <c r="N24" s="1">
        <v>1219.05</v>
      </c>
    </row>
    <row r="25" spans="1:14" ht="14.25" customHeight="1" x14ac:dyDescent="0.3">
      <c r="A25" s="1" t="s">
        <v>14</v>
      </c>
      <c r="B25" s="2">
        <v>43384</v>
      </c>
      <c r="C25" s="2">
        <v>43461</v>
      </c>
      <c r="D25" s="1">
        <v>0</v>
      </c>
      <c r="E25" s="1">
        <v>0</v>
      </c>
      <c r="F25" s="1">
        <v>0</v>
      </c>
      <c r="G25" s="1">
        <v>1312.1</v>
      </c>
      <c r="H25" s="1">
        <v>0</v>
      </c>
      <c r="I25" s="1">
        <v>1238.3499999999999</v>
      </c>
      <c r="J25" s="1">
        <v>0</v>
      </c>
      <c r="K25" s="1">
        <v>0</v>
      </c>
      <c r="L25" s="1">
        <v>0</v>
      </c>
      <c r="M25" s="1">
        <v>0</v>
      </c>
      <c r="N25" s="1">
        <v>1219.05</v>
      </c>
    </row>
    <row r="26" spans="1:14" ht="14.25" customHeight="1" x14ac:dyDescent="0.3">
      <c r="A26" s="1" t="s">
        <v>14</v>
      </c>
      <c r="B26" s="2">
        <v>43385</v>
      </c>
      <c r="C26" s="2">
        <v>43398</v>
      </c>
      <c r="D26" s="1">
        <v>1234.8499999999999</v>
      </c>
      <c r="E26" s="1">
        <v>1263.8499999999999</v>
      </c>
      <c r="F26" s="1">
        <v>1234.8499999999999</v>
      </c>
      <c r="G26" s="1">
        <v>1258.8499999999999</v>
      </c>
      <c r="H26" s="1">
        <v>1257</v>
      </c>
      <c r="I26" s="1">
        <v>1258.8499999999999</v>
      </c>
      <c r="J26" s="1">
        <v>3222</v>
      </c>
      <c r="K26" s="1">
        <v>24174.15</v>
      </c>
      <c r="L26" s="1">
        <v>5184600</v>
      </c>
      <c r="M26" s="1">
        <v>167400</v>
      </c>
      <c r="N26" s="1">
        <v>1261.2</v>
      </c>
    </row>
    <row r="27" spans="1:14" ht="14.25" customHeight="1" x14ac:dyDescent="0.3">
      <c r="A27" s="1" t="s">
        <v>14</v>
      </c>
      <c r="B27" s="2">
        <v>43385</v>
      </c>
      <c r="C27" s="2">
        <v>43433</v>
      </c>
      <c r="D27" s="1">
        <v>1247.8499999999999</v>
      </c>
      <c r="E27" s="1">
        <v>1266</v>
      </c>
      <c r="F27" s="1">
        <v>1245</v>
      </c>
      <c r="G27" s="1">
        <v>1263.5999999999999</v>
      </c>
      <c r="H27" s="1">
        <v>1264.55</v>
      </c>
      <c r="I27" s="1">
        <v>1263.5999999999999</v>
      </c>
      <c r="J27" s="1">
        <v>47</v>
      </c>
      <c r="K27" s="1">
        <v>353.81</v>
      </c>
      <c r="L27" s="1">
        <v>93000</v>
      </c>
      <c r="M27" s="1">
        <v>3000</v>
      </c>
      <c r="N27" s="1">
        <v>1261.2</v>
      </c>
    </row>
    <row r="28" spans="1:14" ht="14.25" customHeight="1" x14ac:dyDescent="0.3">
      <c r="A28" s="1" t="s">
        <v>14</v>
      </c>
      <c r="B28" s="2">
        <v>43385</v>
      </c>
      <c r="C28" s="2">
        <v>43461</v>
      </c>
      <c r="D28" s="1">
        <v>0</v>
      </c>
      <c r="E28" s="1">
        <v>0</v>
      </c>
      <c r="F28" s="1">
        <v>0</v>
      </c>
      <c r="G28" s="1">
        <v>1312.1</v>
      </c>
      <c r="H28" s="1">
        <v>0</v>
      </c>
      <c r="I28" s="1">
        <v>1280.9000000000001</v>
      </c>
      <c r="J28" s="1">
        <v>0</v>
      </c>
      <c r="K28" s="1">
        <v>0</v>
      </c>
      <c r="L28" s="1">
        <v>0</v>
      </c>
      <c r="M28" s="1">
        <v>0</v>
      </c>
      <c r="N28" s="1">
        <v>1261.2</v>
      </c>
    </row>
    <row r="29" spans="1:14" ht="14.25" customHeight="1" x14ac:dyDescent="0.3">
      <c r="A29" s="1" t="s">
        <v>14</v>
      </c>
      <c r="B29" s="2">
        <v>43388</v>
      </c>
      <c r="C29" s="2">
        <v>43398</v>
      </c>
      <c r="D29" s="1">
        <v>1250.0999999999999</v>
      </c>
      <c r="E29" s="1">
        <v>1253.5999999999999</v>
      </c>
      <c r="F29" s="1">
        <v>1240.0999999999999</v>
      </c>
      <c r="G29" s="1">
        <v>1248.45</v>
      </c>
      <c r="H29" s="1">
        <v>1247.05</v>
      </c>
      <c r="I29" s="1">
        <v>1248.45</v>
      </c>
      <c r="J29" s="1">
        <v>2445</v>
      </c>
      <c r="K29" s="1">
        <v>18288.39</v>
      </c>
      <c r="L29" s="1">
        <v>5379000</v>
      </c>
      <c r="M29" s="1">
        <v>194400</v>
      </c>
      <c r="N29" s="1">
        <v>1250.3</v>
      </c>
    </row>
    <row r="30" spans="1:14" ht="14.25" customHeight="1" x14ac:dyDescent="0.3">
      <c r="A30" s="1" t="s">
        <v>14</v>
      </c>
      <c r="B30" s="2">
        <v>43388</v>
      </c>
      <c r="C30" s="2">
        <v>43433</v>
      </c>
      <c r="D30" s="1">
        <v>1250.25</v>
      </c>
      <c r="E30" s="1">
        <v>1254.4000000000001</v>
      </c>
      <c r="F30" s="1">
        <v>1246.5</v>
      </c>
      <c r="G30" s="1">
        <v>1251.5999999999999</v>
      </c>
      <c r="H30" s="1">
        <v>1253.3</v>
      </c>
      <c r="I30" s="1">
        <v>1251.5999999999999</v>
      </c>
      <c r="J30" s="1">
        <v>86</v>
      </c>
      <c r="K30" s="1">
        <v>644.77</v>
      </c>
      <c r="L30" s="1">
        <v>105600</v>
      </c>
      <c r="M30" s="1">
        <v>12600</v>
      </c>
      <c r="N30" s="1">
        <v>1250.3</v>
      </c>
    </row>
    <row r="31" spans="1:14" ht="14.25" customHeight="1" x14ac:dyDescent="0.3">
      <c r="A31" s="1" t="s">
        <v>14</v>
      </c>
      <c r="B31" s="2">
        <v>43388</v>
      </c>
      <c r="C31" s="2">
        <v>43461</v>
      </c>
      <c r="D31" s="1">
        <v>0</v>
      </c>
      <c r="E31" s="1">
        <v>0</v>
      </c>
      <c r="F31" s="1">
        <v>0</v>
      </c>
      <c r="G31" s="1">
        <v>1312.1</v>
      </c>
      <c r="H31" s="1">
        <v>0</v>
      </c>
      <c r="I31" s="1">
        <v>1269.05</v>
      </c>
      <c r="J31" s="1">
        <v>0</v>
      </c>
      <c r="K31" s="1">
        <v>0</v>
      </c>
      <c r="L31" s="1">
        <v>0</v>
      </c>
      <c r="M31" s="1">
        <v>0</v>
      </c>
      <c r="N31" s="1">
        <v>1250.3</v>
      </c>
    </row>
    <row r="32" spans="1:14" ht="14.25" customHeight="1" x14ac:dyDescent="0.3">
      <c r="A32" s="1" t="s">
        <v>14</v>
      </c>
      <c r="B32" s="2">
        <v>43389</v>
      </c>
      <c r="C32" s="2">
        <v>43398</v>
      </c>
      <c r="D32" s="1">
        <v>1257.2</v>
      </c>
      <c r="E32" s="1">
        <v>1279.4000000000001</v>
      </c>
      <c r="F32" s="1">
        <v>1250</v>
      </c>
      <c r="G32" s="1">
        <v>1267.05</v>
      </c>
      <c r="H32" s="1">
        <v>1266.3</v>
      </c>
      <c r="I32" s="1">
        <v>1267.05</v>
      </c>
      <c r="J32" s="1">
        <v>2435</v>
      </c>
      <c r="K32" s="1">
        <v>18514.580000000002</v>
      </c>
      <c r="L32" s="1">
        <v>5536200</v>
      </c>
      <c r="M32" s="1">
        <v>157200</v>
      </c>
      <c r="N32" s="1">
        <v>1267.5999999999999</v>
      </c>
    </row>
    <row r="33" spans="1:14" ht="14.25" customHeight="1" x14ac:dyDescent="0.3">
      <c r="A33" s="1" t="s">
        <v>14</v>
      </c>
      <c r="B33" s="2">
        <v>43389</v>
      </c>
      <c r="C33" s="2">
        <v>43433</v>
      </c>
      <c r="D33" s="1">
        <v>1265.5</v>
      </c>
      <c r="E33" s="1">
        <v>1282</v>
      </c>
      <c r="F33" s="1">
        <v>1262.55</v>
      </c>
      <c r="G33" s="1">
        <v>1271.3</v>
      </c>
      <c r="H33" s="1">
        <v>1272.0999999999999</v>
      </c>
      <c r="I33" s="1">
        <v>1271.3</v>
      </c>
      <c r="J33" s="1">
        <v>125</v>
      </c>
      <c r="K33" s="1">
        <v>952.38</v>
      </c>
      <c r="L33" s="1">
        <v>130800</v>
      </c>
      <c r="M33" s="1">
        <v>25200</v>
      </c>
      <c r="N33" s="1">
        <v>1267.5999999999999</v>
      </c>
    </row>
    <row r="34" spans="1:14" ht="14.25" customHeight="1" x14ac:dyDescent="0.3">
      <c r="A34" s="1" t="s">
        <v>14</v>
      </c>
      <c r="B34" s="2">
        <v>43389</v>
      </c>
      <c r="C34" s="2">
        <v>43461</v>
      </c>
      <c r="D34" s="1">
        <v>0</v>
      </c>
      <c r="E34" s="1">
        <v>0</v>
      </c>
      <c r="F34" s="1">
        <v>0</v>
      </c>
      <c r="G34" s="1">
        <v>1312.1</v>
      </c>
      <c r="H34" s="1">
        <v>0</v>
      </c>
      <c r="I34" s="1">
        <v>1286.4000000000001</v>
      </c>
      <c r="J34" s="1">
        <v>0</v>
      </c>
      <c r="K34" s="1">
        <v>0</v>
      </c>
      <c r="L34" s="1">
        <v>0</v>
      </c>
      <c r="M34" s="1">
        <v>0</v>
      </c>
      <c r="N34" s="1">
        <v>1267.5999999999999</v>
      </c>
    </row>
    <row r="35" spans="1:14" ht="14.25" customHeight="1" x14ac:dyDescent="0.3">
      <c r="A35" s="1" t="s">
        <v>14</v>
      </c>
      <c r="B35" s="2">
        <v>43390</v>
      </c>
      <c r="C35" s="2">
        <v>43398</v>
      </c>
      <c r="D35" s="1">
        <v>1278</v>
      </c>
      <c r="E35" s="1">
        <v>1280.2</v>
      </c>
      <c r="F35" s="1">
        <v>1252.3499999999999</v>
      </c>
      <c r="G35" s="1">
        <v>1255.5</v>
      </c>
      <c r="H35" s="1">
        <v>1255</v>
      </c>
      <c r="I35" s="1">
        <v>1255.5</v>
      </c>
      <c r="J35" s="1">
        <v>2300</v>
      </c>
      <c r="K35" s="1">
        <v>17482.18</v>
      </c>
      <c r="L35" s="1">
        <v>5583600</v>
      </c>
      <c r="M35" s="1">
        <v>47400</v>
      </c>
      <c r="N35" s="1">
        <v>1259</v>
      </c>
    </row>
    <row r="36" spans="1:14" ht="14.25" customHeight="1" x14ac:dyDescent="0.3">
      <c r="A36" s="1" t="s">
        <v>14</v>
      </c>
      <c r="B36" s="2">
        <v>43390</v>
      </c>
      <c r="C36" s="2">
        <v>43433</v>
      </c>
      <c r="D36" s="1">
        <v>1277.75</v>
      </c>
      <c r="E36" s="1">
        <v>1280.3499999999999</v>
      </c>
      <c r="F36" s="1">
        <v>1255.8499999999999</v>
      </c>
      <c r="G36" s="1">
        <v>1259.3499999999999</v>
      </c>
      <c r="H36" s="1">
        <v>1261</v>
      </c>
      <c r="I36" s="1">
        <v>1259.3499999999999</v>
      </c>
      <c r="J36" s="1">
        <v>171</v>
      </c>
      <c r="K36" s="1">
        <v>1303.9000000000001</v>
      </c>
      <c r="L36" s="1">
        <v>152400</v>
      </c>
      <c r="M36" s="1">
        <v>21600</v>
      </c>
      <c r="N36" s="1">
        <v>1259</v>
      </c>
    </row>
    <row r="37" spans="1:14" ht="14.25" customHeight="1" x14ac:dyDescent="0.3">
      <c r="A37" s="1" t="s">
        <v>14</v>
      </c>
      <c r="B37" s="2">
        <v>43390</v>
      </c>
      <c r="C37" s="2">
        <v>43461</v>
      </c>
      <c r="D37" s="1">
        <v>0</v>
      </c>
      <c r="E37" s="1">
        <v>0</v>
      </c>
      <c r="F37" s="1">
        <v>0</v>
      </c>
      <c r="G37" s="1">
        <v>1312.1</v>
      </c>
      <c r="H37" s="1">
        <v>0</v>
      </c>
      <c r="I37" s="1">
        <v>1277.45</v>
      </c>
      <c r="J37" s="1">
        <v>0</v>
      </c>
      <c r="K37" s="1">
        <v>0</v>
      </c>
      <c r="L37" s="1">
        <v>0</v>
      </c>
      <c r="M37" s="1">
        <v>0</v>
      </c>
      <c r="N37" s="1">
        <v>1259</v>
      </c>
    </row>
    <row r="38" spans="1:14" ht="14.25" customHeight="1" x14ac:dyDescent="0.3">
      <c r="A38" s="1" t="s">
        <v>14</v>
      </c>
      <c r="B38" s="2">
        <v>43392</v>
      </c>
      <c r="C38" s="2">
        <v>43398</v>
      </c>
      <c r="D38" s="1">
        <v>1253.5999999999999</v>
      </c>
      <c r="E38" s="1">
        <v>1288.05</v>
      </c>
      <c r="F38" s="1">
        <v>1218</v>
      </c>
      <c r="G38" s="1">
        <v>1232.3</v>
      </c>
      <c r="H38" s="1">
        <v>1233.95</v>
      </c>
      <c r="I38" s="1">
        <v>1232.3</v>
      </c>
      <c r="J38" s="1">
        <v>6386</v>
      </c>
      <c r="K38" s="1">
        <v>48164.160000000003</v>
      </c>
      <c r="L38" s="1">
        <v>5787600</v>
      </c>
      <c r="M38" s="1">
        <v>204000</v>
      </c>
      <c r="N38" s="1">
        <v>1235.4000000000001</v>
      </c>
    </row>
    <row r="39" spans="1:14" ht="14.25" customHeight="1" x14ac:dyDescent="0.3">
      <c r="A39" s="1" t="s">
        <v>14</v>
      </c>
      <c r="B39" s="2">
        <v>43392</v>
      </c>
      <c r="C39" s="2">
        <v>43433</v>
      </c>
      <c r="D39" s="1">
        <v>1264.55</v>
      </c>
      <c r="E39" s="1">
        <v>1291.95</v>
      </c>
      <c r="F39" s="1">
        <v>1224</v>
      </c>
      <c r="G39" s="1">
        <v>1236.3499999999999</v>
      </c>
      <c r="H39" s="1">
        <v>1234.5</v>
      </c>
      <c r="I39" s="1">
        <v>1236.3499999999999</v>
      </c>
      <c r="J39" s="1">
        <v>593</v>
      </c>
      <c r="K39" s="1">
        <v>4484.5200000000004</v>
      </c>
      <c r="L39" s="1">
        <v>231000</v>
      </c>
      <c r="M39" s="1">
        <v>78600</v>
      </c>
      <c r="N39" s="1">
        <v>1235.4000000000001</v>
      </c>
    </row>
    <row r="40" spans="1:14" ht="14.25" customHeight="1" x14ac:dyDescent="0.3">
      <c r="A40" s="1" t="s">
        <v>14</v>
      </c>
      <c r="B40" s="2">
        <v>43392</v>
      </c>
      <c r="C40" s="2">
        <v>43461</v>
      </c>
      <c r="D40" s="1">
        <v>0</v>
      </c>
      <c r="E40" s="1">
        <v>0</v>
      </c>
      <c r="F40" s="1">
        <v>0</v>
      </c>
      <c r="G40" s="1">
        <v>1312.1</v>
      </c>
      <c r="H40" s="1">
        <v>0</v>
      </c>
      <c r="I40" s="1">
        <v>1253</v>
      </c>
      <c r="J40" s="1">
        <v>0</v>
      </c>
      <c r="K40" s="1">
        <v>0</v>
      </c>
      <c r="L40" s="1">
        <v>0</v>
      </c>
      <c r="M40" s="1">
        <v>0</v>
      </c>
      <c r="N40" s="1">
        <v>1235.4000000000001</v>
      </c>
    </row>
    <row r="41" spans="1:14" ht="14.25" customHeight="1" x14ac:dyDescent="0.3">
      <c r="A41" s="1" t="s">
        <v>14</v>
      </c>
      <c r="B41" s="2">
        <v>43395</v>
      </c>
      <c r="C41" s="2">
        <v>43398</v>
      </c>
      <c r="D41" s="1">
        <v>1239.75</v>
      </c>
      <c r="E41" s="1">
        <v>1240.05</v>
      </c>
      <c r="F41" s="1">
        <v>1186.3499999999999</v>
      </c>
      <c r="G41" s="1">
        <v>1193.2</v>
      </c>
      <c r="H41" s="1">
        <v>1189.5</v>
      </c>
      <c r="I41" s="1">
        <v>1193.2</v>
      </c>
      <c r="J41" s="1">
        <v>9160</v>
      </c>
      <c r="K41" s="1">
        <v>66748.289999999994</v>
      </c>
      <c r="L41" s="1">
        <v>5814000</v>
      </c>
      <c r="M41" s="1">
        <v>26400</v>
      </c>
      <c r="N41" s="1">
        <v>1200.4000000000001</v>
      </c>
    </row>
    <row r="42" spans="1:14" ht="14.25" customHeight="1" x14ac:dyDescent="0.3">
      <c r="A42" s="1" t="s">
        <v>14</v>
      </c>
      <c r="B42" s="2">
        <v>43395</v>
      </c>
      <c r="C42" s="2">
        <v>43433</v>
      </c>
      <c r="D42" s="1">
        <v>1233.45</v>
      </c>
      <c r="E42" s="1">
        <v>1239.75</v>
      </c>
      <c r="F42" s="1">
        <v>1190.05</v>
      </c>
      <c r="G42" s="1">
        <v>1197.75</v>
      </c>
      <c r="H42" s="1">
        <v>1194.8499999999999</v>
      </c>
      <c r="I42" s="1">
        <v>1197.75</v>
      </c>
      <c r="J42" s="1">
        <v>1718</v>
      </c>
      <c r="K42" s="1">
        <v>12560.23</v>
      </c>
      <c r="L42" s="1">
        <v>522600</v>
      </c>
      <c r="M42" s="1">
        <v>291600</v>
      </c>
      <c r="N42" s="1">
        <v>1200.4000000000001</v>
      </c>
    </row>
    <row r="43" spans="1:14" ht="14.25" customHeight="1" x14ac:dyDescent="0.3">
      <c r="A43" s="1" t="s">
        <v>14</v>
      </c>
      <c r="B43" s="2">
        <v>43395</v>
      </c>
      <c r="C43" s="2">
        <v>43461</v>
      </c>
      <c r="D43" s="1">
        <v>0</v>
      </c>
      <c r="E43" s="1">
        <v>0</v>
      </c>
      <c r="F43" s="1">
        <v>0</v>
      </c>
      <c r="G43" s="1">
        <v>1312.1</v>
      </c>
      <c r="H43" s="1">
        <v>0</v>
      </c>
      <c r="I43" s="1">
        <v>1216.75</v>
      </c>
      <c r="J43" s="1">
        <v>0</v>
      </c>
      <c r="K43" s="1">
        <v>0</v>
      </c>
      <c r="L43" s="1">
        <v>0</v>
      </c>
      <c r="M43" s="1">
        <v>0</v>
      </c>
      <c r="N43" s="1">
        <v>1200.4000000000001</v>
      </c>
    </row>
    <row r="44" spans="1:14" ht="14.25" customHeight="1" x14ac:dyDescent="0.3">
      <c r="A44" s="1" t="s">
        <v>14</v>
      </c>
      <c r="B44" s="2">
        <v>43396</v>
      </c>
      <c r="C44" s="2">
        <v>43398</v>
      </c>
      <c r="D44" s="1">
        <v>1143</v>
      </c>
      <c r="E44" s="1">
        <v>1169.5</v>
      </c>
      <c r="F44" s="1">
        <v>1118.2</v>
      </c>
      <c r="G44" s="1">
        <v>1139.4000000000001</v>
      </c>
      <c r="H44" s="1">
        <v>1141</v>
      </c>
      <c r="I44" s="1">
        <v>1139.4000000000001</v>
      </c>
      <c r="J44" s="1">
        <v>25375</v>
      </c>
      <c r="K44" s="1">
        <v>173505.85</v>
      </c>
      <c r="L44" s="1">
        <v>3780600</v>
      </c>
      <c r="M44" s="1">
        <v>-2033400</v>
      </c>
      <c r="N44" s="1">
        <v>1138.45</v>
      </c>
    </row>
    <row r="45" spans="1:14" ht="14.25" customHeight="1" x14ac:dyDescent="0.3">
      <c r="A45" s="1" t="s">
        <v>14</v>
      </c>
      <c r="B45" s="2">
        <v>43396</v>
      </c>
      <c r="C45" s="2">
        <v>43433</v>
      </c>
      <c r="D45" s="1">
        <v>1140.4000000000001</v>
      </c>
      <c r="E45" s="1">
        <v>1173.25</v>
      </c>
      <c r="F45" s="1">
        <v>1122</v>
      </c>
      <c r="G45" s="1">
        <v>1143.25</v>
      </c>
      <c r="H45" s="1">
        <v>1145.4000000000001</v>
      </c>
      <c r="I45" s="1">
        <v>1143.25</v>
      </c>
      <c r="J45" s="1">
        <v>7678</v>
      </c>
      <c r="K45" s="1">
        <v>52652.29</v>
      </c>
      <c r="L45" s="1">
        <v>2751000</v>
      </c>
      <c r="M45" s="1">
        <v>2228400</v>
      </c>
      <c r="N45" s="1">
        <v>1138.45</v>
      </c>
    </row>
    <row r="46" spans="1:14" ht="14.25" customHeight="1" x14ac:dyDescent="0.3">
      <c r="A46" s="1" t="s">
        <v>14</v>
      </c>
      <c r="B46" s="2">
        <v>43396</v>
      </c>
      <c r="C46" s="2">
        <v>43461</v>
      </c>
      <c r="D46" s="1">
        <v>1167.8</v>
      </c>
      <c r="E46" s="1">
        <v>1167.8</v>
      </c>
      <c r="F46" s="1">
        <v>1138.2</v>
      </c>
      <c r="G46" s="1">
        <v>1139</v>
      </c>
      <c r="H46" s="1">
        <v>1139</v>
      </c>
      <c r="I46" s="1">
        <v>1153.75</v>
      </c>
      <c r="J46" s="1">
        <v>9</v>
      </c>
      <c r="K46" s="1">
        <v>62.12</v>
      </c>
      <c r="L46" s="1">
        <v>5400</v>
      </c>
      <c r="M46" s="1">
        <v>5400</v>
      </c>
      <c r="N46" s="1">
        <v>1138.45</v>
      </c>
    </row>
    <row r="47" spans="1:14" ht="14.25" customHeight="1" x14ac:dyDescent="0.3">
      <c r="A47" s="1" t="s">
        <v>14</v>
      </c>
      <c r="B47" s="2">
        <v>43397</v>
      </c>
      <c r="C47" s="2">
        <v>43398</v>
      </c>
      <c r="D47" s="1">
        <v>1158</v>
      </c>
      <c r="E47" s="1">
        <v>1195.8</v>
      </c>
      <c r="F47" s="1">
        <v>1147.45</v>
      </c>
      <c r="G47" s="1">
        <v>1187.5</v>
      </c>
      <c r="H47" s="1">
        <v>1190.6500000000001</v>
      </c>
      <c r="I47" s="1">
        <v>1187.5</v>
      </c>
      <c r="J47" s="1">
        <v>9740</v>
      </c>
      <c r="K47" s="1">
        <v>68494.17</v>
      </c>
      <c r="L47" s="1">
        <v>1834200</v>
      </c>
      <c r="M47" s="1">
        <v>-1946400</v>
      </c>
      <c r="N47" s="1">
        <v>1186.9000000000001</v>
      </c>
    </row>
    <row r="48" spans="1:14" ht="14.25" customHeight="1" x14ac:dyDescent="0.3">
      <c r="A48" s="1" t="s">
        <v>14</v>
      </c>
      <c r="B48" s="2">
        <v>43397</v>
      </c>
      <c r="C48" s="2">
        <v>43433</v>
      </c>
      <c r="D48" s="1">
        <v>1159</v>
      </c>
      <c r="E48" s="1">
        <v>1197.75</v>
      </c>
      <c r="F48" s="1">
        <v>1151.3</v>
      </c>
      <c r="G48" s="1">
        <v>1189.2</v>
      </c>
      <c r="H48" s="1">
        <v>1192</v>
      </c>
      <c r="I48" s="1">
        <v>1189.2</v>
      </c>
      <c r="J48" s="1">
        <v>5966</v>
      </c>
      <c r="K48" s="1">
        <v>41993.82</v>
      </c>
      <c r="L48" s="1">
        <v>4482000</v>
      </c>
      <c r="M48" s="1">
        <v>1731000</v>
      </c>
      <c r="N48" s="1">
        <v>1186.9000000000001</v>
      </c>
    </row>
    <row r="49" spans="1:14" ht="14.25" customHeight="1" x14ac:dyDescent="0.3">
      <c r="A49" s="1" t="s">
        <v>14</v>
      </c>
      <c r="B49" s="2">
        <v>43397</v>
      </c>
      <c r="C49" s="2">
        <v>43461</v>
      </c>
      <c r="D49" s="1">
        <v>1179.0999999999999</v>
      </c>
      <c r="E49" s="1">
        <v>1196.25</v>
      </c>
      <c r="F49" s="1">
        <v>1179.0999999999999</v>
      </c>
      <c r="G49" s="1">
        <v>1192.5999999999999</v>
      </c>
      <c r="H49" s="1">
        <v>1192.5999999999999</v>
      </c>
      <c r="I49" s="1">
        <v>1192.5999999999999</v>
      </c>
      <c r="J49" s="1">
        <v>3</v>
      </c>
      <c r="K49" s="1">
        <v>21.41</v>
      </c>
      <c r="L49" s="1">
        <v>6000</v>
      </c>
      <c r="M49" s="1">
        <v>600</v>
      </c>
      <c r="N49" s="1">
        <v>1186.9000000000001</v>
      </c>
    </row>
    <row r="50" spans="1:14" ht="14.25" customHeight="1" x14ac:dyDescent="0.3">
      <c r="A50" s="1" t="s">
        <v>14</v>
      </c>
      <c r="B50" s="2">
        <v>43398</v>
      </c>
      <c r="C50" s="2">
        <v>43398</v>
      </c>
      <c r="D50" s="1">
        <v>1178</v>
      </c>
      <c r="E50" s="1">
        <v>1207.8499999999999</v>
      </c>
      <c r="F50" s="1">
        <v>1175.0999999999999</v>
      </c>
      <c r="G50" s="1">
        <v>1199.25</v>
      </c>
      <c r="H50" s="1">
        <v>1200</v>
      </c>
      <c r="I50" s="1">
        <v>1200.05</v>
      </c>
      <c r="J50" s="1">
        <v>4449</v>
      </c>
      <c r="K50" s="1">
        <v>31891.45</v>
      </c>
      <c r="L50" s="1">
        <v>1105200</v>
      </c>
      <c r="M50" s="1">
        <v>-729000</v>
      </c>
      <c r="N50" s="1">
        <v>1200.05</v>
      </c>
    </row>
    <row r="51" spans="1:14" ht="14.25" customHeight="1" x14ac:dyDescent="0.3">
      <c r="A51" s="1" t="s">
        <v>14</v>
      </c>
      <c r="B51" s="2">
        <v>43398</v>
      </c>
      <c r="C51" s="2">
        <v>43433</v>
      </c>
      <c r="D51" s="1">
        <v>1180</v>
      </c>
      <c r="E51" s="1">
        <v>1208.5999999999999</v>
      </c>
      <c r="F51" s="1">
        <v>1175.75</v>
      </c>
      <c r="G51" s="1">
        <v>1199.5999999999999</v>
      </c>
      <c r="H51" s="1">
        <v>1198.2</v>
      </c>
      <c r="I51" s="1">
        <v>1199.5999999999999</v>
      </c>
      <c r="J51" s="1">
        <v>4460</v>
      </c>
      <c r="K51" s="1">
        <v>31998.58</v>
      </c>
      <c r="L51" s="1">
        <v>5003400</v>
      </c>
      <c r="M51" s="1">
        <v>521400</v>
      </c>
      <c r="N51" s="1">
        <v>1200.05</v>
      </c>
    </row>
    <row r="52" spans="1:14" ht="14.25" customHeight="1" x14ac:dyDescent="0.3">
      <c r="A52" s="1" t="s">
        <v>14</v>
      </c>
      <c r="B52" s="2">
        <v>43398</v>
      </c>
      <c r="C52" s="2">
        <v>43461</v>
      </c>
      <c r="D52" s="1">
        <v>1211.3</v>
      </c>
      <c r="E52" s="1">
        <v>1211.3</v>
      </c>
      <c r="F52" s="1">
        <v>1199</v>
      </c>
      <c r="G52" s="1">
        <v>1204.25</v>
      </c>
      <c r="H52" s="1">
        <v>1204.25</v>
      </c>
      <c r="I52" s="1">
        <v>1204.25</v>
      </c>
      <c r="J52" s="1">
        <v>15</v>
      </c>
      <c r="K52" s="1">
        <v>108.35</v>
      </c>
      <c r="L52" s="1">
        <v>12000</v>
      </c>
      <c r="M52" s="1">
        <v>6000</v>
      </c>
      <c r="N52" s="1">
        <v>1200.05</v>
      </c>
    </row>
    <row r="53" spans="1:14" ht="14.25" customHeight="1" x14ac:dyDescent="0.3">
      <c r="A53" s="1" t="s">
        <v>14</v>
      </c>
      <c r="B53" s="2">
        <v>43399</v>
      </c>
      <c r="C53" s="2">
        <v>43433</v>
      </c>
      <c r="D53" s="1">
        <v>1190.25</v>
      </c>
      <c r="E53" s="1">
        <v>1197.9000000000001</v>
      </c>
      <c r="F53" s="1">
        <v>1170.5</v>
      </c>
      <c r="G53" s="1">
        <v>1191.1500000000001</v>
      </c>
      <c r="H53" s="1">
        <v>1192</v>
      </c>
      <c r="I53" s="1">
        <v>1191.1500000000001</v>
      </c>
      <c r="J53" s="1">
        <v>2729</v>
      </c>
      <c r="K53" s="1">
        <v>19392.59</v>
      </c>
      <c r="L53" s="1">
        <v>4879800</v>
      </c>
      <c r="M53" s="1">
        <v>-123600</v>
      </c>
      <c r="N53" s="1">
        <v>1190.3</v>
      </c>
    </row>
    <row r="54" spans="1:14" ht="14.25" customHeight="1" x14ac:dyDescent="0.3">
      <c r="A54" s="1" t="s">
        <v>14</v>
      </c>
      <c r="B54" s="2">
        <v>43399</v>
      </c>
      <c r="C54" s="2">
        <v>43461</v>
      </c>
      <c r="D54" s="1">
        <v>1185.5999999999999</v>
      </c>
      <c r="E54" s="1">
        <v>1201.3499999999999</v>
      </c>
      <c r="F54" s="1">
        <v>1176.3499999999999</v>
      </c>
      <c r="G54" s="1">
        <v>1199.8499999999999</v>
      </c>
      <c r="H54" s="1">
        <v>1197.2</v>
      </c>
      <c r="I54" s="1">
        <v>1199.8499999999999</v>
      </c>
      <c r="J54" s="1">
        <v>27</v>
      </c>
      <c r="K54" s="1">
        <v>192.74</v>
      </c>
      <c r="L54" s="1">
        <v>21600</v>
      </c>
      <c r="M54" s="1">
        <v>9600</v>
      </c>
      <c r="N54" s="1">
        <v>1190.3</v>
      </c>
    </row>
    <row r="55" spans="1:14" ht="14.25" customHeight="1" x14ac:dyDescent="0.3">
      <c r="A55" s="1" t="s">
        <v>14</v>
      </c>
      <c r="B55" s="2">
        <v>43399</v>
      </c>
      <c r="C55" s="2">
        <v>43496</v>
      </c>
      <c r="D55" s="1">
        <v>0</v>
      </c>
      <c r="E55" s="1">
        <v>0</v>
      </c>
      <c r="F55" s="1">
        <v>0</v>
      </c>
      <c r="G55" s="1">
        <v>1224.5</v>
      </c>
      <c r="H55" s="1">
        <v>0</v>
      </c>
      <c r="I55" s="1">
        <v>1214.3</v>
      </c>
      <c r="J55" s="1">
        <v>0</v>
      </c>
      <c r="K55" s="1">
        <v>0</v>
      </c>
      <c r="L55" s="1">
        <v>0</v>
      </c>
      <c r="M55" s="1">
        <v>0</v>
      </c>
      <c r="N55" s="1">
        <v>1190.3</v>
      </c>
    </row>
    <row r="56" spans="1:14" ht="14.25" customHeight="1" x14ac:dyDescent="0.3">
      <c r="A56" s="1" t="s">
        <v>14</v>
      </c>
      <c r="B56" s="2">
        <v>43402</v>
      </c>
      <c r="C56" s="2">
        <v>43433</v>
      </c>
      <c r="D56" s="1">
        <v>1195.1500000000001</v>
      </c>
      <c r="E56" s="1">
        <v>1217.75</v>
      </c>
      <c r="F56" s="1">
        <v>1193</v>
      </c>
      <c r="G56" s="1">
        <v>1202.05</v>
      </c>
      <c r="H56" s="1">
        <v>1197.9000000000001</v>
      </c>
      <c r="I56" s="1">
        <v>1202.05</v>
      </c>
      <c r="J56" s="1">
        <v>3631</v>
      </c>
      <c r="K56" s="1">
        <v>26219.64</v>
      </c>
      <c r="L56" s="1">
        <v>4748400</v>
      </c>
      <c r="M56" s="1">
        <v>-131400</v>
      </c>
      <c r="N56" s="1">
        <v>1196.05</v>
      </c>
    </row>
    <row r="57" spans="1:14" ht="14.25" customHeight="1" x14ac:dyDescent="0.3">
      <c r="A57" s="1" t="s">
        <v>14</v>
      </c>
      <c r="B57" s="2">
        <v>43402</v>
      </c>
      <c r="C57" s="2">
        <v>43461</v>
      </c>
      <c r="D57" s="1">
        <v>1215</v>
      </c>
      <c r="E57" s="1">
        <v>1220.7</v>
      </c>
      <c r="F57" s="1">
        <v>1203</v>
      </c>
      <c r="G57" s="1">
        <v>1207.4000000000001</v>
      </c>
      <c r="H57" s="1">
        <v>1207.4000000000001</v>
      </c>
      <c r="I57" s="1">
        <v>1207.4000000000001</v>
      </c>
      <c r="J57" s="1">
        <v>32</v>
      </c>
      <c r="K57" s="1">
        <v>232.28</v>
      </c>
      <c r="L57" s="1">
        <v>30000</v>
      </c>
      <c r="M57" s="1">
        <v>8400</v>
      </c>
      <c r="N57" s="1">
        <v>1196.05</v>
      </c>
    </row>
    <row r="58" spans="1:14" ht="14.25" customHeight="1" x14ac:dyDescent="0.3">
      <c r="A58" s="1" t="s">
        <v>14</v>
      </c>
      <c r="B58" s="2">
        <v>43402</v>
      </c>
      <c r="C58" s="2">
        <v>43496</v>
      </c>
      <c r="D58" s="1">
        <v>0</v>
      </c>
      <c r="E58" s="1">
        <v>0</v>
      </c>
      <c r="F58" s="1">
        <v>0</v>
      </c>
      <c r="G58" s="1">
        <v>1224.5</v>
      </c>
      <c r="H58" s="1">
        <v>0</v>
      </c>
      <c r="I58" s="1">
        <v>1219.4000000000001</v>
      </c>
      <c r="J58" s="1">
        <v>0</v>
      </c>
      <c r="K58" s="1">
        <v>0</v>
      </c>
      <c r="L58" s="1">
        <v>0</v>
      </c>
      <c r="M58" s="1">
        <v>0</v>
      </c>
      <c r="N58" s="1">
        <v>1196.05</v>
      </c>
    </row>
    <row r="59" spans="1:14" ht="14.25" customHeight="1" x14ac:dyDescent="0.3">
      <c r="A59" s="1" t="s">
        <v>14</v>
      </c>
      <c r="B59" s="2">
        <v>43403</v>
      </c>
      <c r="C59" s="2">
        <v>43433</v>
      </c>
      <c r="D59" s="1">
        <v>1197</v>
      </c>
      <c r="E59" s="1">
        <v>1212.5</v>
      </c>
      <c r="F59" s="1">
        <v>1183.05</v>
      </c>
      <c r="G59" s="1">
        <v>1201.95</v>
      </c>
      <c r="H59" s="1">
        <v>1203.95</v>
      </c>
      <c r="I59" s="1">
        <v>1201.95</v>
      </c>
      <c r="J59" s="1">
        <v>2450</v>
      </c>
      <c r="K59" s="1">
        <v>17680.64</v>
      </c>
      <c r="L59" s="1">
        <v>4675200</v>
      </c>
      <c r="M59" s="1">
        <v>-73200</v>
      </c>
      <c r="N59" s="1">
        <v>1196.3</v>
      </c>
    </row>
    <row r="60" spans="1:14" ht="14.25" customHeight="1" x14ac:dyDescent="0.3">
      <c r="A60" s="1" t="s">
        <v>14</v>
      </c>
      <c r="B60" s="2">
        <v>43403</v>
      </c>
      <c r="C60" s="2">
        <v>43461</v>
      </c>
      <c r="D60" s="1">
        <v>1212.8499999999999</v>
      </c>
      <c r="E60" s="1">
        <v>1218</v>
      </c>
      <c r="F60" s="1">
        <v>1206</v>
      </c>
      <c r="G60" s="1">
        <v>1206.5999999999999</v>
      </c>
      <c r="H60" s="1">
        <v>1207.7</v>
      </c>
      <c r="I60" s="1">
        <v>1206.5999999999999</v>
      </c>
      <c r="J60" s="1">
        <v>19</v>
      </c>
      <c r="K60" s="1">
        <v>138.22</v>
      </c>
      <c r="L60" s="1">
        <v>31200</v>
      </c>
      <c r="M60" s="1">
        <v>1200</v>
      </c>
      <c r="N60" s="1">
        <v>1196.3</v>
      </c>
    </row>
    <row r="61" spans="1:14" ht="14.25" customHeight="1" x14ac:dyDescent="0.3">
      <c r="A61" s="1" t="s">
        <v>14</v>
      </c>
      <c r="B61" s="2">
        <v>43403</v>
      </c>
      <c r="C61" s="2">
        <v>43496</v>
      </c>
      <c r="D61" s="1">
        <v>0</v>
      </c>
      <c r="E61" s="1">
        <v>0</v>
      </c>
      <c r="F61" s="1">
        <v>0</v>
      </c>
      <c r="G61" s="1">
        <v>1224.5</v>
      </c>
      <c r="H61" s="1">
        <v>0</v>
      </c>
      <c r="I61" s="1">
        <v>1219.45</v>
      </c>
      <c r="J61" s="1">
        <v>0</v>
      </c>
      <c r="K61" s="1">
        <v>0</v>
      </c>
      <c r="L61" s="1">
        <v>0</v>
      </c>
      <c r="M61" s="1">
        <v>0</v>
      </c>
      <c r="N61" s="1">
        <v>1196.3</v>
      </c>
    </row>
    <row r="62" spans="1:14" ht="14.25" customHeight="1" x14ac:dyDescent="0.3">
      <c r="A62" s="1" t="s">
        <v>14</v>
      </c>
      <c r="B62" s="2">
        <v>43404</v>
      </c>
      <c r="C62" s="2">
        <v>43433</v>
      </c>
      <c r="D62" s="1">
        <v>1241.45</v>
      </c>
      <c r="E62" s="1">
        <v>1241.5</v>
      </c>
      <c r="F62" s="1">
        <v>1186.0999999999999</v>
      </c>
      <c r="G62" s="1">
        <v>1231.6500000000001</v>
      </c>
      <c r="H62" s="1">
        <v>1227.3</v>
      </c>
      <c r="I62" s="1">
        <v>1231.6500000000001</v>
      </c>
      <c r="J62" s="1">
        <v>3826</v>
      </c>
      <c r="K62" s="1">
        <v>27771.81</v>
      </c>
      <c r="L62" s="1">
        <v>4611000</v>
      </c>
      <c r="M62" s="1">
        <v>-64200</v>
      </c>
      <c r="N62" s="1">
        <v>1230.4000000000001</v>
      </c>
    </row>
    <row r="63" spans="1:14" ht="14.25" customHeight="1" x14ac:dyDescent="0.3">
      <c r="A63" s="1" t="s">
        <v>14</v>
      </c>
      <c r="B63" s="2">
        <v>43404</v>
      </c>
      <c r="C63" s="2">
        <v>43461</v>
      </c>
      <c r="D63" s="1">
        <v>1208</v>
      </c>
      <c r="E63" s="1">
        <v>1240</v>
      </c>
      <c r="F63" s="1">
        <v>1192.9000000000001</v>
      </c>
      <c r="G63" s="1">
        <v>1238.5</v>
      </c>
      <c r="H63" s="1">
        <v>1238</v>
      </c>
      <c r="I63" s="1">
        <v>1238.5</v>
      </c>
      <c r="J63" s="1">
        <v>20</v>
      </c>
      <c r="K63" s="1">
        <v>145.52000000000001</v>
      </c>
      <c r="L63" s="1">
        <v>31800</v>
      </c>
      <c r="M63" s="1">
        <v>600</v>
      </c>
      <c r="N63" s="1">
        <v>1230.4000000000001</v>
      </c>
    </row>
    <row r="64" spans="1:14" ht="14.25" customHeight="1" x14ac:dyDescent="0.3">
      <c r="A64" s="1" t="s">
        <v>14</v>
      </c>
      <c r="B64" s="2">
        <v>43404</v>
      </c>
      <c r="C64" s="2">
        <v>43496</v>
      </c>
      <c r="D64" s="1">
        <v>0</v>
      </c>
      <c r="E64" s="1">
        <v>0</v>
      </c>
      <c r="F64" s="1">
        <v>0</v>
      </c>
      <c r="G64" s="1">
        <v>1224.5</v>
      </c>
      <c r="H64" s="1">
        <v>0</v>
      </c>
      <c r="I64" s="1">
        <v>1254.05</v>
      </c>
      <c r="J64" s="1">
        <v>0</v>
      </c>
      <c r="K64" s="1">
        <v>0</v>
      </c>
      <c r="L64" s="1">
        <v>0</v>
      </c>
      <c r="M64" s="1">
        <v>0</v>
      </c>
      <c r="N64" s="1">
        <v>1230.4000000000001</v>
      </c>
    </row>
    <row r="65" spans="1:14" ht="14.25" customHeight="1" x14ac:dyDescent="0.3">
      <c r="A65" s="1" t="s">
        <v>14</v>
      </c>
      <c r="B65" s="2">
        <v>43405</v>
      </c>
      <c r="C65" s="2">
        <v>43433</v>
      </c>
      <c r="D65" s="1">
        <v>1231.0999999999999</v>
      </c>
      <c r="E65" s="1">
        <v>1244.4000000000001</v>
      </c>
      <c r="F65" s="1">
        <v>1215.2</v>
      </c>
      <c r="G65" s="1">
        <v>1222.4000000000001</v>
      </c>
      <c r="H65" s="1">
        <v>1222.95</v>
      </c>
      <c r="I65" s="1">
        <v>1222.4000000000001</v>
      </c>
      <c r="J65" s="1">
        <v>4116</v>
      </c>
      <c r="K65" s="1">
        <v>30345.22</v>
      </c>
      <c r="L65" s="1">
        <v>4866000</v>
      </c>
      <c r="M65" s="1">
        <v>255000</v>
      </c>
      <c r="N65" s="1">
        <v>1217.8</v>
      </c>
    </row>
    <row r="66" spans="1:14" ht="14.25" customHeight="1" x14ac:dyDescent="0.3">
      <c r="A66" s="1" t="s">
        <v>14</v>
      </c>
      <c r="B66" s="2">
        <v>43405</v>
      </c>
      <c r="C66" s="2">
        <v>43461</v>
      </c>
      <c r="D66" s="1">
        <v>1236</v>
      </c>
      <c r="E66" s="1">
        <v>1242</v>
      </c>
      <c r="F66" s="1">
        <v>1222.3</v>
      </c>
      <c r="G66" s="1">
        <v>1228.6500000000001</v>
      </c>
      <c r="H66" s="1">
        <v>1228.7</v>
      </c>
      <c r="I66" s="1">
        <v>1228.6500000000001</v>
      </c>
      <c r="J66" s="1">
        <v>29</v>
      </c>
      <c r="K66" s="1">
        <v>214.36</v>
      </c>
      <c r="L66" s="1">
        <v>31800</v>
      </c>
      <c r="M66" s="1">
        <v>0</v>
      </c>
      <c r="N66" s="1">
        <v>1217.8</v>
      </c>
    </row>
    <row r="67" spans="1:14" ht="14.25" customHeight="1" x14ac:dyDescent="0.3">
      <c r="A67" s="1" t="s">
        <v>14</v>
      </c>
      <c r="B67" s="2">
        <v>43405</v>
      </c>
      <c r="C67" s="2">
        <v>43496</v>
      </c>
      <c r="D67" s="1">
        <v>0</v>
      </c>
      <c r="E67" s="1">
        <v>0</v>
      </c>
      <c r="F67" s="1">
        <v>0</v>
      </c>
      <c r="G67" s="1">
        <v>1224.5</v>
      </c>
      <c r="H67" s="1">
        <v>0</v>
      </c>
      <c r="I67" s="1">
        <v>1240.95</v>
      </c>
      <c r="J67" s="1">
        <v>0</v>
      </c>
      <c r="K67" s="1">
        <v>0</v>
      </c>
      <c r="L67" s="1">
        <v>0</v>
      </c>
      <c r="M67" s="1">
        <v>0</v>
      </c>
      <c r="N67" s="1">
        <v>1217.8</v>
      </c>
    </row>
    <row r="68" spans="1:14" ht="14.25" customHeight="1" x14ac:dyDescent="0.3">
      <c r="A68" s="1" t="s">
        <v>14</v>
      </c>
      <c r="B68" s="2">
        <v>43406</v>
      </c>
      <c r="C68" s="2">
        <v>43433</v>
      </c>
      <c r="D68" s="1">
        <v>1248.75</v>
      </c>
      <c r="E68" s="1">
        <v>1292.95</v>
      </c>
      <c r="F68" s="1">
        <v>1243.8</v>
      </c>
      <c r="G68" s="1">
        <v>1254.4000000000001</v>
      </c>
      <c r="H68" s="1">
        <v>1261</v>
      </c>
      <c r="I68" s="1">
        <v>1254.4000000000001</v>
      </c>
      <c r="J68" s="1">
        <v>6283</v>
      </c>
      <c r="K68" s="1">
        <v>47797.31</v>
      </c>
      <c r="L68" s="1">
        <v>4941000</v>
      </c>
      <c r="M68" s="1">
        <v>75000</v>
      </c>
      <c r="N68" s="1">
        <v>1247</v>
      </c>
    </row>
    <row r="69" spans="1:14" ht="14.25" customHeight="1" x14ac:dyDescent="0.3">
      <c r="A69" s="1" t="s">
        <v>14</v>
      </c>
      <c r="B69" s="2">
        <v>43406</v>
      </c>
      <c r="C69" s="2">
        <v>43461</v>
      </c>
      <c r="D69" s="1">
        <v>1266.9000000000001</v>
      </c>
      <c r="E69" s="1">
        <v>1294</v>
      </c>
      <c r="F69" s="1">
        <v>1255</v>
      </c>
      <c r="G69" s="1">
        <v>1255</v>
      </c>
      <c r="H69" s="1">
        <v>1255</v>
      </c>
      <c r="I69" s="1">
        <v>1261.25</v>
      </c>
      <c r="J69" s="1">
        <v>116</v>
      </c>
      <c r="K69" s="1">
        <v>889.32</v>
      </c>
      <c r="L69" s="1">
        <v>44400</v>
      </c>
      <c r="M69" s="1">
        <v>12600</v>
      </c>
      <c r="N69" s="1">
        <v>1247</v>
      </c>
    </row>
    <row r="70" spans="1:14" ht="14.25" customHeight="1" x14ac:dyDescent="0.3">
      <c r="A70" s="1" t="s">
        <v>14</v>
      </c>
      <c r="B70" s="2">
        <v>43406</v>
      </c>
      <c r="C70" s="2">
        <v>43496</v>
      </c>
      <c r="D70" s="1">
        <v>0</v>
      </c>
      <c r="E70" s="1">
        <v>0</v>
      </c>
      <c r="F70" s="1">
        <v>0</v>
      </c>
      <c r="G70" s="1">
        <v>1224.5</v>
      </c>
      <c r="H70" s="1">
        <v>0</v>
      </c>
      <c r="I70" s="1">
        <v>1270.4000000000001</v>
      </c>
      <c r="J70" s="1">
        <v>0</v>
      </c>
      <c r="K70" s="1">
        <v>0</v>
      </c>
      <c r="L70" s="1">
        <v>0</v>
      </c>
      <c r="M70" s="1">
        <v>0</v>
      </c>
      <c r="N70" s="1">
        <v>1247</v>
      </c>
    </row>
    <row r="71" spans="1:14" ht="14.25" customHeight="1" x14ac:dyDescent="0.3">
      <c r="A71" s="1" t="s">
        <v>14</v>
      </c>
      <c r="B71" s="2">
        <v>43409</v>
      </c>
      <c r="C71" s="2">
        <v>43433</v>
      </c>
      <c r="D71" s="1">
        <v>1254.4000000000001</v>
      </c>
      <c r="E71" s="1">
        <v>1265</v>
      </c>
      <c r="F71" s="1">
        <v>1238.3</v>
      </c>
      <c r="G71" s="1">
        <v>1249.05</v>
      </c>
      <c r="H71" s="1">
        <v>1246.8</v>
      </c>
      <c r="I71" s="1">
        <v>1249.05</v>
      </c>
      <c r="J71" s="1">
        <v>2287</v>
      </c>
      <c r="K71" s="1">
        <v>17175.82</v>
      </c>
      <c r="L71" s="1">
        <v>4981200</v>
      </c>
      <c r="M71" s="1">
        <v>40200</v>
      </c>
      <c r="N71" s="1">
        <v>1244.05</v>
      </c>
    </row>
    <row r="72" spans="1:14" ht="14.25" customHeight="1" x14ac:dyDescent="0.3">
      <c r="A72" s="1" t="s">
        <v>14</v>
      </c>
      <c r="B72" s="2">
        <v>43409</v>
      </c>
      <c r="C72" s="2">
        <v>43461</v>
      </c>
      <c r="D72" s="1">
        <v>1263.3499999999999</v>
      </c>
      <c r="E72" s="1">
        <v>1268</v>
      </c>
      <c r="F72" s="1">
        <v>1247.0999999999999</v>
      </c>
      <c r="G72" s="1">
        <v>1254.05</v>
      </c>
      <c r="H72" s="1">
        <v>1254</v>
      </c>
      <c r="I72" s="1">
        <v>1254.05</v>
      </c>
      <c r="J72" s="1">
        <v>35</v>
      </c>
      <c r="K72" s="1">
        <v>264.06</v>
      </c>
      <c r="L72" s="1">
        <v>43200</v>
      </c>
      <c r="M72" s="1">
        <v>-1200</v>
      </c>
      <c r="N72" s="1">
        <v>1244.05</v>
      </c>
    </row>
    <row r="73" spans="1:14" ht="14.25" customHeight="1" x14ac:dyDescent="0.3">
      <c r="A73" s="1" t="s">
        <v>14</v>
      </c>
      <c r="B73" s="2">
        <v>43409</v>
      </c>
      <c r="C73" s="2">
        <v>43496</v>
      </c>
      <c r="D73" s="1">
        <v>0</v>
      </c>
      <c r="E73" s="1">
        <v>0</v>
      </c>
      <c r="F73" s="1">
        <v>0</v>
      </c>
      <c r="G73" s="1">
        <v>1224.5</v>
      </c>
      <c r="H73" s="1">
        <v>0</v>
      </c>
      <c r="I73" s="1">
        <v>1266.6500000000001</v>
      </c>
      <c r="J73" s="1">
        <v>0</v>
      </c>
      <c r="K73" s="1">
        <v>0</v>
      </c>
      <c r="L73" s="1">
        <v>0</v>
      </c>
      <c r="M73" s="1">
        <v>0</v>
      </c>
      <c r="N73" s="1">
        <v>1244.05</v>
      </c>
    </row>
    <row r="74" spans="1:14" ht="14.25" customHeight="1" x14ac:dyDescent="0.3">
      <c r="A74" s="1" t="s">
        <v>14</v>
      </c>
      <c r="B74" s="2">
        <v>43410</v>
      </c>
      <c r="C74" s="2">
        <v>43433</v>
      </c>
      <c r="D74" s="1">
        <v>1246</v>
      </c>
      <c r="E74" s="1">
        <v>1258.7</v>
      </c>
      <c r="F74" s="1">
        <v>1241.4000000000001</v>
      </c>
      <c r="G74" s="1">
        <v>1244.4000000000001</v>
      </c>
      <c r="H74" s="1">
        <v>1242.1500000000001</v>
      </c>
      <c r="I74" s="1">
        <v>1244.4000000000001</v>
      </c>
      <c r="J74" s="1">
        <v>2697</v>
      </c>
      <c r="K74" s="1">
        <v>20207.23</v>
      </c>
      <c r="L74" s="1">
        <v>4969800</v>
      </c>
      <c r="M74" s="1">
        <v>-11400</v>
      </c>
      <c r="N74" s="1">
        <v>1238.5</v>
      </c>
    </row>
    <row r="75" spans="1:14" ht="14.25" customHeight="1" x14ac:dyDescent="0.3">
      <c r="A75" s="1" t="s">
        <v>14</v>
      </c>
      <c r="B75" s="2">
        <v>43410</v>
      </c>
      <c r="C75" s="2">
        <v>43461</v>
      </c>
      <c r="D75" s="1">
        <v>1253</v>
      </c>
      <c r="E75" s="1">
        <v>1262.4000000000001</v>
      </c>
      <c r="F75" s="1">
        <v>1249.05</v>
      </c>
      <c r="G75" s="1">
        <v>1252.2</v>
      </c>
      <c r="H75" s="1">
        <v>1252.2</v>
      </c>
      <c r="I75" s="1">
        <v>1252.2</v>
      </c>
      <c r="J75" s="1">
        <v>17</v>
      </c>
      <c r="K75" s="1">
        <v>128.18</v>
      </c>
      <c r="L75" s="1">
        <v>40200</v>
      </c>
      <c r="M75" s="1">
        <v>-3000</v>
      </c>
      <c r="N75" s="1">
        <v>1238.5</v>
      </c>
    </row>
    <row r="76" spans="1:14" ht="14.25" customHeight="1" x14ac:dyDescent="0.3">
      <c r="A76" s="1" t="s">
        <v>14</v>
      </c>
      <c r="B76" s="2">
        <v>43410</v>
      </c>
      <c r="C76" s="2">
        <v>43496</v>
      </c>
      <c r="D76" s="1">
        <v>0</v>
      </c>
      <c r="E76" s="1">
        <v>0</v>
      </c>
      <c r="F76" s="1">
        <v>0</v>
      </c>
      <c r="G76" s="1">
        <v>1224.5</v>
      </c>
      <c r="H76" s="1">
        <v>0</v>
      </c>
      <c r="I76" s="1">
        <v>1260.8</v>
      </c>
      <c r="J76" s="1">
        <v>0</v>
      </c>
      <c r="K76" s="1">
        <v>0</v>
      </c>
      <c r="L76" s="1">
        <v>0</v>
      </c>
      <c r="M76" s="1">
        <v>0</v>
      </c>
      <c r="N76" s="1">
        <v>1238.5</v>
      </c>
    </row>
    <row r="77" spans="1:14" ht="14.25" customHeight="1" x14ac:dyDescent="0.3">
      <c r="A77" s="1" t="s">
        <v>14</v>
      </c>
      <c r="B77" s="2">
        <v>43411</v>
      </c>
      <c r="C77" s="2">
        <v>43433</v>
      </c>
      <c r="D77" s="1">
        <v>1250.3499999999999</v>
      </c>
      <c r="E77" s="1">
        <v>1257.2</v>
      </c>
      <c r="F77" s="1">
        <v>1247</v>
      </c>
      <c r="G77" s="1">
        <v>1254.95</v>
      </c>
      <c r="H77" s="1">
        <v>1254.8</v>
      </c>
      <c r="I77" s="1">
        <v>1254.95</v>
      </c>
      <c r="J77" s="1">
        <v>315</v>
      </c>
      <c r="K77" s="1">
        <v>2369.09</v>
      </c>
      <c r="L77" s="1">
        <v>4960800</v>
      </c>
      <c r="M77" s="1">
        <v>-9000</v>
      </c>
      <c r="N77" s="1">
        <v>1250.95</v>
      </c>
    </row>
    <row r="78" spans="1:14" ht="14.25" customHeight="1" x14ac:dyDescent="0.3">
      <c r="A78" s="1" t="s">
        <v>14</v>
      </c>
      <c r="B78" s="2">
        <v>43411</v>
      </c>
      <c r="C78" s="2">
        <v>43461</v>
      </c>
      <c r="D78" s="1">
        <v>1260.4000000000001</v>
      </c>
      <c r="E78" s="1">
        <v>1260.95</v>
      </c>
      <c r="F78" s="1">
        <v>1258.95</v>
      </c>
      <c r="G78" s="1">
        <v>1260.05</v>
      </c>
      <c r="H78" s="1">
        <v>1260.7</v>
      </c>
      <c r="I78" s="1">
        <v>1260.05</v>
      </c>
      <c r="J78" s="1">
        <v>12</v>
      </c>
      <c r="K78" s="1">
        <v>90.7</v>
      </c>
      <c r="L78" s="1">
        <v>43200</v>
      </c>
      <c r="M78" s="1">
        <v>3000</v>
      </c>
      <c r="N78" s="1">
        <v>1250.95</v>
      </c>
    </row>
    <row r="79" spans="1:14" ht="14.25" customHeight="1" x14ac:dyDescent="0.3">
      <c r="A79" s="1" t="s">
        <v>14</v>
      </c>
      <c r="B79" s="2">
        <v>43411</v>
      </c>
      <c r="C79" s="2">
        <v>43496</v>
      </c>
      <c r="D79" s="1">
        <v>0</v>
      </c>
      <c r="E79" s="1">
        <v>0</v>
      </c>
      <c r="F79" s="1">
        <v>0</v>
      </c>
      <c r="G79" s="1">
        <v>1224.5</v>
      </c>
      <c r="H79" s="1">
        <v>0</v>
      </c>
      <c r="I79" s="1">
        <v>1273.2</v>
      </c>
      <c r="J79" s="1">
        <v>0</v>
      </c>
      <c r="K79" s="1">
        <v>0</v>
      </c>
      <c r="L79" s="1">
        <v>0</v>
      </c>
      <c r="M79" s="1">
        <v>0</v>
      </c>
      <c r="N79" s="1">
        <v>1250.95</v>
      </c>
    </row>
    <row r="80" spans="1:14" ht="14.25" customHeight="1" x14ac:dyDescent="0.3">
      <c r="A80" s="1" t="s">
        <v>14</v>
      </c>
      <c r="B80" s="2">
        <v>43413</v>
      </c>
      <c r="C80" s="2">
        <v>43433</v>
      </c>
      <c r="D80" s="1">
        <v>1260</v>
      </c>
      <c r="E80" s="1">
        <v>1312.5</v>
      </c>
      <c r="F80" s="1">
        <v>1257.5</v>
      </c>
      <c r="G80" s="1">
        <v>1302.1500000000001</v>
      </c>
      <c r="H80" s="1">
        <v>1303</v>
      </c>
      <c r="I80" s="1">
        <v>1302.1500000000001</v>
      </c>
      <c r="J80" s="1">
        <v>5017</v>
      </c>
      <c r="K80" s="1">
        <v>38974.910000000003</v>
      </c>
      <c r="L80" s="1">
        <v>4835400</v>
      </c>
      <c r="M80" s="1">
        <v>-125400</v>
      </c>
      <c r="N80" s="1">
        <v>1295.5999999999999</v>
      </c>
    </row>
    <row r="81" spans="1:14" ht="14.25" customHeight="1" x14ac:dyDescent="0.3">
      <c r="A81" s="1" t="s">
        <v>14</v>
      </c>
      <c r="B81" s="2">
        <v>43413</v>
      </c>
      <c r="C81" s="2">
        <v>43461</v>
      </c>
      <c r="D81" s="1">
        <v>1269.7</v>
      </c>
      <c r="E81" s="1">
        <v>1316.35</v>
      </c>
      <c r="F81" s="1">
        <v>1269.7</v>
      </c>
      <c r="G81" s="1">
        <v>1309.1500000000001</v>
      </c>
      <c r="H81" s="1">
        <v>1309.9000000000001</v>
      </c>
      <c r="I81" s="1">
        <v>1309.1500000000001</v>
      </c>
      <c r="J81" s="1">
        <v>66</v>
      </c>
      <c r="K81" s="1">
        <v>515.11</v>
      </c>
      <c r="L81" s="1">
        <v>48000</v>
      </c>
      <c r="M81" s="1">
        <v>4800</v>
      </c>
      <c r="N81" s="1">
        <v>1295.5999999999999</v>
      </c>
    </row>
    <row r="82" spans="1:14" ht="14.25" customHeight="1" x14ac:dyDescent="0.3">
      <c r="A82" s="1" t="s">
        <v>14</v>
      </c>
      <c r="B82" s="2">
        <v>43413</v>
      </c>
      <c r="C82" s="2">
        <v>43496</v>
      </c>
      <c r="D82" s="1">
        <v>0</v>
      </c>
      <c r="E82" s="1">
        <v>0</v>
      </c>
      <c r="F82" s="1">
        <v>0</v>
      </c>
      <c r="G82" s="1">
        <v>1224.5</v>
      </c>
      <c r="H82" s="1">
        <v>0</v>
      </c>
      <c r="I82" s="1">
        <v>1318.15</v>
      </c>
      <c r="J82" s="1">
        <v>0</v>
      </c>
      <c r="K82" s="1">
        <v>0</v>
      </c>
      <c r="L82" s="1">
        <v>0</v>
      </c>
      <c r="M82" s="1">
        <v>0</v>
      </c>
      <c r="N82" s="1">
        <v>1295.5999999999999</v>
      </c>
    </row>
    <row r="83" spans="1:14" ht="14.25" customHeight="1" x14ac:dyDescent="0.3">
      <c r="A83" s="1" t="s">
        <v>14</v>
      </c>
      <c r="B83" s="2">
        <v>43416</v>
      </c>
      <c r="C83" s="2">
        <v>43433</v>
      </c>
      <c r="D83" s="1">
        <v>1302.1500000000001</v>
      </c>
      <c r="E83" s="1">
        <v>1317.4</v>
      </c>
      <c r="F83" s="1">
        <v>1277.7</v>
      </c>
      <c r="G83" s="1">
        <v>1282.1500000000001</v>
      </c>
      <c r="H83" s="1">
        <v>1285.25</v>
      </c>
      <c r="I83" s="1">
        <v>1282.1500000000001</v>
      </c>
      <c r="J83" s="1">
        <v>4034</v>
      </c>
      <c r="K83" s="1">
        <v>31334.74</v>
      </c>
      <c r="L83" s="1">
        <v>4773600</v>
      </c>
      <c r="M83" s="1">
        <v>-61800</v>
      </c>
      <c r="N83" s="1">
        <v>1278.8</v>
      </c>
    </row>
    <row r="84" spans="1:14" ht="14.25" customHeight="1" x14ac:dyDescent="0.3">
      <c r="A84" s="1" t="s">
        <v>14</v>
      </c>
      <c r="B84" s="2">
        <v>43416</v>
      </c>
      <c r="C84" s="2">
        <v>43461</v>
      </c>
      <c r="D84" s="1">
        <v>1314.5</v>
      </c>
      <c r="E84" s="1">
        <v>1314.5</v>
      </c>
      <c r="F84" s="1">
        <v>1287.05</v>
      </c>
      <c r="G84" s="1">
        <v>1288</v>
      </c>
      <c r="H84" s="1">
        <v>1288</v>
      </c>
      <c r="I84" s="1">
        <v>1288</v>
      </c>
      <c r="J84" s="1">
        <v>39</v>
      </c>
      <c r="K84" s="1">
        <v>304.02</v>
      </c>
      <c r="L84" s="1">
        <v>51000</v>
      </c>
      <c r="M84" s="1">
        <v>3000</v>
      </c>
      <c r="N84" s="1">
        <v>1278.8</v>
      </c>
    </row>
    <row r="85" spans="1:14" ht="14.25" customHeight="1" x14ac:dyDescent="0.3">
      <c r="A85" s="1" t="s">
        <v>14</v>
      </c>
      <c r="B85" s="2">
        <v>43416</v>
      </c>
      <c r="C85" s="2">
        <v>43496</v>
      </c>
      <c r="D85" s="1">
        <v>0</v>
      </c>
      <c r="E85" s="1">
        <v>0</v>
      </c>
      <c r="F85" s="1">
        <v>0</v>
      </c>
      <c r="G85" s="1">
        <v>1224.5</v>
      </c>
      <c r="H85" s="1">
        <v>0</v>
      </c>
      <c r="I85" s="1">
        <v>1300.25</v>
      </c>
      <c r="J85" s="1">
        <v>0</v>
      </c>
      <c r="K85" s="1">
        <v>0</v>
      </c>
      <c r="L85" s="1">
        <v>0</v>
      </c>
      <c r="M85" s="1">
        <v>0</v>
      </c>
      <c r="N85" s="1">
        <v>1278.8</v>
      </c>
    </row>
    <row r="86" spans="1:14" ht="14.25" customHeight="1" x14ac:dyDescent="0.3">
      <c r="A86" s="1" t="s">
        <v>14</v>
      </c>
      <c r="B86" s="2">
        <v>43417</v>
      </c>
      <c r="C86" s="2">
        <v>43433</v>
      </c>
      <c r="D86" s="1">
        <v>1285.9000000000001</v>
      </c>
      <c r="E86" s="1">
        <v>1299.45</v>
      </c>
      <c r="F86" s="1">
        <v>1285.9000000000001</v>
      </c>
      <c r="G86" s="1">
        <v>1291.05</v>
      </c>
      <c r="H86" s="1">
        <v>1291.3</v>
      </c>
      <c r="I86" s="1">
        <v>1291.05</v>
      </c>
      <c r="J86" s="1">
        <v>4111</v>
      </c>
      <c r="K86" s="1">
        <v>31861.279999999999</v>
      </c>
      <c r="L86" s="1">
        <v>4945200</v>
      </c>
      <c r="M86" s="1">
        <v>171600</v>
      </c>
      <c r="N86" s="1">
        <v>1284.9000000000001</v>
      </c>
    </row>
    <row r="87" spans="1:14" ht="14.25" customHeight="1" x14ac:dyDescent="0.3">
      <c r="A87" s="1" t="s">
        <v>14</v>
      </c>
      <c r="B87" s="2">
        <v>43417</v>
      </c>
      <c r="C87" s="2">
        <v>43461</v>
      </c>
      <c r="D87" s="1">
        <v>1295.75</v>
      </c>
      <c r="E87" s="1">
        <v>1305</v>
      </c>
      <c r="F87" s="1">
        <v>1293</v>
      </c>
      <c r="G87" s="1">
        <v>1297.3499999999999</v>
      </c>
      <c r="H87" s="1">
        <v>1297.2</v>
      </c>
      <c r="I87" s="1">
        <v>1297.3499999999999</v>
      </c>
      <c r="J87" s="1">
        <v>58</v>
      </c>
      <c r="K87" s="1">
        <v>451.72</v>
      </c>
      <c r="L87" s="1">
        <v>63000</v>
      </c>
      <c r="M87" s="1">
        <v>12000</v>
      </c>
      <c r="N87" s="1">
        <v>1284.9000000000001</v>
      </c>
    </row>
    <row r="88" spans="1:14" ht="14.25" customHeight="1" x14ac:dyDescent="0.3">
      <c r="A88" s="1" t="s">
        <v>14</v>
      </c>
      <c r="B88" s="2">
        <v>43417</v>
      </c>
      <c r="C88" s="2">
        <v>43496</v>
      </c>
      <c r="D88" s="1">
        <v>0</v>
      </c>
      <c r="E88" s="1">
        <v>0</v>
      </c>
      <c r="F88" s="1">
        <v>0</v>
      </c>
      <c r="G88" s="1">
        <v>1224.5</v>
      </c>
      <c r="H88" s="1">
        <v>0</v>
      </c>
      <c r="I88" s="1">
        <v>1306.25</v>
      </c>
      <c r="J88" s="1">
        <v>0</v>
      </c>
      <c r="K88" s="1">
        <v>0</v>
      </c>
      <c r="L88" s="1">
        <v>0</v>
      </c>
      <c r="M88" s="1">
        <v>0</v>
      </c>
      <c r="N88" s="1">
        <v>1284.9000000000001</v>
      </c>
    </row>
    <row r="89" spans="1:14" ht="14.25" customHeight="1" x14ac:dyDescent="0.3">
      <c r="A89" s="1" t="s">
        <v>14</v>
      </c>
      <c r="B89" s="2">
        <v>43418</v>
      </c>
      <c r="C89" s="2">
        <v>43433</v>
      </c>
      <c r="D89" s="1">
        <v>1313.95</v>
      </c>
      <c r="E89" s="1">
        <v>1343.5</v>
      </c>
      <c r="F89" s="1">
        <v>1309.75</v>
      </c>
      <c r="G89" s="1">
        <v>1325.45</v>
      </c>
      <c r="H89" s="1">
        <v>1324.8</v>
      </c>
      <c r="I89" s="1">
        <v>1325.45</v>
      </c>
      <c r="J89" s="1">
        <v>4958</v>
      </c>
      <c r="K89" s="1">
        <v>39536.67</v>
      </c>
      <c r="L89" s="1">
        <v>4979400</v>
      </c>
      <c r="M89" s="1">
        <v>34200</v>
      </c>
      <c r="N89" s="1">
        <v>1320.55</v>
      </c>
    </row>
    <row r="90" spans="1:14" ht="14.25" customHeight="1" x14ac:dyDescent="0.3">
      <c r="A90" s="1" t="s">
        <v>14</v>
      </c>
      <c r="B90" s="2">
        <v>43418</v>
      </c>
      <c r="C90" s="2">
        <v>43461</v>
      </c>
      <c r="D90" s="1">
        <v>1322.15</v>
      </c>
      <c r="E90" s="1">
        <v>1347</v>
      </c>
      <c r="F90" s="1">
        <v>1321.05</v>
      </c>
      <c r="G90" s="1">
        <v>1331</v>
      </c>
      <c r="H90" s="1">
        <v>1328</v>
      </c>
      <c r="I90" s="1">
        <v>1331</v>
      </c>
      <c r="J90" s="1">
        <v>83</v>
      </c>
      <c r="K90" s="1">
        <v>664.34</v>
      </c>
      <c r="L90" s="1">
        <v>69600</v>
      </c>
      <c r="M90" s="1">
        <v>6600</v>
      </c>
      <c r="N90" s="1">
        <v>1320.55</v>
      </c>
    </row>
    <row r="91" spans="1:14" ht="14.25" customHeight="1" x14ac:dyDescent="0.3">
      <c r="A91" s="1" t="s">
        <v>14</v>
      </c>
      <c r="B91" s="2">
        <v>43418</v>
      </c>
      <c r="C91" s="2">
        <v>43496</v>
      </c>
      <c r="D91" s="1">
        <v>0</v>
      </c>
      <c r="E91" s="1">
        <v>0</v>
      </c>
      <c r="F91" s="1">
        <v>0</v>
      </c>
      <c r="G91" s="1">
        <v>1224.5</v>
      </c>
      <c r="H91" s="1">
        <v>0</v>
      </c>
      <c r="I91" s="1">
        <v>1342.15</v>
      </c>
      <c r="J91" s="1">
        <v>0</v>
      </c>
      <c r="K91" s="1">
        <v>0</v>
      </c>
      <c r="L91" s="1">
        <v>0</v>
      </c>
      <c r="M91" s="1">
        <v>0</v>
      </c>
      <c r="N91" s="1">
        <v>1320.55</v>
      </c>
    </row>
    <row r="92" spans="1:14" ht="14.25" customHeight="1" x14ac:dyDescent="0.3">
      <c r="A92" s="1" t="s">
        <v>14</v>
      </c>
      <c r="B92" s="2">
        <v>43419</v>
      </c>
      <c r="C92" s="2">
        <v>43433</v>
      </c>
      <c r="D92" s="1">
        <v>1322.95</v>
      </c>
      <c r="E92" s="1">
        <v>1334.85</v>
      </c>
      <c r="F92" s="1">
        <v>1315.1</v>
      </c>
      <c r="G92" s="1">
        <v>1319.4</v>
      </c>
      <c r="H92" s="1">
        <v>1318.2</v>
      </c>
      <c r="I92" s="1">
        <v>1319.4</v>
      </c>
      <c r="J92" s="1">
        <v>2958</v>
      </c>
      <c r="K92" s="1">
        <v>23460.59</v>
      </c>
      <c r="L92" s="1">
        <v>5090400</v>
      </c>
      <c r="M92" s="1">
        <v>111000</v>
      </c>
      <c r="N92" s="1">
        <v>1318.3</v>
      </c>
    </row>
    <row r="93" spans="1:14" ht="14.25" customHeight="1" x14ac:dyDescent="0.3">
      <c r="A93" s="1" t="s">
        <v>14</v>
      </c>
      <c r="B93" s="2">
        <v>43419</v>
      </c>
      <c r="C93" s="2">
        <v>43461</v>
      </c>
      <c r="D93" s="1">
        <v>1334</v>
      </c>
      <c r="E93" s="1">
        <v>1334</v>
      </c>
      <c r="F93" s="1">
        <v>1322.4</v>
      </c>
      <c r="G93" s="1">
        <v>1323.55</v>
      </c>
      <c r="H93" s="1">
        <v>1322.7</v>
      </c>
      <c r="I93" s="1">
        <v>1323.55</v>
      </c>
      <c r="J93" s="1">
        <v>29</v>
      </c>
      <c r="K93" s="1">
        <v>230.88</v>
      </c>
      <c r="L93" s="1">
        <v>71400</v>
      </c>
      <c r="M93" s="1">
        <v>1800</v>
      </c>
      <c r="N93" s="1">
        <v>1318.3</v>
      </c>
    </row>
    <row r="94" spans="1:14" ht="14.25" customHeight="1" x14ac:dyDescent="0.3">
      <c r="A94" s="1" t="s">
        <v>14</v>
      </c>
      <c r="B94" s="2">
        <v>43419</v>
      </c>
      <c r="C94" s="2">
        <v>43496</v>
      </c>
      <c r="D94" s="1">
        <v>0</v>
      </c>
      <c r="E94" s="1">
        <v>0</v>
      </c>
      <c r="F94" s="1">
        <v>0</v>
      </c>
      <c r="G94" s="1">
        <v>1224.5</v>
      </c>
      <c r="H94" s="1">
        <v>0</v>
      </c>
      <c r="I94" s="1">
        <v>1339.6</v>
      </c>
      <c r="J94" s="1">
        <v>0</v>
      </c>
      <c r="K94" s="1">
        <v>0</v>
      </c>
      <c r="L94" s="1">
        <v>0</v>
      </c>
      <c r="M94" s="1">
        <v>0</v>
      </c>
      <c r="N94" s="1">
        <v>1318.3</v>
      </c>
    </row>
    <row r="95" spans="1:14" ht="14.25" customHeight="1" x14ac:dyDescent="0.3">
      <c r="A95" s="1" t="s">
        <v>14</v>
      </c>
      <c r="B95" s="2">
        <v>43420</v>
      </c>
      <c r="C95" s="2">
        <v>43433</v>
      </c>
      <c r="D95" s="1">
        <v>1312</v>
      </c>
      <c r="E95" s="1">
        <v>1331.45</v>
      </c>
      <c r="F95" s="1">
        <v>1312</v>
      </c>
      <c r="G95" s="1">
        <v>1323.45</v>
      </c>
      <c r="H95" s="1">
        <v>1323.8</v>
      </c>
      <c r="I95" s="1">
        <v>1323.45</v>
      </c>
      <c r="J95" s="1">
        <v>2716</v>
      </c>
      <c r="K95" s="1">
        <v>21566.75</v>
      </c>
      <c r="L95" s="1">
        <v>5077200</v>
      </c>
      <c r="M95" s="1">
        <v>-13200</v>
      </c>
      <c r="N95" s="1">
        <v>1321.3</v>
      </c>
    </row>
    <row r="96" spans="1:14" ht="14.25" customHeight="1" x14ac:dyDescent="0.3">
      <c r="A96" s="1" t="s">
        <v>14</v>
      </c>
      <c r="B96" s="2">
        <v>43420</v>
      </c>
      <c r="C96" s="2">
        <v>43461</v>
      </c>
      <c r="D96" s="1">
        <v>1336.95</v>
      </c>
      <c r="E96" s="1">
        <v>1336.95</v>
      </c>
      <c r="F96" s="1">
        <v>1323.55</v>
      </c>
      <c r="G96" s="1">
        <v>1328.3</v>
      </c>
      <c r="H96" s="1">
        <v>1330.1</v>
      </c>
      <c r="I96" s="1">
        <v>1328.3</v>
      </c>
      <c r="J96" s="1">
        <v>62</v>
      </c>
      <c r="K96" s="1">
        <v>494.02</v>
      </c>
      <c r="L96" s="1">
        <v>92400</v>
      </c>
      <c r="M96" s="1">
        <v>21000</v>
      </c>
      <c r="N96" s="1">
        <v>1321.3</v>
      </c>
    </row>
    <row r="97" spans="1:14" ht="14.25" customHeight="1" x14ac:dyDescent="0.3">
      <c r="A97" s="1" t="s">
        <v>14</v>
      </c>
      <c r="B97" s="2">
        <v>43420</v>
      </c>
      <c r="C97" s="2">
        <v>43496</v>
      </c>
      <c r="D97" s="1">
        <v>0</v>
      </c>
      <c r="E97" s="1">
        <v>0</v>
      </c>
      <c r="F97" s="1">
        <v>0</v>
      </c>
      <c r="G97" s="1">
        <v>1224.5</v>
      </c>
      <c r="H97" s="1">
        <v>0</v>
      </c>
      <c r="I97" s="1">
        <v>1342.35</v>
      </c>
      <c r="J97" s="1">
        <v>0</v>
      </c>
      <c r="K97" s="1">
        <v>0</v>
      </c>
      <c r="L97" s="1">
        <v>0</v>
      </c>
      <c r="M97" s="1">
        <v>0</v>
      </c>
      <c r="N97" s="1">
        <v>1321.3</v>
      </c>
    </row>
    <row r="98" spans="1:14" ht="14.25" customHeight="1" x14ac:dyDescent="0.3">
      <c r="A98" s="1" t="s">
        <v>14</v>
      </c>
      <c r="B98" s="2">
        <v>43423</v>
      </c>
      <c r="C98" s="2">
        <v>43433</v>
      </c>
      <c r="D98" s="1">
        <v>1367.95</v>
      </c>
      <c r="E98" s="1">
        <v>1367.95</v>
      </c>
      <c r="F98" s="1">
        <v>1308.4000000000001</v>
      </c>
      <c r="G98" s="1">
        <v>1317.5</v>
      </c>
      <c r="H98" s="1">
        <v>1325</v>
      </c>
      <c r="I98" s="1">
        <v>1317.5</v>
      </c>
      <c r="J98" s="1">
        <v>2520</v>
      </c>
      <c r="K98" s="1">
        <v>19889.43</v>
      </c>
      <c r="L98" s="1">
        <v>5052600</v>
      </c>
      <c r="M98" s="1">
        <v>-24600</v>
      </c>
      <c r="N98" s="1">
        <v>1312.15</v>
      </c>
    </row>
    <row r="99" spans="1:14" ht="14.25" customHeight="1" x14ac:dyDescent="0.3">
      <c r="A99" s="1" t="s">
        <v>14</v>
      </c>
      <c r="B99" s="2">
        <v>43423</v>
      </c>
      <c r="C99" s="2">
        <v>43461</v>
      </c>
      <c r="D99" s="1">
        <v>1335.3</v>
      </c>
      <c r="E99" s="1">
        <v>1335.3</v>
      </c>
      <c r="F99" s="1">
        <v>1315.65</v>
      </c>
      <c r="G99" s="1">
        <v>1321.5</v>
      </c>
      <c r="H99" s="1">
        <v>1324.3</v>
      </c>
      <c r="I99" s="1">
        <v>1321.5</v>
      </c>
      <c r="J99" s="1">
        <v>212</v>
      </c>
      <c r="K99" s="1">
        <v>1678.99</v>
      </c>
      <c r="L99" s="1">
        <v>159600</v>
      </c>
      <c r="M99" s="1">
        <v>67200</v>
      </c>
      <c r="N99" s="1">
        <v>1312.15</v>
      </c>
    </row>
    <row r="100" spans="1:14" ht="14.25" customHeight="1" x14ac:dyDescent="0.3">
      <c r="A100" s="1" t="s">
        <v>14</v>
      </c>
      <c r="B100" s="2">
        <v>43423</v>
      </c>
      <c r="C100" s="2">
        <v>43496</v>
      </c>
      <c r="D100" s="1">
        <v>0</v>
      </c>
      <c r="E100" s="1">
        <v>0</v>
      </c>
      <c r="F100" s="1">
        <v>0</v>
      </c>
      <c r="G100" s="1">
        <v>1224.5</v>
      </c>
      <c r="H100" s="1">
        <v>0</v>
      </c>
      <c r="I100" s="1">
        <v>1332.15</v>
      </c>
      <c r="J100" s="1">
        <v>0</v>
      </c>
      <c r="K100" s="1">
        <v>0</v>
      </c>
      <c r="L100" s="1">
        <v>0</v>
      </c>
      <c r="M100" s="1">
        <v>0</v>
      </c>
      <c r="N100" s="1">
        <v>1312.15</v>
      </c>
    </row>
    <row r="101" spans="1:14" ht="14.25" customHeight="1" x14ac:dyDescent="0.3">
      <c r="A101" s="1" t="s">
        <v>14</v>
      </c>
      <c r="B101" s="2">
        <v>43424</v>
      </c>
      <c r="C101" s="2">
        <v>43433</v>
      </c>
      <c r="D101" s="1">
        <v>1305.1500000000001</v>
      </c>
      <c r="E101" s="1">
        <v>1331.7</v>
      </c>
      <c r="F101" s="1">
        <v>1305.1500000000001</v>
      </c>
      <c r="G101" s="1">
        <v>1311</v>
      </c>
      <c r="H101" s="1">
        <v>1312</v>
      </c>
      <c r="I101" s="1">
        <v>1311</v>
      </c>
      <c r="J101" s="1">
        <v>3173</v>
      </c>
      <c r="K101" s="1">
        <v>25129.9</v>
      </c>
      <c r="L101" s="1">
        <v>5131800</v>
      </c>
      <c r="M101" s="1">
        <v>79200</v>
      </c>
      <c r="N101" s="1">
        <v>1306.8499999999999</v>
      </c>
    </row>
    <row r="102" spans="1:14" ht="14.25" customHeight="1" x14ac:dyDescent="0.3">
      <c r="A102" s="1" t="s">
        <v>14</v>
      </c>
      <c r="B102" s="2">
        <v>43424</v>
      </c>
      <c r="C102" s="2">
        <v>43461</v>
      </c>
      <c r="D102" s="1">
        <v>1328</v>
      </c>
      <c r="E102" s="1">
        <v>1335.5</v>
      </c>
      <c r="F102" s="1">
        <v>1314.9</v>
      </c>
      <c r="G102" s="1">
        <v>1315.45</v>
      </c>
      <c r="H102" s="1">
        <v>1316.95</v>
      </c>
      <c r="I102" s="1">
        <v>1315.45</v>
      </c>
      <c r="J102" s="1">
        <v>90</v>
      </c>
      <c r="K102" s="1">
        <v>714.06</v>
      </c>
      <c r="L102" s="1">
        <v>180000</v>
      </c>
      <c r="M102" s="1">
        <v>20400</v>
      </c>
      <c r="N102" s="1">
        <v>1306.8499999999999</v>
      </c>
    </row>
    <row r="103" spans="1:14" ht="14.25" customHeight="1" x14ac:dyDescent="0.3">
      <c r="A103" s="1" t="s">
        <v>14</v>
      </c>
      <c r="B103" s="2">
        <v>43424</v>
      </c>
      <c r="C103" s="2">
        <v>43496</v>
      </c>
      <c r="D103" s="1">
        <v>0</v>
      </c>
      <c r="E103" s="1">
        <v>0</v>
      </c>
      <c r="F103" s="1">
        <v>0</v>
      </c>
      <c r="G103" s="1">
        <v>1224.5</v>
      </c>
      <c r="H103" s="1">
        <v>0</v>
      </c>
      <c r="I103" s="1">
        <v>1326.5</v>
      </c>
      <c r="J103" s="1">
        <v>0</v>
      </c>
      <c r="K103" s="1">
        <v>0</v>
      </c>
      <c r="L103" s="1">
        <v>0</v>
      </c>
      <c r="M103" s="1">
        <v>0</v>
      </c>
      <c r="N103" s="1">
        <v>1306.8499999999999</v>
      </c>
    </row>
    <row r="104" spans="1:14" ht="14.25" customHeight="1" x14ac:dyDescent="0.3">
      <c r="A104" s="1" t="s">
        <v>14</v>
      </c>
      <c r="B104" s="2">
        <v>43425</v>
      </c>
      <c r="C104" s="2">
        <v>43433</v>
      </c>
      <c r="D104" s="1">
        <v>1331.25</v>
      </c>
      <c r="E104" s="1">
        <v>1344.75</v>
      </c>
      <c r="F104" s="1">
        <v>1315.55</v>
      </c>
      <c r="G104" s="1">
        <v>1325.8</v>
      </c>
      <c r="H104" s="1">
        <v>1328</v>
      </c>
      <c r="I104" s="1">
        <v>1325.8</v>
      </c>
      <c r="J104" s="1">
        <v>4111</v>
      </c>
      <c r="K104" s="1">
        <v>32789.22</v>
      </c>
      <c r="L104" s="1">
        <v>5210400</v>
      </c>
      <c r="M104" s="1">
        <v>78600</v>
      </c>
      <c r="N104" s="1">
        <v>1324.2</v>
      </c>
    </row>
    <row r="105" spans="1:14" ht="14.25" customHeight="1" x14ac:dyDescent="0.3">
      <c r="A105" s="1" t="s">
        <v>14</v>
      </c>
      <c r="B105" s="2">
        <v>43425</v>
      </c>
      <c r="C105" s="2">
        <v>43461</v>
      </c>
      <c r="D105" s="1">
        <v>1340.05</v>
      </c>
      <c r="E105" s="1">
        <v>1349</v>
      </c>
      <c r="F105" s="1">
        <v>1321</v>
      </c>
      <c r="G105" s="1">
        <v>1330.9</v>
      </c>
      <c r="H105" s="1">
        <v>1333.45</v>
      </c>
      <c r="I105" s="1">
        <v>1330.9</v>
      </c>
      <c r="J105" s="1">
        <v>196</v>
      </c>
      <c r="K105" s="1">
        <v>1568.81</v>
      </c>
      <c r="L105" s="1">
        <v>187800</v>
      </c>
      <c r="M105" s="1">
        <v>7800</v>
      </c>
      <c r="N105" s="1">
        <v>1324.2</v>
      </c>
    </row>
    <row r="106" spans="1:14" ht="14.25" customHeight="1" x14ac:dyDescent="0.3">
      <c r="A106" s="1" t="s">
        <v>14</v>
      </c>
      <c r="B106" s="2">
        <v>43425</v>
      </c>
      <c r="C106" s="2">
        <v>43496</v>
      </c>
      <c r="D106" s="1">
        <v>1323.8</v>
      </c>
      <c r="E106" s="1">
        <v>1323.8</v>
      </c>
      <c r="F106" s="1">
        <v>1323.8</v>
      </c>
      <c r="G106" s="1">
        <v>1323.8</v>
      </c>
      <c r="H106" s="1">
        <v>1323.8</v>
      </c>
      <c r="I106" s="1">
        <v>1343.8</v>
      </c>
      <c r="J106" s="1">
        <v>1</v>
      </c>
      <c r="K106" s="1">
        <v>7.94</v>
      </c>
      <c r="L106" s="1">
        <v>600</v>
      </c>
      <c r="M106" s="1">
        <v>600</v>
      </c>
      <c r="N106" s="1">
        <v>1324.2</v>
      </c>
    </row>
    <row r="107" spans="1:14" ht="14.25" customHeight="1" x14ac:dyDescent="0.3">
      <c r="A107" s="1" t="s">
        <v>14</v>
      </c>
      <c r="B107" s="2">
        <v>43426</v>
      </c>
      <c r="C107" s="2">
        <v>43433</v>
      </c>
      <c r="D107" s="1">
        <v>1326.05</v>
      </c>
      <c r="E107" s="1">
        <v>1326.4</v>
      </c>
      <c r="F107" s="1">
        <v>1309.8</v>
      </c>
      <c r="G107" s="1">
        <v>1313.45</v>
      </c>
      <c r="H107" s="1">
        <v>1315</v>
      </c>
      <c r="I107" s="1">
        <v>1313.45</v>
      </c>
      <c r="J107" s="1">
        <v>1878</v>
      </c>
      <c r="K107" s="1">
        <v>14843.34</v>
      </c>
      <c r="L107" s="1">
        <v>5091600</v>
      </c>
      <c r="M107" s="1">
        <v>-118800</v>
      </c>
      <c r="N107" s="1">
        <v>1314.4</v>
      </c>
    </row>
    <row r="108" spans="1:14" ht="14.25" customHeight="1" x14ac:dyDescent="0.3">
      <c r="A108" s="1" t="s">
        <v>14</v>
      </c>
      <c r="B108" s="2">
        <v>43426</v>
      </c>
      <c r="C108" s="2">
        <v>43461</v>
      </c>
      <c r="D108" s="1">
        <v>1328</v>
      </c>
      <c r="E108" s="1">
        <v>1329.7</v>
      </c>
      <c r="F108" s="1">
        <v>1315</v>
      </c>
      <c r="G108" s="1">
        <v>1319.95</v>
      </c>
      <c r="H108" s="1">
        <v>1318.6</v>
      </c>
      <c r="I108" s="1">
        <v>1319.95</v>
      </c>
      <c r="J108" s="1">
        <v>231</v>
      </c>
      <c r="K108" s="1">
        <v>1834.83</v>
      </c>
      <c r="L108" s="1">
        <v>239400</v>
      </c>
      <c r="M108" s="1">
        <v>51600</v>
      </c>
      <c r="N108" s="1">
        <v>1314.4</v>
      </c>
    </row>
    <row r="109" spans="1:14" ht="14.25" customHeight="1" x14ac:dyDescent="0.3">
      <c r="A109" s="1" t="s">
        <v>14</v>
      </c>
      <c r="B109" s="2">
        <v>43426</v>
      </c>
      <c r="C109" s="2">
        <v>43496</v>
      </c>
      <c r="D109" s="1">
        <v>0</v>
      </c>
      <c r="E109" s="1">
        <v>0</v>
      </c>
      <c r="F109" s="1">
        <v>0</v>
      </c>
      <c r="G109" s="1">
        <v>1323.8</v>
      </c>
      <c r="H109" s="1">
        <v>1323.8</v>
      </c>
      <c r="I109" s="1">
        <v>1333.65</v>
      </c>
      <c r="J109" s="1">
        <v>0</v>
      </c>
      <c r="K109" s="1">
        <v>0</v>
      </c>
      <c r="L109" s="1">
        <v>600</v>
      </c>
      <c r="M109" s="1">
        <v>0</v>
      </c>
      <c r="N109" s="1">
        <v>1314.4</v>
      </c>
    </row>
    <row r="110" spans="1:14" ht="14.25" customHeight="1" x14ac:dyDescent="0.3">
      <c r="A110" s="1" t="s">
        <v>14</v>
      </c>
      <c r="B110" s="2">
        <v>43430</v>
      </c>
      <c r="C110" s="2">
        <v>43433</v>
      </c>
      <c r="D110" s="1">
        <v>1322.95</v>
      </c>
      <c r="E110" s="1">
        <v>1355</v>
      </c>
      <c r="F110" s="1">
        <v>1322.7</v>
      </c>
      <c r="G110" s="1">
        <v>1347.5</v>
      </c>
      <c r="H110" s="1">
        <v>1349</v>
      </c>
      <c r="I110" s="1">
        <v>1347.5</v>
      </c>
      <c r="J110" s="1">
        <v>6651</v>
      </c>
      <c r="K110" s="1">
        <v>53610.74</v>
      </c>
      <c r="L110" s="1">
        <v>5123400</v>
      </c>
      <c r="M110" s="1">
        <v>31800</v>
      </c>
      <c r="N110" s="1">
        <v>1349.5</v>
      </c>
    </row>
    <row r="111" spans="1:14" ht="14.25" customHeight="1" x14ac:dyDescent="0.3">
      <c r="A111" s="1" t="s">
        <v>14</v>
      </c>
      <c r="B111" s="2">
        <v>43430</v>
      </c>
      <c r="C111" s="2">
        <v>43461</v>
      </c>
      <c r="D111" s="1">
        <v>1337.15</v>
      </c>
      <c r="E111" s="1">
        <v>1360.9</v>
      </c>
      <c r="F111" s="1">
        <v>1331.3</v>
      </c>
      <c r="G111" s="1">
        <v>1353.7</v>
      </c>
      <c r="H111" s="1">
        <v>1354</v>
      </c>
      <c r="I111" s="1">
        <v>1353.7</v>
      </c>
      <c r="J111" s="1">
        <v>1306</v>
      </c>
      <c r="K111" s="1">
        <v>10577.65</v>
      </c>
      <c r="L111" s="1">
        <v>556800</v>
      </c>
      <c r="M111" s="1">
        <v>317400</v>
      </c>
      <c r="N111" s="1">
        <v>1349.5</v>
      </c>
    </row>
    <row r="112" spans="1:14" ht="14.25" customHeight="1" x14ac:dyDescent="0.3">
      <c r="A112" s="1" t="s">
        <v>14</v>
      </c>
      <c r="B112" s="2">
        <v>43430</v>
      </c>
      <c r="C112" s="2">
        <v>43496</v>
      </c>
      <c r="D112" s="1">
        <v>1364.95</v>
      </c>
      <c r="E112" s="1">
        <v>1365</v>
      </c>
      <c r="F112" s="1">
        <v>1364.95</v>
      </c>
      <c r="G112" s="1">
        <v>1365</v>
      </c>
      <c r="H112" s="1">
        <v>1365</v>
      </c>
      <c r="I112" s="1">
        <v>1368.05</v>
      </c>
      <c r="J112" s="1">
        <v>3</v>
      </c>
      <c r="K112" s="1">
        <v>24.57</v>
      </c>
      <c r="L112" s="1">
        <v>2400</v>
      </c>
      <c r="M112" s="1">
        <v>1800</v>
      </c>
      <c r="N112" s="1">
        <v>1349.5</v>
      </c>
    </row>
    <row r="113" spans="1:14" ht="14.25" customHeight="1" x14ac:dyDescent="0.3">
      <c r="A113" s="1" t="s">
        <v>14</v>
      </c>
      <c r="B113" s="2">
        <v>43431</v>
      </c>
      <c r="C113" s="2">
        <v>43433</v>
      </c>
      <c r="D113" s="1">
        <v>1344.4</v>
      </c>
      <c r="E113" s="1">
        <v>1344.4</v>
      </c>
      <c r="F113" s="1">
        <v>1325.6</v>
      </c>
      <c r="G113" s="1">
        <v>1341.05</v>
      </c>
      <c r="H113" s="1">
        <v>1340.5</v>
      </c>
      <c r="I113" s="1">
        <v>1341.05</v>
      </c>
      <c r="J113" s="1">
        <v>4208</v>
      </c>
      <c r="K113" s="1">
        <v>33676.83</v>
      </c>
      <c r="L113" s="1">
        <v>3963000</v>
      </c>
      <c r="M113" s="1">
        <v>-1160400</v>
      </c>
      <c r="N113" s="1">
        <v>1339.6</v>
      </c>
    </row>
    <row r="114" spans="1:14" ht="14.25" customHeight="1" x14ac:dyDescent="0.3">
      <c r="A114" s="1" t="s">
        <v>14</v>
      </c>
      <c r="B114" s="2">
        <v>43431</v>
      </c>
      <c r="C114" s="2">
        <v>43461</v>
      </c>
      <c r="D114" s="1">
        <v>1346.4</v>
      </c>
      <c r="E114" s="1">
        <v>1349</v>
      </c>
      <c r="F114" s="1">
        <v>1331.15</v>
      </c>
      <c r="G114" s="1">
        <v>1346.75</v>
      </c>
      <c r="H114" s="1">
        <v>1346.5</v>
      </c>
      <c r="I114" s="1">
        <v>1346.75</v>
      </c>
      <c r="J114" s="1">
        <v>2496</v>
      </c>
      <c r="K114" s="1">
        <v>20064.23</v>
      </c>
      <c r="L114" s="1">
        <v>1614600</v>
      </c>
      <c r="M114" s="1">
        <v>1057800</v>
      </c>
      <c r="N114" s="1">
        <v>1339.6</v>
      </c>
    </row>
    <row r="115" spans="1:14" ht="14.25" customHeight="1" x14ac:dyDescent="0.3">
      <c r="A115" s="1" t="s">
        <v>14</v>
      </c>
      <c r="B115" s="2">
        <v>43431</v>
      </c>
      <c r="C115" s="2">
        <v>43496</v>
      </c>
      <c r="D115" s="1">
        <v>1354</v>
      </c>
      <c r="E115" s="1">
        <v>1354</v>
      </c>
      <c r="F115" s="1">
        <v>1335.95</v>
      </c>
      <c r="G115" s="1">
        <v>1350.85</v>
      </c>
      <c r="H115" s="1">
        <v>1350.85</v>
      </c>
      <c r="I115" s="1">
        <v>1357.75</v>
      </c>
      <c r="J115" s="1">
        <v>4</v>
      </c>
      <c r="K115" s="1">
        <v>32.32</v>
      </c>
      <c r="L115" s="1">
        <v>3000</v>
      </c>
      <c r="M115" s="1">
        <v>600</v>
      </c>
      <c r="N115" s="1">
        <v>1339.6</v>
      </c>
    </row>
    <row r="116" spans="1:14" ht="14.25" customHeight="1" x14ac:dyDescent="0.3">
      <c r="A116" s="1" t="s">
        <v>14</v>
      </c>
      <c r="B116" s="2">
        <v>43432</v>
      </c>
      <c r="C116" s="2">
        <v>43433</v>
      </c>
      <c r="D116" s="1">
        <v>1348</v>
      </c>
      <c r="E116" s="1">
        <v>1352.85</v>
      </c>
      <c r="F116" s="1">
        <v>1318.8</v>
      </c>
      <c r="G116" s="1">
        <v>1323.4</v>
      </c>
      <c r="H116" s="1">
        <v>1324.45</v>
      </c>
      <c r="I116" s="1">
        <v>1323.4</v>
      </c>
      <c r="J116" s="1">
        <v>4832</v>
      </c>
      <c r="K116" s="1">
        <v>38695.75</v>
      </c>
      <c r="L116" s="1">
        <v>2395800</v>
      </c>
      <c r="M116" s="1">
        <v>-1567200</v>
      </c>
      <c r="N116" s="1">
        <v>1324.25</v>
      </c>
    </row>
    <row r="117" spans="1:14" ht="14.25" customHeight="1" x14ac:dyDescent="0.3">
      <c r="A117" s="1" t="s">
        <v>14</v>
      </c>
      <c r="B117" s="2">
        <v>43432</v>
      </c>
      <c r="C117" s="2">
        <v>43461</v>
      </c>
      <c r="D117" s="1">
        <v>1352.9</v>
      </c>
      <c r="E117" s="1">
        <v>1358.45</v>
      </c>
      <c r="F117" s="1">
        <v>1324.7</v>
      </c>
      <c r="G117" s="1">
        <v>1329.55</v>
      </c>
      <c r="H117" s="1">
        <v>1331.85</v>
      </c>
      <c r="I117" s="1">
        <v>1329.55</v>
      </c>
      <c r="J117" s="1">
        <v>3569</v>
      </c>
      <c r="K117" s="1">
        <v>28683.72</v>
      </c>
      <c r="L117" s="1">
        <v>3080400</v>
      </c>
      <c r="M117" s="1">
        <v>1465800</v>
      </c>
      <c r="N117" s="1">
        <v>1324.25</v>
      </c>
    </row>
    <row r="118" spans="1:14" ht="14.25" customHeight="1" x14ac:dyDescent="0.3">
      <c r="A118" s="1" t="s">
        <v>14</v>
      </c>
      <c r="B118" s="2">
        <v>43432</v>
      </c>
      <c r="C118" s="2">
        <v>43496</v>
      </c>
      <c r="D118" s="1">
        <v>1358</v>
      </c>
      <c r="E118" s="1">
        <v>1358</v>
      </c>
      <c r="F118" s="1">
        <v>1338.7</v>
      </c>
      <c r="G118" s="1">
        <v>1338.7</v>
      </c>
      <c r="H118" s="1">
        <v>1338.7</v>
      </c>
      <c r="I118" s="1">
        <v>1338.7</v>
      </c>
      <c r="J118" s="1">
        <v>6</v>
      </c>
      <c r="K118" s="1">
        <v>48.45</v>
      </c>
      <c r="L118" s="1">
        <v>5400</v>
      </c>
      <c r="M118" s="1">
        <v>2400</v>
      </c>
      <c r="N118" s="1">
        <v>1324.25</v>
      </c>
    </row>
    <row r="119" spans="1:14" ht="14.25" customHeight="1" x14ac:dyDescent="0.3">
      <c r="A119" s="1" t="s">
        <v>14</v>
      </c>
      <c r="B119" s="2">
        <v>43433</v>
      </c>
      <c r="C119" s="2">
        <v>43433</v>
      </c>
      <c r="D119" s="1">
        <v>1337.45</v>
      </c>
      <c r="E119" s="1">
        <v>1357.9</v>
      </c>
      <c r="F119" s="1">
        <v>1330.1</v>
      </c>
      <c r="G119" s="1">
        <v>1350.95</v>
      </c>
      <c r="H119" s="1">
        <v>1350.35</v>
      </c>
      <c r="I119" s="1">
        <v>1350.3</v>
      </c>
      <c r="J119" s="1">
        <v>3675</v>
      </c>
      <c r="K119" s="1">
        <v>29661.65</v>
      </c>
      <c r="L119" s="1">
        <v>1821000</v>
      </c>
      <c r="M119" s="1">
        <v>-574800</v>
      </c>
      <c r="N119" s="1">
        <v>1350.3</v>
      </c>
    </row>
    <row r="120" spans="1:14" ht="14.25" customHeight="1" x14ac:dyDescent="0.3">
      <c r="A120" s="1" t="s">
        <v>14</v>
      </c>
      <c r="B120" s="2">
        <v>43433</v>
      </c>
      <c r="C120" s="2">
        <v>43461</v>
      </c>
      <c r="D120" s="1">
        <v>1341</v>
      </c>
      <c r="E120" s="1">
        <v>1361.65</v>
      </c>
      <c r="F120" s="1">
        <v>1335.3</v>
      </c>
      <c r="G120" s="1">
        <v>1356.8</v>
      </c>
      <c r="H120" s="1">
        <v>1356</v>
      </c>
      <c r="I120" s="1">
        <v>1356.8</v>
      </c>
      <c r="J120" s="1">
        <v>4103</v>
      </c>
      <c r="K120" s="1">
        <v>33299.07</v>
      </c>
      <c r="L120" s="1">
        <v>4131000</v>
      </c>
      <c r="M120" s="1">
        <v>1050600</v>
      </c>
      <c r="N120" s="1">
        <v>1350.3</v>
      </c>
    </row>
    <row r="121" spans="1:14" ht="14.25" customHeight="1" x14ac:dyDescent="0.3">
      <c r="A121" s="1" t="s">
        <v>14</v>
      </c>
      <c r="B121" s="2">
        <v>43433</v>
      </c>
      <c r="C121" s="2">
        <v>43496</v>
      </c>
      <c r="D121" s="1">
        <v>1349</v>
      </c>
      <c r="E121" s="1">
        <v>1363.05</v>
      </c>
      <c r="F121" s="1">
        <v>1349</v>
      </c>
      <c r="G121" s="1">
        <v>1358.15</v>
      </c>
      <c r="H121" s="1">
        <v>1355.65</v>
      </c>
      <c r="I121" s="1">
        <v>1358.15</v>
      </c>
      <c r="J121" s="1">
        <v>11</v>
      </c>
      <c r="K121" s="1">
        <v>89.66</v>
      </c>
      <c r="L121" s="1">
        <v>10800</v>
      </c>
      <c r="M121" s="1">
        <v>5400</v>
      </c>
      <c r="N121" s="1">
        <v>1350.3</v>
      </c>
    </row>
    <row r="122" spans="1:14" ht="14.25" customHeight="1" x14ac:dyDescent="0.3">
      <c r="A122" s="1" t="s">
        <v>14</v>
      </c>
      <c r="B122" s="2">
        <v>43434</v>
      </c>
      <c r="C122" s="2">
        <v>43461</v>
      </c>
      <c r="D122" s="1">
        <v>1359.15</v>
      </c>
      <c r="E122" s="1">
        <v>1364.7</v>
      </c>
      <c r="F122" s="1">
        <v>1346.8</v>
      </c>
      <c r="G122" s="1">
        <v>1351.45</v>
      </c>
      <c r="H122" s="1">
        <v>1354.9</v>
      </c>
      <c r="I122" s="1">
        <v>1351.45</v>
      </c>
      <c r="J122" s="1">
        <v>2599</v>
      </c>
      <c r="K122" s="1">
        <v>21118.83</v>
      </c>
      <c r="L122" s="1">
        <v>4118400</v>
      </c>
      <c r="M122" s="1">
        <v>-12600</v>
      </c>
      <c r="N122" s="1">
        <v>1345.95</v>
      </c>
    </row>
    <row r="123" spans="1:14" ht="14.25" customHeight="1" x14ac:dyDescent="0.3">
      <c r="A123" s="1" t="s">
        <v>14</v>
      </c>
      <c r="B123" s="2">
        <v>43434</v>
      </c>
      <c r="C123" s="2">
        <v>43496</v>
      </c>
      <c r="D123" s="1">
        <v>1359.4</v>
      </c>
      <c r="E123" s="1">
        <v>1365.25</v>
      </c>
      <c r="F123" s="1">
        <v>1354.75</v>
      </c>
      <c r="G123" s="1">
        <v>1360.45</v>
      </c>
      <c r="H123" s="1">
        <v>1359.1</v>
      </c>
      <c r="I123" s="1">
        <v>1360.45</v>
      </c>
      <c r="J123" s="1">
        <v>29</v>
      </c>
      <c r="K123" s="1">
        <v>236.78</v>
      </c>
      <c r="L123" s="1">
        <v>16200</v>
      </c>
      <c r="M123" s="1">
        <v>5400</v>
      </c>
      <c r="N123" s="1">
        <v>1345.95</v>
      </c>
    </row>
    <row r="124" spans="1:14" ht="14.25" customHeight="1" x14ac:dyDescent="0.3">
      <c r="A124" s="1" t="s">
        <v>14</v>
      </c>
      <c r="B124" s="2">
        <v>43434</v>
      </c>
      <c r="C124" s="2">
        <v>43524</v>
      </c>
      <c r="D124" s="1">
        <v>0</v>
      </c>
      <c r="E124" s="1">
        <v>0</v>
      </c>
      <c r="F124" s="1">
        <v>0</v>
      </c>
      <c r="G124" s="1">
        <v>1375.85</v>
      </c>
      <c r="H124" s="1">
        <v>0</v>
      </c>
      <c r="I124" s="1">
        <v>1371.1</v>
      </c>
      <c r="J124" s="1">
        <v>0</v>
      </c>
      <c r="K124" s="1">
        <v>0</v>
      </c>
      <c r="L124" s="1">
        <v>0</v>
      </c>
      <c r="M124" s="1">
        <v>0</v>
      </c>
      <c r="N124" s="1">
        <v>1345.95</v>
      </c>
    </row>
    <row r="125" spans="1:14" ht="14.25" customHeight="1" x14ac:dyDescent="0.3">
      <c r="A125" s="1" t="s">
        <v>14</v>
      </c>
      <c r="B125" s="2">
        <v>43437</v>
      </c>
      <c r="C125" s="2">
        <v>43461</v>
      </c>
      <c r="D125" s="1">
        <v>1344.65</v>
      </c>
      <c r="E125" s="1">
        <v>1362.3</v>
      </c>
      <c r="F125" s="1">
        <v>1339.3</v>
      </c>
      <c r="G125" s="1">
        <v>1347.2</v>
      </c>
      <c r="H125" s="1">
        <v>1353.4</v>
      </c>
      <c r="I125" s="1">
        <v>1347.2</v>
      </c>
      <c r="J125" s="1">
        <v>2814</v>
      </c>
      <c r="K125" s="1">
        <v>22755.21</v>
      </c>
      <c r="L125" s="1">
        <v>4203000</v>
      </c>
      <c r="M125" s="1">
        <v>84600</v>
      </c>
      <c r="N125" s="1">
        <v>1338.7</v>
      </c>
    </row>
    <row r="126" spans="1:14" ht="14.25" customHeight="1" x14ac:dyDescent="0.3">
      <c r="A126" s="1" t="s">
        <v>14</v>
      </c>
      <c r="B126" s="2">
        <v>43437</v>
      </c>
      <c r="C126" s="2">
        <v>43496</v>
      </c>
      <c r="D126" s="1">
        <v>1349.4</v>
      </c>
      <c r="E126" s="1">
        <v>1366.75</v>
      </c>
      <c r="F126" s="1">
        <v>1346.2</v>
      </c>
      <c r="G126" s="1">
        <v>1346.2</v>
      </c>
      <c r="H126" s="1">
        <v>1346.2</v>
      </c>
      <c r="I126" s="1">
        <v>1355</v>
      </c>
      <c r="J126" s="1">
        <v>26</v>
      </c>
      <c r="K126" s="1">
        <v>211.18</v>
      </c>
      <c r="L126" s="1">
        <v>19200</v>
      </c>
      <c r="M126" s="1">
        <v>3000</v>
      </c>
      <c r="N126" s="1">
        <v>1338.7</v>
      </c>
    </row>
    <row r="127" spans="1:14" ht="14.25" customHeight="1" x14ac:dyDescent="0.3">
      <c r="A127" s="1" t="s">
        <v>14</v>
      </c>
      <c r="B127" s="2">
        <v>43437</v>
      </c>
      <c r="C127" s="2">
        <v>43524</v>
      </c>
      <c r="D127" s="1">
        <v>0</v>
      </c>
      <c r="E127" s="1">
        <v>0</v>
      </c>
      <c r="F127" s="1">
        <v>0</v>
      </c>
      <c r="G127" s="1">
        <v>1375.85</v>
      </c>
      <c r="H127" s="1">
        <v>0</v>
      </c>
      <c r="I127" s="1">
        <v>1362.8</v>
      </c>
      <c r="J127" s="1">
        <v>0</v>
      </c>
      <c r="K127" s="1">
        <v>0</v>
      </c>
      <c r="L127" s="1">
        <v>0</v>
      </c>
      <c r="M127" s="1">
        <v>0</v>
      </c>
      <c r="N127" s="1">
        <v>1338.7</v>
      </c>
    </row>
    <row r="128" spans="1:14" ht="14.25" customHeight="1" x14ac:dyDescent="0.3">
      <c r="A128" s="1" t="s">
        <v>14</v>
      </c>
      <c r="B128" s="2">
        <v>43438</v>
      </c>
      <c r="C128" s="2">
        <v>43461</v>
      </c>
      <c r="D128" s="1">
        <v>1348.7</v>
      </c>
      <c r="E128" s="1">
        <v>1357.9</v>
      </c>
      <c r="F128" s="1">
        <v>1334</v>
      </c>
      <c r="G128" s="1">
        <v>1336.2</v>
      </c>
      <c r="H128" s="1">
        <v>1334.5</v>
      </c>
      <c r="I128" s="1">
        <v>1336.2</v>
      </c>
      <c r="J128" s="1">
        <v>1857</v>
      </c>
      <c r="K128" s="1">
        <v>14959</v>
      </c>
      <c r="L128" s="1">
        <v>4246800</v>
      </c>
      <c r="M128" s="1">
        <v>43800</v>
      </c>
      <c r="N128" s="1">
        <v>1329.45</v>
      </c>
    </row>
    <row r="129" spans="1:14" ht="14.25" customHeight="1" x14ac:dyDescent="0.3">
      <c r="A129" s="1" t="s">
        <v>14</v>
      </c>
      <c r="B129" s="2">
        <v>43438</v>
      </c>
      <c r="C129" s="2">
        <v>43496</v>
      </c>
      <c r="D129" s="1">
        <v>1343</v>
      </c>
      <c r="E129" s="1">
        <v>1343</v>
      </c>
      <c r="F129" s="1">
        <v>1343</v>
      </c>
      <c r="G129" s="1">
        <v>1343</v>
      </c>
      <c r="H129" s="1">
        <v>1343</v>
      </c>
      <c r="I129" s="1">
        <v>1345.35</v>
      </c>
      <c r="J129" s="1">
        <v>1</v>
      </c>
      <c r="K129" s="1">
        <v>8.06</v>
      </c>
      <c r="L129" s="1">
        <v>19200</v>
      </c>
      <c r="M129" s="1">
        <v>0</v>
      </c>
      <c r="N129" s="1">
        <v>1329.45</v>
      </c>
    </row>
    <row r="130" spans="1:14" ht="14.25" customHeight="1" x14ac:dyDescent="0.3">
      <c r="A130" s="1" t="s">
        <v>14</v>
      </c>
      <c r="B130" s="2">
        <v>43438</v>
      </c>
      <c r="C130" s="2">
        <v>43524</v>
      </c>
      <c r="D130" s="1">
        <v>0</v>
      </c>
      <c r="E130" s="1">
        <v>0</v>
      </c>
      <c r="F130" s="1">
        <v>0</v>
      </c>
      <c r="G130" s="1">
        <v>1375.85</v>
      </c>
      <c r="H130" s="1">
        <v>0</v>
      </c>
      <c r="I130" s="1">
        <v>1353.1</v>
      </c>
      <c r="J130" s="1">
        <v>0</v>
      </c>
      <c r="K130" s="1">
        <v>0</v>
      </c>
      <c r="L130" s="1">
        <v>0</v>
      </c>
      <c r="M130" s="1">
        <v>0</v>
      </c>
      <c r="N130" s="1">
        <v>1329.45</v>
      </c>
    </row>
    <row r="131" spans="1:14" ht="14.25" customHeight="1" x14ac:dyDescent="0.3">
      <c r="A131" s="1" t="s">
        <v>14</v>
      </c>
      <c r="B131" s="2">
        <v>43439</v>
      </c>
      <c r="C131" s="2">
        <v>43461</v>
      </c>
      <c r="D131" s="1">
        <v>1339.7</v>
      </c>
      <c r="E131" s="1">
        <v>1347</v>
      </c>
      <c r="F131" s="1">
        <v>1325.4</v>
      </c>
      <c r="G131" s="1">
        <v>1335.7</v>
      </c>
      <c r="H131" s="1">
        <v>1335.3</v>
      </c>
      <c r="I131" s="1">
        <v>1335.7</v>
      </c>
      <c r="J131" s="1">
        <v>2191</v>
      </c>
      <c r="K131" s="1">
        <v>17574.22</v>
      </c>
      <c r="L131" s="1">
        <v>4254000</v>
      </c>
      <c r="M131" s="1">
        <v>7200</v>
      </c>
      <c r="N131" s="1">
        <v>1329.5</v>
      </c>
    </row>
    <row r="132" spans="1:14" ht="14.25" customHeight="1" x14ac:dyDescent="0.3">
      <c r="A132" s="1" t="s">
        <v>14</v>
      </c>
      <c r="B132" s="2">
        <v>43439</v>
      </c>
      <c r="C132" s="2">
        <v>43496</v>
      </c>
      <c r="D132" s="1">
        <v>1351</v>
      </c>
      <c r="E132" s="1">
        <v>1351</v>
      </c>
      <c r="F132" s="1">
        <v>1337.75</v>
      </c>
      <c r="G132" s="1">
        <v>1341.75</v>
      </c>
      <c r="H132" s="1">
        <v>1342</v>
      </c>
      <c r="I132" s="1">
        <v>1341.75</v>
      </c>
      <c r="J132" s="1">
        <v>41</v>
      </c>
      <c r="K132" s="1">
        <v>330.52</v>
      </c>
      <c r="L132" s="1">
        <v>19200</v>
      </c>
      <c r="M132" s="1">
        <v>0</v>
      </c>
      <c r="N132" s="1">
        <v>1329.5</v>
      </c>
    </row>
    <row r="133" spans="1:14" ht="14.25" customHeight="1" x14ac:dyDescent="0.3">
      <c r="A133" s="1" t="s">
        <v>14</v>
      </c>
      <c r="B133" s="2">
        <v>43439</v>
      </c>
      <c r="C133" s="2">
        <v>43524</v>
      </c>
      <c r="D133" s="1">
        <v>0</v>
      </c>
      <c r="E133" s="1">
        <v>0</v>
      </c>
      <c r="F133" s="1">
        <v>0</v>
      </c>
      <c r="G133" s="1">
        <v>1375.85</v>
      </c>
      <c r="H133" s="1">
        <v>0</v>
      </c>
      <c r="I133" s="1">
        <v>1352.9</v>
      </c>
      <c r="J133" s="1">
        <v>0</v>
      </c>
      <c r="K133" s="1">
        <v>0</v>
      </c>
      <c r="L133" s="1">
        <v>0</v>
      </c>
      <c r="M133" s="1">
        <v>0</v>
      </c>
      <c r="N133" s="1">
        <v>1329.5</v>
      </c>
    </row>
    <row r="134" spans="1:14" ht="14.25" customHeight="1" x14ac:dyDescent="0.3">
      <c r="A134" s="1" t="s">
        <v>14</v>
      </c>
      <c r="B134" s="2">
        <v>43440</v>
      </c>
      <c r="C134" s="2">
        <v>43461</v>
      </c>
      <c r="D134" s="1">
        <v>1347</v>
      </c>
      <c r="E134" s="1">
        <v>1347</v>
      </c>
      <c r="F134" s="1">
        <v>1291.1500000000001</v>
      </c>
      <c r="G134" s="1">
        <v>1300.7</v>
      </c>
      <c r="H134" s="1">
        <v>1300.75</v>
      </c>
      <c r="I134" s="1">
        <v>1300.7</v>
      </c>
      <c r="J134" s="1">
        <v>2552</v>
      </c>
      <c r="K134" s="1">
        <v>20026.400000000001</v>
      </c>
      <c r="L134" s="1">
        <v>4280400</v>
      </c>
      <c r="M134" s="1">
        <v>26400</v>
      </c>
      <c r="N134" s="1">
        <v>1295.0999999999999</v>
      </c>
    </row>
    <row r="135" spans="1:14" ht="14.25" customHeight="1" x14ac:dyDescent="0.3">
      <c r="A135" s="1" t="s">
        <v>14</v>
      </c>
      <c r="B135" s="2">
        <v>43440</v>
      </c>
      <c r="C135" s="2">
        <v>43496</v>
      </c>
      <c r="D135" s="1">
        <v>1325.25</v>
      </c>
      <c r="E135" s="1">
        <v>1326.75</v>
      </c>
      <c r="F135" s="1">
        <v>1298.95</v>
      </c>
      <c r="G135" s="1">
        <v>1304.7</v>
      </c>
      <c r="H135" s="1">
        <v>1304.7</v>
      </c>
      <c r="I135" s="1">
        <v>1304.7</v>
      </c>
      <c r="J135" s="1">
        <v>30</v>
      </c>
      <c r="K135" s="1">
        <v>236.25</v>
      </c>
      <c r="L135" s="1">
        <v>31200</v>
      </c>
      <c r="M135" s="1">
        <v>12000</v>
      </c>
      <c r="N135" s="1">
        <v>1295.0999999999999</v>
      </c>
    </row>
    <row r="136" spans="1:14" ht="14.25" customHeight="1" x14ac:dyDescent="0.3">
      <c r="A136" s="1" t="s">
        <v>14</v>
      </c>
      <c r="B136" s="2">
        <v>43440</v>
      </c>
      <c r="C136" s="2">
        <v>43524</v>
      </c>
      <c r="D136" s="1">
        <v>0</v>
      </c>
      <c r="E136" s="1">
        <v>0</v>
      </c>
      <c r="F136" s="1">
        <v>0</v>
      </c>
      <c r="G136" s="1">
        <v>1375.85</v>
      </c>
      <c r="H136" s="1">
        <v>0</v>
      </c>
      <c r="I136" s="1">
        <v>1317.6</v>
      </c>
      <c r="J136" s="1">
        <v>0</v>
      </c>
      <c r="K136" s="1">
        <v>0</v>
      </c>
      <c r="L136" s="1">
        <v>0</v>
      </c>
      <c r="M136" s="1">
        <v>0</v>
      </c>
      <c r="N136" s="1">
        <v>1295.0999999999999</v>
      </c>
    </row>
    <row r="137" spans="1:14" ht="14.25" customHeight="1" x14ac:dyDescent="0.3">
      <c r="A137" s="1" t="s">
        <v>14</v>
      </c>
      <c r="B137" s="2">
        <v>43441</v>
      </c>
      <c r="C137" s="2">
        <v>43461</v>
      </c>
      <c r="D137" s="1">
        <v>1311</v>
      </c>
      <c r="E137" s="1">
        <v>1329</v>
      </c>
      <c r="F137" s="1">
        <v>1304.8</v>
      </c>
      <c r="G137" s="1">
        <v>1325</v>
      </c>
      <c r="H137" s="1">
        <v>1324.15</v>
      </c>
      <c r="I137" s="1">
        <v>1325</v>
      </c>
      <c r="J137" s="1">
        <v>2496</v>
      </c>
      <c r="K137" s="1">
        <v>19783.59</v>
      </c>
      <c r="L137" s="1">
        <v>4377600</v>
      </c>
      <c r="M137" s="1">
        <v>97200</v>
      </c>
      <c r="N137" s="1">
        <v>1318.65</v>
      </c>
    </row>
    <row r="138" spans="1:14" ht="14.25" customHeight="1" x14ac:dyDescent="0.3">
      <c r="A138" s="1" t="s">
        <v>14</v>
      </c>
      <c r="B138" s="2">
        <v>43441</v>
      </c>
      <c r="C138" s="2">
        <v>43496</v>
      </c>
      <c r="D138" s="1">
        <v>1313.6</v>
      </c>
      <c r="E138" s="1">
        <v>1333.25</v>
      </c>
      <c r="F138" s="1">
        <v>1312.5</v>
      </c>
      <c r="G138" s="1">
        <v>1329.75</v>
      </c>
      <c r="H138" s="1">
        <v>1330.45</v>
      </c>
      <c r="I138" s="1">
        <v>1329.75</v>
      </c>
      <c r="J138" s="1">
        <v>40</v>
      </c>
      <c r="K138" s="1">
        <v>318.63</v>
      </c>
      <c r="L138" s="1">
        <v>40800</v>
      </c>
      <c r="M138" s="1">
        <v>9600</v>
      </c>
      <c r="N138" s="1">
        <v>1318.65</v>
      </c>
    </row>
    <row r="139" spans="1:14" ht="14.25" customHeight="1" x14ac:dyDescent="0.3">
      <c r="A139" s="1" t="s">
        <v>14</v>
      </c>
      <c r="B139" s="2">
        <v>43441</v>
      </c>
      <c r="C139" s="2">
        <v>43524</v>
      </c>
      <c r="D139" s="1">
        <v>0</v>
      </c>
      <c r="E139" s="1">
        <v>0</v>
      </c>
      <c r="F139" s="1">
        <v>0</v>
      </c>
      <c r="G139" s="1">
        <v>1375.85</v>
      </c>
      <c r="H139" s="1">
        <v>0</v>
      </c>
      <c r="I139" s="1">
        <v>1341.25</v>
      </c>
      <c r="J139" s="1">
        <v>0</v>
      </c>
      <c r="K139" s="1">
        <v>0</v>
      </c>
      <c r="L139" s="1">
        <v>0</v>
      </c>
      <c r="M139" s="1">
        <v>0</v>
      </c>
      <c r="N139" s="1">
        <v>1318.65</v>
      </c>
    </row>
    <row r="140" spans="1:14" ht="14.25" customHeight="1" x14ac:dyDescent="0.3">
      <c r="A140" s="1" t="s">
        <v>14</v>
      </c>
      <c r="B140" s="2">
        <v>43444</v>
      </c>
      <c r="C140" s="2">
        <v>43461</v>
      </c>
      <c r="D140" s="1">
        <v>1297.6500000000001</v>
      </c>
      <c r="E140" s="1">
        <v>1309</v>
      </c>
      <c r="F140" s="1">
        <v>1268.5</v>
      </c>
      <c r="G140" s="1">
        <v>1279.75</v>
      </c>
      <c r="H140" s="1">
        <v>1277.25</v>
      </c>
      <c r="I140" s="1">
        <v>1279.75</v>
      </c>
      <c r="J140" s="1">
        <v>2493</v>
      </c>
      <c r="K140" s="1">
        <v>19234.25</v>
      </c>
      <c r="L140" s="1">
        <v>4356600</v>
      </c>
      <c r="M140" s="1">
        <v>-21000</v>
      </c>
      <c r="N140" s="1">
        <v>1274.2</v>
      </c>
    </row>
    <row r="141" spans="1:14" ht="14.25" customHeight="1" x14ac:dyDescent="0.3">
      <c r="A141" s="1" t="s">
        <v>14</v>
      </c>
      <c r="B141" s="2">
        <v>43444</v>
      </c>
      <c r="C141" s="2">
        <v>43496</v>
      </c>
      <c r="D141" s="1">
        <v>1306.55</v>
      </c>
      <c r="E141" s="1">
        <v>1306.9000000000001</v>
      </c>
      <c r="F141" s="1">
        <v>1284</v>
      </c>
      <c r="G141" s="1">
        <v>1286</v>
      </c>
      <c r="H141" s="1">
        <v>1286</v>
      </c>
      <c r="I141" s="1">
        <v>1286</v>
      </c>
      <c r="J141" s="1">
        <v>61</v>
      </c>
      <c r="K141" s="1">
        <v>474.49</v>
      </c>
      <c r="L141" s="1">
        <v>60600</v>
      </c>
      <c r="M141" s="1">
        <v>19800</v>
      </c>
      <c r="N141" s="1">
        <v>1274.2</v>
      </c>
    </row>
    <row r="142" spans="1:14" ht="14.25" customHeight="1" x14ac:dyDescent="0.3">
      <c r="A142" s="1" t="s">
        <v>14</v>
      </c>
      <c r="B142" s="2">
        <v>43444</v>
      </c>
      <c r="C142" s="2">
        <v>43524</v>
      </c>
      <c r="D142" s="1">
        <v>0</v>
      </c>
      <c r="E142" s="1">
        <v>0</v>
      </c>
      <c r="F142" s="1">
        <v>0</v>
      </c>
      <c r="G142" s="1">
        <v>1375.85</v>
      </c>
      <c r="H142" s="1">
        <v>0</v>
      </c>
      <c r="I142" s="1">
        <v>1295.3</v>
      </c>
      <c r="J142" s="1">
        <v>0</v>
      </c>
      <c r="K142" s="1">
        <v>0</v>
      </c>
      <c r="L142" s="1">
        <v>0</v>
      </c>
      <c r="M142" s="1">
        <v>0</v>
      </c>
      <c r="N142" s="1">
        <v>1274.2</v>
      </c>
    </row>
    <row r="143" spans="1:14" ht="14.25" customHeight="1" x14ac:dyDescent="0.3">
      <c r="A143" s="1" t="s">
        <v>14</v>
      </c>
      <c r="B143" s="2">
        <v>43445</v>
      </c>
      <c r="C143" s="2">
        <v>43461</v>
      </c>
      <c r="D143" s="1">
        <v>1265</v>
      </c>
      <c r="E143" s="1">
        <v>1337.7</v>
      </c>
      <c r="F143" s="1">
        <v>1255.9000000000001</v>
      </c>
      <c r="G143" s="1">
        <v>1327</v>
      </c>
      <c r="H143" s="1">
        <v>1325</v>
      </c>
      <c r="I143" s="1">
        <v>1327</v>
      </c>
      <c r="J143" s="1">
        <v>4106</v>
      </c>
      <c r="K143" s="1">
        <v>32204.73</v>
      </c>
      <c r="L143" s="1">
        <v>4209000</v>
      </c>
      <c r="M143" s="1">
        <v>-147600</v>
      </c>
      <c r="N143" s="1">
        <v>1323.6</v>
      </c>
    </row>
    <row r="144" spans="1:14" ht="14.25" customHeight="1" x14ac:dyDescent="0.3">
      <c r="A144" s="1" t="s">
        <v>14</v>
      </c>
      <c r="B144" s="2">
        <v>43445</v>
      </c>
      <c r="C144" s="2">
        <v>43496</v>
      </c>
      <c r="D144" s="1">
        <v>1270.8</v>
      </c>
      <c r="E144" s="1">
        <v>1339.95</v>
      </c>
      <c r="F144" s="1">
        <v>1270.8</v>
      </c>
      <c r="G144" s="1">
        <v>1334.7</v>
      </c>
      <c r="H144" s="1">
        <v>1332.9</v>
      </c>
      <c r="I144" s="1">
        <v>1334.7</v>
      </c>
      <c r="J144" s="1">
        <v>90</v>
      </c>
      <c r="K144" s="1">
        <v>713.83</v>
      </c>
      <c r="L144" s="1">
        <v>64800</v>
      </c>
      <c r="M144" s="1">
        <v>4200</v>
      </c>
      <c r="N144" s="1">
        <v>1323.6</v>
      </c>
    </row>
    <row r="145" spans="1:14" ht="14.25" customHeight="1" x14ac:dyDescent="0.3">
      <c r="A145" s="1" t="s">
        <v>14</v>
      </c>
      <c r="B145" s="2">
        <v>43445</v>
      </c>
      <c r="C145" s="2">
        <v>43524</v>
      </c>
      <c r="D145" s="1">
        <v>0</v>
      </c>
      <c r="E145" s="1">
        <v>0</v>
      </c>
      <c r="F145" s="1">
        <v>0</v>
      </c>
      <c r="G145" s="1">
        <v>1375.85</v>
      </c>
      <c r="H145" s="1">
        <v>0</v>
      </c>
      <c r="I145" s="1">
        <v>1345.2</v>
      </c>
      <c r="J145" s="1">
        <v>0</v>
      </c>
      <c r="K145" s="1">
        <v>0</v>
      </c>
      <c r="L145" s="1">
        <v>0</v>
      </c>
      <c r="M145" s="1">
        <v>0</v>
      </c>
      <c r="N145" s="1">
        <v>1323.6</v>
      </c>
    </row>
    <row r="146" spans="1:14" ht="14.25" customHeight="1" x14ac:dyDescent="0.3">
      <c r="A146" s="1" t="s">
        <v>14</v>
      </c>
      <c r="B146" s="2">
        <v>43446</v>
      </c>
      <c r="C146" s="2">
        <v>43461</v>
      </c>
      <c r="D146" s="1">
        <v>1322.65</v>
      </c>
      <c r="E146" s="1">
        <v>1344</v>
      </c>
      <c r="F146" s="1">
        <v>1317.5</v>
      </c>
      <c r="G146" s="1">
        <v>1337.55</v>
      </c>
      <c r="H146" s="1">
        <v>1335.85</v>
      </c>
      <c r="I146" s="1">
        <v>1337.55</v>
      </c>
      <c r="J146" s="1">
        <v>2935</v>
      </c>
      <c r="K146" s="1">
        <v>23446.63</v>
      </c>
      <c r="L146" s="1">
        <v>4346400</v>
      </c>
      <c r="M146" s="1">
        <v>137400</v>
      </c>
      <c r="N146" s="1">
        <v>1330.9</v>
      </c>
    </row>
    <row r="147" spans="1:14" ht="14.25" customHeight="1" x14ac:dyDescent="0.3">
      <c r="A147" s="1" t="s">
        <v>14</v>
      </c>
      <c r="B147" s="2">
        <v>43446</v>
      </c>
      <c r="C147" s="2">
        <v>43496</v>
      </c>
      <c r="D147" s="1">
        <v>1335</v>
      </c>
      <c r="E147" s="1">
        <v>1348</v>
      </c>
      <c r="F147" s="1">
        <v>1325.75</v>
      </c>
      <c r="G147" s="1">
        <v>1343.75</v>
      </c>
      <c r="H147" s="1">
        <v>1343.55</v>
      </c>
      <c r="I147" s="1">
        <v>1343.75</v>
      </c>
      <c r="J147" s="1">
        <v>89</v>
      </c>
      <c r="K147" s="1">
        <v>715.65</v>
      </c>
      <c r="L147" s="1">
        <v>98400</v>
      </c>
      <c r="M147" s="1">
        <v>33600</v>
      </c>
      <c r="N147" s="1">
        <v>1330.9</v>
      </c>
    </row>
    <row r="148" spans="1:14" ht="14.25" customHeight="1" x14ac:dyDescent="0.3">
      <c r="A148" s="1" t="s">
        <v>14</v>
      </c>
      <c r="B148" s="2">
        <v>43446</v>
      </c>
      <c r="C148" s="2">
        <v>43524</v>
      </c>
      <c r="D148" s="1">
        <v>0</v>
      </c>
      <c r="E148" s="1">
        <v>0</v>
      </c>
      <c r="F148" s="1">
        <v>0</v>
      </c>
      <c r="G148" s="1">
        <v>1375.85</v>
      </c>
      <c r="H148" s="1">
        <v>0</v>
      </c>
      <c r="I148" s="1">
        <v>1352.4</v>
      </c>
      <c r="J148" s="1">
        <v>0</v>
      </c>
      <c r="K148" s="1">
        <v>0</v>
      </c>
      <c r="L148" s="1">
        <v>0</v>
      </c>
      <c r="M148" s="1">
        <v>0</v>
      </c>
      <c r="N148" s="1">
        <v>1330.9</v>
      </c>
    </row>
    <row r="149" spans="1:14" ht="14.25" customHeight="1" x14ac:dyDescent="0.3">
      <c r="A149" s="1" t="s">
        <v>14</v>
      </c>
      <c r="B149" s="2">
        <v>43447</v>
      </c>
      <c r="C149" s="2">
        <v>43461</v>
      </c>
      <c r="D149" s="1">
        <v>1337.7</v>
      </c>
      <c r="E149" s="1">
        <v>1346.9</v>
      </c>
      <c r="F149" s="1">
        <v>1322.1</v>
      </c>
      <c r="G149" s="1">
        <v>1326.65</v>
      </c>
      <c r="H149" s="1">
        <v>1325.1</v>
      </c>
      <c r="I149" s="1">
        <v>1326.65</v>
      </c>
      <c r="J149" s="1">
        <v>2120</v>
      </c>
      <c r="K149" s="1">
        <v>16927.05</v>
      </c>
      <c r="L149" s="1">
        <v>4662000</v>
      </c>
      <c r="M149" s="1">
        <v>315600</v>
      </c>
      <c r="N149" s="1">
        <v>1320.2</v>
      </c>
    </row>
    <row r="150" spans="1:14" ht="14.25" customHeight="1" x14ac:dyDescent="0.3">
      <c r="A150" s="1" t="s">
        <v>14</v>
      </c>
      <c r="B150" s="2">
        <v>43447</v>
      </c>
      <c r="C150" s="2">
        <v>43496</v>
      </c>
      <c r="D150" s="1">
        <v>1351.05</v>
      </c>
      <c r="E150" s="1">
        <v>1351.05</v>
      </c>
      <c r="F150" s="1">
        <v>1330.4</v>
      </c>
      <c r="G150" s="1">
        <v>1333</v>
      </c>
      <c r="H150" s="1">
        <v>1332.7</v>
      </c>
      <c r="I150" s="1">
        <v>1333</v>
      </c>
      <c r="J150" s="1">
        <v>52</v>
      </c>
      <c r="K150" s="1">
        <v>417.22</v>
      </c>
      <c r="L150" s="1">
        <v>114600</v>
      </c>
      <c r="M150" s="1">
        <v>16200</v>
      </c>
      <c r="N150" s="1">
        <v>1320.2</v>
      </c>
    </row>
    <row r="151" spans="1:14" ht="14.25" customHeight="1" x14ac:dyDescent="0.3">
      <c r="A151" s="1" t="s">
        <v>14</v>
      </c>
      <c r="B151" s="2">
        <v>43447</v>
      </c>
      <c r="C151" s="2">
        <v>43524</v>
      </c>
      <c r="D151" s="1">
        <v>0</v>
      </c>
      <c r="E151" s="1">
        <v>0</v>
      </c>
      <c r="F151" s="1">
        <v>0</v>
      </c>
      <c r="G151" s="1">
        <v>1375.85</v>
      </c>
      <c r="H151" s="1">
        <v>0</v>
      </c>
      <c r="I151" s="1">
        <v>1341.2</v>
      </c>
      <c r="J151" s="1">
        <v>0</v>
      </c>
      <c r="K151" s="1">
        <v>0</v>
      </c>
      <c r="L151" s="1">
        <v>0</v>
      </c>
      <c r="M151" s="1">
        <v>0</v>
      </c>
      <c r="N151" s="1">
        <v>1320.2</v>
      </c>
    </row>
    <row r="152" spans="1:14" ht="14.25" customHeight="1" x14ac:dyDescent="0.3">
      <c r="A152" s="1" t="s">
        <v>14</v>
      </c>
      <c r="B152" s="2">
        <v>43448</v>
      </c>
      <c r="C152" s="2">
        <v>43461</v>
      </c>
      <c r="D152" s="1">
        <v>1331.25</v>
      </c>
      <c r="E152" s="1">
        <v>1351.65</v>
      </c>
      <c r="F152" s="1">
        <v>1322.2</v>
      </c>
      <c r="G152" s="1">
        <v>1343.35</v>
      </c>
      <c r="H152" s="1">
        <v>1342</v>
      </c>
      <c r="I152" s="1">
        <v>1343.35</v>
      </c>
      <c r="J152" s="1">
        <v>3545</v>
      </c>
      <c r="K152" s="1">
        <v>28513.74</v>
      </c>
      <c r="L152" s="1">
        <v>4517400</v>
      </c>
      <c r="M152" s="1">
        <v>-144600</v>
      </c>
      <c r="N152" s="1">
        <v>1340.95</v>
      </c>
    </row>
    <row r="153" spans="1:14" ht="14.25" customHeight="1" x14ac:dyDescent="0.3">
      <c r="A153" s="1" t="s">
        <v>14</v>
      </c>
      <c r="B153" s="2">
        <v>43448</v>
      </c>
      <c r="C153" s="2">
        <v>43496</v>
      </c>
      <c r="D153" s="1">
        <v>1333.6</v>
      </c>
      <c r="E153" s="1">
        <v>1357.9</v>
      </c>
      <c r="F153" s="1">
        <v>1329.2</v>
      </c>
      <c r="G153" s="1">
        <v>1350.3</v>
      </c>
      <c r="H153" s="1">
        <v>1349</v>
      </c>
      <c r="I153" s="1">
        <v>1350.3</v>
      </c>
      <c r="J153" s="1">
        <v>89</v>
      </c>
      <c r="K153" s="1">
        <v>720.13</v>
      </c>
      <c r="L153" s="1">
        <v>136200</v>
      </c>
      <c r="M153" s="1">
        <v>21600</v>
      </c>
      <c r="N153" s="1">
        <v>1340.95</v>
      </c>
    </row>
    <row r="154" spans="1:14" ht="14.25" customHeight="1" x14ac:dyDescent="0.3">
      <c r="A154" s="1" t="s">
        <v>14</v>
      </c>
      <c r="B154" s="2">
        <v>43448</v>
      </c>
      <c r="C154" s="2">
        <v>43524</v>
      </c>
      <c r="D154" s="1">
        <v>0</v>
      </c>
      <c r="E154" s="1">
        <v>0</v>
      </c>
      <c r="F154" s="1">
        <v>0</v>
      </c>
      <c r="G154" s="1">
        <v>1375.85</v>
      </c>
      <c r="H154" s="1">
        <v>0</v>
      </c>
      <c r="I154" s="1">
        <v>1362</v>
      </c>
      <c r="J154" s="1">
        <v>0</v>
      </c>
      <c r="K154" s="1">
        <v>0</v>
      </c>
      <c r="L154" s="1">
        <v>0</v>
      </c>
      <c r="M154" s="1">
        <v>0</v>
      </c>
      <c r="N154" s="1">
        <v>1340.95</v>
      </c>
    </row>
    <row r="155" spans="1:14" ht="14.25" customHeight="1" x14ac:dyDescent="0.3">
      <c r="A155" s="1" t="s">
        <v>14</v>
      </c>
      <c r="B155" s="2">
        <v>43451</v>
      </c>
      <c r="C155" s="2">
        <v>43461</v>
      </c>
      <c r="D155" s="1">
        <v>1342.25</v>
      </c>
      <c r="E155" s="1">
        <v>1347.6</v>
      </c>
      <c r="F155" s="1">
        <v>1333.85</v>
      </c>
      <c r="G155" s="1">
        <v>1341.05</v>
      </c>
      <c r="H155" s="1">
        <v>1341</v>
      </c>
      <c r="I155" s="1">
        <v>1341.05</v>
      </c>
      <c r="J155" s="1">
        <v>1693</v>
      </c>
      <c r="K155" s="1">
        <v>13611.31</v>
      </c>
      <c r="L155" s="1">
        <v>4576800</v>
      </c>
      <c r="M155" s="1">
        <v>59400</v>
      </c>
      <c r="N155" s="1">
        <v>1335.85</v>
      </c>
    </row>
    <row r="156" spans="1:14" ht="14.25" customHeight="1" x14ac:dyDescent="0.3">
      <c r="A156" s="1" t="s">
        <v>14</v>
      </c>
      <c r="B156" s="2">
        <v>43451</v>
      </c>
      <c r="C156" s="2">
        <v>43496</v>
      </c>
      <c r="D156" s="1">
        <v>1344.7</v>
      </c>
      <c r="E156" s="1">
        <v>1352.15</v>
      </c>
      <c r="F156" s="1">
        <v>1342.9</v>
      </c>
      <c r="G156" s="1">
        <v>1349.3</v>
      </c>
      <c r="H156" s="1">
        <v>1348.5</v>
      </c>
      <c r="I156" s="1">
        <v>1349.3</v>
      </c>
      <c r="J156" s="1">
        <v>50</v>
      </c>
      <c r="K156" s="1">
        <v>404.28</v>
      </c>
      <c r="L156" s="1">
        <v>145200</v>
      </c>
      <c r="M156" s="1">
        <v>9000</v>
      </c>
      <c r="N156" s="1">
        <v>1335.85</v>
      </c>
    </row>
    <row r="157" spans="1:14" ht="14.25" customHeight="1" x14ac:dyDescent="0.3">
      <c r="A157" s="1" t="s">
        <v>14</v>
      </c>
      <c r="B157" s="2">
        <v>43451</v>
      </c>
      <c r="C157" s="2">
        <v>43524</v>
      </c>
      <c r="D157" s="1">
        <v>0</v>
      </c>
      <c r="E157" s="1">
        <v>0</v>
      </c>
      <c r="F157" s="1">
        <v>0</v>
      </c>
      <c r="G157" s="1">
        <v>1375.85</v>
      </c>
      <c r="H157" s="1">
        <v>0</v>
      </c>
      <c r="I157" s="1">
        <v>1356</v>
      </c>
      <c r="J157" s="1">
        <v>0</v>
      </c>
      <c r="K157" s="1">
        <v>0</v>
      </c>
      <c r="L157" s="1">
        <v>0</v>
      </c>
      <c r="M157" s="1">
        <v>0</v>
      </c>
      <c r="N157" s="1">
        <v>1335.85</v>
      </c>
    </row>
    <row r="158" spans="1:14" ht="14.25" customHeight="1" x14ac:dyDescent="0.3">
      <c r="A158" s="1" t="s">
        <v>14</v>
      </c>
      <c r="B158" s="2">
        <v>43452</v>
      </c>
      <c r="C158" s="2">
        <v>43461</v>
      </c>
      <c r="D158" s="1">
        <v>1337.45</v>
      </c>
      <c r="E158" s="1">
        <v>1363.3</v>
      </c>
      <c r="F158" s="1">
        <v>1332.7</v>
      </c>
      <c r="G158" s="1">
        <v>1359.35</v>
      </c>
      <c r="H158" s="1">
        <v>1363</v>
      </c>
      <c r="I158" s="1">
        <v>1359.35</v>
      </c>
      <c r="J158" s="1">
        <v>3477</v>
      </c>
      <c r="K158" s="1">
        <v>28146.77</v>
      </c>
      <c r="L158" s="1">
        <v>4634400</v>
      </c>
      <c r="M158" s="1">
        <v>57600</v>
      </c>
      <c r="N158" s="1">
        <v>1355.7</v>
      </c>
    </row>
    <row r="159" spans="1:14" ht="14.25" customHeight="1" x14ac:dyDescent="0.3">
      <c r="A159" s="1" t="s">
        <v>14</v>
      </c>
      <c r="B159" s="2">
        <v>43452</v>
      </c>
      <c r="C159" s="2">
        <v>43496</v>
      </c>
      <c r="D159" s="1">
        <v>1352</v>
      </c>
      <c r="E159" s="1">
        <v>1369.65</v>
      </c>
      <c r="F159" s="1">
        <v>1340.55</v>
      </c>
      <c r="G159" s="1">
        <v>1366.65</v>
      </c>
      <c r="H159" s="1">
        <v>1368.05</v>
      </c>
      <c r="I159" s="1">
        <v>1366.65</v>
      </c>
      <c r="J159" s="1">
        <v>249</v>
      </c>
      <c r="K159" s="1">
        <v>2023.63</v>
      </c>
      <c r="L159" s="1">
        <v>191400</v>
      </c>
      <c r="M159" s="1">
        <v>46200</v>
      </c>
      <c r="N159" s="1">
        <v>1355.7</v>
      </c>
    </row>
    <row r="160" spans="1:14" ht="14.25" customHeight="1" x14ac:dyDescent="0.3">
      <c r="A160" s="1" t="s">
        <v>14</v>
      </c>
      <c r="B160" s="2">
        <v>43452</v>
      </c>
      <c r="C160" s="2">
        <v>43524</v>
      </c>
      <c r="D160" s="1">
        <v>0</v>
      </c>
      <c r="E160" s="1">
        <v>0</v>
      </c>
      <c r="F160" s="1">
        <v>0</v>
      </c>
      <c r="G160" s="1">
        <v>1375.85</v>
      </c>
      <c r="H160" s="1">
        <v>0</v>
      </c>
      <c r="I160" s="1">
        <v>1375.8</v>
      </c>
      <c r="J160" s="1">
        <v>0</v>
      </c>
      <c r="K160" s="1">
        <v>0</v>
      </c>
      <c r="L160" s="1">
        <v>0</v>
      </c>
      <c r="M160" s="1">
        <v>0</v>
      </c>
      <c r="N160" s="1">
        <v>1355.7</v>
      </c>
    </row>
    <row r="161" spans="1:14" ht="14.25" customHeight="1" x14ac:dyDescent="0.3">
      <c r="A161" s="1" t="s">
        <v>14</v>
      </c>
      <c r="B161" s="2">
        <v>43453</v>
      </c>
      <c r="C161" s="2">
        <v>43461</v>
      </c>
      <c r="D161" s="1">
        <v>1366.65</v>
      </c>
      <c r="E161" s="1">
        <v>1411</v>
      </c>
      <c r="F161" s="1">
        <v>1366.65</v>
      </c>
      <c r="G161" s="1">
        <v>1403.95</v>
      </c>
      <c r="H161" s="1">
        <v>1405.5</v>
      </c>
      <c r="I161" s="1">
        <v>1403.95</v>
      </c>
      <c r="J161" s="1">
        <v>8817</v>
      </c>
      <c r="K161" s="1">
        <v>73790.67</v>
      </c>
      <c r="L161" s="1">
        <v>4953600</v>
      </c>
      <c r="M161" s="1">
        <v>319200</v>
      </c>
      <c r="N161" s="1">
        <v>1400.25</v>
      </c>
    </row>
    <row r="162" spans="1:14" ht="14.25" customHeight="1" x14ac:dyDescent="0.3">
      <c r="A162" s="1" t="s">
        <v>14</v>
      </c>
      <c r="B162" s="2">
        <v>43453</v>
      </c>
      <c r="C162" s="2">
        <v>43496</v>
      </c>
      <c r="D162" s="1">
        <v>1379.9</v>
      </c>
      <c r="E162" s="1">
        <v>1417.2</v>
      </c>
      <c r="F162" s="1">
        <v>1379.9</v>
      </c>
      <c r="G162" s="1">
        <v>1411</v>
      </c>
      <c r="H162" s="1">
        <v>1413</v>
      </c>
      <c r="I162" s="1">
        <v>1411</v>
      </c>
      <c r="J162" s="1">
        <v>505</v>
      </c>
      <c r="K162" s="1">
        <v>4256.3999999999996</v>
      </c>
      <c r="L162" s="1">
        <v>319800</v>
      </c>
      <c r="M162" s="1">
        <v>128400</v>
      </c>
      <c r="N162" s="1">
        <v>1400.25</v>
      </c>
    </row>
    <row r="163" spans="1:14" ht="14.25" customHeight="1" x14ac:dyDescent="0.3">
      <c r="A163" s="1" t="s">
        <v>14</v>
      </c>
      <c r="B163" s="2">
        <v>43453</v>
      </c>
      <c r="C163" s="2">
        <v>43524</v>
      </c>
      <c r="D163" s="1">
        <v>1415</v>
      </c>
      <c r="E163" s="1">
        <v>1415</v>
      </c>
      <c r="F163" s="1">
        <v>1411</v>
      </c>
      <c r="G163" s="1">
        <v>1411</v>
      </c>
      <c r="H163" s="1">
        <v>1411</v>
      </c>
      <c r="I163" s="1">
        <v>1420.65</v>
      </c>
      <c r="J163" s="1">
        <v>2</v>
      </c>
      <c r="K163" s="1">
        <v>16.96</v>
      </c>
      <c r="L163" s="1">
        <v>600</v>
      </c>
      <c r="M163" s="1">
        <v>600</v>
      </c>
      <c r="N163" s="1">
        <v>1400.25</v>
      </c>
    </row>
    <row r="164" spans="1:14" ht="14.25" customHeight="1" x14ac:dyDescent="0.3">
      <c r="A164" s="1" t="s">
        <v>14</v>
      </c>
      <c r="B164" s="2">
        <v>43454</v>
      </c>
      <c r="C164" s="2">
        <v>43461</v>
      </c>
      <c r="D164" s="1">
        <v>1400</v>
      </c>
      <c r="E164" s="1">
        <v>1432.5</v>
      </c>
      <c r="F164" s="1">
        <v>1395.1</v>
      </c>
      <c r="G164" s="1">
        <v>1427.75</v>
      </c>
      <c r="H164" s="1">
        <v>1430</v>
      </c>
      <c r="I164" s="1">
        <v>1427.75</v>
      </c>
      <c r="J164" s="1">
        <v>5710</v>
      </c>
      <c r="K164" s="1">
        <v>48722.080000000002</v>
      </c>
      <c r="L164" s="1">
        <v>4864200</v>
      </c>
      <c r="M164" s="1">
        <v>-89400</v>
      </c>
      <c r="N164" s="1">
        <v>1425.8</v>
      </c>
    </row>
    <row r="165" spans="1:14" ht="14.25" customHeight="1" x14ac:dyDescent="0.3">
      <c r="A165" s="1" t="s">
        <v>14</v>
      </c>
      <c r="B165" s="2">
        <v>43454</v>
      </c>
      <c r="C165" s="2">
        <v>43496</v>
      </c>
      <c r="D165" s="1">
        <v>1395.5</v>
      </c>
      <c r="E165" s="1">
        <v>1439.3</v>
      </c>
      <c r="F165" s="1">
        <v>1395.5</v>
      </c>
      <c r="G165" s="1">
        <v>1434.65</v>
      </c>
      <c r="H165" s="1">
        <v>1436.85</v>
      </c>
      <c r="I165" s="1">
        <v>1434.65</v>
      </c>
      <c r="J165" s="1">
        <v>642</v>
      </c>
      <c r="K165" s="1">
        <v>5499.87</v>
      </c>
      <c r="L165" s="1">
        <v>417600</v>
      </c>
      <c r="M165" s="1">
        <v>97800</v>
      </c>
      <c r="N165" s="1">
        <v>1425.8</v>
      </c>
    </row>
    <row r="166" spans="1:14" ht="14.25" customHeight="1" x14ac:dyDescent="0.3">
      <c r="A166" s="1" t="s">
        <v>14</v>
      </c>
      <c r="B166" s="2">
        <v>43454</v>
      </c>
      <c r="C166" s="2">
        <v>43524</v>
      </c>
      <c r="D166" s="1">
        <v>0</v>
      </c>
      <c r="E166" s="1">
        <v>0</v>
      </c>
      <c r="F166" s="1">
        <v>0</v>
      </c>
      <c r="G166" s="1">
        <v>1411</v>
      </c>
      <c r="H166" s="1">
        <v>1411</v>
      </c>
      <c r="I166" s="1">
        <v>1446.35</v>
      </c>
      <c r="J166" s="1">
        <v>0</v>
      </c>
      <c r="K166" s="1">
        <v>0</v>
      </c>
      <c r="L166" s="1">
        <v>600</v>
      </c>
      <c r="M166" s="1">
        <v>0</v>
      </c>
      <c r="N166" s="1">
        <v>1425.8</v>
      </c>
    </row>
    <row r="167" spans="1:14" ht="14.25" customHeight="1" x14ac:dyDescent="0.3">
      <c r="A167" s="1" t="s">
        <v>14</v>
      </c>
      <c r="B167" s="2">
        <v>43455</v>
      </c>
      <c r="C167" s="2">
        <v>43461</v>
      </c>
      <c r="D167" s="1">
        <v>1431.4</v>
      </c>
      <c r="E167" s="1">
        <v>1436.85</v>
      </c>
      <c r="F167" s="1">
        <v>1386.95</v>
      </c>
      <c r="G167" s="1">
        <v>1392.6</v>
      </c>
      <c r="H167" s="1">
        <v>1392.25</v>
      </c>
      <c r="I167" s="1">
        <v>1392.6</v>
      </c>
      <c r="J167" s="1">
        <v>5775</v>
      </c>
      <c r="K167" s="1">
        <v>48592.13</v>
      </c>
      <c r="L167" s="1">
        <v>4553400</v>
      </c>
      <c r="M167" s="1">
        <v>-310800</v>
      </c>
      <c r="N167" s="1">
        <v>1388.2</v>
      </c>
    </row>
    <row r="168" spans="1:14" ht="14.25" customHeight="1" x14ac:dyDescent="0.3">
      <c r="A168" s="1" t="s">
        <v>14</v>
      </c>
      <c r="B168" s="2">
        <v>43455</v>
      </c>
      <c r="C168" s="2">
        <v>43496</v>
      </c>
      <c r="D168" s="1">
        <v>1436.85</v>
      </c>
      <c r="E168" s="1">
        <v>1436.85</v>
      </c>
      <c r="F168" s="1">
        <v>1393.6</v>
      </c>
      <c r="G168" s="1">
        <v>1398.75</v>
      </c>
      <c r="H168" s="1">
        <v>1399.5</v>
      </c>
      <c r="I168" s="1">
        <v>1398.75</v>
      </c>
      <c r="J168" s="1">
        <v>1919</v>
      </c>
      <c r="K168" s="1">
        <v>16191.39</v>
      </c>
      <c r="L168" s="1">
        <v>1041600</v>
      </c>
      <c r="M168" s="1">
        <v>624000</v>
      </c>
      <c r="N168" s="1">
        <v>1388.2</v>
      </c>
    </row>
    <row r="169" spans="1:14" ht="14.25" customHeight="1" x14ac:dyDescent="0.3">
      <c r="A169" s="1" t="s">
        <v>14</v>
      </c>
      <c r="B169" s="2">
        <v>43455</v>
      </c>
      <c r="C169" s="2">
        <v>43524</v>
      </c>
      <c r="D169" s="1">
        <v>0</v>
      </c>
      <c r="E169" s="1">
        <v>0</v>
      </c>
      <c r="F169" s="1">
        <v>0</v>
      </c>
      <c r="G169" s="1">
        <v>1411</v>
      </c>
      <c r="H169" s="1">
        <v>1411</v>
      </c>
      <c r="I169" s="1">
        <v>1407.9</v>
      </c>
      <c r="J169" s="1">
        <v>0</v>
      </c>
      <c r="K169" s="1">
        <v>0</v>
      </c>
      <c r="L169" s="1">
        <v>600</v>
      </c>
      <c r="M169" s="1">
        <v>0</v>
      </c>
      <c r="N169" s="1">
        <v>1388.2</v>
      </c>
    </row>
    <row r="170" spans="1:14" ht="14.25" customHeight="1" x14ac:dyDescent="0.3">
      <c r="A170" s="1" t="s">
        <v>14</v>
      </c>
      <c r="B170" s="2">
        <v>43458</v>
      </c>
      <c r="C170" s="2">
        <v>43461</v>
      </c>
      <c r="D170" s="1">
        <v>1386.75</v>
      </c>
      <c r="E170" s="1">
        <v>1390.85</v>
      </c>
      <c r="F170" s="1">
        <v>1355.7</v>
      </c>
      <c r="G170" s="1">
        <v>1361.25</v>
      </c>
      <c r="H170" s="1">
        <v>1362.45</v>
      </c>
      <c r="I170" s="1">
        <v>1361.25</v>
      </c>
      <c r="J170" s="1">
        <v>4574</v>
      </c>
      <c r="K170" s="1">
        <v>37549.18</v>
      </c>
      <c r="L170" s="1">
        <v>3515400</v>
      </c>
      <c r="M170" s="1">
        <v>-1038000</v>
      </c>
      <c r="N170" s="1">
        <v>1357.05</v>
      </c>
    </row>
    <row r="171" spans="1:14" ht="14.25" customHeight="1" x14ac:dyDescent="0.3">
      <c r="A171" s="1" t="s">
        <v>14</v>
      </c>
      <c r="B171" s="2">
        <v>43458</v>
      </c>
      <c r="C171" s="2">
        <v>43496</v>
      </c>
      <c r="D171" s="1">
        <v>1393.8</v>
      </c>
      <c r="E171" s="1">
        <v>1395.2</v>
      </c>
      <c r="F171" s="1">
        <v>1362.75</v>
      </c>
      <c r="G171" s="1">
        <v>1367.4</v>
      </c>
      <c r="H171" s="1">
        <v>1369.95</v>
      </c>
      <c r="I171" s="1">
        <v>1367.4</v>
      </c>
      <c r="J171" s="1">
        <v>2815</v>
      </c>
      <c r="K171" s="1">
        <v>23198.27</v>
      </c>
      <c r="L171" s="1">
        <v>2178600</v>
      </c>
      <c r="M171" s="1">
        <v>1137000</v>
      </c>
      <c r="N171" s="1">
        <v>1357.05</v>
      </c>
    </row>
    <row r="172" spans="1:14" ht="14.25" customHeight="1" x14ac:dyDescent="0.3">
      <c r="A172" s="1" t="s">
        <v>14</v>
      </c>
      <c r="B172" s="2">
        <v>43458</v>
      </c>
      <c r="C172" s="2">
        <v>43524</v>
      </c>
      <c r="D172" s="1">
        <v>0</v>
      </c>
      <c r="E172" s="1">
        <v>0</v>
      </c>
      <c r="F172" s="1">
        <v>0</v>
      </c>
      <c r="G172" s="1">
        <v>1411</v>
      </c>
      <c r="H172" s="1">
        <v>1411</v>
      </c>
      <c r="I172" s="1">
        <v>1375.5</v>
      </c>
      <c r="J172" s="1">
        <v>0</v>
      </c>
      <c r="K172" s="1">
        <v>0</v>
      </c>
      <c r="L172" s="1">
        <v>600</v>
      </c>
      <c r="M172" s="1">
        <v>0</v>
      </c>
      <c r="N172" s="1">
        <v>1357.05</v>
      </c>
    </row>
    <row r="173" spans="1:14" ht="14.25" customHeight="1" x14ac:dyDescent="0.3">
      <c r="A173" s="1" t="s">
        <v>14</v>
      </c>
      <c r="B173" s="2">
        <v>43460</v>
      </c>
      <c r="C173" s="2">
        <v>43461</v>
      </c>
      <c r="D173" s="1">
        <v>1370</v>
      </c>
      <c r="E173" s="1">
        <v>1377.05</v>
      </c>
      <c r="F173" s="1">
        <v>1350.35</v>
      </c>
      <c r="G173" s="1">
        <v>1366.45</v>
      </c>
      <c r="H173" s="1">
        <v>1365.35</v>
      </c>
      <c r="I173" s="1">
        <v>1366.45</v>
      </c>
      <c r="J173" s="1">
        <v>6672</v>
      </c>
      <c r="K173" s="1">
        <v>54629.54</v>
      </c>
      <c r="L173" s="1">
        <v>2025000</v>
      </c>
      <c r="M173" s="1">
        <v>-1490400</v>
      </c>
      <c r="N173" s="1">
        <v>1363</v>
      </c>
    </row>
    <row r="174" spans="1:14" ht="14.25" customHeight="1" x14ac:dyDescent="0.3">
      <c r="A174" s="1" t="s">
        <v>14</v>
      </c>
      <c r="B174" s="2">
        <v>43460</v>
      </c>
      <c r="C174" s="2">
        <v>43496</v>
      </c>
      <c r="D174" s="1">
        <v>1380.7</v>
      </c>
      <c r="E174" s="1">
        <v>1383.8</v>
      </c>
      <c r="F174" s="1">
        <v>1356.1</v>
      </c>
      <c r="G174" s="1">
        <v>1373.35</v>
      </c>
      <c r="H174" s="1">
        <v>1372.3</v>
      </c>
      <c r="I174" s="1">
        <v>1373.35</v>
      </c>
      <c r="J174" s="1">
        <v>4241</v>
      </c>
      <c r="K174" s="1">
        <v>34920.15</v>
      </c>
      <c r="L174" s="1">
        <v>3976200</v>
      </c>
      <c r="M174" s="1">
        <v>1797600</v>
      </c>
      <c r="N174" s="1">
        <v>1363</v>
      </c>
    </row>
    <row r="175" spans="1:14" ht="14.25" customHeight="1" x14ac:dyDescent="0.3">
      <c r="A175" s="1" t="s">
        <v>14</v>
      </c>
      <c r="B175" s="2">
        <v>43460</v>
      </c>
      <c r="C175" s="2">
        <v>43524</v>
      </c>
      <c r="D175" s="1">
        <v>1371.85</v>
      </c>
      <c r="E175" s="1">
        <v>1380</v>
      </c>
      <c r="F175" s="1">
        <v>1371.85</v>
      </c>
      <c r="G175" s="1">
        <v>1380</v>
      </c>
      <c r="H175" s="1">
        <v>1380</v>
      </c>
      <c r="I175" s="1">
        <v>1380.95</v>
      </c>
      <c r="J175" s="1">
        <v>4</v>
      </c>
      <c r="K175" s="1">
        <v>33.020000000000003</v>
      </c>
      <c r="L175" s="1">
        <v>3000</v>
      </c>
      <c r="M175" s="1">
        <v>2400</v>
      </c>
      <c r="N175" s="1">
        <v>1363</v>
      </c>
    </row>
    <row r="176" spans="1:14" ht="14.25" customHeight="1" x14ac:dyDescent="0.3">
      <c r="A176" s="1" t="s">
        <v>14</v>
      </c>
      <c r="B176" s="2">
        <v>43461</v>
      </c>
      <c r="C176" s="2">
        <v>43461</v>
      </c>
      <c r="D176" s="1">
        <v>1360</v>
      </c>
      <c r="E176" s="1">
        <v>1373.2</v>
      </c>
      <c r="F176" s="1">
        <v>1356.6</v>
      </c>
      <c r="G176" s="1">
        <v>1369.7</v>
      </c>
      <c r="H176" s="1">
        <v>1372.6</v>
      </c>
      <c r="I176" s="1">
        <v>1372.5</v>
      </c>
      <c r="J176" s="1">
        <v>4086</v>
      </c>
      <c r="K176" s="1">
        <v>33440.33</v>
      </c>
      <c r="L176" s="1">
        <v>1304400</v>
      </c>
      <c r="M176" s="1">
        <v>-720600</v>
      </c>
      <c r="N176" s="1">
        <v>1372.5</v>
      </c>
    </row>
    <row r="177" spans="1:14" ht="14.25" customHeight="1" x14ac:dyDescent="0.3">
      <c r="A177" s="1" t="s">
        <v>14</v>
      </c>
      <c r="B177" s="2">
        <v>43461</v>
      </c>
      <c r="C177" s="2">
        <v>43496</v>
      </c>
      <c r="D177" s="1">
        <v>1365</v>
      </c>
      <c r="E177" s="1">
        <v>1384.55</v>
      </c>
      <c r="F177" s="1">
        <v>1363.2</v>
      </c>
      <c r="G177" s="1">
        <v>1377.55</v>
      </c>
      <c r="H177" s="1">
        <v>1381.95</v>
      </c>
      <c r="I177" s="1">
        <v>1377.55</v>
      </c>
      <c r="J177" s="1">
        <v>3728</v>
      </c>
      <c r="K177" s="1">
        <v>30663.24</v>
      </c>
      <c r="L177" s="1">
        <v>4805400</v>
      </c>
      <c r="M177" s="1">
        <v>829200</v>
      </c>
      <c r="N177" s="1">
        <v>1372.5</v>
      </c>
    </row>
    <row r="178" spans="1:14" ht="14.25" customHeight="1" x14ac:dyDescent="0.3">
      <c r="A178" s="1" t="s">
        <v>14</v>
      </c>
      <c r="B178" s="2">
        <v>43461</v>
      </c>
      <c r="C178" s="2">
        <v>43524</v>
      </c>
      <c r="D178" s="1">
        <v>1380</v>
      </c>
      <c r="E178" s="1">
        <v>1380.95</v>
      </c>
      <c r="F178" s="1">
        <v>1380</v>
      </c>
      <c r="G178" s="1">
        <v>1380.5</v>
      </c>
      <c r="H178" s="1">
        <v>1380.95</v>
      </c>
      <c r="I178" s="1">
        <v>1380.5</v>
      </c>
      <c r="J178" s="1">
        <v>2</v>
      </c>
      <c r="K178" s="1">
        <v>16.57</v>
      </c>
      <c r="L178" s="1">
        <v>4200</v>
      </c>
      <c r="M178" s="1">
        <v>1200</v>
      </c>
      <c r="N178" s="1">
        <v>1372.5</v>
      </c>
    </row>
    <row r="179" spans="1:14" ht="14.25" customHeight="1" x14ac:dyDescent="0.3">
      <c r="A179" s="1" t="s">
        <v>14</v>
      </c>
      <c r="B179" s="2">
        <v>43462</v>
      </c>
      <c r="C179" s="2">
        <v>43496</v>
      </c>
      <c r="D179" s="1">
        <v>1382.25</v>
      </c>
      <c r="E179" s="1">
        <v>1386</v>
      </c>
      <c r="F179" s="1">
        <v>1365.35</v>
      </c>
      <c r="G179" s="1">
        <v>1374.15</v>
      </c>
      <c r="H179" s="1">
        <v>1374</v>
      </c>
      <c r="I179" s="1">
        <v>1374.15</v>
      </c>
      <c r="J179" s="1">
        <v>3510</v>
      </c>
      <c r="K179" s="1">
        <v>28937.93</v>
      </c>
      <c r="L179" s="1">
        <v>4941000</v>
      </c>
      <c r="M179" s="1">
        <v>135600</v>
      </c>
      <c r="N179" s="1">
        <v>1366</v>
      </c>
    </row>
    <row r="180" spans="1:14" ht="14.25" customHeight="1" x14ac:dyDescent="0.3">
      <c r="A180" s="1" t="s">
        <v>14</v>
      </c>
      <c r="B180" s="2">
        <v>43462</v>
      </c>
      <c r="C180" s="2">
        <v>43524</v>
      </c>
      <c r="D180" s="1">
        <v>1390</v>
      </c>
      <c r="E180" s="1">
        <v>1390</v>
      </c>
      <c r="F180" s="1">
        <v>1374.15</v>
      </c>
      <c r="G180" s="1">
        <v>1381.75</v>
      </c>
      <c r="H180" s="1">
        <v>1382</v>
      </c>
      <c r="I180" s="1">
        <v>1381.75</v>
      </c>
      <c r="J180" s="1">
        <v>26</v>
      </c>
      <c r="K180" s="1">
        <v>216.25</v>
      </c>
      <c r="L180" s="1">
        <v>16200</v>
      </c>
      <c r="M180" s="1">
        <v>12000</v>
      </c>
      <c r="N180" s="1">
        <v>1366</v>
      </c>
    </row>
    <row r="181" spans="1:14" ht="14.25" customHeight="1" x14ac:dyDescent="0.3">
      <c r="A181" s="1" t="s">
        <v>14</v>
      </c>
      <c r="B181" s="2">
        <v>43462</v>
      </c>
      <c r="C181" s="2">
        <v>43552</v>
      </c>
      <c r="D181" s="1">
        <v>0</v>
      </c>
      <c r="E181" s="1">
        <v>0</v>
      </c>
      <c r="F181" s="1">
        <v>0</v>
      </c>
      <c r="G181" s="1">
        <v>1398.3</v>
      </c>
      <c r="H181" s="1">
        <v>0</v>
      </c>
      <c r="I181" s="1">
        <v>1391.4</v>
      </c>
      <c r="J181" s="1">
        <v>0</v>
      </c>
      <c r="K181" s="1">
        <v>0</v>
      </c>
      <c r="L181" s="1">
        <v>0</v>
      </c>
      <c r="M181" s="1">
        <v>0</v>
      </c>
      <c r="N181" s="1">
        <v>1366</v>
      </c>
    </row>
    <row r="182" spans="1:14" ht="14.25" customHeight="1" x14ac:dyDescent="0.3">
      <c r="A182" s="1" t="s">
        <v>14</v>
      </c>
      <c r="B182" s="3" t="s">
        <v>15</v>
      </c>
      <c r="C182" s="3" t="s">
        <v>16</v>
      </c>
      <c r="D182" s="1">
        <v>1374.55</v>
      </c>
      <c r="E182" s="1">
        <v>1384.9</v>
      </c>
      <c r="F182" s="1">
        <v>1374.55</v>
      </c>
      <c r="G182" s="1">
        <v>1380.85</v>
      </c>
      <c r="H182" s="1">
        <v>1377.4</v>
      </c>
      <c r="I182" s="1">
        <v>1380.85</v>
      </c>
      <c r="J182" s="1">
        <v>1469</v>
      </c>
      <c r="K182" s="1">
        <v>12167.16</v>
      </c>
      <c r="L182" s="1">
        <v>4969800</v>
      </c>
      <c r="M182" s="1">
        <v>28800</v>
      </c>
      <c r="N182" s="1">
        <v>1373.05</v>
      </c>
    </row>
    <row r="183" spans="1:14" ht="14.25" customHeight="1" x14ac:dyDescent="0.3">
      <c r="A183" s="1" t="s">
        <v>14</v>
      </c>
      <c r="B183" s="3" t="s">
        <v>15</v>
      </c>
      <c r="C183" s="3" t="s">
        <v>17</v>
      </c>
      <c r="D183" s="1">
        <v>1385.65</v>
      </c>
      <c r="E183" s="1">
        <v>1386.15</v>
      </c>
      <c r="F183" s="1">
        <v>1385.65</v>
      </c>
      <c r="G183" s="1">
        <v>1386.15</v>
      </c>
      <c r="H183" s="1">
        <v>1386.15</v>
      </c>
      <c r="I183" s="1">
        <v>1389.75</v>
      </c>
      <c r="J183" s="1">
        <v>3</v>
      </c>
      <c r="K183" s="1">
        <v>24.94</v>
      </c>
      <c r="L183" s="1">
        <v>18000</v>
      </c>
      <c r="M183" s="1">
        <v>1800</v>
      </c>
      <c r="N183" s="1">
        <v>1373.05</v>
      </c>
    </row>
    <row r="184" spans="1:14" ht="14.25" customHeight="1" x14ac:dyDescent="0.3">
      <c r="A184" s="1" t="s">
        <v>14</v>
      </c>
      <c r="B184" s="3" t="s">
        <v>15</v>
      </c>
      <c r="C184" s="3" t="s">
        <v>18</v>
      </c>
      <c r="D184" s="1">
        <v>0</v>
      </c>
      <c r="E184" s="1">
        <v>0</v>
      </c>
      <c r="F184" s="1">
        <v>0</v>
      </c>
      <c r="G184" s="1">
        <v>1398.3</v>
      </c>
      <c r="H184" s="1">
        <v>0</v>
      </c>
      <c r="I184" s="1">
        <v>1397.75</v>
      </c>
      <c r="J184" s="1">
        <v>0</v>
      </c>
      <c r="K184" s="1">
        <v>0</v>
      </c>
      <c r="L184" s="1">
        <v>0</v>
      </c>
      <c r="M184" s="1">
        <v>0</v>
      </c>
      <c r="N184" s="1">
        <v>1373.05</v>
      </c>
    </row>
    <row r="185" spans="1:14" ht="14.25" customHeight="1" x14ac:dyDescent="0.3">
      <c r="A185" s="1" t="s">
        <v>14</v>
      </c>
      <c r="B185" s="3" t="s">
        <v>19</v>
      </c>
      <c r="C185" s="3" t="s">
        <v>16</v>
      </c>
      <c r="D185" s="1">
        <v>1382.5</v>
      </c>
      <c r="E185" s="1">
        <v>1386.4</v>
      </c>
      <c r="F185" s="1">
        <v>1365</v>
      </c>
      <c r="G185" s="1">
        <v>1381.1</v>
      </c>
      <c r="H185" s="1">
        <v>1377.55</v>
      </c>
      <c r="I185" s="1">
        <v>1381.1</v>
      </c>
      <c r="J185" s="1">
        <v>1784</v>
      </c>
      <c r="K185" s="1">
        <v>14728.42</v>
      </c>
      <c r="L185" s="1">
        <v>5082000</v>
      </c>
      <c r="M185" s="1">
        <v>112200</v>
      </c>
      <c r="N185" s="1">
        <v>1371.55</v>
      </c>
    </row>
    <row r="186" spans="1:14" ht="14.25" customHeight="1" x14ac:dyDescent="0.3">
      <c r="A186" s="1" t="s">
        <v>14</v>
      </c>
      <c r="B186" s="3" t="s">
        <v>19</v>
      </c>
      <c r="C186" s="3" t="s">
        <v>17</v>
      </c>
      <c r="D186" s="1">
        <v>1378</v>
      </c>
      <c r="E186" s="1">
        <v>1378</v>
      </c>
      <c r="F186" s="1">
        <v>1377.9</v>
      </c>
      <c r="G186" s="1">
        <v>1377.9</v>
      </c>
      <c r="H186" s="1">
        <v>1377.9</v>
      </c>
      <c r="I186" s="1">
        <v>1387.95</v>
      </c>
      <c r="J186" s="1">
        <v>3</v>
      </c>
      <c r="K186" s="1">
        <v>24.8</v>
      </c>
      <c r="L186" s="1">
        <v>18600</v>
      </c>
      <c r="M186" s="1">
        <v>600</v>
      </c>
      <c r="N186" s="1">
        <v>1371.55</v>
      </c>
    </row>
    <row r="187" spans="1:14" ht="14.25" customHeight="1" x14ac:dyDescent="0.3">
      <c r="A187" s="1" t="s">
        <v>14</v>
      </c>
      <c r="B187" s="3" t="s">
        <v>19</v>
      </c>
      <c r="C187" s="3" t="s">
        <v>18</v>
      </c>
      <c r="D187" s="1">
        <v>0</v>
      </c>
      <c r="E187" s="1">
        <v>0</v>
      </c>
      <c r="F187" s="1">
        <v>0</v>
      </c>
      <c r="G187" s="1">
        <v>1398.3</v>
      </c>
      <c r="H187" s="1">
        <v>0</v>
      </c>
      <c r="I187" s="1">
        <v>1395.9</v>
      </c>
      <c r="J187" s="1">
        <v>0</v>
      </c>
      <c r="K187" s="1">
        <v>0</v>
      </c>
      <c r="L187" s="1">
        <v>0</v>
      </c>
      <c r="M187" s="1">
        <v>0</v>
      </c>
      <c r="N187" s="1">
        <v>1371.55</v>
      </c>
    </row>
    <row r="188" spans="1:14" ht="14.25" customHeight="1" x14ac:dyDescent="0.3">
      <c r="A188" s="1" t="s">
        <v>14</v>
      </c>
      <c r="B188" s="3" t="s">
        <v>20</v>
      </c>
      <c r="C188" s="3" t="s">
        <v>16</v>
      </c>
      <c r="D188" s="1">
        <v>1377.65</v>
      </c>
      <c r="E188" s="1">
        <v>1394.7</v>
      </c>
      <c r="F188" s="1">
        <v>1369.95</v>
      </c>
      <c r="G188" s="1">
        <v>1390.9</v>
      </c>
      <c r="H188" s="1">
        <v>1387.65</v>
      </c>
      <c r="I188" s="1">
        <v>1390.9</v>
      </c>
      <c r="J188" s="1">
        <v>4737</v>
      </c>
      <c r="K188" s="1">
        <v>39326.800000000003</v>
      </c>
      <c r="L188" s="1">
        <v>5398200</v>
      </c>
      <c r="M188" s="1">
        <v>316200</v>
      </c>
      <c r="N188" s="1">
        <v>1383.3</v>
      </c>
    </row>
    <row r="189" spans="1:14" ht="14.25" customHeight="1" x14ac:dyDescent="0.3">
      <c r="A189" s="1" t="s">
        <v>14</v>
      </c>
      <c r="B189" s="3" t="s">
        <v>20</v>
      </c>
      <c r="C189" s="3" t="s">
        <v>17</v>
      </c>
      <c r="D189" s="1">
        <v>1385</v>
      </c>
      <c r="E189" s="1">
        <v>1401.35</v>
      </c>
      <c r="F189" s="1">
        <v>1383</v>
      </c>
      <c r="G189" s="1">
        <v>1398.1</v>
      </c>
      <c r="H189" s="1">
        <v>1400.55</v>
      </c>
      <c r="I189" s="1">
        <v>1398.1</v>
      </c>
      <c r="J189" s="1">
        <v>17</v>
      </c>
      <c r="K189" s="1">
        <v>142.06</v>
      </c>
      <c r="L189" s="1">
        <v>19800</v>
      </c>
      <c r="M189" s="1">
        <v>1200</v>
      </c>
      <c r="N189" s="1">
        <v>1383.3</v>
      </c>
    </row>
    <row r="190" spans="1:14" ht="14.25" customHeight="1" x14ac:dyDescent="0.3">
      <c r="A190" s="1" t="s">
        <v>14</v>
      </c>
      <c r="B190" s="3" t="s">
        <v>20</v>
      </c>
      <c r="C190" s="3" t="s">
        <v>18</v>
      </c>
      <c r="D190" s="1">
        <v>0</v>
      </c>
      <c r="E190" s="1">
        <v>0</v>
      </c>
      <c r="F190" s="1">
        <v>0</v>
      </c>
      <c r="G190" s="1">
        <v>1398.3</v>
      </c>
      <c r="H190" s="1">
        <v>0</v>
      </c>
      <c r="I190" s="1">
        <v>1407.6</v>
      </c>
      <c r="J190" s="1">
        <v>0</v>
      </c>
      <c r="K190" s="1">
        <v>0</v>
      </c>
      <c r="L190" s="1">
        <v>0</v>
      </c>
      <c r="M190" s="1">
        <v>0</v>
      </c>
      <c r="N190" s="1">
        <v>1383.3</v>
      </c>
    </row>
    <row r="191" spans="1:14" ht="14.25" customHeight="1" x14ac:dyDescent="0.3">
      <c r="A191" s="1" t="s">
        <v>14</v>
      </c>
      <c r="B191" s="3" t="s">
        <v>21</v>
      </c>
      <c r="C191" s="3" t="s">
        <v>16</v>
      </c>
      <c r="D191" s="1">
        <v>1388.9</v>
      </c>
      <c r="E191" s="1">
        <v>1399.5</v>
      </c>
      <c r="F191" s="1">
        <v>1384.95</v>
      </c>
      <c r="G191" s="1">
        <v>1391.95</v>
      </c>
      <c r="H191" s="1">
        <v>1391.3</v>
      </c>
      <c r="I191" s="1">
        <v>1391.95</v>
      </c>
      <c r="J191" s="1">
        <v>4222</v>
      </c>
      <c r="K191" s="1">
        <v>35305.07</v>
      </c>
      <c r="L191" s="1">
        <v>5502000</v>
      </c>
      <c r="M191" s="1">
        <v>103800</v>
      </c>
      <c r="N191" s="1">
        <v>1388.3</v>
      </c>
    </row>
    <row r="192" spans="1:14" ht="14.25" customHeight="1" x14ac:dyDescent="0.3">
      <c r="A192" s="1" t="s">
        <v>14</v>
      </c>
      <c r="B192" s="3" t="s">
        <v>21</v>
      </c>
      <c r="C192" s="3" t="s">
        <v>17</v>
      </c>
      <c r="D192" s="1">
        <v>1401.2</v>
      </c>
      <c r="E192" s="1">
        <v>1401.85</v>
      </c>
      <c r="F192" s="1">
        <v>1397.15</v>
      </c>
      <c r="G192" s="1">
        <v>1397.75</v>
      </c>
      <c r="H192" s="1">
        <v>1398</v>
      </c>
      <c r="I192" s="1">
        <v>1397.75</v>
      </c>
      <c r="J192" s="1">
        <v>16</v>
      </c>
      <c r="K192" s="1">
        <v>134.38</v>
      </c>
      <c r="L192" s="1">
        <v>20400</v>
      </c>
      <c r="M192" s="1">
        <v>600</v>
      </c>
      <c r="N192" s="1">
        <v>1388.3</v>
      </c>
    </row>
    <row r="193" spans="1:14" ht="14.25" customHeight="1" x14ac:dyDescent="0.3">
      <c r="A193" s="1" t="s">
        <v>14</v>
      </c>
      <c r="B193" s="3" t="s">
        <v>21</v>
      </c>
      <c r="C193" s="3" t="s">
        <v>18</v>
      </c>
      <c r="D193" s="1">
        <v>0</v>
      </c>
      <c r="E193" s="1">
        <v>0</v>
      </c>
      <c r="F193" s="1">
        <v>0</v>
      </c>
      <c r="G193" s="1">
        <v>1398.3</v>
      </c>
      <c r="H193" s="1">
        <v>0</v>
      </c>
      <c r="I193" s="1">
        <v>1412.5</v>
      </c>
      <c r="J193" s="1">
        <v>0</v>
      </c>
      <c r="K193" s="1">
        <v>0</v>
      </c>
      <c r="L193" s="1">
        <v>0</v>
      </c>
      <c r="M193" s="1">
        <v>0</v>
      </c>
      <c r="N193" s="1">
        <v>1388.3</v>
      </c>
    </row>
    <row r="194" spans="1:14" ht="14.25" customHeight="1" x14ac:dyDescent="0.3">
      <c r="A194" s="1" t="s">
        <v>14</v>
      </c>
      <c r="B194" s="3" t="s">
        <v>22</v>
      </c>
      <c r="C194" s="3" t="s">
        <v>16</v>
      </c>
      <c r="D194" s="1">
        <v>1390.65</v>
      </c>
      <c r="E194" s="1">
        <v>1407.55</v>
      </c>
      <c r="F194" s="1">
        <v>1389.15</v>
      </c>
      <c r="G194" s="1">
        <v>1392.2</v>
      </c>
      <c r="H194" s="1">
        <v>1391.8</v>
      </c>
      <c r="I194" s="1">
        <v>1392.2</v>
      </c>
      <c r="J194" s="1">
        <v>4254</v>
      </c>
      <c r="K194" s="1">
        <v>35693.449999999997</v>
      </c>
      <c r="L194" s="1">
        <v>5844600</v>
      </c>
      <c r="M194" s="1">
        <v>342600</v>
      </c>
      <c r="N194" s="1">
        <v>1385.85</v>
      </c>
    </row>
    <row r="195" spans="1:14" ht="14.25" customHeight="1" x14ac:dyDescent="0.3">
      <c r="A195" s="1" t="s">
        <v>14</v>
      </c>
      <c r="B195" s="3" t="s">
        <v>22</v>
      </c>
      <c r="C195" s="3" t="s">
        <v>17</v>
      </c>
      <c r="D195" s="1">
        <v>1403.15</v>
      </c>
      <c r="E195" s="1">
        <v>1408.65</v>
      </c>
      <c r="F195" s="1">
        <v>1398.5</v>
      </c>
      <c r="G195" s="1">
        <v>1400.05</v>
      </c>
      <c r="H195" s="1">
        <v>1400.05</v>
      </c>
      <c r="I195" s="1">
        <v>1401.65</v>
      </c>
      <c r="J195" s="1">
        <v>14</v>
      </c>
      <c r="K195" s="1">
        <v>117.88</v>
      </c>
      <c r="L195" s="1">
        <v>21600</v>
      </c>
      <c r="M195" s="1">
        <v>1200</v>
      </c>
      <c r="N195" s="1">
        <v>1385.85</v>
      </c>
    </row>
    <row r="196" spans="1:14" ht="14.25" customHeight="1" x14ac:dyDescent="0.3">
      <c r="A196" s="1" t="s">
        <v>14</v>
      </c>
      <c r="B196" s="3" t="s">
        <v>22</v>
      </c>
      <c r="C196" s="3" t="s">
        <v>18</v>
      </c>
      <c r="D196" s="1">
        <v>0</v>
      </c>
      <c r="E196" s="1">
        <v>0</v>
      </c>
      <c r="F196" s="1">
        <v>0</v>
      </c>
      <c r="G196" s="1">
        <v>1398.3</v>
      </c>
      <c r="H196" s="1">
        <v>0</v>
      </c>
      <c r="I196" s="1">
        <v>1409.75</v>
      </c>
      <c r="J196" s="1">
        <v>0</v>
      </c>
      <c r="K196" s="1">
        <v>0</v>
      </c>
      <c r="L196" s="1">
        <v>0</v>
      </c>
      <c r="M196" s="1">
        <v>0</v>
      </c>
      <c r="N196" s="1">
        <v>1385.85</v>
      </c>
    </row>
    <row r="197" spans="1:14" ht="14.25" customHeight="1" x14ac:dyDescent="0.3">
      <c r="A197" s="1" t="s">
        <v>14</v>
      </c>
      <c r="B197" s="3" t="s">
        <v>23</v>
      </c>
      <c r="C197" s="3" t="s">
        <v>16</v>
      </c>
      <c r="D197" s="1">
        <v>1404.75</v>
      </c>
      <c r="E197" s="1">
        <v>1409</v>
      </c>
      <c r="F197" s="1">
        <v>1388.2</v>
      </c>
      <c r="G197" s="1">
        <v>1399.45</v>
      </c>
      <c r="H197" s="1">
        <v>1400.05</v>
      </c>
      <c r="I197" s="1">
        <v>1399.45</v>
      </c>
      <c r="J197" s="1">
        <v>3028</v>
      </c>
      <c r="K197" s="1">
        <v>25435.38</v>
      </c>
      <c r="L197" s="1">
        <v>5809800</v>
      </c>
      <c r="M197" s="1">
        <v>-34800</v>
      </c>
      <c r="N197" s="1">
        <v>1396</v>
      </c>
    </row>
    <row r="198" spans="1:14" ht="14.25" customHeight="1" x14ac:dyDescent="0.3">
      <c r="A198" s="1" t="s">
        <v>14</v>
      </c>
      <c r="B198" s="3" t="s">
        <v>23</v>
      </c>
      <c r="C198" s="3" t="s">
        <v>17</v>
      </c>
      <c r="D198" s="1">
        <v>1395</v>
      </c>
      <c r="E198" s="1">
        <v>1411.95</v>
      </c>
      <c r="F198" s="1">
        <v>1395</v>
      </c>
      <c r="G198" s="1">
        <v>1405</v>
      </c>
      <c r="H198" s="1">
        <v>1405</v>
      </c>
      <c r="I198" s="1">
        <v>1405</v>
      </c>
      <c r="J198" s="1">
        <v>7</v>
      </c>
      <c r="K198" s="1">
        <v>59.04</v>
      </c>
      <c r="L198" s="1">
        <v>24600</v>
      </c>
      <c r="M198" s="1">
        <v>3000</v>
      </c>
      <c r="N198" s="1">
        <v>1396</v>
      </c>
    </row>
    <row r="199" spans="1:14" ht="14.25" customHeight="1" x14ac:dyDescent="0.3">
      <c r="A199" s="1" t="s">
        <v>14</v>
      </c>
      <c r="B199" s="3" t="s">
        <v>23</v>
      </c>
      <c r="C199" s="3" t="s">
        <v>18</v>
      </c>
      <c r="D199" s="1">
        <v>0</v>
      </c>
      <c r="E199" s="1">
        <v>0</v>
      </c>
      <c r="F199" s="1">
        <v>0</v>
      </c>
      <c r="G199" s="1">
        <v>1398.3</v>
      </c>
      <c r="H199" s="1">
        <v>0</v>
      </c>
      <c r="I199" s="1">
        <v>1419.3</v>
      </c>
      <c r="J199" s="1">
        <v>0</v>
      </c>
      <c r="K199" s="1">
        <v>0</v>
      </c>
      <c r="L199" s="1">
        <v>0</v>
      </c>
      <c r="M199" s="1">
        <v>0</v>
      </c>
      <c r="N199" s="1">
        <v>1396</v>
      </c>
    </row>
    <row r="200" spans="1:14" ht="14.25" customHeight="1" x14ac:dyDescent="0.3">
      <c r="A200" s="1" t="s">
        <v>14</v>
      </c>
      <c r="B200" s="3" t="s">
        <v>24</v>
      </c>
      <c r="C200" s="3" t="s">
        <v>16</v>
      </c>
      <c r="D200" s="1">
        <v>1402</v>
      </c>
      <c r="E200" s="1">
        <v>1416.05</v>
      </c>
      <c r="F200" s="1">
        <v>1399.6</v>
      </c>
      <c r="G200" s="1">
        <v>1407.15</v>
      </c>
      <c r="H200" s="1">
        <v>1407</v>
      </c>
      <c r="I200" s="1">
        <v>1407.15</v>
      </c>
      <c r="J200" s="1">
        <v>3446</v>
      </c>
      <c r="K200" s="1">
        <v>29120.77</v>
      </c>
      <c r="L200" s="1">
        <v>6022200</v>
      </c>
      <c r="M200" s="1">
        <v>212400</v>
      </c>
      <c r="N200" s="1">
        <v>1401.25</v>
      </c>
    </row>
    <row r="201" spans="1:14" ht="14.25" customHeight="1" x14ac:dyDescent="0.3">
      <c r="A201" s="1" t="s">
        <v>14</v>
      </c>
      <c r="B201" s="3" t="s">
        <v>24</v>
      </c>
      <c r="C201" s="3" t="s">
        <v>17</v>
      </c>
      <c r="D201" s="1">
        <v>1408.5</v>
      </c>
      <c r="E201" s="1">
        <v>1419</v>
      </c>
      <c r="F201" s="1">
        <v>1407.8</v>
      </c>
      <c r="G201" s="1">
        <v>1416.4</v>
      </c>
      <c r="H201" s="1">
        <v>1416.4</v>
      </c>
      <c r="I201" s="1">
        <v>1416.4</v>
      </c>
      <c r="J201" s="1">
        <v>40</v>
      </c>
      <c r="K201" s="1">
        <v>339.28</v>
      </c>
      <c r="L201" s="1">
        <v>31800</v>
      </c>
      <c r="M201" s="1">
        <v>7200</v>
      </c>
      <c r="N201" s="1">
        <v>1401.25</v>
      </c>
    </row>
    <row r="202" spans="1:14" ht="14.25" customHeight="1" x14ac:dyDescent="0.3">
      <c r="A202" s="1" t="s">
        <v>14</v>
      </c>
      <c r="B202" s="3" t="s">
        <v>24</v>
      </c>
      <c r="C202" s="3" t="s">
        <v>18</v>
      </c>
      <c r="D202" s="1">
        <v>0</v>
      </c>
      <c r="E202" s="1">
        <v>0</v>
      </c>
      <c r="F202" s="1">
        <v>0</v>
      </c>
      <c r="G202" s="1">
        <v>1398.3</v>
      </c>
      <c r="H202" s="1">
        <v>0</v>
      </c>
      <c r="I202" s="1">
        <v>1424.35</v>
      </c>
      <c r="J202" s="1">
        <v>0</v>
      </c>
      <c r="K202" s="1">
        <v>0</v>
      </c>
      <c r="L202" s="1">
        <v>0</v>
      </c>
      <c r="M202" s="1">
        <v>0</v>
      </c>
      <c r="N202" s="1">
        <v>1401.25</v>
      </c>
    </row>
    <row r="203" spans="1:14" ht="14.25" customHeight="1" x14ac:dyDescent="0.3">
      <c r="A203" s="1" t="s">
        <v>14</v>
      </c>
      <c r="B203" s="3" t="s">
        <v>25</v>
      </c>
      <c r="C203" s="3" t="s">
        <v>16</v>
      </c>
      <c r="D203" s="1">
        <v>1412</v>
      </c>
      <c r="E203" s="1">
        <v>1417.4</v>
      </c>
      <c r="F203" s="1">
        <v>1400.4</v>
      </c>
      <c r="G203" s="1">
        <v>1409.2</v>
      </c>
      <c r="H203" s="1">
        <v>1407.65</v>
      </c>
      <c r="I203" s="1">
        <v>1409.2</v>
      </c>
      <c r="J203" s="1">
        <v>2918</v>
      </c>
      <c r="K203" s="1">
        <v>24675.39</v>
      </c>
      <c r="L203" s="1">
        <v>6012600</v>
      </c>
      <c r="M203" s="1">
        <v>-9600</v>
      </c>
      <c r="N203" s="1">
        <v>1402</v>
      </c>
    </row>
    <row r="204" spans="1:14" ht="14.25" customHeight="1" x14ac:dyDescent="0.3">
      <c r="A204" s="1" t="s">
        <v>14</v>
      </c>
      <c r="B204" s="3" t="s">
        <v>25</v>
      </c>
      <c r="C204" s="3" t="s">
        <v>17</v>
      </c>
      <c r="D204" s="1">
        <v>1411.15</v>
      </c>
      <c r="E204" s="1">
        <v>1423</v>
      </c>
      <c r="F204" s="1">
        <v>1409.4</v>
      </c>
      <c r="G204" s="1">
        <v>1415.05</v>
      </c>
      <c r="H204" s="1">
        <v>1414.25</v>
      </c>
      <c r="I204" s="1">
        <v>1415.05</v>
      </c>
      <c r="J204" s="1">
        <v>26</v>
      </c>
      <c r="K204" s="1">
        <v>220.84</v>
      </c>
      <c r="L204" s="1">
        <v>36000</v>
      </c>
      <c r="M204" s="1">
        <v>4200</v>
      </c>
      <c r="N204" s="1">
        <v>1402</v>
      </c>
    </row>
    <row r="205" spans="1:14" ht="14.25" customHeight="1" x14ac:dyDescent="0.3">
      <c r="A205" s="1" t="s">
        <v>14</v>
      </c>
      <c r="B205" s="3" t="s">
        <v>25</v>
      </c>
      <c r="C205" s="3" t="s">
        <v>18</v>
      </c>
      <c r="D205" s="1">
        <v>0</v>
      </c>
      <c r="E205" s="1">
        <v>0</v>
      </c>
      <c r="F205" s="1">
        <v>0</v>
      </c>
      <c r="G205" s="1">
        <v>1398.3</v>
      </c>
      <c r="H205" s="1">
        <v>0</v>
      </c>
      <c r="I205" s="1">
        <v>1424.9</v>
      </c>
      <c r="J205" s="1">
        <v>0</v>
      </c>
      <c r="K205" s="1">
        <v>0</v>
      </c>
      <c r="L205" s="1">
        <v>0</v>
      </c>
      <c r="M205" s="1">
        <v>0</v>
      </c>
      <c r="N205" s="1">
        <v>1402</v>
      </c>
    </row>
    <row r="206" spans="1:14" ht="14.25" customHeight="1" x14ac:dyDescent="0.3">
      <c r="A206" s="1" t="s">
        <v>14</v>
      </c>
      <c r="B206" s="3" t="s">
        <v>26</v>
      </c>
      <c r="C206" s="3" t="s">
        <v>16</v>
      </c>
      <c r="D206" s="1">
        <v>1398.7</v>
      </c>
      <c r="E206" s="1">
        <v>1407</v>
      </c>
      <c r="F206" s="1">
        <v>1395</v>
      </c>
      <c r="G206" s="1">
        <v>1403.7</v>
      </c>
      <c r="H206" s="1">
        <v>1405.05</v>
      </c>
      <c r="I206" s="1">
        <v>1403.7</v>
      </c>
      <c r="J206" s="1">
        <v>2845</v>
      </c>
      <c r="K206" s="1">
        <v>23928</v>
      </c>
      <c r="L206" s="1">
        <v>6145200</v>
      </c>
      <c r="M206" s="1">
        <v>132600</v>
      </c>
      <c r="N206" s="1">
        <v>1396.35</v>
      </c>
    </row>
    <row r="207" spans="1:14" ht="14.25" customHeight="1" x14ac:dyDescent="0.3">
      <c r="A207" s="1" t="s">
        <v>14</v>
      </c>
      <c r="B207" s="3" t="s">
        <v>26</v>
      </c>
      <c r="C207" s="3" t="s">
        <v>17</v>
      </c>
      <c r="D207" s="1">
        <v>1411.95</v>
      </c>
      <c r="E207" s="1">
        <v>1411.95</v>
      </c>
      <c r="F207" s="1">
        <v>1410.05</v>
      </c>
      <c r="G207" s="1">
        <v>1411.2</v>
      </c>
      <c r="H207" s="1">
        <v>1410.05</v>
      </c>
      <c r="I207" s="1">
        <v>1411.2</v>
      </c>
      <c r="J207" s="1">
        <v>3</v>
      </c>
      <c r="K207" s="1">
        <v>25.4</v>
      </c>
      <c r="L207" s="1">
        <v>36000</v>
      </c>
      <c r="M207" s="1">
        <v>0</v>
      </c>
      <c r="N207" s="1">
        <v>1396.35</v>
      </c>
    </row>
    <row r="208" spans="1:14" ht="14.25" customHeight="1" x14ac:dyDescent="0.3">
      <c r="A208" s="1" t="s">
        <v>14</v>
      </c>
      <c r="B208" s="3" t="s">
        <v>26</v>
      </c>
      <c r="C208" s="3" t="s">
        <v>18</v>
      </c>
      <c r="D208" s="1">
        <v>0</v>
      </c>
      <c r="E208" s="1">
        <v>0</v>
      </c>
      <c r="F208" s="1">
        <v>0</v>
      </c>
      <c r="G208" s="1">
        <v>1398.3</v>
      </c>
      <c r="H208" s="1">
        <v>0</v>
      </c>
      <c r="I208" s="1">
        <v>1418.85</v>
      </c>
      <c r="J208" s="1">
        <v>0</v>
      </c>
      <c r="K208" s="1">
        <v>0</v>
      </c>
      <c r="L208" s="1">
        <v>0</v>
      </c>
      <c r="M208" s="1">
        <v>0</v>
      </c>
      <c r="N208" s="1">
        <v>1396.35</v>
      </c>
    </row>
    <row r="209" spans="1:14" ht="14.25" customHeight="1" x14ac:dyDescent="0.3">
      <c r="A209" s="1" t="s">
        <v>14</v>
      </c>
      <c r="B209" s="3" t="s">
        <v>27</v>
      </c>
      <c r="C209" s="3" t="s">
        <v>16</v>
      </c>
      <c r="D209" s="1">
        <v>1403.55</v>
      </c>
      <c r="E209" s="1">
        <v>1412.5</v>
      </c>
      <c r="F209" s="1">
        <v>1400.2</v>
      </c>
      <c r="G209" s="1">
        <v>1409</v>
      </c>
      <c r="H209" s="1">
        <v>1409.9</v>
      </c>
      <c r="I209" s="1">
        <v>1409</v>
      </c>
      <c r="J209" s="1">
        <v>1951</v>
      </c>
      <c r="K209" s="1">
        <v>16468.759999999998</v>
      </c>
      <c r="L209" s="1">
        <v>6019200</v>
      </c>
      <c r="M209" s="1">
        <v>-126000</v>
      </c>
      <c r="N209" s="1">
        <v>1403.65</v>
      </c>
    </row>
    <row r="210" spans="1:14" ht="14.25" customHeight="1" x14ac:dyDescent="0.3">
      <c r="A210" s="1" t="s">
        <v>14</v>
      </c>
      <c r="B210" s="3" t="s">
        <v>27</v>
      </c>
      <c r="C210" s="3" t="s">
        <v>17</v>
      </c>
      <c r="D210" s="1">
        <v>1415.7</v>
      </c>
      <c r="E210" s="1">
        <v>1415.7</v>
      </c>
      <c r="F210" s="1">
        <v>1410.5</v>
      </c>
      <c r="G210" s="1">
        <v>1414.85</v>
      </c>
      <c r="H210" s="1">
        <v>1414.85</v>
      </c>
      <c r="I210" s="1">
        <v>1414.85</v>
      </c>
      <c r="J210" s="1">
        <v>22</v>
      </c>
      <c r="K210" s="1">
        <v>186.5</v>
      </c>
      <c r="L210" s="1">
        <v>35400</v>
      </c>
      <c r="M210" s="1">
        <v>-600</v>
      </c>
      <c r="N210" s="1">
        <v>1403.65</v>
      </c>
    </row>
    <row r="211" spans="1:14" ht="14.25" customHeight="1" x14ac:dyDescent="0.3">
      <c r="A211" s="1" t="s">
        <v>14</v>
      </c>
      <c r="B211" s="3" t="s">
        <v>27</v>
      </c>
      <c r="C211" s="3" t="s">
        <v>18</v>
      </c>
      <c r="D211" s="1">
        <v>0</v>
      </c>
      <c r="E211" s="1">
        <v>0</v>
      </c>
      <c r="F211" s="1">
        <v>0</v>
      </c>
      <c r="G211" s="1">
        <v>1398.3</v>
      </c>
      <c r="H211" s="1">
        <v>0</v>
      </c>
      <c r="I211" s="1">
        <v>1426.05</v>
      </c>
      <c r="J211" s="1">
        <v>0</v>
      </c>
      <c r="K211" s="1">
        <v>0</v>
      </c>
      <c r="L211" s="1">
        <v>0</v>
      </c>
      <c r="M211" s="1">
        <v>0</v>
      </c>
      <c r="N211" s="1">
        <v>1403.65</v>
      </c>
    </row>
    <row r="212" spans="1:14" ht="14.25" customHeight="1" x14ac:dyDescent="0.3">
      <c r="A212" s="1" t="s">
        <v>14</v>
      </c>
      <c r="B212" s="3" t="s">
        <v>28</v>
      </c>
      <c r="C212" s="3" t="s">
        <v>16</v>
      </c>
      <c r="D212" s="1">
        <v>1409</v>
      </c>
      <c r="E212" s="1">
        <v>1415.5</v>
      </c>
      <c r="F212" s="1">
        <v>1394</v>
      </c>
      <c r="G212" s="1">
        <v>1396.75</v>
      </c>
      <c r="H212" s="1">
        <v>1396</v>
      </c>
      <c r="I212" s="1">
        <v>1396.75</v>
      </c>
      <c r="J212" s="1">
        <v>4126</v>
      </c>
      <c r="K212" s="1">
        <v>34725.74</v>
      </c>
      <c r="L212" s="1">
        <v>6514200</v>
      </c>
      <c r="M212" s="1">
        <v>495000</v>
      </c>
      <c r="N212" s="1">
        <v>1388.6</v>
      </c>
    </row>
    <row r="213" spans="1:14" ht="14.25" customHeight="1" x14ac:dyDescent="0.3">
      <c r="A213" s="1" t="s">
        <v>14</v>
      </c>
      <c r="B213" s="3" t="s">
        <v>28</v>
      </c>
      <c r="C213" s="3" t="s">
        <v>17</v>
      </c>
      <c r="D213" s="1">
        <v>1419</v>
      </c>
      <c r="E213" s="1">
        <v>1419.85</v>
      </c>
      <c r="F213" s="1">
        <v>1400.8</v>
      </c>
      <c r="G213" s="1">
        <v>1402.35</v>
      </c>
      <c r="H213" s="1">
        <v>1401.95</v>
      </c>
      <c r="I213" s="1">
        <v>1402.35</v>
      </c>
      <c r="J213" s="1">
        <v>111</v>
      </c>
      <c r="K213" s="1">
        <v>936.75</v>
      </c>
      <c r="L213" s="1">
        <v>76200</v>
      </c>
      <c r="M213" s="1">
        <v>40800</v>
      </c>
      <c r="N213" s="1">
        <v>1388.6</v>
      </c>
    </row>
    <row r="214" spans="1:14" ht="14.25" customHeight="1" x14ac:dyDescent="0.3">
      <c r="A214" s="1" t="s">
        <v>14</v>
      </c>
      <c r="B214" s="3" t="s">
        <v>28</v>
      </c>
      <c r="C214" s="3" t="s">
        <v>18</v>
      </c>
      <c r="D214" s="1">
        <v>1403.95</v>
      </c>
      <c r="E214" s="1">
        <v>1403.95</v>
      </c>
      <c r="F214" s="1">
        <v>1403.95</v>
      </c>
      <c r="G214" s="1">
        <v>1403.95</v>
      </c>
      <c r="H214" s="1">
        <v>1403.95</v>
      </c>
      <c r="I214" s="1">
        <v>1409.9</v>
      </c>
      <c r="J214" s="1">
        <v>1</v>
      </c>
      <c r="K214" s="1">
        <v>8.42</v>
      </c>
      <c r="L214" s="1">
        <v>600</v>
      </c>
      <c r="M214" s="1">
        <v>600</v>
      </c>
      <c r="N214" s="1">
        <v>1388.6</v>
      </c>
    </row>
    <row r="215" spans="1:14" ht="14.25" customHeight="1" x14ac:dyDescent="0.3">
      <c r="A215" s="1" t="s">
        <v>14</v>
      </c>
      <c r="B215" s="3" t="s">
        <v>29</v>
      </c>
      <c r="C215" s="3" t="s">
        <v>16</v>
      </c>
      <c r="D215" s="1">
        <v>1398.15</v>
      </c>
      <c r="E215" s="1">
        <v>1419</v>
      </c>
      <c r="F215" s="1">
        <v>1398.15</v>
      </c>
      <c r="G215" s="1">
        <v>1414.15</v>
      </c>
      <c r="H215" s="1">
        <v>1414</v>
      </c>
      <c r="I215" s="1">
        <v>1414.15</v>
      </c>
      <c r="J215" s="1">
        <v>3404</v>
      </c>
      <c r="K215" s="1">
        <v>28863.46</v>
      </c>
      <c r="L215" s="1">
        <v>6340200</v>
      </c>
      <c r="M215" s="1">
        <v>-174000</v>
      </c>
      <c r="N215" s="1">
        <v>1405.95</v>
      </c>
    </row>
    <row r="216" spans="1:14" ht="14.25" customHeight="1" x14ac:dyDescent="0.3">
      <c r="A216" s="1" t="s">
        <v>14</v>
      </c>
      <c r="B216" s="3" t="s">
        <v>29</v>
      </c>
      <c r="C216" s="3" t="s">
        <v>17</v>
      </c>
      <c r="D216" s="1">
        <v>1408</v>
      </c>
      <c r="E216" s="1">
        <v>1424.15</v>
      </c>
      <c r="F216" s="1">
        <v>1408</v>
      </c>
      <c r="G216" s="1">
        <v>1419.6</v>
      </c>
      <c r="H216" s="1">
        <v>1419.1</v>
      </c>
      <c r="I216" s="1">
        <v>1419.6</v>
      </c>
      <c r="J216" s="1">
        <v>89</v>
      </c>
      <c r="K216" s="1">
        <v>758</v>
      </c>
      <c r="L216" s="1">
        <v>111000</v>
      </c>
      <c r="M216" s="1">
        <v>34800</v>
      </c>
      <c r="N216" s="1">
        <v>1405.95</v>
      </c>
    </row>
    <row r="217" spans="1:14" ht="14.25" customHeight="1" x14ac:dyDescent="0.3">
      <c r="A217" s="1" t="s">
        <v>14</v>
      </c>
      <c r="B217" s="3" t="s">
        <v>29</v>
      </c>
      <c r="C217" s="3" t="s">
        <v>18</v>
      </c>
      <c r="D217" s="1">
        <v>0</v>
      </c>
      <c r="E217" s="1">
        <v>0</v>
      </c>
      <c r="F217" s="1">
        <v>0</v>
      </c>
      <c r="G217" s="1">
        <v>1403.95</v>
      </c>
      <c r="H217" s="1">
        <v>1403.95</v>
      </c>
      <c r="I217" s="1">
        <v>1427.25</v>
      </c>
      <c r="J217" s="1">
        <v>0</v>
      </c>
      <c r="K217" s="1">
        <v>0</v>
      </c>
      <c r="L217" s="1">
        <v>600</v>
      </c>
      <c r="M217" s="1">
        <v>0</v>
      </c>
      <c r="N217" s="1">
        <v>1405.95</v>
      </c>
    </row>
    <row r="218" spans="1:14" ht="14.25" customHeight="1" x14ac:dyDescent="0.3">
      <c r="A218" s="1" t="s">
        <v>14</v>
      </c>
      <c r="B218" s="3" t="s">
        <v>30</v>
      </c>
      <c r="C218" s="3" t="s">
        <v>16</v>
      </c>
      <c r="D218" s="1">
        <v>1415.95</v>
      </c>
      <c r="E218" s="1">
        <v>1418</v>
      </c>
      <c r="F218" s="1">
        <v>1396.3</v>
      </c>
      <c r="G218" s="1">
        <v>1397.65</v>
      </c>
      <c r="H218" s="1">
        <v>1396.75</v>
      </c>
      <c r="I218" s="1">
        <v>1397.65</v>
      </c>
      <c r="J218" s="1">
        <v>2661</v>
      </c>
      <c r="K218" s="1">
        <v>22401.93</v>
      </c>
      <c r="L218" s="1">
        <v>6420000</v>
      </c>
      <c r="M218" s="1">
        <v>79800</v>
      </c>
      <c r="N218" s="1">
        <v>1389.75</v>
      </c>
    </row>
    <row r="219" spans="1:14" ht="14.25" customHeight="1" x14ac:dyDescent="0.3">
      <c r="A219" s="1" t="s">
        <v>14</v>
      </c>
      <c r="B219" s="3" t="s">
        <v>30</v>
      </c>
      <c r="C219" s="3" t="s">
        <v>17</v>
      </c>
      <c r="D219" s="1">
        <v>1419</v>
      </c>
      <c r="E219" s="1">
        <v>1421.3</v>
      </c>
      <c r="F219" s="1">
        <v>1403.1</v>
      </c>
      <c r="G219" s="1">
        <v>1403.8</v>
      </c>
      <c r="H219" s="1">
        <v>1403.8</v>
      </c>
      <c r="I219" s="1">
        <v>1403.8</v>
      </c>
      <c r="J219" s="1">
        <v>99</v>
      </c>
      <c r="K219" s="1">
        <v>835.58</v>
      </c>
      <c r="L219" s="1">
        <v>129000</v>
      </c>
      <c r="M219" s="1">
        <v>18000</v>
      </c>
      <c r="N219" s="1">
        <v>1389.75</v>
      </c>
    </row>
    <row r="220" spans="1:14" ht="14.25" customHeight="1" x14ac:dyDescent="0.3">
      <c r="A220" s="1" t="s">
        <v>14</v>
      </c>
      <c r="B220" s="3" t="s">
        <v>30</v>
      </c>
      <c r="C220" s="3" t="s">
        <v>18</v>
      </c>
      <c r="D220" s="1">
        <v>0</v>
      </c>
      <c r="E220" s="1">
        <v>0</v>
      </c>
      <c r="F220" s="1">
        <v>0</v>
      </c>
      <c r="G220" s="1">
        <v>1403.95</v>
      </c>
      <c r="H220" s="1">
        <v>1403.95</v>
      </c>
      <c r="I220" s="1">
        <v>1410.5</v>
      </c>
      <c r="J220" s="1">
        <v>0</v>
      </c>
      <c r="K220" s="1">
        <v>0</v>
      </c>
      <c r="L220" s="1">
        <v>600</v>
      </c>
      <c r="M220" s="1">
        <v>0</v>
      </c>
      <c r="N220" s="1">
        <v>1389.75</v>
      </c>
    </row>
    <row r="221" spans="1:14" ht="14.25" customHeight="1" x14ac:dyDescent="0.3">
      <c r="A221" s="1" t="s">
        <v>14</v>
      </c>
      <c r="B221" s="3" t="s">
        <v>31</v>
      </c>
      <c r="C221" s="3" t="s">
        <v>16</v>
      </c>
      <c r="D221" s="1">
        <v>1400</v>
      </c>
      <c r="E221" s="1">
        <v>1403.85</v>
      </c>
      <c r="F221" s="1">
        <v>1390.45</v>
      </c>
      <c r="G221" s="1">
        <v>1395.65</v>
      </c>
      <c r="H221" s="1">
        <v>1394.85</v>
      </c>
      <c r="I221" s="1">
        <v>1395.65</v>
      </c>
      <c r="J221" s="1">
        <v>1890</v>
      </c>
      <c r="K221" s="1">
        <v>15842.71</v>
      </c>
      <c r="L221" s="1">
        <v>6421200</v>
      </c>
      <c r="M221" s="1">
        <v>1200</v>
      </c>
      <c r="N221" s="1" t="s">
        <v>32</v>
      </c>
    </row>
    <row r="222" spans="1:14" ht="14.25" customHeight="1" x14ac:dyDescent="0.3">
      <c r="A222" s="1" t="s">
        <v>14</v>
      </c>
      <c r="B222" s="3" t="s">
        <v>31</v>
      </c>
      <c r="C222" s="3" t="s">
        <v>17</v>
      </c>
      <c r="D222" s="1">
        <v>1407.55</v>
      </c>
      <c r="E222" s="1">
        <v>1409.6</v>
      </c>
      <c r="F222" s="1">
        <v>1396.25</v>
      </c>
      <c r="G222" s="1">
        <v>1401.6</v>
      </c>
      <c r="H222" s="1">
        <v>1400.4</v>
      </c>
      <c r="I222" s="1">
        <v>1401.6</v>
      </c>
      <c r="J222" s="1">
        <v>209</v>
      </c>
      <c r="K222" s="1">
        <v>1759.31</v>
      </c>
      <c r="L222" s="1">
        <v>212400</v>
      </c>
      <c r="M222" s="1">
        <v>83400</v>
      </c>
      <c r="N222" s="1" t="s">
        <v>32</v>
      </c>
    </row>
    <row r="223" spans="1:14" ht="14.25" customHeight="1" x14ac:dyDescent="0.3">
      <c r="A223" s="1" t="s">
        <v>14</v>
      </c>
      <c r="B223" s="3" t="s">
        <v>31</v>
      </c>
      <c r="C223" s="3" t="s">
        <v>18</v>
      </c>
      <c r="D223" s="1">
        <v>0</v>
      </c>
      <c r="E223" s="1">
        <v>0</v>
      </c>
      <c r="F223" s="1">
        <v>0</v>
      </c>
      <c r="G223" s="1">
        <v>1403.95</v>
      </c>
      <c r="H223" s="1">
        <v>1403.95</v>
      </c>
      <c r="I223" s="1">
        <v>1410.1</v>
      </c>
      <c r="J223" s="1">
        <v>0</v>
      </c>
      <c r="K223" s="1">
        <v>0</v>
      </c>
      <c r="L223" s="1">
        <v>600</v>
      </c>
      <c r="M223" s="1">
        <v>0</v>
      </c>
      <c r="N223" s="1" t="s">
        <v>32</v>
      </c>
    </row>
    <row r="224" spans="1:14" ht="14.25" customHeight="1" x14ac:dyDescent="0.3">
      <c r="A224" s="1" t="s">
        <v>14</v>
      </c>
      <c r="B224" s="3" t="s">
        <v>33</v>
      </c>
      <c r="C224" s="3" t="s">
        <v>16</v>
      </c>
      <c r="D224" s="1">
        <v>1400.65</v>
      </c>
      <c r="E224" s="1">
        <v>1411.45</v>
      </c>
      <c r="F224" s="1">
        <v>1389.75</v>
      </c>
      <c r="G224" s="1">
        <v>1406.65</v>
      </c>
      <c r="H224" s="1">
        <v>1405</v>
      </c>
      <c r="I224" s="1">
        <v>1406.65</v>
      </c>
      <c r="J224" s="1">
        <v>3703</v>
      </c>
      <c r="K224" s="1">
        <v>31161.57</v>
      </c>
      <c r="L224" s="1">
        <v>6745200</v>
      </c>
      <c r="M224" s="1">
        <v>324000</v>
      </c>
      <c r="N224" s="1">
        <v>1400.45</v>
      </c>
    </row>
    <row r="225" spans="1:14" ht="14.25" customHeight="1" x14ac:dyDescent="0.3">
      <c r="A225" s="1" t="s">
        <v>14</v>
      </c>
      <c r="B225" s="3" t="s">
        <v>33</v>
      </c>
      <c r="C225" s="3" t="s">
        <v>17</v>
      </c>
      <c r="D225" s="1">
        <v>1399.15</v>
      </c>
      <c r="E225" s="1">
        <v>1416.05</v>
      </c>
      <c r="F225" s="1">
        <v>1395.45</v>
      </c>
      <c r="G225" s="1">
        <v>1412.25</v>
      </c>
      <c r="H225" s="1">
        <v>1410.9</v>
      </c>
      <c r="I225" s="1">
        <v>1412.25</v>
      </c>
      <c r="J225" s="1">
        <v>430</v>
      </c>
      <c r="K225" s="1">
        <v>3634.62</v>
      </c>
      <c r="L225" s="1">
        <v>411600</v>
      </c>
      <c r="M225" s="1">
        <v>199200</v>
      </c>
      <c r="N225" s="1">
        <v>1400.45</v>
      </c>
    </row>
    <row r="226" spans="1:14" ht="14.25" customHeight="1" x14ac:dyDescent="0.3">
      <c r="A226" s="1" t="s">
        <v>14</v>
      </c>
      <c r="B226" s="3" t="s">
        <v>33</v>
      </c>
      <c r="C226" s="3" t="s">
        <v>18</v>
      </c>
      <c r="D226" s="1">
        <v>0</v>
      </c>
      <c r="E226" s="1">
        <v>0</v>
      </c>
      <c r="F226" s="1">
        <v>0</v>
      </c>
      <c r="G226" s="1">
        <v>1403.95</v>
      </c>
      <c r="H226" s="1">
        <v>1403.95</v>
      </c>
      <c r="I226" s="1">
        <v>1420.75</v>
      </c>
      <c r="J226" s="1">
        <v>0</v>
      </c>
      <c r="K226" s="1">
        <v>0</v>
      </c>
      <c r="L226" s="1">
        <v>600</v>
      </c>
      <c r="M226" s="1">
        <v>0</v>
      </c>
      <c r="N226" s="1">
        <v>1400.45</v>
      </c>
    </row>
    <row r="227" spans="1:14" ht="14.25" customHeight="1" x14ac:dyDescent="0.3">
      <c r="A227" s="1" t="s">
        <v>14</v>
      </c>
      <c r="B227" s="3" t="s">
        <v>34</v>
      </c>
      <c r="C227" s="3" t="s">
        <v>16</v>
      </c>
      <c r="D227" s="1">
        <v>1405.05</v>
      </c>
      <c r="E227" s="1">
        <v>1430</v>
      </c>
      <c r="F227" s="1">
        <v>1402.55</v>
      </c>
      <c r="G227" s="1">
        <v>1426.1</v>
      </c>
      <c r="H227" s="1">
        <v>1425</v>
      </c>
      <c r="I227" s="1">
        <v>1426.1</v>
      </c>
      <c r="J227" s="1">
        <v>8166</v>
      </c>
      <c r="K227" s="1">
        <v>69464.55</v>
      </c>
      <c r="L227" s="1">
        <v>7168200</v>
      </c>
      <c r="M227" s="1">
        <v>423000</v>
      </c>
      <c r="N227" s="1">
        <v>1422.1</v>
      </c>
    </row>
    <row r="228" spans="1:14" ht="14.25" customHeight="1" x14ac:dyDescent="0.3">
      <c r="A228" s="1" t="s">
        <v>14</v>
      </c>
      <c r="B228" s="3" t="s">
        <v>34</v>
      </c>
      <c r="C228" s="3" t="s">
        <v>17</v>
      </c>
      <c r="D228" s="1">
        <v>1417.2</v>
      </c>
      <c r="E228" s="1">
        <v>1435.6</v>
      </c>
      <c r="F228" s="1">
        <v>1409.15</v>
      </c>
      <c r="G228" s="1">
        <v>1432.05</v>
      </c>
      <c r="H228" s="1">
        <v>1430.05</v>
      </c>
      <c r="I228" s="1">
        <v>1432.05</v>
      </c>
      <c r="J228" s="1">
        <v>1000</v>
      </c>
      <c r="K228" s="1">
        <v>8538.69</v>
      </c>
      <c r="L228" s="1">
        <v>763200</v>
      </c>
      <c r="M228" s="1">
        <v>351600</v>
      </c>
      <c r="N228" s="1">
        <v>1422.1</v>
      </c>
    </row>
    <row r="229" spans="1:14" ht="14.25" customHeight="1" x14ac:dyDescent="0.3">
      <c r="A229" s="1" t="s">
        <v>14</v>
      </c>
      <c r="B229" s="3" t="s">
        <v>34</v>
      </c>
      <c r="C229" s="3" t="s">
        <v>18</v>
      </c>
      <c r="D229" s="1">
        <v>0</v>
      </c>
      <c r="E229" s="1">
        <v>0</v>
      </c>
      <c r="F229" s="1">
        <v>0</v>
      </c>
      <c r="G229" s="1">
        <v>1403.95</v>
      </c>
      <c r="H229" s="1">
        <v>1403.95</v>
      </c>
      <c r="I229" s="1">
        <v>1441.85</v>
      </c>
      <c r="J229" s="1">
        <v>0</v>
      </c>
      <c r="K229" s="1">
        <v>0</v>
      </c>
      <c r="L229" s="1">
        <v>600</v>
      </c>
      <c r="M229" s="1">
        <v>0</v>
      </c>
      <c r="N229" s="1">
        <v>1422.1</v>
      </c>
    </row>
    <row r="230" spans="1:14" ht="14.25" customHeight="1" x14ac:dyDescent="0.3">
      <c r="A230" s="1" t="s">
        <v>14</v>
      </c>
      <c r="B230" s="3" t="s">
        <v>35</v>
      </c>
      <c r="C230" s="3" t="s">
        <v>16</v>
      </c>
      <c r="D230" s="1">
        <v>1430</v>
      </c>
      <c r="E230" s="1">
        <v>1434.4</v>
      </c>
      <c r="F230" s="1">
        <v>1380.25</v>
      </c>
      <c r="G230" s="1">
        <v>1410.3</v>
      </c>
      <c r="H230" s="1">
        <v>1407.55</v>
      </c>
      <c r="I230" s="1">
        <v>1410.3</v>
      </c>
      <c r="J230" s="1">
        <v>23128</v>
      </c>
      <c r="K230" s="1">
        <v>195968.24</v>
      </c>
      <c r="L230" s="1">
        <v>7467600</v>
      </c>
      <c r="M230" s="1">
        <v>299400</v>
      </c>
      <c r="N230" s="1">
        <v>1406.95</v>
      </c>
    </row>
    <row r="231" spans="1:14" ht="14.25" customHeight="1" x14ac:dyDescent="0.3">
      <c r="A231" s="1" t="s">
        <v>14</v>
      </c>
      <c r="B231" s="3" t="s">
        <v>35</v>
      </c>
      <c r="C231" s="3" t="s">
        <v>17</v>
      </c>
      <c r="D231" s="1">
        <v>1428.4</v>
      </c>
      <c r="E231" s="1">
        <v>1440</v>
      </c>
      <c r="F231" s="1">
        <v>1386.5</v>
      </c>
      <c r="G231" s="1">
        <v>1416.1</v>
      </c>
      <c r="H231" s="1">
        <v>1414</v>
      </c>
      <c r="I231" s="1">
        <v>1416.1</v>
      </c>
      <c r="J231" s="1">
        <v>932</v>
      </c>
      <c r="K231" s="1">
        <v>7945.07</v>
      </c>
      <c r="L231" s="1">
        <v>832200</v>
      </c>
      <c r="M231" s="1">
        <v>69000</v>
      </c>
      <c r="N231" s="1">
        <v>1406.95</v>
      </c>
    </row>
    <row r="232" spans="1:14" ht="14.25" customHeight="1" x14ac:dyDescent="0.3">
      <c r="A232" s="1" t="s">
        <v>14</v>
      </c>
      <c r="B232" s="3" t="s">
        <v>35</v>
      </c>
      <c r="C232" s="3" t="s">
        <v>18</v>
      </c>
      <c r="D232" s="1">
        <v>1415</v>
      </c>
      <c r="E232" s="1">
        <v>1415</v>
      </c>
      <c r="F232" s="1">
        <v>1415</v>
      </c>
      <c r="G232" s="1">
        <v>1415</v>
      </c>
      <c r="H232" s="1">
        <v>1415</v>
      </c>
      <c r="I232" s="1">
        <v>1426.15</v>
      </c>
      <c r="J232" s="1">
        <v>1</v>
      </c>
      <c r="K232" s="1">
        <v>8.49</v>
      </c>
      <c r="L232" s="1">
        <v>1200</v>
      </c>
      <c r="M232" s="1">
        <v>600</v>
      </c>
      <c r="N232" s="1">
        <v>1406.95</v>
      </c>
    </row>
    <row r="233" spans="1:14" ht="14.25" customHeight="1" x14ac:dyDescent="0.3">
      <c r="A233" s="1" t="s">
        <v>14</v>
      </c>
      <c r="B233" s="3" t="s">
        <v>36</v>
      </c>
      <c r="C233" s="3" t="s">
        <v>16</v>
      </c>
      <c r="D233" s="1">
        <v>1420</v>
      </c>
      <c r="E233" s="1">
        <v>1430</v>
      </c>
      <c r="F233" s="1">
        <v>1394</v>
      </c>
      <c r="G233" s="1">
        <v>1399.95</v>
      </c>
      <c r="H233" s="1">
        <v>1401.3</v>
      </c>
      <c r="I233" s="1">
        <v>1399.95</v>
      </c>
      <c r="J233" s="1">
        <v>9115</v>
      </c>
      <c r="K233" s="1">
        <v>77089.440000000002</v>
      </c>
      <c r="L233" s="1">
        <v>6487200</v>
      </c>
      <c r="M233" s="1">
        <v>-980400</v>
      </c>
      <c r="N233" s="1">
        <v>1396.55</v>
      </c>
    </row>
    <row r="234" spans="1:14" ht="14.25" customHeight="1" x14ac:dyDescent="0.3">
      <c r="A234" s="1" t="s">
        <v>14</v>
      </c>
      <c r="B234" s="3" t="s">
        <v>36</v>
      </c>
      <c r="C234" s="3" t="s">
        <v>17</v>
      </c>
      <c r="D234" s="1">
        <v>1429.85</v>
      </c>
      <c r="E234" s="1">
        <v>1433.8</v>
      </c>
      <c r="F234" s="1">
        <v>1400.55</v>
      </c>
      <c r="G234" s="1">
        <v>1410.55</v>
      </c>
      <c r="H234" s="1">
        <v>1406.75</v>
      </c>
      <c r="I234" s="1">
        <v>1410.55</v>
      </c>
      <c r="J234" s="1">
        <v>1018</v>
      </c>
      <c r="K234" s="1">
        <v>8646.43</v>
      </c>
      <c r="L234" s="1">
        <v>1228800</v>
      </c>
      <c r="M234" s="1">
        <v>396600</v>
      </c>
      <c r="N234" s="1">
        <v>1396.55</v>
      </c>
    </row>
    <row r="235" spans="1:14" ht="14.25" customHeight="1" x14ac:dyDescent="0.3">
      <c r="A235" s="1" t="s">
        <v>14</v>
      </c>
      <c r="B235" s="3" t="s">
        <v>36</v>
      </c>
      <c r="C235" s="3" t="s">
        <v>18</v>
      </c>
      <c r="D235" s="1">
        <v>0</v>
      </c>
      <c r="E235" s="1">
        <v>0</v>
      </c>
      <c r="F235" s="1">
        <v>0</v>
      </c>
      <c r="G235" s="1">
        <v>1415</v>
      </c>
      <c r="H235" s="1">
        <v>1415</v>
      </c>
      <c r="I235" s="1">
        <v>1415.35</v>
      </c>
      <c r="J235" s="1">
        <v>0</v>
      </c>
      <c r="K235" s="1">
        <v>0</v>
      </c>
      <c r="L235" s="1">
        <v>1200</v>
      </c>
      <c r="M235" s="1">
        <v>0</v>
      </c>
      <c r="N235" s="1">
        <v>1396.55</v>
      </c>
    </row>
    <row r="236" spans="1:14" ht="14.25" customHeight="1" x14ac:dyDescent="0.3">
      <c r="A236" s="1" t="s">
        <v>14</v>
      </c>
      <c r="B236" s="3" t="s">
        <v>37</v>
      </c>
      <c r="C236" s="3" t="s">
        <v>16</v>
      </c>
      <c r="D236" s="1">
        <v>1405.05</v>
      </c>
      <c r="E236" s="1">
        <v>1414.8</v>
      </c>
      <c r="F236" s="1">
        <v>1397.35</v>
      </c>
      <c r="G236" s="1">
        <v>1404.5</v>
      </c>
      <c r="H236" s="1">
        <v>1404.1</v>
      </c>
      <c r="I236" s="1">
        <v>1404.5</v>
      </c>
      <c r="J236" s="1">
        <v>4303</v>
      </c>
      <c r="K236" s="1">
        <v>36310.769999999997</v>
      </c>
      <c r="L236" s="1">
        <v>6143400</v>
      </c>
      <c r="M236" s="1">
        <v>-343800</v>
      </c>
      <c r="N236" s="1">
        <v>1401.85</v>
      </c>
    </row>
    <row r="237" spans="1:14" ht="14.25" customHeight="1" x14ac:dyDescent="0.3">
      <c r="A237" s="1" t="s">
        <v>14</v>
      </c>
      <c r="B237" s="3" t="s">
        <v>37</v>
      </c>
      <c r="C237" s="3" t="s">
        <v>17</v>
      </c>
      <c r="D237" s="1">
        <v>1412.25</v>
      </c>
      <c r="E237" s="1">
        <v>1420</v>
      </c>
      <c r="F237" s="1">
        <v>1404</v>
      </c>
      <c r="G237" s="1">
        <v>1411.2</v>
      </c>
      <c r="H237" s="1">
        <v>1411</v>
      </c>
      <c r="I237" s="1">
        <v>1411.2</v>
      </c>
      <c r="J237" s="1">
        <v>299</v>
      </c>
      <c r="K237" s="1">
        <v>2534.21</v>
      </c>
      <c r="L237" s="1">
        <v>1260000</v>
      </c>
      <c r="M237" s="1">
        <v>31200</v>
      </c>
      <c r="N237" s="1">
        <v>1401.85</v>
      </c>
    </row>
    <row r="238" spans="1:14" ht="14.25" customHeight="1" x14ac:dyDescent="0.3">
      <c r="A238" s="1" t="s">
        <v>14</v>
      </c>
      <c r="B238" s="3" t="s">
        <v>37</v>
      </c>
      <c r="C238" s="3" t="s">
        <v>18</v>
      </c>
      <c r="D238" s="1">
        <v>0</v>
      </c>
      <c r="E238" s="1">
        <v>0</v>
      </c>
      <c r="F238" s="1">
        <v>0</v>
      </c>
      <c r="G238" s="1">
        <v>1415</v>
      </c>
      <c r="H238" s="1">
        <v>1415</v>
      </c>
      <c r="I238" s="1">
        <v>1420.4</v>
      </c>
      <c r="J238" s="1">
        <v>0</v>
      </c>
      <c r="K238" s="1">
        <v>0</v>
      </c>
      <c r="L238" s="1">
        <v>1200</v>
      </c>
      <c r="M238" s="1">
        <v>0</v>
      </c>
      <c r="N238" s="1">
        <v>1401.85</v>
      </c>
    </row>
    <row r="239" spans="1:14" ht="14.25" customHeight="1" x14ac:dyDescent="0.3">
      <c r="A239" s="1" t="s">
        <v>14</v>
      </c>
      <c r="B239" s="3" t="s">
        <v>38</v>
      </c>
      <c r="C239" s="3" t="s">
        <v>16</v>
      </c>
      <c r="D239" s="1">
        <v>1409.45</v>
      </c>
      <c r="E239" s="1">
        <v>1416.15</v>
      </c>
      <c r="F239" s="1">
        <v>1355.45</v>
      </c>
      <c r="G239" s="1">
        <v>1372.45</v>
      </c>
      <c r="H239" s="1">
        <v>1372.15</v>
      </c>
      <c r="I239" s="1">
        <v>1372.45</v>
      </c>
      <c r="J239" s="1">
        <v>6450</v>
      </c>
      <c r="K239" s="1">
        <v>53516.3</v>
      </c>
      <c r="L239" s="1">
        <v>5464800</v>
      </c>
      <c r="M239" s="1">
        <v>-678600</v>
      </c>
      <c r="N239" s="1">
        <v>1372.15</v>
      </c>
    </row>
    <row r="240" spans="1:14" ht="14.25" customHeight="1" x14ac:dyDescent="0.3">
      <c r="A240" s="1" t="s">
        <v>14</v>
      </c>
      <c r="B240" s="3" t="s">
        <v>38</v>
      </c>
      <c r="C240" s="3" t="s">
        <v>17</v>
      </c>
      <c r="D240" s="1">
        <v>1418</v>
      </c>
      <c r="E240" s="1">
        <v>1422.2</v>
      </c>
      <c r="F240" s="1">
        <v>1362.05</v>
      </c>
      <c r="G240" s="1">
        <v>1378.85</v>
      </c>
      <c r="H240" s="1">
        <v>1378.55</v>
      </c>
      <c r="I240" s="1">
        <v>1378.85</v>
      </c>
      <c r="J240" s="1">
        <v>920</v>
      </c>
      <c r="K240" s="1">
        <v>7649.95</v>
      </c>
      <c r="L240" s="1">
        <v>1366200</v>
      </c>
      <c r="M240" s="1">
        <v>106200</v>
      </c>
      <c r="N240" s="1">
        <v>1372.15</v>
      </c>
    </row>
    <row r="241" spans="1:14" ht="14.25" customHeight="1" x14ac:dyDescent="0.3">
      <c r="A241" s="1" t="s">
        <v>14</v>
      </c>
      <c r="B241" s="3" t="s">
        <v>38</v>
      </c>
      <c r="C241" s="3" t="s">
        <v>18</v>
      </c>
      <c r="D241" s="1">
        <v>1392</v>
      </c>
      <c r="E241" s="1">
        <v>1392</v>
      </c>
      <c r="F241" s="1">
        <v>1392</v>
      </c>
      <c r="G241" s="1">
        <v>1392</v>
      </c>
      <c r="H241" s="1">
        <v>1392</v>
      </c>
      <c r="I241" s="1">
        <v>1392</v>
      </c>
      <c r="J241" s="1">
        <v>1</v>
      </c>
      <c r="K241" s="1">
        <v>8.35</v>
      </c>
      <c r="L241" s="1">
        <v>1800</v>
      </c>
      <c r="M241" s="1">
        <v>600</v>
      </c>
      <c r="N241" s="1">
        <v>1372.15</v>
      </c>
    </row>
    <row r="242" spans="1:14" ht="14.25" customHeight="1" x14ac:dyDescent="0.3">
      <c r="A242" s="1" t="s">
        <v>14</v>
      </c>
      <c r="B242" s="3" t="s">
        <v>39</v>
      </c>
      <c r="C242" s="3" t="s">
        <v>16</v>
      </c>
      <c r="D242" s="1">
        <v>1376</v>
      </c>
      <c r="E242" s="1">
        <v>1390.85</v>
      </c>
      <c r="F242" s="1">
        <v>1367.2</v>
      </c>
      <c r="G242" s="1">
        <v>1379.25</v>
      </c>
      <c r="H242" s="1">
        <v>1378.55</v>
      </c>
      <c r="I242" s="1">
        <v>1379.25</v>
      </c>
      <c r="J242" s="1">
        <v>5130</v>
      </c>
      <c r="K242" s="1">
        <v>42494.879999999997</v>
      </c>
      <c r="L242" s="1">
        <v>4344600</v>
      </c>
      <c r="M242" s="1">
        <v>-1120200</v>
      </c>
      <c r="N242" s="1">
        <v>1379.5</v>
      </c>
    </row>
    <row r="243" spans="1:14" ht="14.25" customHeight="1" x14ac:dyDescent="0.3">
      <c r="A243" s="1" t="s">
        <v>14</v>
      </c>
      <c r="B243" s="3" t="s">
        <v>39</v>
      </c>
      <c r="C243" s="3" t="s">
        <v>17</v>
      </c>
      <c r="D243" s="1">
        <v>1378.8</v>
      </c>
      <c r="E243" s="1">
        <v>1397</v>
      </c>
      <c r="F243" s="1">
        <v>1373.5</v>
      </c>
      <c r="G243" s="1">
        <v>1385.45</v>
      </c>
      <c r="H243" s="1">
        <v>1385.25</v>
      </c>
      <c r="I243" s="1">
        <v>1385.45</v>
      </c>
      <c r="J243" s="1">
        <v>2098</v>
      </c>
      <c r="K243" s="1">
        <v>17463.68</v>
      </c>
      <c r="L243" s="1">
        <v>2134800</v>
      </c>
      <c r="M243" s="1">
        <v>768600</v>
      </c>
      <c r="N243" s="1">
        <v>1379.5</v>
      </c>
    </row>
    <row r="244" spans="1:14" ht="14.25" customHeight="1" x14ac:dyDescent="0.3">
      <c r="A244" s="1" t="s">
        <v>14</v>
      </c>
      <c r="B244" s="3" t="s">
        <v>39</v>
      </c>
      <c r="C244" s="3" t="s">
        <v>18</v>
      </c>
      <c r="D244" s="1">
        <v>1380.05</v>
      </c>
      <c r="E244" s="1">
        <v>1397.55</v>
      </c>
      <c r="F244" s="1">
        <v>1380.05</v>
      </c>
      <c r="G244" s="1">
        <v>1397.55</v>
      </c>
      <c r="H244" s="1">
        <v>1397.55</v>
      </c>
      <c r="I244" s="1">
        <v>1397.55</v>
      </c>
      <c r="J244" s="1">
        <v>2</v>
      </c>
      <c r="K244" s="1">
        <v>16.670000000000002</v>
      </c>
      <c r="L244" s="1">
        <v>1800</v>
      </c>
      <c r="M244" s="1">
        <v>0</v>
      </c>
      <c r="N244" s="1">
        <v>1379.5</v>
      </c>
    </row>
    <row r="245" spans="1:14" ht="14.25" customHeight="1" x14ac:dyDescent="0.3">
      <c r="A245" s="1" t="s">
        <v>14</v>
      </c>
      <c r="B245" s="3" t="s">
        <v>40</v>
      </c>
      <c r="C245" s="3" t="s">
        <v>16</v>
      </c>
      <c r="D245" s="1">
        <v>1378.55</v>
      </c>
      <c r="E245" s="1">
        <v>1399</v>
      </c>
      <c r="F245" s="1">
        <v>1375.9</v>
      </c>
      <c r="G245" s="1">
        <v>1394.35</v>
      </c>
      <c r="H245" s="1">
        <v>1397.95</v>
      </c>
      <c r="I245" s="1">
        <v>1394.35</v>
      </c>
      <c r="J245" s="1">
        <v>3947</v>
      </c>
      <c r="K245" s="1">
        <v>32916.39</v>
      </c>
      <c r="L245" s="1">
        <v>3385200</v>
      </c>
      <c r="M245" s="1">
        <v>-959400</v>
      </c>
      <c r="N245" s="1">
        <v>1393.3</v>
      </c>
    </row>
    <row r="246" spans="1:14" ht="14.25" customHeight="1" x14ac:dyDescent="0.3">
      <c r="A246" s="1" t="s">
        <v>14</v>
      </c>
      <c r="B246" s="3" t="s">
        <v>40</v>
      </c>
      <c r="C246" s="3" t="s">
        <v>17</v>
      </c>
      <c r="D246" s="1">
        <v>1384.7</v>
      </c>
      <c r="E246" s="1">
        <v>1405</v>
      </c>
      <c r="F246" s="1">
        <v>1381.9</v>
      </c>
      <c r="G246" s="1">
        <v>1400.7</v>
      </c>
      <c r="H246" s="1">
        <v>1403.3</v>
      </c>
      <c r="I246" s="1">
        <v>1400.7</v>
      </c>
      <c r="J246" s="1">
        <v>2253</v>
      </c>
      <c r="K246" s="1">
        <v>18864.419999999998</v>
      </c>
      <c r="L246" s="1">
        <v>3105600</v>
      </c>
      <c r="M246" s="1">
        <v>970800</v>
      </c>
      <c r="N246" s="1">
        <v>1393.3</v>
      </c>
    </row>
    <row r="247" spans="1:14" ht="14.25" customHeight="1" x14ac:dyDescent="0.3">
      <c r="A247" s="1" t="s">
        <v>14</v>
      </c>
      <c r="B247" s="3" t="s">
        <v>40</v>
      </c>
      <c r="C247" s="3" t="s">
        <v>18</v>
      </c>
      <c r="D247" s="1">
        <v>1405</v>
      </c>
      <c r="E247" s="1">
        <v>1405</v>
      </c>
      <c r="F247" s="1">
        <v>1405</v>
      </c>
      <c r="G247" s="1">
        <v>1405</v>
      </c>
      <c r="H247" s="1">
        <v>1405</v>
      </c>
      <c r="I247" s="1">
        <v>1410.25</v>
      </c>
      <c r="J247" s="1">
        <v>1</v>
      </c>
      <c r="K247" s="1">
        <v>8.43</v>
      </c>
      <c r="L247" s="1">
        <v>1200</v>
      </c>
      <c r="M247" s="1">
        <v>-600</v>
      </c>
      <c r="N247" s="1">
        <v>1393.3</v>
      </c>
    </row>
    <row r="248" spans="1:14" ht="14.25" customHeight="1" x14ac:dyDescent="0.3">
      <c r="A248" s="1" t="s">
        <v>14</v>
      </c>
      <c r="B248" s="3" t="s">
        <v>41</v>
      </c>
      <c r="C248" s="3" t="s">
        <v>16</v>
      </c>
      <c r="D248" s="1">
        <v>1396</v>
      </c>
      <c r="E248" s="1">
        <v>1415.1</v>
      </c>
      <c r="F248" s="1">
        <v>1372.3</v>
      </c>
      <c r="G248" s="1">
        <v>1389</v>
      </c>
      <c r="H248" s="1">
        <v>1387.5</v>
      </c>
      <c r="I248" s="1">
        <v>1389</v>
      </c>
      <c r="J248" s="1">
        <v>6110</v>
      </c>
      <c r="K248" s="1">
        <v>50958.66</v>
      </c>
      <c r="L248" s="1">
        <v>1867200</v>
      </c>
      <c r="M248" s="1">
        <v>-1518000</v>
      </c>
      <c r="N248" s="1">
        <v>1390.4</v>
      </c>
    </row>
    <row r="249" spans="1:14" ht="14.25" customHeight="1" x14ac:dyDescent="0.3">
      <c r="A249" s="1" t="s">
        <v>14</v>
      </c>
      <c r="B249" s="3" t="s">
        <v>41</v>
      </c>
      <c r="C249" s="3" t="s">
        <v>17</v>
      </c>
      <c r="D249" s="1">
        <v>1401</v>
      </c>
      <c r="E249" s="1">
        <v>1421</v>
      </c>
      <c r="F249" s="1">
        <v>1378.25</v>
      </c>
      <c r="G249" s="1">
        <v>1395.25</v>
      </c>
      <c r="H249" s="1">
        <v>1395</v>
      </c>
      <c r="I249" s="1">
        <v>1395.25</v>
      </c>
      <c r="J249" s="1">
        <v>3795</v>
      </c>
      <c r="K249" s="1">
        <v>31764.03</v>
      </c>
      <c r="L249" s="1">
        <v>4441800</v>
      </c>
      <c r="M249" s="1">
        <v>1336200</v>
      </c>
      <c r="N249" s="1">
        <v>1390.4</v>
      </c>
    </row>
    <row r="250" spans="1:14" ht="14.25" customHeight="1" x14ac:dyDescent="0.3">
      <c r="A250" s="1" t="s">
        <v>14</v>
      </c>
      <c r="B250" s="3" t="s">
        <v>41</v>
      </c>
      <c r="C250" s="3" t="s">
        <v>18</v>
      </c>
      <c r="D250" s="1">
        <v>1385</v>
      </c>
      <c r="E250" s="1">
        <v>1406.8</v>
      </c>
      <c r="F250" s="1">
        <v>1377</v>
      </c>
      <c r="G250" s="1">
        <v>1390.35</v>
      </c>
      <c r="H250" s="1">
        <v>1390.35</v>
      </c>
      <c r="I250" s="1">
        <v>1407.05</v>
      </c>
      <c r="J250" s="1">
        <v>11</v>
      </c>
      <c r="K250" s="1">
        <v>92.05</v>
      </c>
      <c r="L250" s="1">
        <v>3600</v>
      </c>
      <c r="M250" s="1">
        <v>2400</v>
      </c>
      <c r="N250" s="1">
        <v>1390.4</v>
      </c>
    </row>
    <row r="251" spans="1:14" ht="14.25" customHeight="1" x14ac:dyDescent="0.3">
      <c r="A251" s="1" t="s">
        <v>14</v>
      </c>
      <c r="B251" s="3" t="s">
        <v>16</v>
      </c>
      <c r="C251" s="3" t="s">
        <v>16</v>
      </c>
      <c r="D251" s="1">
        <v>1397.95</v>
      </c>
      <c r="E251" s="1">
        <v>1414.4</v>
      </c>
      <c r="F251" s="1">
        <v>1390.75</v>
      </c>
      <c r="G251" s="1">
        <v>1413.2</v>
      </c>
      <c r="H251" s="1">
        <v>1412.55</v>
      </c>
      <c r="I251" s="1">
        <v>1412.6</v>
      </c>
      <c r="J251" s="1">
        <v>4082</v>
      </c>
      <c r="K251" s="1">
        <v>34361.089999999997</v>
      </c>
      <c r="L251" s="1">
        <v>783600</v>
      </c>
      <c r="M251" s="1">
        <v>-1083600</v>
      </c>
      <c r="N251" s="1">
        <v>1412.6</v>
      </c>
    </row>
    <row r="252" spans="1:14" ht="14.25" customHeight="1" x14ac:dyDescent="0.3">
      <c r="A252" s="1" t="s">
        <v>14</v>
      </c>
      <c r="B252" s="3" t="s">
        <v>16</v>
      </c>
      <c r="C252" s="3" t="s">
        <v>17</v>
      </c>
      <c r="D252" s="1">
        <v>1403.2</v>
      </c>
      <c r="E252" s="1">
        <v>1421.6</v>
      </c>
      <c r="F252" s="1">
        <v>1396.85</v>
      </c>
      <c r="G252" s="1">
        <v>1417.85</v>
      </c>
      <c r="H252" s="1">
        <v>1416</v>
      </c>
      <c r="I252" s="1">
        <v>1417.85</v>
      </c>
      <c r="J252" s="1">
        <v>3747</v>
      </c>
      <c r="K252" s="1">
        <v>31696.67</v>
      </c>
      <c r="L252" s="1">
        <v>5495400</v>
      </c>
      <c r="M252" s="1">
        <v>1053600</v>
      </c>
      <c r="N252" s="1">
        <v>1412.6</v>
      </c>
    </row>
    <row r="253" spans="1:14" ht="14.25" customHeight="1" x14ac:dyDescent="0.3">
      <c r="A253" s="1" t="s">
        <v>14</v>
      </c>
      <c r="B253" s="3" t="s">
        <v>16</v>
      </c>
      <c r="C253" s="3" t="s">
        <v>18</v>
      </c>
      <c r="D253" s="1">
        <v>1413</v>
      </c>
      <c r="E253" s="1">
        <v>1425</v>
      </c>
      <c r="F253" s="1">
        <v>1407</v>
      </c>
      <c r="G253" s="1">
        <v>1424.3</v>
      </c>
      <c r="H253" s="1">
        <v>1425</v>
      </c>
      <c r="I253" s="1">
        <v>1424.3</v>
      </c>
      <c r="J253" s="1">
        <v>25</v>
      </c>
      <c r="K253" s="1">
        <v>212.56</v>
      </c>
      <c r="L253" s="1">
        <v>13200</v>
      </c>
      <c r="M253" s="1">
        <v>9600</v>
      </c>
      <c r="N253" s="1">
        <v>1412.6</v>
      </c>
    </row>
    <row r="254" spans="1:14" ht="14.25" customHeight="1" x14ac:dyDescent="0.3">
      <c r="A254" s="1" t="s">
        <v>14</v>
      </c>
      <c r="B254" s="3" t="s">
        <v>42</v>
      </c>
      <c r="C254" s="3" t="s">
        <v>17</v>
      </c>
      <c r="D254" s="1">
        <v>1420.45</v>
      </c>
      <c r="E254" s="1">
        <v>1476.8</v>
      </c>
      <c r="F254" s="1">
        <v>1416.1</v>
      </c>
      <c r="G254" s="1">
        <v>1461.4</v>
      </c>
      <c r="H254" s="1">
        <v>1461.1</v>
      </c>
      <c r="I254" s="1">
        <v>1461.4</v>
      </c>
      <c r="J254" s="1">
        <v>5182</v>
      </c>
      <c r="K254" s="1">
        <v>45097.22</v>
      </c>
      <c r="L254" s="1">
        <v>5682600</v>
      </c>
      <c r="M254" s="1">
        <v>187200</v>
      </c>
      <c r="N254" s="1">
        <v>1457.2</v>
      </c>
    </row>
    <row r="255" spans="1:14" ht="14.25" customHeight="1" x14ac:dyDescent="0.3">
      <c r="A255" s="1" t="s">
        <v>14</v>
      </c>
      <c r="B255" s="3" t="s">
        <v>42</v>
      </c>
      <c r="C255" s="3" t="s">
        <v>18</v>
      </c>
      <c r="D255" s="1">
        <v>1430.45</v>
      </c>
      <c r="E255" s="1">
        <v>1475.1</v>
      </c>
      <c r="F255" s="1">
        <v>1422.9</v>
      </c>
      <c r="G255" s="1">
        <v>1467.35</v>
      </c>
      <c r="H255" s="1">
        <v>1468</v>
      </c>
      <c r="I255" s="1">
        <v>1467.35</v>
      </c>
      <c r="J255" s="1">
        <v>87</v>
      </c>
      <c r="K255" s="1">
        <v>758.34</v>
      </c>
      <c r="L255" s="1">
        <v>37800</v>
      </c>
      <c r="M255" s="1">
        <v>24600</v>
      </c>
      <c r="N255" s="1">
        <v>1457.2</v>
      </c>
    </row>
    <row r="256" spans="1:14" ht="14.25" customHeight="1" x14ac:dyDescent="0.3">
      <c r="A256" s="1" t="s">
        <v>14</v>
      </c>
      <c r="B256" s="3" t="s">
        <v>42</v>
      </c>
      <c r="C256" s="3" t="s">
        <v>43</v>
      </c>
      <c r="D256" s="1">
        <v>1467.1</v>
      </c>
      <c r="E256" s="1">
        <v>1467.1</v>
      </c>
      <c r="F256" s="1">
        <v>1467.1</v>
      </c>
      <c r="G256" s="1">
        <v>1467.1</v>
      </c>
      <c r="H256" s="1">
        <v>1467.1</v>
      </c>
      <c r="I256" s="1">
        <v>1482.6</v>
      </c>
      <c r="J256" s="1">
        <v>2</v>
      </c>
      <c r="K256" s="1">
        <v>17.61</v>
      </c>
      <c r="L256" s="1">
        <v>1200</v>
      </c>
      <c r="M256" s="1">
        <v>1200</v>
      </c>
      <c r="N256" s="1">
        <v>1457.2</v>
      </c>
    </row>
    <row r="257" spans="1:14" ht="14.25" customHeight="1" x14ac:dyDescent="0.3">
      <c r="A257" s="1" t="s">
        <v>14</v>
      </c>
      <c r="B257" s="3" t="s">
        <v>44</v>
      </c>
      <c r="C257" s="3" t="s">
        <v>17</v>
      </c>
      <c r="D257" s="1">
        <v>1458.8</v>
      </c>
      <c r="E257" s="1">
        <v>1458.8</v>
      </c>
      <c r="F257" s="1">
        <v>1440.3</v>
      </c>
      <c r="G257" s="1">
        <v>1453.95</v>
      </c>
      <c r="H257" s="1">
        <v>1454.6</v>
      </c>
      <c r="I257" s="1">
        <v>1453.95</v>
      </c>
      <c r="J257" s="1">
        <v>2799</v>
      </c>
      <c r="K257" s="1">
        <v>24303.03</v>
      </c>
      <c r="L257" s="1">
        <v>5788200</v>
      </c>
      <c r="M257" s="1">
        <v>105600</v>
      </c>
      <c r="N257" s="1">
        <v>1446.35</v>
      </c>
    </row>
    <row r="258" spans="1:14" ht="14.25" customHeight="1" x14ac:dyDescent="0.3">
      <c r="A258" s="1" t="s">
        <v>14</v>
      </c>
      <c r="B258" s="3" t="s">
        <v>44</v>
      </c>
      <c r="C258" s="3" t="s">
        <v>18</v>
      </c>
      <c r="D258" s="1">
        <v>1458</v>
      </c>
      <c r="E258" s="1">
        <v>1460.8</v>
      </c>
      <c r="F258" s="1">
        <v>1447.4</v>
      </c>
      <c r="G258" s="1">
        <v>1460.75</v>
      </c>
      <c r="H258" s="1">
        <v>1460.8</v>
      </c>
      <c r="I258" s="1">
        <v>1460.75</v>
      </c>
      <c r="J258" s="1">
        <v>38</v>
      </c>
      <c r="K258" s="1">
        <v>330.92</v>
      </c>
      <c r="L258" s="1">
        <v>53400</v>
      </c>
      <c r="M258" s="1">
        <v>15600</v>
      </c>
      <c r="N258" s="1">
        <v>1446.35</v>
      </c>
    </row>
    <row r="259" spans="1:14" ht="14.25" customHeight="1" x14ac:dyDescent="0.3">
      <c r="A259" s="1" t="s">
        <v>14</v>
      </c>
      <c r="B259" s="3" t="s">
        <v>44</v>
      </c>
      <c r="C259" s="3" t="s">
        <v>43</v>
      </c>
      <c r="D259" s="1">
        <v>1453.9</v>
      </c>
      <c r="E259" s="1">
        <v>1455</v>
      </c>
      <c r="F259" s="1">
        <v>1453.85</v>
      </c>
      <c r="G259" s="1">
        <v>1454.75</v>
      </c>
      <c r="H259" s="1">
        <v>1454.75</v>
      </c>
      <c r="I259" s="1">
        <v>1470.65</v>
      </c>
      <c r="J259" s="1">
        <v>6</v>
      </c>
      <c r="K259" s="1">
        <v>52.35</v>
      </c>
      <c r="L259" s="1">
        <v>4800</v>
      </c>
      <c r="M259" s="1">
        <v>3600</v>
      </c>
      <c r="N259" s="1">
        <v>1446.35</v>
      </c>
    </row>
    <row r="260" spans="1:14" ht="14.25" customHeight="1" x14ac:dyDescent="0.3">
      <c r="A260" s="1" t="s">
        <v>14</v>
      </c>
      <c r="B260" s="3" t="s">
        <v>45</v>
      </c>
      <c r="C260" s="3" t="s">
        <v>17</v>
      </c>
      <c r="D260" s="1">
        <v>1452.25</v>
      </c>
      <c r="E260" s="1">
        <v>1470.65</v>
      </c>
      <c r="F260" s="1">
        <v>1450.5</v>
      </c>
      <c r="G260" s="1">
        <v>1458.1</v>
      </c>
      <c r="H260" s="1">
        <v>1460.35</v>
      </c>
      <c r="I260" s="1">
        <v>1458.1</v>
      </c>
      <c r="J260" s="1">
        <v>2313</v>
      </c>
      <c r="K260" s="1">
        <v>20247.29</v>
      </c>
      <c r="L260" s="1">
        <v>5827800</v>
      </c>
      <c r="M260" s="1">
        <v>39600</v>
      </c>
      <c r="N260" s="1">
        <v>1450.35</v>
      </c>
    </row>
    <row r="261" spans="1:14" ht="14.25" customHeight="1" x14ac:dyDescent="0.3">
      <c r="A261" s="1" t="s">
        <v>14</v>
      </c>
      <c r="B261" s="3" t="s">
        <v>45</v>
      </c>
      <c r="C261" s="3" t="s">
        <v>18</v>
      </c>
      <c r="D261" s="1">
        <v>1464.9</v>
      </c>
      <c r="E261" s="1">
        <v>1475.85</v>
      </c>
      <c r="F261" s="1">
        <v>1457.5</v>
      </c>
      <c r="G261" s="1">
        <v>1464.9</v>
      </c>
      <c r="H261" s="1">
        <v>1464.9</v>
      </c>
      <c r="I261" s="1">
        <v>1464.9</v>
      </c>
      <c r="J261" s="1">
        <v>39</v>
      </c>
      <c r="K261" s="1">
        <v>343.07</v>
      </c>
      <c r="L261" s="1">
        <v>63000</v>
      </c>
      <c r="M261" s="1">
        <v>9600</v>
      </c>
      <c r="N261" s="1">
        <v>1450.35</v>
      </c>
    </row>
    <row r="262" spans="1:14" ht="14.25" customHeight="1" x14ac:dyDescent="0.3">
      <c r="A262" s="1" t="s">
        <v>14</v>
      </c>
      <c r="B262" s="3" t="s">
        <v>45</v>
      </c>
      <c r="C262" s="3" t="s">
        <v>43</v>
      </c>
      <c r="D262" s="1">
        <v>1480.35</v>
      </c>
      <c r="E262" s="1">
        <v>1480.35</v>
      </c>
      <c r="F262" s="1">
        <v>1480.35</v>
      </c>
      <c r="G262" s="1">
        <v>1480.35</v>
      </c>
      <c r="H262" s="1">
        <v>1480.35</v>
      </c>
      <c r="I262" s="1">
        <v>1474.4</v>
      </c>
      <c r="J262" s="1">
        <v>1</v>
      </c>
      <c r="K262" s="1">
        <v>8.8800000000000008</v>
      </c>
      <c r="L262" s="1">
        <v>5400</v>
      </c>
      <c r="M262" s="1">
        <v>600</v>
      </c>
      <c r="N262" s="1">
        <v>1450.35</v>
      </c>
    </row>
    <row r="263" spans="1:14" ht="14.25" customHeight="1" x14ac:dyDescent="0.3">
      <c r="A263" s="1" t="s">
        <v>14</v>
      </c>
      <c r="B263" s="3" t="s">
        <v>46</v>
      </c>
      <c r="C263" s="3" t="s">
        <v>17</v>
      </c>
      <c r="D263" s="1">
        <v>1463</v>
      </c>
      <c r="E263" s="1">
        <v>1479.9</v>
      </c>
      <c r="F263" s="1">
        <v>1456.9</v>
      </c>
      <c r="G263" s="1">
        <v>1474.95</v>
      </c>
      <c r="H263" s="1">
        <v>1474.05</v>
      </c>
      <c r="I263" s="1">
        <v>1474.95</v>
      </c>
      <c r="J263" s="1">
        <v>2890</v>
      </c>
      <c r="K263" s="1">
        <v>25535.439999999999</v>
      </c>
      <c r="L263" s="1">
        <v>5907600</v>
      </c>
      <c r="M263" s="1">
        <v>79800</v>
      </c>
      <c r="N263" s="1">
        <v>1469.4</v>
      </c>
    </row>
    <row r="264" spans="1:14" ht="14.25" customHeight="1" x14ac:dyDescent="0.3">
      <c r="A264" s="1" t="s">
        <v>14</v>
      </c>
      <c r="B264" s="3" t="s">
        <v>46</v>
      </c>
      <c r="C264" s="3" t="s">
        <v>18</v>
      </c>
      <c r="D264" s="1">
        <v>1475</v>
      </c>
      <c r="E264" s="1">
        <v>1485</v>
      </c>
      <c r="F264" s="1">
        <v>1470</v>
      </c>
      <c r="G264" s="1">
        <v>1480.15</v>
      </c>
      <c r="H264" s="1">
        <v>1481.15</v>
      </c>
      <c r="I264" s="1">
        <v>1480.15</v>
      </c>
      <c r="J264" s="1">
        <v>46</v>
      </c>
      <c r="K264" s="1">
        <v>408.5</v>
      </c>
      <c r="L264" s="1">
        <v>76200</v>
      </c>
      <c r="M264" s="1">
        <v>13200</v>
      </c>
      <c r="N264" s="1">
        <v>1469.4</v>
      </c>
    </row>
    <row r="265" spans="1:14" ht="14.25" customHeight="1" x14ac:dyDescent="0.3">
      <c r="A265" s="1" t="s">
        <v>14</v>
      </c>
      <c r="B265" s="3" t="s">
        <v>46</v>
      </c>
      <c r="C265" s="3" t="s">
        <v>43</v>
      </c>
      <c r="D265" s="1">
        <v>0</v>
      </c>
      <c r="E265" s="1">
        <v>0</v>
      </c>
      <c r="F265" s="1">
        <v>0</v>
      </c>
      <c r="G265" s="1">
        <v>1480.35</v>
      </c>
      <c r="H265" s="1">
        <v>1480.35</v>
      </c>
      <c r="I265" s="1">
        <v>1493.5</v>
      </c>
      <c r="J265" s="1">
        <v>0</v>
      </c>
      <c r="K265" s="1">
        <v>0</v>
      </c>
      <c r="L265" s="1">
        <v>5400</v>
      </c>
      <c r="M265" s="1">
        <v>0</v>
      </c>
      <c r="N265" s="1">
        <v>1469.4</v>
      </c>
    </row>
    <row r="266" spans="1:14" ht="14.25" customHeight="1" x14ac:dyDescent="0.3">
      <c r="A266" s="1" t="s">
        <v>14</v>
      </c>
      <c r="B266" s="3" t="s">
        <v>47</v>
      </c>
      <c r="C266" s="3" t="s">
        <v>17</v>
      </c>
      <c r="D266" s="1">
        <v>1472.9</v>
      </c>
      <c r="E266" s="1">
        <v>1483.3</v>
      </c>
      <c r="F266" s="1">
        <v>1463</v>
      </c>
      <c r="G266" s="1">
        <v>1480.1</v>
      </c>
      <c r="H266" s="1">
        <v>1477.3</v>
      </c>
      <c r="I266" s="1">
        <v>1480.1</v>
      </c>
      <c r="J266" s="1">
        <v>2325</v>
      </c>
      <c r="K266" s="1">
        <v>20537.22</v>
      </c>
      <c r="L266" s="1">
        <v>5769000</v>
      </c>
      <c r="M266" s="1">
        <v>-138600</v>
      </c>
      <c r="N266" s="1">
        <v>1472.45</v>
      </c>
    </row>
    <row r="267" spans="1:14" ht="14.25" customHeight="1" x14ac:dyDescent="0.3">
      <c r="A267" s="1" t="s">
        <v>14</v>
      </c>
      <c r="B267" s="3" t="s">
        <v>47</v>
      </c>
      <c r="C267" s="3" t="s">
        <v>18</v>
      </c>
      <c r="D267" s="1">
        <v>1484.45</v>
      </c>
      <c r="E267" s="1">
        <v>1487.8</v>
      </c>
      <c r="F267" s="1">
        <v>1470</v>
      </c>
      <c r="G267" s="1">
        <v>1486.1</v>
      </c>
      <c r="H267" s="1">
        <v>1485.5</v>
      </c>
      <c r="I267" s="1">
        <v>1486.1</v>
      </c>
      <c r="J267" s="1">
        <v>48</v>
      </c>
      <c r="K267" s="1">
        <v>425.93</v>
      </c>
      <c r="L267" s="1">
        <v>86400</v>
      </c>
      <c r="M267" s="1">
        <v>10200</v>
      </c>
      <c r="N267" s="1">
        <v>1472.45</v>
      </c>
    </row>
    <row r="268" spans="1:14" ht="14.25" customHeight="1" x14ac:dyDescent="0.3">
      <c r="A268" s="1" t="s">
        <v>14</v>
      </c>
      <c r="B268" s="3" t="s">
        <v>47</v>
      </c>
      <c r="C268" s="3" t="s">
        <v>43</v>
      </c>
      <c r="D268" s="1">
        <v>1480</v>
      </c>
      <c r="E268" s="1">
        <v>1488.1</v>
      </c>
      <c r="F268" s="1">
        <v>1480</v>
      </c>
      <c r="G268" s="1">
        <v>1488.1</v>
      </c>
      <c r="H268" s="1">
        <v>1488.1</v>
      </c>
      <c r="I268" s="1">
        <v>1488.1</v>
      </c>
      <c r="J268" s="1">
        <v>2</v>
      </c>
      <c r="K268" s="1">
        <v>17.809999999999999</v>
      </c>
      <c r="L268" s="1">
        <v>6000</v>
      </c>
      <c r="M268" s="1">
        <v>600</v>
      </c>
      <c r="N268" s="1">
        <v>1472.45</v>
      </c>
    </row>
    <row r="269" spans="1:14" ht="14.25" customHeight="1" x14ac:dyDescent="0.3">
      <c r="A269" s="1" t="s">
        <v>14</v>
      </c>
      <c r="B269" s="3" t="s">
        <v>48</v>
      </c>
      <c r="C269" s="3" t="s">
        <v>17</v>
      </c>
      <c r="D269" s="1">
        <v>1475.5</v>
      </c>
      <c r="E269" s="1">
        <v>1486.95</v>
      </c>
      <c r="F269" s="1">
        <v>1451.45</v>
      </c>
      <c r="G269" s="1">
        <v>1455.65</v>
      </c>
      <c r="H269" s="1">
        <v>1459.85</v>
      </c>
      <c r="I269" s="1">
        <v>1455.65</v>
      </c>
      <c r="J269" s="1">
        <v>3655</v>
      </c>
      <c r="K269" s="1">
        <v>32158.69</v>
      </c>
      <c r="L269" s="1">
        <v>5772000</v>
      </c>
      <c r="M269" s="1">
        <v>3000</v>
      </c>
      <c r="N269" s="1">
        <v>1448.8</v>
      </c>
    </row>
    <row r="270" spans="1:14" ht="14.25" customHeight="1" x14ac:dyDescent="0.3">
      <c r="A270" s="1" t="s">
        <v>14</v>
      </c>
      <c r="B270" s="3" t="s">
        <v>48</v>
      </c>
      <c r="C270" s="3" t="s">
        <v>18</v>
      </c>
      <c r="D270" s="1">
        <v>1489.45</v>
      </c>
      <c r="E270" s="1">
        <v>1489.45</v>
      </c>
      <c r="F270" s="1">
        <v>1459</v>
      </c>
      <c r="G270" s="1">
        <v>1459</v>
      </c>
      <c r="H270" s="1">
        <v>1459</v>
      </c>
      <c r="I270" s="1">
        <v>1459</v>
      </c>
      <c r="J270" s="1">
        <v>33</v>
      </c>
      <c r="K270" s="1">
        <v>292.17</v>
      </c>
      <c r="L270" s="1">
        <v>85200</v>
      </c>
      <c r="M270" s="1">
        <v>-1200</v>
      </c>
      <c r="N270" s="1">
        <v>1448.8</v>
      </c>
    </row>
    <row r="271" spans="1:14" ht="14.25" customHeight="1" x14ac:dyDescent="0.3">
      <c r="A271" s="1" t="s">
        <v>14</v>
      </c>
      <c r="B271" s="3" t="s">
        <v>48</v>
      </c>
      <c r="C271" s="3" t="s">
        <v>43</v>
      </c>
      <c r="D271" s="1">
        <v>1485.35</v>
      </c>
      <c r="E271" s="1">
        <v>1485.35</v>
      </c>
      <c r="F271" s="1">
        <v>1474.4</v>
      </c>
      <c r="G271" s="1">
        <v>1474.4</v>
      </c>
      <c r="H271" s="1">
        <v>1474.4</v>
      </c>
      <c r="I271" s="1">
        <v>1471.4</v>
      </c>
      <c r="J271" s="1">
        <v>2</v>
      </c>
      <c r="K271" s="1">
        <v>17.760000000000002</v>
      </c>
      <c r="L271" s="1">
        <v>6600</v>
      </c>
      <c r="M271" s="1">
        <v>600</v>
      </c>
      <c r="N271" s="1">
        <v>1448.8</v>
      </c>
    </row>
    <row r="272" spans="1:14" ht="14.25" customHeight="1" x14ac:dyDescent="0.3">
      <c r="A272" s="1" t="s">
        <v>14</v>
      </c>
      <c r="B272" s="3" t="s">
        <v>49</v>
      </c>
      <c r="C272" s="3" t="s">
        <v>17</v>
      </c>
      <c r="D272" s="1">
        <v>1456.05</v>
      </c>
      <c r="E272" s="1">
        <v>1462.85</v>
      </c>
      <c r="F272" s="1">
        <v>1433.7</v>
      </c>
      <c r="G272" s="1">
        <v>1445.05</v>
      </c>
      <c r="H272" s="1">
        <v>1446.45</v>
      </c>
      <c r="I272" s="1">
        <v>1445.05</v>
      </c>
      <c r="J272" s="1">
        <v>2818</v>
      </c>
      <c r="K272" s="1">
        <v>24441.51</v>
      </c>
      <c r="L272" s="1">
        <v>5864400</v>
      </c>
      <c r="M272" s="1">
        <v>92400</v>
      </c>
      <c r="N272" s="1">
        <v>1437.1</v>
      </c>
    </row>
    <row r="273" spans="1:14" ht="14.25" customHeight="1" x14ac:dyDescent="0.3">
      <c r="A273" s="1" t="s">
        <v>14</v>
      </c>
      <c r="B273" s="3" t="s">
        <v>49</v>
      </c>
      <c r="C273" s="3" t="s">
        <v>18</v>
      </c>
      <c r="D273" s="1">
        <v>1455</v>
      </c>
      <c r="E273" s="1">
        <v>1466</v>
      </c>
      <c r="F273" s="1">
        <v>1441.2</v>
      </c>
      <c r="G273" s="1">
        <v>1450.6</v>
      </c>
      <c r="H273" s="1">
        <v>1450.4</v>
      </c>
      <c r="I273" s="1">
        <v>1450.6</v>
      </c>
      <c r="J273" s="1">
        <v>83</v>
      </c>
      <c r="K273" s="1">
        <v>721.87</v>
      </c>
      <c r="L273" s="1">
        <v>102600</v>
      </c>
      <c r="M273" s="1">
        <v>17400</v>
      </c>
      <c r="N273" s="1">
        <v>1437.1</v>
      </c>
    </row>
    <row r="274" spans="1:14" ht="14.25" customHeight="1" x14ac:dyDescent="0.3">
      <c r="A274" s="1" t="s">
        <v>14</v>
      </c>
      <c r="B274" s="3" t="s">
        <v>49</v>
      </c>
      <c r="C274" s="3" t="s">
        <v>43</v>
      </c>
      <c r="D274" s="1">
        <v>1465</v>
      </c>
      <c r="E274" s="1">
        <v>1465</v>
      </c>
      <c r="F274" s="1">
        <v>1465</v>
      </c>
      <c r="G274" s="1">
        <v>1465</v>
      </c>
      <c r="H274" s="1">
        <v>1465</v>
      </c>
      <c r="I274" s="1">
        <v>1458.7</v>
      </c>
      <c r="J274" s="1">
        <v>1</v>
      </c>
      <c r="K274" s="1">
        <v>8.7899999999999991</v>
      </c>
      <c r="L274" s="1">
        <v>7200</v>
      </c>
      <c r="M274" s="1">
        <v>600</v>
      </c>
      <c r="N274" s="1">
        <v>1437.1</v>
      </c>
    </row>
    <row r="275" spans="1:14" ht="14.25" customHeight="1" x14ac:dyDescent="0.3">
      <c r="A275" s="1" t="s">
        <v>14</v>
      </c>
      <c r="B275" s="3" t="s">
        <v>50</v>
      </c>
      <c r="C275" s="3" t="s">
        <v>17</v>
      </c>
      <c r="D275" s="1">
        <v>1445.15</v>
      </c>
      <c r="E275" s="1">
        <v>1462.9</v>
      </c>
      <c r="F275" s="1">
        <v>1440.65</v>
      </c>
      <c r="G275" s="1">
        <v>1455.75</v>
      </c>
      <c r="H275" s="1">
        <v>1451.25</v>
      </c>
      <c r="I275" s="1">
        <v>1455.75</v>
      </c>
      <c r="J275" s="1">
        <v>1619</v>
      </c>
      <c r="K275" s="1">
        <v>14109.91</v>
      </c>
      <c r="L275" s="1">
        <v>5864400</v>
      </c>
      <c r="M275" s="1">
        <v>0</v>
      </c>
      <c r="N275" s="1">
        <v>1452.1</v>
      </c>
    </row>
    <row r="276" spans="1:14" ht="14.25" customHeight="1" x14ac:dyDescent="0.3">
      <c r="A276" s="1" t="s">
        <v>14</v>
      </c>
      <c r="B276" s="3" t="s">
        <v>50</v>
      </c>
      <c r="C276" s="3" t="s">
        <v>18</v>
      </c>
      <c r="D276" s="1">
        <v>1465</v>
      </c>
      <c r="E276" s="1">
        <v>1466.9</v>
      </c>
      <c r="F276" s="1">
        <v>1447.35</v>
      </c>
      <c r="G276" s="1">
        <v>1462.8</v>
      </c>
      <c r="H276" s="1">
        <v>1462</v>
      </c>
      <c r="I276" s="1">
        <v>1462.8</v>
      </c>
      <c r="J276" s="1">
        <v>43</v>
      </c>
      <c r="K276" s="1">
        <v>376.25</v>
      </c>
      <c r="L276" s="1">
        <v>105000</v>
      </c>
      <c r="M276" s="1">
        <v>2400</v>
      </c>
      <c r="N276" s="1">
        <v>1452.1</v>
      </c>
    </row>
    <row r="277" spans="1:14" ht="14.25" customHeight="1" x14ac:dyDescent="0.3">
      <c r="A277" s="1" t="s">
        <v>14</v>
      </c>
      <c r="B277" s="3" t="s">
        <v>50</v>
      </c>
      <c r="C277" s="3" t="s">
        <v>43</v>
      </c>
      <c r="D277" s="1">
        <v>0</v>
      </c>
      <c r="E277" s="1">
        <v>0</v>
      </c>
      <c r="F277" s="1">
        <v>0</v>
      </c>
      <c r="G277" s="1">
        <v>1465</v>
      </c>
      <c r="H277" s="1">
        <v>1465</v>
      </c>
      <c r="I277" s="1">
        <v>1473.6</v>
      </c>
      <c r="J277" s="1">
        <v>0</v>
      </c>
      <c r="K277" s="1">
        <v>0</v>
      </c>
      <c r="L277" s="1">
        <v>7200</v>
      </c>
      <c r="M277" s="1">
        <v>0</v>
      </c>
      <c r="N277" s="1">
        <v>1452.1</v>
      </c>
    </row>
    <row r="278" spans="1:14" ht="14.25" customHeight="1" x14ac:dyDescent="0.3">
      <c r="A278" s="1" t="s">
        <v>14</v>
      </c>
      <c r="B278" s="3" t="s">
        <v>51</v>
      </c>
      <c r="C278" s="3" t="s">
        <v>17</v>
      </c>
      <c r="D278" s="1">
        <v>1448.25</v>
      </c>
      <c r="E278" s="1">
        <v>1457.65</v>
      </c>
      <c r="F278" s="1">
        <v>1424.2</v>
      </c>
      <c r="G278" s="1">
        <v>1431</v>
      </c>
      <c r="H278" s="1">
        <v>1425.7</v>
      </c>
      <c r="I278" s="1">
        <v>1431</v>
      </c>
      <c r="J278" s="1">
        <v>2127</v>
      </c>
      <c r="K278" s="1">
        <v>18398.05</v>
      </c>
      <c r="L278" s="1">
        <v>5908200</v>
      </c>
      <c r="M278" s="1">
        <v>43800</v>
      </c>
      <c r="N278" s="1">
        <v>1424.15</v>
      </c>
    </row>
    <row r="279" spans="1:14" ht="14.25" customHeight="1" x14ac:dyDescent="0.3">
      <c r="A279" s="1" t="s">
        <v>14</v>
      </c>
      <c r="B279" s="3" t="s">
        <v>51</v>
      </c>
      <c r="C279" s="3" t="s">
        <v>18</v>
      </c>
      <c r="D279" s="1">
        <v>1460.3</v>
      </c>
      <c r="E279" s="1">
        <v>1461.75</v>
      </c>
      <c r="F279" s="1">
        <v>1430.8</v>
      </c>
      <c r="G279" s="1">
        <v>1435.8</v>
      </c>
      <c r="H279" s="1">
        <v>1430.8</v>
      </c>
      <c r="I279" s="1">
        <v>1435.8</v>
      </c>
      <c r="J279" s="1">
        <v>67</v>
      </c>
      <c r="K279" s="1">
        <v>581.28</v>
      </c>
      <c r="L279" s="1">
        <v>110400</v>
      </c>
      <c r="M279" s="1">
        <v>5400</v>
      </c>
      <c r="N279" s="1">
        <v>1424.15</v>
      </c>
    </row>
    <row r="280" spans="1:14" ht="14.25" customHeight="1" x14ac:dyDescent="0.3">
      <c r="A280" s="1" t="s">
        <v>14</v>
      </c>
      <c r="B280" s="3" t="s">
        <v>51</v>
      </c>
      <c r="C280" s="3" t="s">
        <v>43</v>
      </c>
      <c r="D280" s="1">
        <v>0</v>
      </c>
      <c r="E280" s="1">
        <v>0</v>
      </c>
      <c r="F280" s="1">
        <v>0</v>
      </c>
      <c r="G280" s="1">
        <v>1465</v>
      </c>
      <c r="H280" s="1">
        <v>1465</v>
      </c>
      <c r="I280" s="1">
        <v>1444.85</v>
      </c>
      <c r="J280" s="1">
        <v>0</v>
      </c>
      <c r="K280" s="1">
        <v>0</v>
      </c>
      <c r="L280" s="1">
        <v>7200</v>
      </c>
      <c r="M280" s="1">
        <v>0</v>
      </c>
      <c r="N280" s="1">
        <v>1424.15</v>
      </c>
    </row>
    <row r="281" spans="1:14" ht="14.25" customHeight="1" x14ac:dyDescent="0.3">
      <c r="A281" s="1" t="s">
        <v>14</v>
      </c>
      <c r="B281" s="3" t="s">
        <v>52</v>
      </c>
      <c r="C281" s="3" t="s">
        <v>17</v>
      </c>
      <c r="D281" s="1">
        <v>1420</v>
      </c>
      <c r="E281" s="1">
        <v>1429.75</v>
      </c>
      <c r="F281" s="1">
        <v>1403</v>
      </c>
      <c r="G281" s="1">
        <v>1406.7</v>
      </c>
      <c r="H281" s="1">
        <v>1407.9</v>
      </c>
      <c r="I281" s="1">
        <v>1406.7</v>
      </c>
      <c r="J281" s="1">
        <v>2537</v>
      </c>
      <c r="K281" s="1">
        <v>21524.7</v>
      </c>
      <c r="L281" s="1">
        <v>5989200</v>
      </c>
      <c r="M281" s="1">
        <v>81000</v>
      </c>
      <c r="N281" s="1">
        <v>1399.2</v>
      </c>
    </row>
    <row r="282" spans="1:14" ht="14.25" customHeight="1" x14ac:dyDescent="0.3">
      <c r="A282" s="1" t="s">
        <v>14</v>
      </c>
      <c r="B282" s="3" t="s">
        <v>52</v>
      </c>
      <c r="C282" s="3" t="s">
        <v>18</v>
      </c>
      <c r="D282" s="1">
        <v>1429</v>
      </c>
      <c r="E282" s="1">
        <v>1434.45</v>
      </c>
      <c r="F282" s="1">
        <v>1411.1</v>
      </c>
      <c r="G282" s="1">
        <v>1413.35</v>
      </c>
      <c r="H282" s="1">
        <v>1414.5</v>
      </c>
      <c r="I282" s="1">
        <v>1413.35</v>
      </c>
      <c r="J282" s="1">
        <v>98</v>
      </c>
      <c r="K282" s="1">
        <v>836.99</v>
      </c>
      <c r="L282" s="1">
        <v>131400</v>
      </c>
      <c r="M282" s="1">
        <v>21000</v>
      </c>
      <c r="N282" s="1">
        <v>1399.2</v>
      </c>
    </row>
    <row r="283" spans="1:14" ht="14.25" customHeight="1" x14ac:dyDescent="0.3">
      <c r="A283" s="1" t="s">
        <v>14</v>
      </c>
      <c r="B283" s="3" t="s">
        <v>52</v>
      </c>
      <c r="C283" s="3" t="s">
        <v>43</v>
      </c>
      <c r="D283" s="1">
        <v>0</v>
      </c>
      <c r="E283" s="1">
        <v>0</v>
      </c>
      <c r="F283" s="1">
        <v>0</v>
      </c>
      <c r="G283" s="1">
        <v>1465</v>
      </c>
      <c r="H283" s="1">
        <v>1465</v>
      </c>
      <c r="I283" s="1">
        <v>1419.25</v>
      </c>
      <c r="J283" s="1">
        <v>0</v>
      </c>
      <c r="K283" s="1">
        <v>0</v>
      </c>
      <c r="L283" s="1">
        <v>7200</v>
      </c>
      <c r="M283" s="1">
        <v>0</v>
      </c>
      <c r="N283" s="1">
        <v>1399.2</v>
      </c>
    </row>
    <row r="284" spans="1:14" ht="14.25" customHeight="1" x14ac:dyDescent="0.3">
      <c r="A284" s="1" t="s">
        <v>14</v>
      </c>
      <c r="B284" s="3" t="s">
        <v>53</v>
      </c>
      <c r="C284" s="3" t="s">
        <v>17</v>
      </c>
      <c r="D284" s="1">
        <v>1403.55</v>
      </c>
      <c r="E284" s="1">
        <v>1407.55</v>
      </c>
      <c r="F284" s="1">
        <v>1378.75</v>
      </c>
      <c r="G284" s="1">
        <v>1401.5</v>
      </c>
      <c r="H284" s="1">
        <v>1405.2</v>
      </c>
      <c r="I284" s="1">
        <v>1401.5</v>
      </c>
      <c r="J284" s="1">
        <v>3011</v>
      </c>
      <c r="K284" s="1">
        <v>25136.62</v>
      </c>
      <c r="L284" s="1">
        <v>6144000</v>
      </c>
      <c r="M284" s="1">
        <v>154800</v>
      </c>
      <c r="N284" s="1">
        <v>1393.6</v>
      </c>
    </row>
    <row r="285" spans="1:14" ht="14.25" customHeight="1" x14ac:dyDescent="0.3">
      <c r="A285" s="1" t="s">
        <v>14</v>
      </c>
      <c r="B285" s="3" t="s">
        <v>53</v>
      </c>
      <c r="C285" s="3" t="s">
        <v>18</v>
      </c>
      <c r="D285" s="1">
        <v>1408</v>
      </c>
      <c r="E285" s="1">
        <v>1412.3</v>
      </c>
      <c r="F285" s="1">
        <v>1385.1</v>
      </c>
      <c r="G285" s="1">
        <v>1406.55</v>
      </c>
      <c r="H285" s="1">
        <v>1412.3</v>
      </c>
      <c r="I285" s="1">
        <v>1406.55</v>
      </c>
      <c r="J285" s="1">
        <v>68</v>
      </c>
      <c r="K285" s="1">
        <v>569.83000000000004</v>
      </c>
      <c r="L285" s="1">
        <v>142800</v>
      </c>
      <c r="M285" s="1">
        <v>11400</v>
      </c>
      <c r="N285" s="1">
        <v>1393.6</v>
      </c>
    </row>
    <row r="286" spans="1:14" ht="14.25" customHeight="1" x14ac:dyDescent="0.3">
      <c r="A286" s="1" t="s">
        <v>14</v>
      </c>
      <c r="B286" s="3" t="s">
        <v>53</v>
      </c>
      <c r="C286" s="3" t="s">
        <v>43</v>
      </c>
      <c r="D286" s="1">
        <v>1402.7</v>
      </c>
      <c r="E286" s="1">
        <v>1403.7</v>
      </c>
      <c r="F286" s="1">
        <v>1402.7</v>
      </c>
      <c r="G286" s="1">
        <v>1403.7</v>
      </c>
      <c r="H286" s="1">
        <v>1403.7</v>
      </c>
      <c r="I286" s="1">
        <v>1413.3</v>
      </c>
      <c r="J286" s="1">
        <v>2</v>
      </c>
      <c r="K286" s="1">
        <v>16.84</v>
      </c>
      <c r="L286" s="1">
        <v>7200</v>
      </c>
      <c r="M286" s="1">
        <v>0</v>
      </c>
      <c r="N286" s="1">
        <v>1393.6</v>
      </c>
    </row>
    <row r="287" spans="1:14" ht="14.25" customHeight="1" x14ac:dyDescent="0.3">
      <c r="A287" s="1" t="s">
        <v>14</v>
      </c>
      <c r="B287" s="3" t="s">
        <v>54</v>
      </c>
      <c r="C287" s="3" t="s">
        <v>17</v>
      </c>
      <c r="D287" s="1">
        <v>1401</v>
      </c>
      <c r="E287" s="1">
        <v>1402.2</v>
      </c>
      <c r="F287" s="1">
        <v>1351.5</v>
      </c>
      <c r="G287" s="1">
        <v>1381.8</v>
      </c>
      <c r="H287" s="1">
        <v>1376.1</v>
      </c>
      <c r="I287" s="1">
        <v>1381.8</v>
      </c>
      <c r="J287" s="1">
        <v>4484</v>
      </c>
      <c r="K287" s="1">
        <v>36913.06</v>
      </c>
      <c r="L287" s="1">
        <v>6178800</v>
      </c>
      <c r="M287" s="1">
        <v>34800</v>
      </c>
      <c r="N287" s="1">
        <v>1380.05</v>
      </c>
    </row>
    <row r="288" spans="1:14" ht="14.25" customHeight="1" x14ac:dyDescent="0.3">
      <c r="A288" s="1" t="s">
        <v>14</v>
      </c>
      <c r="B288" s="3" t="s">
        <v>54</v>
      </c>
      <c r="C288" s="3" t="s">
        <v>18</v>
      </c>
      <c r="D288" s="1">
        <v>1404.8</v>
      </c>
      <c r="E288" s="1">
        <v>1404.8</v>
      </c>
      <c r="F288" s="1">
        <v>1358</v>
      </c>
      <c r="G288" s="1">
        <v>1387.25</v>
      </c>
      <c r="H288" s="1">
        <v>1382.8</v>
      </c>
      <c r="I288" s="1">
        <v>1387.25</v>
      </c>
      <c r="J288" s="1">
        <v>145</v>
      </c>
      <c r="K288" s="1">
        <v>1199.03</v>
      </c>
      <c r="L288" s="1">
        <v>147600</v>
      </c>
      <c r="M288" s="1">
        <v>4800</v>
      </c>
      <c r="N288" s="1">
        <v>1380.05</v>
      </c>
    </row>
    <row r="289" spans="1:14" ht="14.25" customHeight="1" x14ac:dyDescent="0.3">
      <c r="A289" s="1" t="s">
        <v>14</v>
      </c>
      <c r="B289" s="3" t="s">
        <v>54</v>
      </c>
      <c r="C289" s="3" t="s">
        <v>43</v>
      </c>
      <c r="D289" s="1">
        <v>1390.55</v>
      </c>
      <c r="E289" s="1">
        <v>1390.55</v>
      </c>
      <c r="F289" s="1">
        <v>1390.55</v>
      </c>
      <c r="G289" s="1">
        <v>1390.55</v>
      </c>
      <c r="H289" s="1">
        <v>1390.55</v>
      </c>
      <c r="I289" s="1">
        <v>1390.55</v>
      </c>
      <c r="J289" s="1">
        <v>2</v>
      </c>
      <c r="K289" s="1">
        <v>16.690000000000001</v>
      </c>
      <c r="L289" s="1">
        <v>7800</v>
      </c>
      <c r="M289" s="1">
        <v>600</v>
      </c>
      <c r="N289" s="1">
        <v>1380.05</v>
      </c>
    </row>
    <row r="290" spans="1:14" ht="14.25" customHeight="1" x14ac:dyDescent="0.3">
      <c r="A290" s="1" t="s">
        <v>14</v>
      </c>
      <c r="B290" s="3" t="s">
        <v>55</v>
      </c>
      <c r="C290" s="3" t="s">
        <v>17</v>
      </c>
      <c r="D290" s="1">
        <v>1373.05</v>
      </c>
      <c r="E290" s="1">
        <v>1398.5</v>
      </c>
      <c r="F290" s="1">
        <v>1373.05</v>
      </c>
      <c r="G290" s="1">
        <v>1380.95</v>
      </c>
      <c r="H290" s="1">
        <v>1380.8</v>
      </c>
      <c r="I290" s="1">
        <v>1380.95</v>
      </c>
      <c r="J290" s="1">
        <v>2321</v>
      </c>
      <c r="K290" s="1">
        <v>19317.439999999999</v>
      </c>
      <c r="L290" s="1">
        <v>6076800</v>
      </c>
      <c r="M290" s="1">
        <v>-102000</v>
      </c>
      <c r="N290" s="1">
        <v>1377.85</v>
      </c>
    </row>
    <row r="291" spans="1:14" ht="14.25" customHeight="1" x14ac:dyDescent="0.3">
      <c r="A291" s="1" t="s">
        <v>14</v>
      </c>
      <c r="B291" s="3" t="s">
        <v>55</v>
      </c>
      <c r="C291" s="3" t="s">
        <v>18</v>
      </c>
      <c r="D291" s="1">
        <v>1386.75</v>
      </c>
      <c r="E291" s="1">
        <v>1404.6</v>
      </c>
      <c r="F291" s="1">
        <v>1380.1</v>
      </c>
      <c r="G291" s="1">
        <v>1387.65</v>
      </c>
      <c r="H291" s="1">
        <v>1387.2</v>
      </c>
      <c r="I291" s="1">
        <v>1387.65</v>
      </c>
      <c r="J291" s="1">
        <v>163</v>
      </c>
      <c r="K291" s="1">
        <v>1360.94</v>
      </c>
      <c r="L291" s="1">
        <v>187200</v>
      </c>
      <c r="M291" s="1">
        <v>39600</v>
      </c>
      <c r="N291" s="1">
        <v>1377.85</v>
      </c>
    </row>
    <row r="292" spans="1:14" ht="14.25" customHeight="1" x14ac:dyDescent="0.3">
      <c r="A292" s="1" t="s">
        <v>14</v>
      </c>
      <c r="B292" s="3" t="s">
        <v>55</v>
      </c>
      <c r="C292" s="3" t="s">
        <v>43</v>
      </c>
      <c r="D292" s="1">
        <v>0</v>
      </c>
      <c r="E292" s="1">
        <v>0</v>
      </c>
      <c r="F292" s="1">
        <v>0</v>
      </c>
      <c r="G292" s="1">
        <v>1390.55</v>
      </c>
      <c r="H292" s="1">
        <v>1390.55</v>
      </c>
      <c r="I292" s="1">
        <v>1396.2</v>
      </c>
      <c r="J292" s="1">
        <v>0</v>
      </c>
      <c r="K292" s="1">
        <v>0</v>
      </c>
      <c r="L292" s="1">
        <v>7800</v>
      </c>
      <c r="M292" s="1">
        <v>0</v>
      </c>
      <c r="N292" s="1">
        <v>1377.85</v>
      </c>
    </row>
    <row r="293" spans="1:14" ht="14.25" customHeight="1" x14ac:dyDescent="0.3">
      <c r="A293" s="1" t="s">
        <v>14</v>
      </c>
      <c r="B293" s="3" t="s">
        <v>56</v>
      </c>
      <c r="C293" s="3" t="s">
        <v>17</v>
      </c>
      <c r="D293" s="1">
        <v>1390.4</v>
      </c>
      <c r="E293" s="1">
        <v>1400</v>
      </c>
      <c r="F293" s="1">
        <v>1377.75</v>
      </c>
      <c r="G293" s="1">
        <v>1398.2</v>
      </c>
      <c r="H293" s="1">
        <v>1397.2</v>
      </c>
      <c r="I293" s="1">
        <v>1398.2</v>
      </c>
      <c r="J293" s="1">
        <v>3815</v>
      </c>
      <c r="K293" s="1">
        <v>31840.69</v>
      </c>
      <c r="L293" s="1">
        <v>5442600</v>
      </c>
      <c r="M293" s="1">
        <v>-634200</v>
      </c>
      <c r="N293" s="1">
        <v>1396.9</v>
      </c>
    </row>
    <row r="294" spans="1:14" ht="14.25" customHeight="1" x14ac:dyDescent="0.3">
      <c r="A294" s="1" t="s">
        <v>14</v>
      </c>
      <c r="B294" s="3" t="s">
        <v>56</v>
      </c>
      <c r="C294" s="3" t="s">
        <v>18</v>
      </c>
      <c r="D294" s="1">
        <v>1390.9</v>
      </c>
      <c r="E294" s="1">
        <v>1406.35</v>
      </c>
      <c r="F294" s="1">
        <v>1385</v>
      </c>
      <c r="G294" s="1">
        <v>1404.4</v>
      </c>
      <c r="H294" s="1">
        <v>1403.4</v>
      </c>
      <c r="I294" s="1">
        <v>1404.4</v>
      </c>
      <c r="J294" s="1">
        <v>1036</v>
      </c>
      <c r="K294" s="1">
        <v>8674.06</v>
      </c>
      <c r="L294" s="1">
        <v>730800</v>
      </c>
      <c r="M294" s="1">
        <v>543600</v>
      </c>
      <c r="N294" s="1">
        <v>1396.9</v>
      </c>
    </row>
    <row r="295" spans="1:14" ht="14.25" customHeight="1" x14ac:dyDescent="0.3">
      <c r="A295" s="1" t="s">
        <v>14</v>
      </c>
      <c r="B295" s="3" t="s">
        <v>56</v>
      </c>
      <c r="C295" s="3" t="s">
        <v>43</v>
      </c>
      <c r="D295" s="1">
        <v>0</v>
      </c>
      <c r="E295" s="1">
        <v>0</v>
      </c>
      <c r="F295" s="1">
        <v>0</v>
      </c>
      <c r="G295" s="1">
        <v>1390.55</v>
      </c>
      <c r="H295" s="1">
        <v>1390.55</v>
      </c>
      <c r="I295" s="1">
        <v>1415.25</v>
      </c>
      <c r="J295" s="1">
        <v>0</v>
      </c>
      <c r="K295" s="1">
        <v>0</v>
      </c>
      <c r="L295" s="1">
        <v>7800</v>
      </c>
      <c r="M295" s="1">
        <v>0</v>
      </c>
      <c r="N295" s="1">
        <v>1396.9</v>
      </c>
    </row>
    <row r="296" spans="1:14" ht="14.25" customHeight="1" x14ac:dyDescent="0.3">
      <c r="A296" s="1" t="s">
        <v>14</v>
      </c>
      <c r="B296" s="3" t="s">
        <v>57</v>
      </c>
      <c r="C296" s="3" t="s">
        <v>17</v>
      </c>
      <c r="D296" s="1">
        <v>1395.35</v>
      </c>
      <c r="E296" s="1">
        <v>1409</v>
      </c>
      <c r="F296" s="1">
        <v>1393.45</v>
      </c>
      <c r="G296" s="1">
        <v>1401.9</v>
      </c>
      <c r="H296" s="1">
        <v>1401</v>
      </c>
      <c r="I296" s="1">
        <v>1401.9</v>
      </c>
      <c r="J296" s="1">
        <v>1920</v>
      </c>
      <c r="K296" s="1">
        <v>16152.64</v>
      </c>
      <c r="L296" s="1">
        <v>5367000</v>
      </c>
      <c r="M296" s="1">
        <v>-75600</v>
      </c>
      <c r="N296" s="1">
        <v>1397.8</v>
      </c>
    </row>
    <row r="297" spans="1:14" ht="14.25" customHeight="1" x14ac:dyDescent="0.3">
      <c r="A297" s="1" t="s">
        <v>14</v>
      </c>
      <c r="B297" s="3" t="s">
        <v>57</v>
      </c>
      <c r="C297" s="3" t="s">
        <v>18</v>
      </c>
      <c r="D297" s="1">
        <v>1402</v>
      </c>
      <c r="E297" s="1">
        <v>1414.95</v>
      </c>
      <c r="F297" s="1">
        <v>1401</v>
      </c>
      <c r="G297" s="1">
        <v>1408.3</v>
      </c>
      <c r="H297" s="1">
        <v>1407.05</v>
      </c>
      <c r="I297" s="1">
        <v>1408.3</v>
      </c>
      <c r="J297" s="1">
        <v>151</v>
      </c>
      <c r="K297" s="1">
        <v>1275.7</v>
      </c>
      <c r="L297" s="1">
        <v>765000</v>
      </c>
      <c r="M297" s="1">
        <v>34200</v>
      </c>
      <c r="N297" s="1">
        <v>1397.8</v>
      </c>
    </row>
    <row r="298" spans="1:14" ht="14.25" customHeight="1" x14ac:dyDescent="0.3">
      <c r="A298" s="1" t="s">
        <v>14</v>
      </c>
      <c r="B298" s="3" t="s">
        <v>57</v>
      </c>
      <c r="C298" s="3" t="s">
        <v>43</v>
      </c>
      <c r="D298" s="1">
        <v>1415</v>
      </c>
      <c r="E298" s="1">
        <v>1415</v>
      </c>
      <c r="F298" s="1">
        <v>1413.5</v>
      </c>
      <c r="G298" s="1">
        <v>1414.25</v>
      </c>
      <c r="H298" s="1">
        <v>1413.5</v>
      </c>
      <c r="I298" s="1">
        <v>1414.25</v>
      </c>
      <c r="J298" s="1">
        <v>2</v>
      </c>
      <c r="K298" s="1">
        <v>16.97</v>
      </c>
      <c r="L298" s="1">
        <v>9000</v>
      </c>
      <c r="M298" s="1">
        <v>1200</v>
      </c>
      <c r="N298" s="1">
        <v>1397.8</v>
      </c>
    </row>
    <row r="299" spans="1:14" ht="14.25" customHeight="1" x14ac:dyDescent="0.3">
      <c r="A299" s="1" t="s">
        <v>14</v>
      </c>
      <c r="B299" s="3" t="s">
        <v>58</v>
      </c>
      <c r="C299" s="3" t="s">
        <v>17</v>
      </c>
      <c r="D299" s="1">
        <v>1402.1</v>
      </c>
      <c r="E299" s="1">
        <v>1408.65</v>
      </c>
      <c r="F299" s="1">
        <v>1385.6</v>
      </c>
      <c r="G299" s="1">
        <v>1397.9</v>
      </c>
      <c r="H299" s="1">
        <v>1393.2</v>
      </c>
      <c r="I299" s="1">
        <v>1397.9</v>
      </c>
      <c r="J299" s="1">
        <v>2159</v>
      </c>
      <c r="K299" s="1">
        <v>18091.87</v>
      </c>
      <c r="L299" s="1">
        <v>5206800</v>
      </c>
      <c r="M299" s="1">
        <v>-160200</v>
      </c>
      <c r="N299" s="1">
        <v>1397.8</v>
      </c>
    </row>
    <row r="300" spans="1:14" ht="14.25" customHeight="1" x14ac:dyDescent="0.3">
      <c r="A300" s="1" t="s">
        <v>14</v>
      </c>
      <c r="B300" s="3" t="s">
        <v>58</v>
      </c>
      <c r="C300" s="3" t="s">
        <v>18</v>
      </c>
      <c r="D300" s="1">
        <v>1414.2</v>
      </c>
      <c r="E300" s="1">
        <v>1414.2</v>
      </c>
      <c r="F300" s="1">
        <v>1392.5</v>
      </c>
      <c r="G300" s="1">
        <v>1404.55</v>
      </c>
      <c r="H300" s="1">
        <v>1400.15</v>
      </c>
      <c r="I300" s="1">
        <v>1404.55</v>
      </c>
      <c r="J300" s="1">
        <v>499</v>
      </c>
      <c r="K300" s="1">
        <v>4201.18</v>
      </c>
      <c r="L300" s="1">
        <v>921000</v>
      </c>
      <c r="M300" s="1">
        <v>156000</v>
      </c>
      <c r="N300" s="1">
        <v>1397.8</v>
      </c>
    </row>
    <row r="301" spans="1:14" ht="14.25" customHeight="1" x14ac:dyDescent="0.3">
      <c r="A301" s="1" t="s">
        <v>14</v>
      </c>
      <c r="B301" s="3" t="s">
        <v>58</v>
      </c>
      <c r="C301" s="3" t="s">
        <v>43</v>
      </c>
      <c r="D301" s="1">
        <v>0</v>
      </c>
      <c r="E301" s="1">
        <v>0</v>
      </c>
      <c r="F301" s="1">
        <v>0</v>
      </c>
      <c r="G301" s="1">
        <v>1414.25</v>
      </c>
      <c r="H301" s="1">
        <v>1413.5</v>
      </c>
      <c r="I301" s="1">
        <v>1415.6</v>
      </c>
      <c r="J301" s="1">
        <v>0</v>
      </c>
      <c r="K301" s="1">
        <v>0</v>
      </c>
      <c r="L301" s="1">
        <v>9000</v>
      </c>
      <c r="M301" s="1">
        <v>0</v>
      </c>
      <c r="N301" s="1">
        <v>1397.8</v>
      </c>
    </row>
    <row r="302" spans="1:14" ht="14.25" customHeight="1" x14ac:dyDescent="0.3">
      <c r="A302" s="1" t="s">
        <v>14</v>
      </c>
      <c r="B302" s="3" t="s">
        <v>59</v>
      </c>
      <c r="C302" s="3" t="s">
        <v>17</v>
      </c>
      <c r="D302" s="1">
        <v>1398.45</v>
      </c>
      <c r="E302" s="1">
        <v>1405.75</v>
      </c>
      <c r="F302" s="1">
        <v>1392.45</v>
      </c>
      <c r="G302" s="1">
        <v>1402.4</v>
      </c>
      <c r="H302" s="1">
        <v>1403.65</v>
      </c>
      <c r="I302" s="1">
        <v>1402.4</v>
      </c>
      <c r="J302" s="1">
        <v>2104</v>
      </c>
      <c r="K302" s="1">
        <v>17677.87</v>
      </c>
      <c r="L302" s="1">
        <v>4738200</v>
      </c>
      <c r="M302" s="1">
        <v>-468600</v>
      </c>
      <c r="N302" s="1">
        <v>1398.25</v>
      </c>
    </row>
    <row r="303" spans="1:14" ht="14.25" customHeight="1" x14ac:dyDescent="0.3">
      <c r="A303" s="1" t="s">
        <v>14</v>
      </c>
      <c r="B303" s="3" t="s">
        <v>59</v>
      </c>
      <c r="C303" s="3" t="s">
        <v>18</v>
      </c>
      <c r="D303" s="1">
        <v>1403</v>
      </c>
      <c r="E303" s="1">
        <v>1411.2</v>
      </c>
      <c r="F303" s="1">
        <v>1399.9</v>
      </c>
      <c r="G303" s="1">
        <v>1408.35</v>
      </c>
      <c r="H303" s="1">
        <v>1409.15</v>
      </c>
      <c r="I303" s="1">
        <v>1408.35</v>
      </c>
      <c r="J303" s="1">
        <v>1018</v>
      </c>
      <c r="K303" s="1">
        <v>8591.85</v>
      </c>
      <c r="L303" s="1">
        <v>1390200</v>
      </c>
      <c r="M303" s="1">
        <v>469200</v>
      </c>
      <c r="N303" s="1">
        <v>1398.25</v>
      </c>
    </row>
    <row r="304" spans="1:14" ht="14.25" customHeight="1" x14ac:dyDescent="0.3">
      <c r="A304" s="1" t="s">
        <v>14</v>
      </c>
      <c r="B304" s="3" t="s">
        <v>59</v>
      </c>
      <c r="C304" s="3" t="s">
        <v>43</v>
      </c>
      <c r="D304" s="1">
        <v>0</v>
      </c>
      <c r="E304" s="1">
        <v>0</v>
      </c>
      <c r="F304" s="1">
        <v>0</v>
      </c>
      <c r="G304" s="1">
        <v>1414.25</v>
      </c>
      <c r="H304" s="1">
        <v>1413.5</v>
      </c>
      <c r="I304" s="1">
        <v>1415.25</v>
      </c>
      <c r="J304" s="1">
        <v>0</v>
      </c>
      <c r="K304" s="1">
        <v>0</v>
      </c>
      <c r="L304" s="1">
        <v>9000</v>
      </c>
      <c r="M304" s="1">
        <v>0</v>
      </c>
      <c r="N304" s="1">
        <v>1398.25</v>
      </c>
    </row>
    <row r="305" spans="1:14" ht="14.25" customHeight="1" x14ac:dyDescent="0.3">
      <c r="A305" s="1" t="s">
        <v>14</v>
      </c>
      <c r="B305" s="3" t="s">
        <v>60</v>
      </c>
      <c r="C305" s="3" t="s">
        <v>17</v>
      </c>
      <c r="D305" s="1">
        <v>1398</v>
      </c>
      <c r="E305" s="1">
        <v>1407.7</v>
      </c>
      <c r="F305" s="1">
        <v>1378.2</v>
      </c>
      <c r="G305" s="1">
        <v>1401.55</v>
      </c>
      <c r="H305" s="1">
        <v>1401.65</v>
      </c>
      <c r="I305" s="1">
        <v>1401.55</v>
      </c>
      <c r="J305" s="1">
        <v>4433</v>
      </c>
      <c r="K305" s="1">
        <v>37115.4</v>
      </c>
      <c r="L305" s="1">
        <v>3193800</v>
      </c>
      <c r="M305" s="1">
        <v>-1544400</v>
      </c>
      <c r="N305" s="1">
        <v>1402</v>
      </c>
    </row>
    <row r="306" spans="1:14" ht="14.25" customHeight="1" x14ac:dyDescent="0.3">
      <c r="A306" s="1" t="s">
        <v>14</v>
      </c>
      <c r="B306" s="3" t="s">
        <v>60</v>
      </c>
      <c r="C306" s="3" t="s">
        <v>18</v>
      </c>
      <c r="D306" s="1">
        <v>1404.15</v>
      </c>
      <c r="E306" s="1">
        <v>1413.65</v>
      </c>
      <c r="F306" s="1">
        <v>1385.35</v>
      </c>
      <c r="G306" s="1">
        <v>1408.3</v>
      </c>
      <c r="H306" s="1">
        <v>1408</v>
      </c>
      <c r="I306" s="1">
        <v>1408.3</v>
      </c>
      <c r="J306" s="1">
        <v>3081</v>
      </c>
      <c r="K306" s="1">
        <v>25927.93</v>
      </c>
      <c r="L306" s="1">
        <v>2839800</v>
      </c>
      <c r="M306" s="1">
        <v>1449600</v>
      </c>
      <c r="N306" s="1">
        <v>1402</v>
      </c>
    </row>
    <row r="307" spans="1:14" ht="14.25" customHeight="1" x14ac:dyDescent="0.3">
      <c r="A307" s="1" t="s">
        <v>14</v>
      </c>
      <c r="B307" s="3" t="s">
        <v>60</v>
      </c>
      <c r="C307" s="3" t="s">
        <v>43</v>
      </c>
      <c r="D307" s="1">
        <v>1400</v>
      </c>
      <c r="E307" s="1">
        <v>1401</v>
      </c>
      <c r="F307" s="1">
        <v>1400</v>
      </c>
      <c r="G307" s="1">
        <v>1401</v>
      </c>
      <c r="H307" s="1">
        <v>1401</v>
      </c>
      <c r="I307" s="1">
        <v>1418.75</v>
      </c>
      <c r="J307" s="1">
        <v>4</v>
      </c>
      <c r="K307" s="1">
        <v>33.619999999999997</v>
      </c>
      <c r="L307" s="1">
        <v>10200</v>
      </c>
      <c r="M307" s="1">
        <v>1200</v>
      </c>
      <c r="N307" s="1">
        <v>1402</v>
      </c>
    </row>
    <row r="308" spans="1:14" ht="14.25" customHeight="1" x14ac:dyDescent="0.3">
      <c r="A308" s="1" t="s">
        <v>14</v>
      </c>
      <c r="B308" s="3" t="s">
        <v>61</v>
      </c>
      <c r="C308" s="3" t="s">
        <v>17</v>
      </c>
      <c r="D308" s="1">
        <v>1404.35</v>
      </c>
      <c r="E308" s="1">
        <v>1428.85</v>
      </c>
      <c r="F308" s="1">
        <v>1394.95</v>
      </c>
      <c r="G308" s="1">
        <v>1404.95</v>
      </c>
      <c r="H308" s="1">
        <v>1401.5</v>
      </c>
      <c r="I308" s="1">
        <v>1404.95</v>
      </c>
      <c r="J308" s="1">
        <v>5103</v>
      </c>
      <c r="K308" s="1">
        <v>43196.07</v>
      </c>
      <c r="L308" s="1">
        <v>1600200</v>
      </c>
      <c r="M308" s="1">
        <v>-1593600</v>
      </c>
      <c r="N308" s="1">
        <v>1405.7</v>
      </c>
    </row>
    <row r="309" spans="1:14" ht="14.25" customHeight="1" x14ac:dyDescent="0.3">
      <c r="A309" s="1" t="s">
        <v>14</v>
      </c>
      <c r="B309" s="3" t="s">
        <v>61</v>
      </c>
      <c r="C309" s="3" t="s">
        <v>18</v>
      </c>
      <c r="D309" s="1">
        <v>1408.45</v>
      </c>
      <c r="E309" s="1">
        <v>1435.4</v>
      </c>
      <c r="F309" s="1">
        <v>1401.9</v>
      </c>
      <c r="G309" s="1">
        <v>1411.25</v>
      </c>
      <c r="H309" s="1">
        <v>1408.7</v>
      </c>
      <c r="I309" s="1">
        <v>1411.25</v>
      </c>
      <c r="J309" s="1">
        <v>4066</v>
      </c>
      <c r="K309" s="1">
        <v>34566.54</v>
      </c>
      <c r="L309" s="1">
        <v>4117800</v>
      </c>
      <c r="M309" s="1">
        <v>1278000</v>
      </c>
      <c r="N309" s="1">
        <v>1405.7</v>
      </c>
    </row>
    <row r="310" spans="1:14" ht="14.25" customHeight="1" x14ac:dyDescent="0.3">
      <c r="A310" s="1" t="s">
        <v>14</v>
      </c>
      <c r="B310" s="3" t="s">
        <v>61</v>
      </c>
      <c r="C310" s="3" t="s">
        <v>43</v>
      </c>
      <c r="D310" s="1">
        <v>1435</v>
      </c>
      <c r="E310" s="1">
        <v>1435</v>
      </c>
      <c r="F310" s="1">
        <v>1407</v>
      </c>
      <c r="G310" s="1">
        <v>1412.8</v>
      </c>
      <c r="H310" s="1">
        <v>1412.8</v>
      </c>
      <c r="I310" s="1">
        <v>1422.25</v>
      </c>
      <c r="J310" s="1">
        <v>10</v>
      </c>
      <c r="K310" s="1">
        <v>85.05</v>
      </c>
      <c r="L310" s="1">
        <v>13800</v>
      </c>
      <c r="M310" s="1">
        <v>3600</v>
      </c>
      <c r="N310" s="1">
        <v>1405.7</v>
      </c>
    </row>
    <row r="311" spans="1:14" ht="14.25" customHeight="1" x14ac:dyDescent="0.3">
      <c r="A311" s="1" t="s">
        <v>14</v>
      </c>
      <c r="B311" s="3" t="s">
        <v>17</v>
      </c>
      <c r="C311" s="3" t="s">
        <v>17</v>
      </c>
      <c r="D311" s="1">
        <v>1409.95</v>
      </c>
      <c r="E311" s="1">
        <v>1413.8</v>
      </c>
      <c r="F311" s="1">
        <v>1402.1</v>
      </c>
      <c r="G311" s="1">
        <v>1405.1</v>
      </c>
      <c r="H311" s="1">
        <v>1405.4</v>
      </c>
      <c r="I311" s="1">
        <v>1405.2</v>
      </c>
      <c r="J311" s="1">
        <v>2808</v>
      </c>
      <c r="K311" s="1">
        <v>23716.85</v>
      </c>
      <c r="L311" s="1">
        <v>497400</v>
      </c>
      <c r="M311" s="1">
        <v>-1102800</v>
      </c>
      <c r="N311" s="1">
        <v>1405.2</v>
      </c>
    </row>
    <row r="312" spans="1:14" ht="14.25" customHeight="1" x14ac:dyDescent="0.3">
      <c r="A312" s="1" t="s">
        <v>14</v>
      </c>
      <c r="B312" s="3" t="s">
        <v>17</v>
      </c>
      <c r="C312" s="3" t="s">
        <v>18</v>
      </c>
      <c r="D312" s="1">
        <v>1416</v>
      </c>
      <c r="E312" s="1">
        <v>1420.85</v>
      </c>
      <c r="F312" s="1">
        <v>1410</v>
      </c>
      <c r="G312" s="1">
        <v>1415.2</v>
      </c>
      <c r="H312" s="1">
        <v>1417.35</v>
      </c>
      <c r="I312" s="1">
        <v>1415.2</v>
      </c>
      <c r="J312" s="1">
        <v>3406</v>
      </c>
      <c r="K312" s="1">
        <v>28911.54</v>
      </c>
      <c r="L312" s="1">
        <v>5310600</v>
      </c>
      <c r="M312" s="1">
        <v>1192800</v>
      </c>
      <c r="N312" s="1">
        <v>1405.2</v>
      </c>
    </row>
    <row r="313" spans="1:14" ht="14.25" customHeight="1" x14ac:dyDescent="0.3">
      <c r="A313" s="1" t="s">
        <v>14</v>
      </c>
      <c r="B313" s="3" t="s">
        <v>17</v>
      </c>
      <c r="C313" s="3" t="s">
        <v>43</v>
      </c>
      <c r="D313" s="1">
        <v>1418.15</v>
      </c>
      <c r="E313" s="1">
        <v>1423.45</v>
      </c>
      <c r="F313" s="1">
        <v>1418</v>
      </c>
      <c r="G313" s="1">
        <v>1423.3</v>
      </c>
      <c r="H313" s="1">
        <v>1423.45</v>
      </c>
      <c r="I313" s="1">
        <v>1423.3</v>
      </c>
      <c r="J313" s="1">
        <v>8</v>
      </c>
      <c r="K313" s="1">
        <v>68.16</v>
      </c>
      <c r="L313" s="1">
        <v>18000</v>
      </c>
      <c r="M313" s="1">
        <v>4200</v>
      </c>
      <c r="N313" s="1">
        <v>1405.2</v>
      </c>
    </row>
    <row r="314" spans="1:14" ht="14.25" customHeight="1" x14ac:dyDescent="0.3">
      <c r="A314" s="1" t="s">
        <v>14</v>
      </c>
      <c r="B314" s="3" t="s">
        <v>62</v>
      </c>
      <c r="C314" s="3" t="s">
        <v>18</v>
      </c>
      <c r="D314" s="1">
        <v>1413.05</v>
      </c>
      <c r="E314" s="1">
        <v>1425.45</v>
      </c>
      <c r="F314" s="1">
        <v>1396.9</v>
      </c>
      <c r="G314" s="1">
        <v>1402.5</v>
      </c>
      <c r="H314" s="1">
        <v>1403</v>
      </c>
      <c r="I314" s="1">
        <v>1402.5</v>
      </c>
      <c r="J314" s="1">
        <v>2174</v>
      </c>
      <c r="K314" s="1">
        <v>18384.66</v>
      </c>
      <c r="L314" s="1">
        <v>5410800</v>
      </c>
      <c r="M314" s="1">
        <v>100200</v>
      </c>
      <c r="N314" s="1">
        <v>1392.35</v>
      </c>
    </row>
    <row r="315" spans="1:14" ht="14.25" customHeight="1" x14ac:dyDescent="0.3">
      <c r="A315" s="1" t="s">
        <v>14</v>
      </c>
      <c r="B315" s="3" t="s">
        <v>62</v>
      </c>
      <c r="C315" s="3" t="s">
        <v>43</v>
      </c>
      <c r="D315" s="1">
        <v>1413</v>
      </c>
      <c r="E315" s="1">
        <v>1425.75</v>
      </c>
      <c r="F315" s="1">
        <v>1404.65</v>
      </c>
      <c r="G315" s="1">
        <v>1409.9</v>
      </c>
      <c r="H315" s="1">
        <v>1409.9</v>
      </c>
      <c r="I315" s="1">
        <v>1408.15</v>
      </c>
      <c r="J315" s="1">
        <v>35</v>
      </c>
      <c r="K315" s="1">
        <v>296.77</v>
      </c>
      <c r="L315" s="1">
        <v>16200</v>
      </c>
      <c r="M315" s="1">
        <v>-1800</v>
      </c>
      <c r="N315" s="1">
        <v>1392.35</v>
      </c>
    </row>
    <row r="316" spans="1:14" ht="14.25" customHeight="1" x14ac:dyDescent="0.3">
      <c r="A316" s="1" t="s">
        <v>14</v>
      </c>
      <c r="B316" s="3" t="s">
        <v>62</v>
      </c>
      <c r="C316" s="3" t="s">
        <v>63</v>
      </c>
      <c r="D316" s="1">
        <v>0</v>
      </c>
      <c r="E316" s="1">
        <v>0</v>
      </c>
      <c r="F316" s="1">
        <v>0</v>
      </c>
      <c r="G316" s="1">
        <v>1431.75</v>
      </c>
      <c r="H316" s="1">
        <v>0</v>
      </c>
      <c r="I316" s="1">
        <v>1418.3</v>
      </c>
      <c r="J316" s="1">
        <v>0</v>
      </c>
      <c r="K316" s="1">
        <v>0</v>
      </c>
      <c r="L316" s="1">
        <v>0</v>
      </c>
      <c r="M316" s="1">
        <v>0</v>
      </c>
      <c r="N316" s="1">
        <v>1392.35</v>
      </c>
    </row>
    <row r="317" spans="1:14" ht="14.25" customHeight="1" x14ac:dyDescent="0.3">
      <c r="A317" s="1" t="s">
        <v>14</v>
      </c>
      <c r="B317" s="3" t="s">
        <v>64</v>
      </c>
      <c r="C317" s="3" t="s">
        <v>18</v>
      </c>
      <c r="D317" s="1">
        <v>1392.35</v>
      </c>
      <c r="E317" s="1">
        <v>1418.75</v>
      </c>
      <c r="F317" s="1">
        <v>1389.75</v>
      </c>
      <c r="G317" s="1">
        <v>1414</v>
      </c>
      <c r="H317" s="1">
        <v>1412.7</v>
      </c>
      <c r="I317" s="1">
        <v>1414</v>
      </c>
      <c r="J317" s="1">
        <v>2067</v>
      </c>
      <c r="K317" s="1">
        <v>17456.939999999999</v>
      </c>
      <c r="L317" s="1">
        <v>5536800</v>
      </c>
      <c r="M317" s="1">
        <v>126000</v>
      </c>
      <c r="N317" s="1">
        <v>1403.85</v>
      </c>
    </row>
    <row r="318" spans="1:14" ht="14.25" customHeight="1" x14ac:dyDescent="0.3">
      <c r="A318" s="1" t="s">
        <v>14</v>
      </c>
      <c r="B318" s="3" t="s">
        <v>64</v>
      </c>
      <c r="C318" s="3" t="s">
        <v>43</v>
      </c>
      <c r="D318" s="1">
        <v>1416</v>
      </c>
      <c r="E318" s="1">
        <v>1424.05</v>
      </c>
      <c r="F318" s="1">
        <v>1413</v>
      </c>
      <c r="G318" s="1">
        <v>1420.25</v>
      </c>
      <c r="H318" s="1">
        <v>1424.05</v>
      </c>
      <c r="I318" s="1">
        <v>1420.25</v>
      </c>
      <c r="J318" s="1">
        <v>13</v>
      </c>
      <c r="K318" s="1">
        <v>110.63</v>
      </c>
      <c r="L318" s="1">
        <v>18600</v>
      </c>
      <c r="M318" s="1">
        <v>2400</v>
      </c>
      <c r="N318" s="1">
        <v>1403.85</v>
      </c>
    </row>
    <row r="319" spans="1:14" ht="14.25" customHeight="1" x14ac:dyDescent="0.3">
      <c r="A319" s="1" t="s">
        <v>14</v>
      </c>
      <c r="B319" s="3" t="s">
        <v>64</v>
      </c>
      <c r="C319" s="3" t="s">
        <v>63</v>
      </c>
      <c r="D319" s="1">
        <v>0</v>
      </c>
      <c r="E319" s="1">
        <v>0</v>
      </c>
      <c r="F319" s="1">
        <v>0</v>
      </c>
      <c r="G319" s="1">
        <v>1431.75</v>
      </c>
      <c r="H319" s="1">
        <v>0</v>
      </c>
      <c r="I319" s="1">
        <v>1428.9</v>
      </c>
      <c r="J319" s="1">
        <v>0</v>
      </c>
      <c r="K319" s="1">
        <v>0</v>
      </c>
      <c r="L319" s="1">
        <v>0</v>
      </c>
      <c r="M319" s="1">
        <v>0</v>
      </c>
      <c r="N319" s="1">
        <v>1403.85</v>
      </c>
    </row>
    <row r="320" spans="1:14" ht="14.25" customHeight="1" x14ac:dyDescent="0.3">
      <c r="A320" s="1" t="s">
        <v>14</v>
      </c>
      <c r="B320" s="3" t="s">
        <v>65</v>
      </c>
      <c r="C320" s="3" t="s">
        <v>18</v>
      </c>
      <c r="D320" s="1">
        <v>1418.6</v>
      </c>
      <c r="E320" s="1">
        <v>1418.6</v>
      </c>
      <c r="F320" s="1">
        <v>1396.3</v>
      </c>
      <c r="G320" s="1">
        <v>1401.95</v>
      </c>
      <c r="H320" s="1">
        <v>1404.3</v>
      </c>
      <c r="I320" s="1">
        <v>1401.95</v>
      </c>
      <c r="J320" s="1">
        <v>2004</v>
      </c>
      <c r="K320" s="1">
        <v>16903.580000000002</v>
      </c>
      <c r="L320" s="1">
        <v>5500800</v>
      </c>
      <c r="M320" s="1">
        <v>-36000</v>
      </c>
      <c r="N320" s="1">
        <v>1393.7</v>
      </c>
    </row>
    <row r="321" spans="1:14" ht="14.25" customHeight="1" x14ac:dyDescent="0.3">
      <c r="A321" s="1" t="s">
        <v>14</v>
      </c>
      <c r="B321" s="3" t="s">
        <v>65</v>
      </c>
      <c r="C321" s="3" t="s">
        <v>43</v>
      </c>
      <c r="D321" s="1">
        <v>1412.6</v>
      </c>
      <c r="E321" s="1">
        <v>1418</v>
      </c>
      <c r="F321" s="1">
        <v>1405.45</v>
      </c>
      <c r="G321" s="1">
        <v>1406.05</v>
      </c>
      <c r="H321" s="1">
        <v>1407.2</v>
      </c>
      <c r="I321" s="1">
        <v>1406.05</v>
      </c>
      <c r="J321" s="1">
        <v>16</v>
      </c>
      <c r="K321" s="1">
        <v>135.41</v>
      </c>
      <c r="L321" s="1">
        <v>16800</v>
      </c>
      <c r="M321" s="1">
        <v>-1800</v>
      </c>
      <c r="N321" s="1">
        <v>1393.7</v>
      </c>
    </row>
    <row r="322" spans="1:14" ht="14.25" customHeight="1" x14ac:dyDescent="0.3">
      <c r="A322" s="1" t="s">
        <v>14</v>
      </c>
      <c r="B322" s="3" t="s">
        <v>65</v>
      </c>
      <c r="C322" s="3" t="s">
        <v>63</v>
      </c>
      <c r="D322" s="1">
        <v>0</v>
      </c>
      <c r="E322" s="1">
        <v>0</v>
      </c>
      <c r="F322" s="1">
        <v>0</v>
      </c>
      <c r="G322" s="1">
        <v>1431.75</v>
      </c>
      <c r="H322" s="1">
        <v>0</v>
      </c>
      <c r="I322" s="1">
        <v>1418.3</v>
      </c>
      <c r="J322" s="1">
        <v>0</v>
      </c>
      <c r="K322" s="1">
        <v>0</v>
      </c>
      <c r="L322" s="1">
        <v>0</v>
      </c>
      <c r="M322" s="1">
        <v>0</v>
      </c>
      <c r="N322" s="1">
        <v>1393.7</v>
      </c>
    </row>
    <row r="323" spans="1:14" ht="14.25" customHeight="1" x14ac:dyDescent="0.3">
      <c r="A323" s="1" t="s">
        <v>14</v>
      </c>
      <c r="B323" s="3" t="s">
        <v>66</v>
      </c>
      <c r="C323" s="3" t="s">
        <v>18</v>
      </c>
      <c r="D323" s="1">
        <v>1402.45</v>
      </c>
      <c r="E323" s="1">
        <v>1412.5</v>
      </c>
      <c r="F323" s="1">
        <v>1400.2</v>
      </c>
      <c r="G323" s="1">
        <v>1404.35</v>
      </c>
      <c r="H323" s="1">
        <v>1404.95</v>
      </c>
      <c r="I323" s="1">
        <v>1404.35</v>
      </c>
      <c r="J323" s="1">
        <v>1559</v>
      </c>
      <c r="K323" s="1">
        <v>13156.52</v>
      </c>
      <c r="L323" s="1">
        <v>5445000</v>
      </c>
      <c r="M323" s="1">
        <v>-55800</v>
      </c>
      <c r="N323" s="1">
        <v>1395.45</v>
      </c>
    </row>
    <row r="324" spans="1:14" ht="14.25" customHeight="1" x14ac:dyDescent="0.3">
      <c r="A324" s="1" t="s">
        <v>14</v>
      </c>
      <c r="B324" s="3" t="s">
        <v>66</v>
      </c>
      <c r="C324" s="3" t="s">
        <v>43</v>
      </c>
      <c r="D324" s="1">
        <v>1411.9</v>
      </c>
      <c r="E324" s="1">
        <v>1414.35</v>
      </c>
      <c r="F324" s="1">
        <v>1409.55</v>
      </c>
      <c r="G324" s="1">
        <v>1409.6</v>
      </c>
      <c r="H324" s="1">
        <v>1409.55</v>
      </c>
      <c r="I324" s="1">
        <v>1409.6</v>
      </c>
      <c r="J324" s="1">
        <v>9</v>
      </c>
      <c r="K324" s="1">
        <v>76.27</v>
      </c>
      <c r="L324" s="1">
        <v>18600</v>
      </c>
      <c r="M324" s="1">
        <v>1800</v>
      </c>
      <c r="N324" s="1">
        <v>1395.45</v>
      </c>
    </row>
    <row r="325" spans="1:14" ht="14.25" customHeight="1" x14ac:dyDescent="0.3">
      <c r="A325" s="1" t="s">
        <v>14</v>
      </c>
      <c r="B325" s="3" t="s">
        <v>66</v>
      </c>
      <c r="C325" s="3" t="s">
        <v>63</v>
      </c>
      <c r="D325" s="1">
        <v>0</v>
      </c>
      <c r="E325" s="1">
        <v>0</v>
      </c>
      <c r="F325" s="1">
        <v>0</v>
      </c>
      <c r="G325" s="1">
        <v>1431.75</v>
      </c>
      <c r="H325" s="1">
        <v>0</v>
      </c>
      <c r="I325" s="1">
        <v>1419.8</v>
      </c>
      <c r="J325" s="1">
        <v>0</v>
      </c>
      <c r="K325" s="1">
        <v>0</v>
      </c>
      <c r="L325" s="1">
        <v>0</v>
      </c>
      <c r="M325" s="1">
        <v>0</v>
      </c>
      <c r="N325" s="1">
        <v>1395.45</v>
      </c>
    </row>
    <row r="326" spans="1:14" ht="14.25" customHeight="1" x14ac:dyDescent="0.3">
      <c r="A326" s="1" t="s">
        <v>14</v>
      </c>
      <c r="B326" s="3" t="s">
        <v>67</v>
      </c>
      <c r="C326" s="3" t="s">
        <v>18</v>
      </c>
      <c r="D326" s="1">
        <v>1394.15</v>
      </c>
      <c r="E326" s="1">
        <v>1401.3</v>
      </c>
      <c r="F326" s="1">
        <v>1388.1</v>
      </c>
      <c r="G326" s="1">
        <v>1391.8</v>
      </c>
      <c r="H326" s="1">
        <v>1392.25</v>
      </c>
      <c r="I326" s="1">
        <v>1391.8</v>
      </c>
      <c r="J326" s="1">
        <v>1841</v>
      </c>
      <c r="K326" s="1">
        <v>15397.93</v>
      </c>
      <c r="L326" s="1">
        <v>5410200</v>
      </c>
      <c r="M326" s="1">
        <v>-34800</v>
      </c>
      <c r="N326" s="1">
        <v>1382.35</v>
      </c>
    </row>
    <row r="327" spans="1:14" ht="14.25" customHeight="1" x14ac:dyDescent="0.3">
      <c r="A327" s="1" t="s">
        <v>14</v>
      </c>
      <c r="B327" s="3" t="s">
        <v>67</v>
      </c>
      <c r="C327" s="3" t="s">
        <v>43</v>
      </c>
      <c r="D327" s="1">
        <v>1402.3</v>
      </c>
      <c r="E327" s="1">
        <v>1405</v>
      </c>
      <c r="F327" s="1">
        <v>1395</v>
      </c>
      <c r="G327" s="1">
        <v>1399.15</v>
      </c>
      <c r="H327" s="1">
        <v>1399</v>
      </c>
      <c r="I327" s="1">
        <v>1399.15</v>
      </c>
      <c r="J327" s="1">
        <v>14</v>
      </c>
      <c r="K327" s="1">
        <v>117.6</v>
      </c>
      <c r="L327" s="1">
        <v>21600</v>
      </c>
      <c r="M327" s="1">
        <v>3000</v>
      </c>
      <c r="N327" s="1">
        <v>1382.35</v>
      </c>
    </row>
    <row r="328" spans="1:14" ht="14.25" customHeight="1" x14ac:dyDescent="0.3">
      <c r="A328" s="1" t="s">
        <v>14</v>
      </c>
      <c r="B328" s="3" t="s">
        <v>67</v>
      </c>
      <c r="C328" s="3" t="s">
        <v>63</v>
      </c>
      <c r="D328" s="1">
        <v>0</v>
      </c>
      <c r="E328" s="1">
        <v>0</v>
      </c>
      <c r="F328" s="1">
        <v>0</v>
      </c>
      <c r="G328" s="1">
        <v>1431.75</v>
      </c>
      <c r="H328" s="1">
        <v>0</v>
      </c>
      <c r="I328" s="1">
        <v>1406.2</v>
      </c>
      <c r="J328" s="1">
        <v>0</v>
      </c>
      <c r="K328" s="1">
        <v>0</v>
      </c>
      <c r="L328" s="1">
        <v>0</v>
      </c>
      <c r="M328" s="1">
        <v>0</v>
      </c>
      <c r="N328" s="1">
        <v>1382.35</v>
      </c>
    </row>
    <row r="329" spans="1:14" ht="14.25" customHeight="1" x14ac:dyDescent="0.3">
      <c r="A329" s="1" t="s">
        <v>14</v>
      </c>
      <c r="B329" s="3" t="s">
        <v>68</v>
      </c>
      <c r="C329" s="3" t="s">
        <v>18</v>
      </c>
      <c r="D329" s="1">
        <v>1388.35</v>
      </c>
      <c r="E329" s="1">
        <v>1427.6</v>
      </c>
      <c r="F329" s="1">
        <v>1388.35</v>
      </c>
      <c r="G329" s="1">
        <v>1424.5</v>
      </c>
      <c r="H329" s="1">
        <v>1423.05</v>
      </c>
      <c r="I329" s="1">
        <v>1424.5</v>
      </c>
      <c r="J329" s="1">
        <v>3125</v>
      </c>
      <c r="K329" s="1">
        <v>26481.78</v>
      </c>
      <c r="L329" s="1">
        <v>5471400</v>
      </c>
      <c r="M329" s="1">
        <v>61200</v>
      </c>
      <c r="N329" s="1">
        <v>1419.8</v>
      </c>
    </row>
    <row r="330" spans="1:14" ht="14.25" customHeight="1" x14ac:dyDescent="0.3">
      <c r="A330" s="1" t="s">
        <v>14</v>
      </c>
      <c r="B330" s="3" t="s">
        <v>68</v>
      </c>
      <c r="C330" s="3" t="s">
        <v>43</v>
      </c>
      <c r="D330" s="1">
        <v>1404.25</v>
      </c>
      <c r="E330" s="1">
        <v>1433.35</v>
      </c>
      <c r="F330" s="1">
        <v>1400.5</v>
      </c>
      <c r="G330" s="1">
        <v>1430.8</v>
      </c>
      <c r="H330" s="1">
        <v>1430</v>
      </c>
      <c r="I330" s="1">
        <v>1430.8</v>
      </c>
      <c r="J330" s="1">
        <v>47</v>
      </c>
      <c r="K330" s="1">
        <v>400.33</v>
      </c>
      <c r="L330" s="1">
        <v>30600</v>
      </c>
      <c r="M330" s="1">
        <v>9000</v>
      </c>
      <c r="N330" s="1">
        <v>1419.8</v>
      </c>
    </row>
    <row r="331" spans="1:14" ht="14.25" customHeight="1" x14ac:dyDescent="0.3">
      <c r="A331" s="1" t="s">
        <v>14</v>
      </c>
      <c r="B331" s="3" t="s">
        <v>68</v>
      </c>
      <c r="C331" s="3" t="s">
        <v>63</v>
      </c>
      <c r="D331" s="1">
        <v>1412.45</v>
      </c>
      <c r="E331" s="1">
        <v>1412.45</v>
      </c>
      <c r="F331" s="1">
        <v>1412.45</v>
      </c>
      <c r="G331" s="1">
        <v>1412.45</v>
      </c>
      <c r="H331" s="1">
        <v>1412.45</v>
      </c>
      <c r="I331" s="1">
        <v>1443.45</v>
      </c>
      <c r="J331" s="1">
        <v>1</v>
      </c>
      <c r="K331" s="1">
        <v>8.4700000000000006</v>
      </c>
      <c r="L331" s="1">
        <v>600</v>
      </c>
      <c r="M331" s="1">
        <v>600</v>
      </c>
      <c r="N331" s="1">
        <v>1419.8</v>
      </c>
    </row>
    <row r="332" spans="1:14" ht="14.25" customHeight="1" x14ac:dyDescent="0.3">
      <c r="A332" s="1" t="s">
        <v>14</v>
      </c>
      <c r="B332" s="3" t="s">
        <v>69</v>
      </c>
      <c r="C332" s="3" t="s">
        <v>18</v>
      </c>
      <c r="D332" s="1">
        <v>1430</v>
      </c>
      <c r="E332" s="1">
        <v>1449.9</v>
      </c>
      <c r="F332" s="1">
        <v>1426.05</v>
      </c>
      <c r="G332" s="1">
        <v>1435.65</v>
      </c>
      <c r="H332" s="1">
        <v>1433.8</v>
      </c>
      <c r="I332" s="1">
        <v>1435.65</v>
      </c>
      <c r="J332" s="1">
        <v>2523</v>
      </c>
      <c r="K332" s="1">
        <v>21776.63</v>
      </c>
      <c r="L332" s="1">
        <v>5527200</v>
      </c>
      <c r="M332" s="1">
        <v>55800</v>
      </c>
      <c r="N332" s="1">
        <v>1428.1</v>
      </c>
    </row>
    <row r="333" spans="1:14" ht="14.25" customHeight="1" x14ac:dyDescent="0.3">
      <c r="A333" s="1" t="s">
        <v>14</v>
      </c>
      <c r="B333" s="3" t="s">
        <v>69</v>
      </c>
      <c r="C333" s="3" t="s">
        <v>43</v>
      </c>
      <c r="D333" s="1">
        <v>1447.3</v>
      </c>
      <c r="E333" s="1">
        <v>1456</v>
      </c>
      <c r="F333" s="1">
        <v>1435.45</v>
      </c>
      <c r="G333" s="1">
        <v>1442.2</v>
      </c>
      <c r="H333" s="1">
        <v>1441.1</v>
      </c>
      <c r="I333" s="1">
        <v>1442.2</v>
      </c>
      <c r="J333" s="1">
        <v>44</v>
      </c>
      <c r="K333" s="1">
        <v>381.71</v>
      </c>
      <c r="L333" s="1">
        <v>35400</v>
      </c>
      <c r="M333" s="1">
        <v>4800</v>
      </c>
      <c r="N333" s="1">
        <v>1428.1</v>
      </c>
    </row>
    <row r="334" spans="1:14" ht="14.25" customHeight="1" x14ac:dyDescent="0.3">
      <c r="A334" s="1" t="s">
        <v>14</v>
      </c>
      <c r="B334" s="3" t="s">
        <v>69</v>
      </c>
      <c r="C334" s="3" t="s">
        <v>63</v>
      </c>
      <c r="D334" s="1">
        <v>1452</v>
      </c>
      <c r="E334" s="1">
        <v>1452</v>
      </c>
      <c r="F334" s="1">
        <v>1444.7</v>
      </c>
      <c r="G334" s="1">
        <v>1444.7</v>
      </c>
      <c r="H334" s="1">
        <v>1444.7</v>
      </c>
      <c r="I334" s="1">
        <v>1451.6</v>
      </c>
      <c r="J334" s="1">
        <v>2</v>
      </c>
      <c r="K334" s="1">
        <v>17.38</v>
      </c>
      <c r="L334" s="1">
        <v>1800</v>
      </c>
      <c r="M334" s="1">
        <v>1200</v>
      </c>
      <c r="N334" s="1">
        <v>1428.1</v>
      </c>
    </row>
    <row r="335" spans="1:14" ht="14.25" customHeight="1" x14ac:dyDescent="0.3">
      <c r="A335" s="1" t="s">
        <v>14</v>
      </c>
      <c r="B335" s="3" t="s">
        <v>70</v>
      </c>
      <c r="C335" s="3" t="s">
        <v>18</v>
      </c>
      <c r="D335" s="1">
        <v>1438.35</v>
      </c>
      <c r="E335" s="1">
        <v>1440.55</v>
      </c>
      <c r="F335" s="1">
        <v>1424.55</v>
      </c>
      <c r="G335" s="1">
        <v>1436</v>
      </c>
      <c r="H335" s="1">
        <v>1437.9</v>
      </c>
      <c r="I335" s="1">
        <v>1436</v>
      </c>
      <c r="J335" s="1">
        <v>1755</v>
      </c>
      <c r="K335" s="1">
        <v>15095.76</v>
      </c>
      <c r="L335" s="1">
        <v>5500800</v>
      </c>
      <c r="M335" s="1">
        <v>-26400</v>
      </c>
      <c r="N335" s="1">
        <v>1428.3</v>
      </c>
    </row>
    <row r="336" spans="1:14" ht="14.25" customHeight="1" x14ac:dyDescent="0.3">
      <c r="A336" s="1" t="s">
        <v>14</v>
      </c>
      <c r="B336" s="3" t="s">
        <v>70</v>
      </c>
      <c r="C336" s="3" t="s">
        <v>43</v>
      </c>
      <c r="D336" s="1">
        <v>1438.45</v>
      </c>
      <c r="E336" s="1">
        <v>1444.75</v>
      </c>
      <c r="F336" s="1">
        <v>1432.2</v>
      </c>
      <c r="G336" s="1">
        <v>1442.25</v>
      </c>
      <c r="H336" s="1">
        <v>1443.75</v>
      </c>
      <c r="I336" s="1">
        <v>1442.25</v>
      </c>
      <c r="J336" s="1">
        <v>128</v>
      </c>
      <c r="K336" s="1">
        <v>1104.1300000000001</v>
      </c>
      <c r="L336" s="1">
        <v>81600</v>
      </c>
      <c r="M336" s="1">
        <v>46200</v>
      </c>
      <c r="N336" s="1">
        <v>1428.3</v>
      </c>
    </row>
    <row r="337" spans="1:14" ht="14.25" customHeight="1" x14ac:dyDescent="0.3">
      <c r="A337" s="1" t="s">
        <v>14</v>
      </c>
      <c r="B337" s="3" t="s">
        <v>70</v>
      </c>
      <c r="C337" s="3" t="s">
        <v>63</v>
      </c>
      <c r="D337" s="1">
        <v>0</v>
      </c>
      <c r="E337" s="1">
        <v>0</v>
      </c>
      <c r="F337" s="1">
        <v>0</v>
      </c>
      <c r="G337" s="1">
        <v>1444.7</v>
      </c>
      <c r="H337" s="1">
        <v>1444.7</v>
      </c>
      <c r="I337" s="1">
        <v>1451.55</v>
      </c>
      <c r="J337" s="1">
        <v>0</v>
      </c>
      <c r="K337" s="1">
        <v>0</v>
      </c>
      <c r="L337" s="1">
        <v>1800</v>
      </c>
      <c r="M337" s="1">
        <v>0</v>
      </c>
      <c r="N337" s="1">
        <v>1428.3</v>
      </c>
    </row>
    <row r="338" spans="1:14" ht="14.25" customHeight="1" x14ac:dyDescent="0.3">
      <c r="A338" s="1" t="s">
        <v>14</v>
      </c>
      <c r="B338" s="3" t="s">
        <v>71</v>
      </c>
      <c r="C338" s="3" t="s">
        <v>18</v>
      </c>
      <c r="D338" s="1">
        <v>1437</v>
      </c>
      <c r="E338" s="1">
        <v>1449.85</v>
      </c>
      <c r="F338" s="1">
        <v>1424.6</v>
      </c>
      <c r="G338" s="1">
        <v>1440.7</v>
      </c>
      <c r="H338" s="1">
        <v>1444.9</v>
      </c>
      <c r="I338" s="1">
        <v>1440.7</v>
      </c>
      <c r="J338" s="1">
        <v>2722</v>
      </c>
      <c r="K338" s="1">
        <v>23500.080000000002</v>
      </c>
      <c r="L338" s="1">
        <v>5451600</v>
      </c>
      <c r="M338" s="1">
        <v>-49200</v>
      </c>
      <c r="N338" s="1">
        <v>1434.75</v>
      </c>
    </row>
    <row r="339" spans="1:14" ht="14.25" customHeight="1" x14ac:dyDescent="0.3">
      <c r="A339" s="1" t="s">
        <v>14</v>
      </c>
      <c r="B339" s="3" t="s">
        <v>71</v>
      </c>
      <c r="C339" s="3" t="s">
        <v>43</v>
      </c>
      <c r="D339" s="1">
        <v>1441.3</v>
      </c>
      <c r="E339" s="1">
        <v>1454.7</v>
      </c>
      <c r="F339" s="1">
        <v>1430.65</v>
      </c>
      <c r="G339" s="1">
        <v>1447.2</v>
      </c>
      <c r="H339" s="1">
        <v>1450</v>
      </c>
      <c r="I339" s="1">
        <v>1447.2</v>
      </c>
      <c r="J339" s="1">
        <v>84</v>
      </c>
      <c r="K339" s="1">
        <v>728.32</v>
      </c>
      <c r="L339" s="1">
        <v>93600</v>
      </c>
      <c r="M339" s="1">
        <v>12000</v>
      </c>
      <c r="N339" s="1">
        <v>1434.75</v>
      </c>
    </row>
    <row r="340" spans="1:14" ht="14.25" customHeight="1" x14ac:dyDescent="0.3">
      <c r="A340" s="1" t="s">
        <v>14</v>
      </c>
      <c r="B340" s="3" t="s">
        <v>71</v>
      </c>
      <c r="C340" s="3" t="s">
        <v>63</v>
      </c>
      <c r="D340" s="1">
        <v>0</v>
      </c>
      <c r="E340" s="1">
        <v>0</v>
      </c>
      <c r="F340" s="1">
        <v>0</v>
      </c>
      <c r="G340" s="1">
        <v>1444.7</v>
      </c>
      <c r="H340" s="1">
        <v>1444.7</v>
      </c>
      <c r="I340" s="1">
        <v>1457.7</v>
      </c>
      <c r="J340" s="1">
        <v>0</v>
      </c>
      <c r="K340" s="1">
        <v>0</v>
      </c>
      <c r="L340" s="1">
        <v>1800</v>
      </c>
      <c r="M340" s="1">
        <v>0</v>
      </c>
      <c r="N340" s="1">
        <v>1434.75</v>
      </c>
    </row>
    <row r="341" spans="1:14" ht="14.25" customHeight="1" x14ac:dyDescent="0.3">
      <c r="A341" s="1" t="s">
        <v>14</v>
      </c>
      <c r="B341" s="3" t="s">
        <v>72</v>
      </c>
      <c r="C341" s="3" t="s">
        <v>18</v>
      </c>
      <c r="D341" s="1">
        <v>1444.9</v>
      </c>
      <c r="E341" s="1">
        <v>1460.8</v>
      </c>
      <c r="F341" s="1">
        <v>1435.75</v>
      </c>
      <c r="G341" s="1">
        <v>1439.55</v>
      </c>
      <c r="H341" s="1">
        <v>1442</v>
      </c>
      <c r="I341" s="1">
        <v>1439.55</v>
      </c>
      <c r="J341" s="1">
        <v>3648</v>
      </c>
      <c r="K341" s="1">
        <v>31652.91</v>
      </c>
      <c r="L341" s="1">
        <v>5639400</v>
      </c>
      <c r="M341" s="1">
        <v>187800</v>
      </c>
      <c r="N341" s="1">
        <v>1432.55</v>
      </c>
    </row>
    <row r="342" spans="1:14" ht="14.25" customHeight="1" x14ac:dyDescent="0.3">
      <c r="A342" s="1" t="s">
        <v>14</v>
      </c>
      <c r="B342" s="3" t="s">
        <v>72</v>
      </c>
      <c r="C342" s="3" t="s">
        <v>43</v>
      </c>
      <c r="D342" s="1">
        <v>1451.8</v>
      </c>
      <c r="E342" s="1">
        <v>1467</v>
      </c>
      <c r="F342" s="1">
        <v>1443.3</v>
      </c>
      <c r="G342" s="1">
        <v>1446.3</v>
      </c>
      <c r="H342" s="1">
        <v>1447.05</v>
      </c>
      <c r="I342" s="1">
        <v>1446.3</v>
      </c>
      <c r="J342" s="1">
        <v>107</v>
      </c>
      <c r="K342" s="1">
        <v>932.45</v>
      </c>
      <c r="L342" s="1">
        <v>123600</v>
      </c>
      <c r="M342" s="1">
        <v>30000</v>
      </c>
      <c r="N342" s="1">
        <v>1432.55</v>
      </c>
    </row>
    <row r="343" spans="1:14" ht="14.25" customHeight="1" x14ac:dyDescent="0.3">
      <c r="A343" s="1" t="s">
        <v>14</v>
      </c>
      <c r="B343" s="3" t="s">
        <v>72</v>
      </c>
      <c r="C343" s="3" t="s">
        <v>63</v>
      </c>
      <c r="D343" s="1">
        <v>0</v>
      </c>
      <c r="E343" s="1">
        <v>0</v>
      </c>
      <c r="F343" s="1">
        <v>0</v>
      </c>
      <c r="G343" s="1">
        <v>1444.7</v>
      </c>
      <c r="H343" s="1">
        <v>1444.7</v>
      </c>
      <c r="I343" s="1">
        <v>1455.15</v>
      </c>
      <c r="J343" s="1">
        <v>0</v>
      </c>
      <c r="K343" s="1">
        <v>0</v>
      </c>
      <c r="L343" s="1">
        <v>1800</v>
      </c>
      <c r="M343" s="1">
        <v>0</v>
      </c>
      <c r="N343" s="1">
        <v>1432.55</v>
      </c>
    </row>
    <row r="344" spans="1:14" ht="14.25" customHeight="1" x14ac:dyDescent="0.3">
      <c r="A344" s="1" t="s">
        <v>14</v>
      </c>
      <c r="B344" s="3" t="s">
        <v>73</v>
      </c>
      <c r="C344" s="3" t="s">
        <v>18</v>
      </c>
      <c r="D344" s="1">
        <v>1447</v>
      </c>
      <c r="E344" s="1">
        <v>1464.65</v>
      </c>
      <c r="F344" s="1">
        <v>1442.35</v>
      </c>
      <c r="G344" s="1">
        <v>1450.3</v>
      </c>
      <c r="H344" s="1">
        <v>1450</v>
      </c>
      <c r="I344" s="1">
        <v>1450.3</v>
      </c>
      <c r="J344" s="1">
        <v>2624</v>
      </c>
      <c r="K344" s="1">
        <v>22855.19</v>
      </c>
      <c r="L344" s="1">
        <v>5700600</v>
      </c>
      <c r="M344" s="1">
        <v>61200</v>
      </c>
      <c r="N344" s="1">
        <v>1445.6</v>
      </c>
    </row>
    <row r="345" spans="1:14" ht="14.25" customHeight="1" x14ac:dyDescent="0.3">
      <c r="A345" s="1" t="s">
        <v>14</v>
      </c>
      <c r="B345" s="3" t="s">
        <v>73</v>
      </c>
      <c r="C345" s="3" t="s">
        <v>43</v>
      </c>
      <c r="D345" s="1">
        <v>1456</v>
      </c>
      <c r="E345" s="1">
        <v>1470.25</v>
      </c>
      <c r="F345" s="1">
        <v>1451</v>
      </c>
      <c r="G345" s="1">
        <v>1457.5</v>
      </c>
      <c r="H345" s="1">
        <v>1458</v>
      </c>
      <c r="I345" s="1">
        <v>1457.5</v>
      </c>
      <c r="J345" s="1">
        <v>86</v>
      </c>
      <c r="K345" s="1">
        <v>753.11</v>
      </c>
      <c r="L345" s="1">
        <v>142800</v>
      </c>
      <c r="M345" s="1">
        <v>19200</v>
      </c>
      <c r="N345" s="1">
        <v>1445.6</v>
      </c>
    </row>
    <row r="346" spans="1:14" ht="14.25" customHeight="1" x14ac:dyDescent="0.3">
      <c r="A346" s="1" t="s">
        <v>14</v>
      </c>
      <c r="B346" s="3" t="s">
        <v>73</v>
      </c>
      <c r="C346" s="3" t="s">
        <v>63</v>
      </c>
      <c r="D346" s="1">
        <v>1466.35</v>
      </c>
      <c r="E346" s="1">
        <v>1466.45</v>
      </c>
      <c r="F346" s="1">
        <v>1465</v>
      </c>
      <c r="G346" s="1">
        <v>1466.45</v>
      </c>
      <c r="H346" s="1">
        <v>1466.45</v>
      </c>
      <c r="I346" s="1">
        <v>1467.45</v>
      </c>
      <c r="J346" s="1">
        <v>5</v>
      </c>
      <c r="K346" s="1">
        <v>43.98</v>
      </c>
      <c r="L346" s="1">
        <v>4800</v>
      </c>
      <c r="M346" s="1">
        <v>3000</v>
      </c>
      <c r="N346" s="1">
        <v>1445.6</v>
      </c>
    </row>
    <row r="347" spans="1:14" ht="14.25" customHeight="1" x14ac:dyDescent="0.3">
      <c r="A347" s="1" t="s">
        <v>14</v>
      </c>
      <c r="B347" s="3" t="s">
        <v>74</v>
      </c>
      <c r="C347" s="3" t="s">
        <v>18</v>
      </c>
      <c r="D347" s="1">
        <v>1449.75</v>
      </c>
      <c r="E347" s="1">
        <v>1463.8</v>
      </c>
      <c r="F347" s="1">
        <v>1442.4</v>
      </c>
      <c r="G347" s="1">
        <v>1459.7</v>
      </c>
      <c r="H347" s="1">
        <v>1460.95</v>
      </c>
      <c r="I347" s="1">
        <v>1459.7</v>
      </c>
      <c r="J347" s="1">
        <v>1934</v>
      </c>
      <c r="K347" s="1">
        <v>16907.91</v>
      </c>
      <c r="L347" s="1">
        <v>5640000</v>
      </c>
      <c r="M347" s="1">
        <v>-60600</v>
      </c>
      <c r="N347" s="1">
        <v>1453.9</v>
      </c>
    </row>
    <row r="348" spans="1:14" ht="14.25" customHeight="1" x14ac:dyDescent="0.3">
      <c r="A348" s="1" t="s">
        <v>14</v>
      </c>
      <c r="B348" s="3" t="s">
        <v>74</v>
      </c>
      <c r="C348" s="3" t="s">
        <v>43</v>
      </c>
      <c r="D348" s="1">
        <v>1456.25</v>
      </c>
      <c r="E348" s="1">
        <v>1470</v>
      </c>
      <c r="F348" s="1">
        <v>1456.25</v>
      </c>
      <c r="G348" s="1">
        <v>1467</v>
      </c>
      <c r="H348" s="1">
        <v>1468</v>
      </c>
      <c r="I348" s="1">
        <v>1467</v>
      </c>
      <c r="J348" s="1">
        <v>52</v>
      </c>
      <c r="K348" s="1">
        <v>457.33</v>
      </c>
      <c r="L348" s="1">
        <v>142200</v>
      </c>
      <c r="M348" s="1">
        <v>-600</v>
      </c>
      <c r="N348" s="1">
        <v>1453.9</v>
      </c>
    </row>
    <row r="349" spans="1:14" ht="14.25" customHeight="1" x14ac:dyDescent="0.3">
      <c r="A349" s="1" t="s">
        <v>14</v>
      </c>
      <c r="B349" s="3" t="s">
        <v>74</v>
      </c>
      <c r="C349" s="3" t="s">
        <v>63</v>
      </c>
      <c r="D349" s="1">
        <v>1470</v>
      </c>
      <c r="E349" s="1">
        <v>1470</v>
      </c>
      <c r="F349" s="1">
        <v>1470</v>
      </c>
      <c r="G349" s="1">
        <v>1470</v>
      </c>
      <c r="H349" s="1">
        <v>1470</v>
      </c>
      <c r="I349" s="1">
        <v>1475.6</v>
      </c>
      <c r="J349" s="1">
        <v>1</v>
      </c>
      <c r="K349" s="1">
        <v>8.82</v>
      </c>
      <c r="L349" s="1">
        <v>5400</v>
      </c>
      <c r="M349" s="1">
        <v>600</v>
      </c>
      <c r="N349" s="1">
        <v>1453.9</v>
      </c>
    </row>
    <row r="350" spans="1:14" ht="14.25" customHeight="1" x14ac:dyDescent="0.3">
      <c r="A350" s="1" t="s">
        <v>14</v>
      </c>
      <c r="B350" s="3" t="s">
        <v>75</v>
      </c>
      <c r="C350" s="3" t="s">
        <v>18</v>
      </c>
      <c r="D350" s="1">
        <v>1461</v>
      </c>
      <c r="E350" s="1">
        <v>1469</v>
      </c>
      <c r="F350" s="1">
        <v>1452.65</v>
      </c>
      <c r="G350" s="1">
        <v>1461.65</v>
      </c>
      <c r="H350" s="1">
        <v>1461</v>
      </c>
      <c r="I350" s="1">
        <v>1461.65</v>
      </c>
      <c r="J350" s="1">
        <v>1733</v>
      </c>
      <c r="K350" s="1">
        <v>15192.99</v>
      </c>
      <c r="L350" s="1">
        <v>5641200</v>
      </c>
      <c r="M350" s="1">
        <v>1200</v>
      </c>
      <c r="N350" s="1">
        <v>1456.15</v>
      </c>
    </row>
    <row r="351" spans="1:14" ht="14.25" customHeight="1" x14ac:dyDescent="0.3">
      <c r="A351" s="1" t="s">
        <v>14</v>
      </c>
      <c r="B351" s="3" t="s">
        <v>75</v>
      </c>
      <c r="C351" s="3" t="s">
        <v>43</v>
      </c>
      <c r="D351" s="1">
        <v>1470.7</v>
      </c>
      <c r="E351" s="1">
        <v>1476.15</v>
      </c>
      <c r="F351" s="1">
        <v>1460.85</v>
      </c>
      <c r="G351" s="1">
        <v>1469.2</v>
      </c>
      <c r="H351" s="1">
        <v>1468.75</v>
      </c>
      <c r="I351" s="1">
        <v>1469.2</v>
      </c>
      <c r="J351" s="1">
        <v>156</v>
      </c>
      <c r="K351" s="1">
        <v>1375.53</v>
      </c>
      <c r="L351" s="1">
        <v>179400</v>
      </c>
      <c r="M351" s="1">
        <v>37200</v>
      </c>
      <c r="N351" s="1">
        <v>1456.15</v>
      </c>
    </row>
    <row r="352" spans="1:14" ht="14.25" customHeight="1" x14ac:dyDescent="0.3">
      <c r="A352" s="1" t="s">
        <v>14</v>
      </c>
      <c r="B352" s="3" t="s">
        <v>75</v>
      </c>
      <c r="C352" s="3" t="s">
        <v>63</v>
      </c>
      <c r="D352" s="1">
        <v>1474.25</v>
      </c>
      <c r="E352" s="1">
        <v>1474.25</v>
      </c>
      <c r="F352" s="1">
        <v>1474.25</v>
      </c>
      <c r="G352" s="1">
        <v>1474.25</v>
      </c>
      <c r="H352" s="1">
        <v>1474.25</v>
      </c>
      <c r="I352" s="1">
        <v>1477.55</v>
      </c>
      <c r="J352" s="1">
        <v>1</v>
      </c>
      <c r="K352" s="1">
        <v>8.85</v>
      </c>
      <c r="L352" s="1">
        <v>6000</v>
      </c>
      <c r="M352" s="1">
        <v>600</v>
      </c>
      <c r="N352" s="1">
        <v>1456.15</v>
      </c>
    </row>
    <row r="353" spans="1:14" ht="14.25" customHeight="1" x14ac:dyDescent="0.3">
      <c r="A353" s="1" t="s">
        <v>14</v>
      </c>
      <c r="B353" s="3" t="s">
        <v>76</v>
      </c>
      <c r="C353" s="3" t="s">
        <v>18</v>
      </c>
      <c r="D353" s="1">
        <v>1463.4</v>
      </c>
      <c r="E353" s="1">
        <v>1485.95</v>
      </c>
      <c r="F353" s="1">
        <v>1457.15</v>
      </c>
      <c r="G353" s="1">
        <v>1473.5</v>
      </c>
      <c r="H353" s="1">
        <v>1474.1</v>
      </c>
      <c r="I353" s="1">
        <v>1473.5</v>
      </c>
      <c r="J353" s="1">
        <v>3461</v>
      </c>
      <c r="K353" s="1">
        <v>30531.29</v>
      </c>
      <c r="L353" s="1">
        <v>5408400</v>
      </c>
      <c r="M353" s="1">
        <v>-232800</v>
      </c>
      <c r="N353" s="1">
        <v>1471.25</v>
      </c>
    </row>
    <row r="354" spans="1:14" ht="14.25" customHeight="1" x14ac:dyDescent="0.3">
      <c r="A354" s="1" t="s">
        <v>14</v>
      </c>
      <c r="B354" s="3" t="s">
        <v>76</v>
      </c>
      <c r="C354" s="3" t="s">
        <v>43</v>
      </c>
      <c r="D354" s="1">
        <v>1478.05</v>
      </c>
      <c r="E354" s="1">
        <v>1493</v>
      </c>
      <c r="F354" s="1">
        <v>1464.7</v>
      </c>
      <c r="G354" s="1">
        <v>1481.25</v>
      </c>
      <c r="H354" s="1">
        <v>1483.45</v>
      </c>
      <c r="I354" s="1">
        <v>1481.25</v>
      </c>
      <c r="J354" s="1">
        <v>799</v>
      </c>
      <c r="K354" s="1">
        <v>7073.98</v>
      </c>
      <c r="L354" s="1">
        <v>500400</v>
      </c>
      <c r="M354" s="1">
        <v>321000</v>
      </c>
      <c r="N354" s="1">
        <v>1471.25</v>
      </c>
    </row>
    <row r="355" spans="1:14" ht="14.25" customHeight="1" x14ac:dyDescent="0.3">
      <c r="A355" s="1" t="s">
        <v>14</v>
      </c>
      <c r="B355" s="3" t="s">
        <v>76</v>
      </c>
      <c r="C355" s="3" t="s">
        <v>63</v>
      </c>
      <c r="D355" s="1">
        <v>1490</v>
      </c>
      <c r="E355" s="1">
        <v>1494</v>
      </c>
      <c r="F355" s="1">
        <v>1475</v>
      </c>
      <c r="G355" s="1">
        <v>1475</v>
      </c>
      <c r="H355" s="1">
        <v>1475</v>
      </c>
      <c r="I355" s="1">
        <v>1492.3</v>
      </c>
      <c r="J355" s="1">
        <v>3</v>
      </c>
      <c r="K355" s="1">
        <v>26.75</v>
      </c>
      <c r="L355" s="1">
        <v>7200</v>
      </c>
      <c r="M355" s="1">
        <v>1200</v>
      </c>
      <c r="N355" s="1">
        <v>1471.25</v>
      </c>
    </row>
    <row r="356" spans="1:14" ht="14.25" customHeight="1" x14ac:dyDescent="0.3">
      <c r="A356" s="1" t="s">
        <v>14</v>
      </c>
      <c r="B356" s="3" t="s">
        <v>77</v>
      </c>
      <c r="C356" s="3" t="s">
        <v>18</v>
      </c>
      <c r="D356" s="1">
        <v>1474.5</v>
      </c>
      <c r="E356" s="1">
        <v>1478.3</v>
      </c>
      <c r="F356" s="1">
        <v>1455.2</v>
      </c>
      <c r="G356" s="1">
        <v>1461.3</v>
      </c>
      <c r="H356" s="1">
        <v>1462.35</v>
      </c>
      <c r="I356" s="1">
        <v>1461.3</v>
      </c>
      <c r="J356" s="1">
        <v>3962</v>
      </c>
      <c r="K356" s="1">
        <v>34777.89</v>
      </c>
      <c r="L356" s="1">
        <v>4504800</v>
      </c>
      <c r="M356" s="1">
        <v>-903600</v>
      </c>
      <c r="N356" s="1">
        <v>1457.55</v>
      </c>
    </row>
    <row r="357" spans="1:14" ht="14.25" customHeight="1" x14ac:dyDescent="0.3">
      <c r="A357" s="1" t="s">
        <v>14</v>
      </c>
      <c r="B357" s="3" t="s">
        <v>77</v>
      </c>
      <c r="C357" s="3" t="s">
        <v>43</v>
      </c>
      <c r="D357" s="1">
        <v>1466.35</v>
      </c>
      <c r="E357" s="1">
        <v>1484.9</v>
      </c>
      <c r="F357" s="1">
        <v>1464.5</v>
      </c>
      <c r="G357" s="1">
        <v>1469.1</v>
      </c>
      <c r="H357" s="1">
        <v>1470</v>
      </c>
      <c r="I357" s="1">
        <v>1469.1</v>
      </c>
      <c r="J357" s="1">
        <v>2066</v>
      </c>
      <c r="K357" s="1">
        <v>18224.25</v>
      </c>
      <c r="L357" s="1">
        <v>1561200</v>
      </c>
      <c r="M357" s="1">
        <v>1060800</v>
      </c>
      <c r="N357" s="1">
        <v>1457.55</v>
      </c>
    </row>
    <row r="358" spans="1:14" ht="14.25" customHeight="1" x14ac:dyDescent="0.3">
      <c r="A358" s="1" t="s">
        <v>14</v>
      </c>
      <c r="B358" s="3" t="s">
        <v>77</v>
      </c>
      <c r="C358" s="3" t="s">
        <v>63</v>
      </c>
      <c r="D358" s="1">
        <v>1473.1</v>
      </c>
      <c r="E358" s="1">
        <v>1474.45</v>
      </c>
      <c r="F358" s="1">
        <v>1473.1</v>
      </c>
      <c r="G358" s="1">
        <v>1474.45</v>
      </c>
      <c r="H358" s="1">
        <v>1474.45</v>
      </c>
      <c r="I358" s="1">
        <v>1477.5</v>
      </c>
      <c r="J358" s="1">
        <v>2</v>
      </c>
      <c r="K358" s="1">
        <v>17.690000000000001</v>
      </c>
      <c r="L358" s="1">
        <v>7200</v>
      </c>
      <c r="M358" s="1">
        <v>0</v>
      </c>
      <c r="N358" s="1">
        <v>1457.55</v>
      </c>
    </row>
    <row r="359" spans="1:14" ht="14.25" customHeight="1" x14ac:dyDescent="0.3">
      <c r="A359" s="1" t="s">
        <v>14</v>
      </c>
      <c r="B359" s="3" t="s">
        <v>78</v>
      </c>
      <c r="C359" s="3" t="s">
        <v>18</v>
      </c>
      <c r="D359" s="1">
        <v>1466.45</v>
      </c>
      <c r="E359" s="1">
        <v>1496</v>
      </c>
      <c r="F359" s="1">
        <v>1462.2</v>
      </c>
      <c r="G359" s="1">
        <v>1489.1</v>
      </c>
      <c r="H359" s="1">
        <v>1488.55</v>
      </c>
      <c r="I359" s="1">
        <v>1489.1</v>
      </c>
      <c r="J359" s="1">
        <v>6400</v>
      </c>
      <c r="K359" s="1">
        <v>56864.7</v>
      </c>
      <c r="L359" s="1">
        <v>3125400</v>
      </c>
      <c r="M359" s="1">
        <v>-1379400</v>
      </c>
      <c r="N359" s="1">
        <v>1485.05</v>
      </c>
    </row>
    <row r="360" spans="1:14" ht="14.25" customHeight="1" x14ac:dyDescent="0.3">
      <c r="A360" s="1" t="s">
        <v>14</v>
      </c>
      <c r="B360" s="3" t="s">
        <v>78</v>
      </c>
      <c r="C360" s="3" t="s">
        <v>43</v>
      </c>
      <c r="D360" s="1">
        <v>1470</v>
      </c>
      <c r="E360" s="1">
        <v>1504</v>
      </c>
      <c r="F360" s="1">
        <v>1467.3</v>
      </c>
      <c r="G360" s="1">
        <v>1498.15</v>
      </c>
      <c r="H360" s="1">
        <v>1498.65</v>
      </c>
      <c r="I360" s="1">
        <v>1498.15</v>
      </c>
      <c r="J360" s="1">
        <v>4277</v>
      </c>
      <c r="K360" s="1">
        <v>38195.160000000003</v>
      </c>
      <c r="L360" s="1">
        <v>3417600</v>
      </c>
      <c r="M360" s="1">
        <v>1856400</v>
      </c>
      <c r="N360" s="1">
        <v>1485.05</v>
      </c>
    </row>
    <row r="361" spans="1:14" ht="14.25" customHeight="1" x14ac:dyDescent="0.3">
      <c r="A361" s="1" t="s">
        <v>14</v>
      </c>
      <c r="B361" s="3" t="s">
        <v>78</v>
      </c>
      <c r="C361" s="3" t="s">
        <v>63</v>
      </c>
      <c r="D361" s="1">
        <v>1486</v>
      </c>
      <c r="E361" s="1">
        <v>1509</v>
      </c>
      <c r="F361" s="1">
        <v>1479</v>
      </c>
      <c r="G361" s="1">
        <v>1505</v>
      </c>
      <c r="H361" s="1">
        <v>1505</v>
      </c>
      <c r="I361" s="1">
        <v>1505</v>
      </c>
      <c r="J361" s="1">
        <v>22</v>
      </c>
      <c r="K361" s="1">
        <v>197.76</v>
      </c>
      <c r="L361" s="1">
        <v>10200</v>
      </c>
      <c r="M361" s="1">
        <v>3000</v>
      </c>
      <c r="N361" s="1">
        <v>1485.05</v>
      </c>
    </row>
    <row r="362" spans="1:14" ht="14.25" customHeight="1" x14ac:dyDescent="0.3">
      <c r="A362" s="1" t="s">
        <v>14</v>
      </c>
      <c r="B362" s="3" t="s">
        <v>79</v>
      </c>
      <c r="C362" s="3" t="s">
        <v>18</v>
      </c>
      <c r="D362" s="1">
        <v>1494</v>
      </c>
      <c r="E362" s="1">
        <v>1497.5</v>
      </c>
      <c r="F362" s="1">
        <v>1466.85</v>
      </c>
      <c r="G362" s="1">
        <v>1474.15</v>
      </c>
      <c r="H362" s="1">
        <v>1472.45</v>
      </c>
      <c r="I362" s="1">
        <v>1474.15</v>
      </c>
      <c r="J362" s="1">
        <v>4466</v>
      </c>
      <c r="K362" s="1">
        <v>39613.99</v>
      </c>
      <c r="L362" s="1">
        <v>2040000</v>
      </c>
      <c r="M362" s="1">
        <v>-1085400</v>
      </c>
      <c r="N362" s="1">
        <v>1472.05</v>
      </c>
    </row>
    <row r="363" spans="1:14" ht="14.25" customHeight="1" x14ac:dyDescent="0.3">
      <c r="A363" s="1" t="s">
        <v>14</v>
      </c>
      <c r="B363" s="3" t="s">
        <v>79</v>
      </c>
      <c r="C363" s="3" t="s">
        <v>43</v>
      </c>
      <c r="D363" s="1">
        <v>1505</v>
      </c>
      <c r="E363" s="1">
        <v>1505.25</v>
      </c>
      <c r="F363" s="1">
        <v>1477.45</v>
      </c>
      <c r="G363" s="1">
        <v>1484.35</v>
      </c>
      <c r="H363" s="1">
        <v>1482.9</v>
      </c>
      <c r="I363" s="1">
        <v>1484.35</v>
      </c>
      <c r="J363" s="1">
        <v>2990</v>
      </c>
      <c r="K363" s="1">
        <v>26700.11</v>
      </c>
      <c r="L363" s="1">
        <v>4243200</v>
      </c>
      <c r="M363" s="1">
        <v>825600</v>
      </c>
      <c r="N363" s="1">
        <v>1472.05</v>
      </c>
    </row>
    <row r="364" spans="1:14" ht="14.25" customHeight="1" x14ac:dyDescent="0.3">
      <c r="A364" s="1" t="s">
        <v>14</v>
      </c>
      <c r="B364" s="3" t="s">
        <v>79</v>
      </c>
      <c r="C364" s="3" t="s">
        <v>63</v>
      </c>
      <c r="D364" s="1">
        <v>1497.5</v>
      </c>
      <c r="E364" s="1">
        <v>1497.5</v>
      </c>
      <c r="F364" s="1">
        <v>1482.45</v>
      </c>
      <c r="G364" s="1">
        <v>1490.55</v>
      </c>
      <c r="H364" s="1">
        <v>1490.55</v>
      </c>
      <c r="I364" s="1">
        <v>1490.55</v>
      </c>
      <c r="J364" s="1">
        <v>16</v>
      </c>
      <c r="K364" s="1">
        <v>143.05000000000001</v>
      </c>
      <c r="L364" s="1">
        <v>16800</v>
      </c>
      <c r="M364" s="1">
        <v>6600</v>
      </c>
      <c r="N364" s="1">
        <v>1472.05</v>
      </c>
    </row>
    <row r="365" spans="1:14" ht="14.25" customHeight="1" x14ac:dyDescent="0.3">
      <c r="A365" s="1" t="s">
        <v>14</v>
      </c>
      <c r="B365" s="3" t="s">
        <v>18</v>
      </c>
      <c r="C365" s="3" t="s">
        <v>18</v>
      </c>
      <c r="D365" s="1">
        <v>1473</v>
      </c>
      <c r="E365" s="1">
        <v>1497.65</v>
      </c>
      <c r="F365" s="1">
        <v>1473</v>
      </c>
      <c r="G365" s="1">
        <v>1494.2</v>
      </c>
      <c r="H365" s="1">
        <v>1497.25</v>
      </c>
      <c r="I365" s="1">
        <v>1497</v>
      </c>
      <c r="J365" s="1">
        <v>3375</v>
      </c>
      <c r="K365" s="1">
        <v>30067.88</v>
      </c>
      <c r="L365" s="1">
        <v>1140600</v>
      </c>
      <c r="M365" s="1">
        <v>-899400</v>
      </c>
      <c r="N365" s="1">
        <v>1497</v>
      </c>
    </row>
    <row r="366" spans="1:14" ht="14.25" customHeight="1" x14ac:dyDescent="0.3">
      <c r="A366" s="1" t="s">
        <v>14</v>
      </c>
      <c r="B366" s="3" t="s">
        <v>18</v>
      </c>
      <c r="C366" s="3" t="s">
        <v>43</v>
      </c>
      <c r="D366" s="1">
        <v>1486</v>
      </c>
      <c r="E366" s="1">
        <v>1518.45</v>
      </c>
      <c r="F366" s="1">
        <v>1484.35</v>
      </c>
      <c r="G366" s="1">
        <v>1509.9</v>
      </c>
      <c r="H366" s="1">
        <v>1515.05</v>
      </c>
      <c r="I366" s="1">
        <v>1509.9</v>
      </c>
      <c r="J366" s="1">
        <v>3920</v>
      </c>
      <c r="K366" s="1">
        <v>35241.35</v>
      </c>
      <c r="L366" s="1">
        <v>5297400</v>
      </c>
      <c r="M366" s="1">
        <v>1054200</v>
      </c>
      <c r="N366" s="1">
        <v>1497</v>
      </c>
    </row>
    <row r="367" spans="1:14" ht="14.25" customHeight="1" x14ac:dyDescent="0.3">
      <c r="A367" s="1" t="s">
        <v>14</v>
      </c>
      <c r="B367" s="3" t="s">
        <v>18</v>
      </c>
      <c r="C367" s="3" t="s">
        <v>63</v>
      </c>
      <c r="D367" s="1">
        <v>1499.35</v>
      </c>
      <c r="E367" s="1">
        <v>1524.9</v>
      </c>
      <c r="F367" s="1">
        <v>1495.45</v>
      </c>
      <c r="G367" s="1">
        <v>1520.45</v>
      </c>
      <c r="H367" s="1">
        <v>1524.9</v>
      </c>
      <c r="I367" s="1">
        <v>1520.45</v>
      </c>
      <c r="J367" s="1">
        <v>13</v>
      </c>
      <c r="K367" s="1">
        <v>118</v>
      </c>
      <c r="L367" s="1">
        <v>21000</v>
      </c>
      <c r="M367" s="1">
        <v>4200</v>
      </c>
      <c r="N367" s="1">
        <v>1497</v>
      </c>
    </row>
    <row r="368" spans="1:14" ht="14.25" customHeight="1" x14ac:dyDescent="0.3">
      <c r="A368" s="1" t="s">
        <v>14</v>
      </c>
      <c r="B368" s="3" t="s">
        <v>80</v>
      </c>
      <c r="C368" s="3" t="s">
        <v>43</v>
      </c>
      <c r="D368" s="1">
        <v>1508.9</v>
      </c>
      <c r="E368" s="1">
        <v>1518.4</v>
      </c>
      <c r="F368" s="1">
        <v>1495.4</v>
      </c>
      <c r="G368" s="1">
        <v>1501.5</v>
      </c>
      <c r="H368" s="1">
        <v>1501</v>
      </c>
      <c r="I368" s="1">
        <v>1501.5</v>
      </c>
      <c r="J368" s="1">
        <v>1933</v>
      </c>
      <c r="K368" s="1">
        <v>17436.52</v>
      </c>
      <c r="L368" s="1">
        <v>5200800</v>
      </c>
      <c r="M368" s="1">
        <v>-96600</v>
      </c>
      <c r="N368" s="1">
        <v>1492.7</v>
      </c>
    </row>
    <row r="369" spans="1:14" ht="14.25" customHeight="1" x14ac:dyDescent="0.3">
      <c r="A369" s="1" t="s">
        <v>14</v>
      </c>
      <c r="B369" s="3" t="s">
        <v>80</v>
      </c>
      <c r="C369" s="3" t="s">
        <v>63</v>
      </c>
      <c r="D369" s="1">
        <v>1516.9</v>
      </c>
      <c r="E369" s="1">
        <v>1519.8</v>
      </c>
      <c r="F369" s="1">
        <v>1505</v>
      </c>
      <c r="G369" s="1">
        <v>1508.65</v>
      </c>
      <c r="H369" s="1">
        <v>1508.65</v>
      </c>
      <c r="I369" s="1">
        <v>1508.65</v>
      </c>
      <c r="J369" s="1">
        <v>22</v>
      </c>
      <c r="K369" s="1">
        <v>199.18</v>
      </c>
      <c r="L369" s="1">
        <v>26400</v>
      </c>
      <c r="M369" s="1">
        <v>5400</v>
      </c>
      <c r="N369" s="1">
        <v>1492.7</v>
      </c>
    </row>
    <row r="370" spans="1:14" ht="14.25" customHeight="1" x14ac:dyDescent="0.3">
      <c r="A370" s="1" t="s">
        <v>14</v>
      </c>
      <c r="B370" s="3" t="s">
        <v>80</v>
      </c>
      <c r="C370" s="3" t="s">
        <v>81</v>
      </c>
      <c r="D370" s="1">
        <v>0</v>
      </c>
      <c r="E370" s="1">
        <v>0</v>
      </c>
      <c r="F370" s="1">
        <v>0</v>
      </c>
      <c r="G370" s="1">
        <v>1525.35</v>
      </c>
      <c r="H370" s="1">
        <v>0</v>
      </c>
      <c r="I370" s="1">
        <v>1521.8</v>
      </c>
      <c r="J370" s="1">
        <v>0</v>
      </c>
      <c r="K370" s="1">
        <v>0</v>
      </c>
      <c r="L370" s="1">
        <v>0</v>
      </c>
      <c r="M370" s="1">
        <v>0</v>
      </c>
      <c r="N370" s="1">
        <v>1492.7</v>
      </c>
    </row>
    <row r="371" spans="1:14" ht="14.25" customHeight="1" x14ac:dyDescent="0.3">
      <c r="A371" s="1" t="s">
        <v>14</v>
      </c>
      <c r="B371" s="3" t="s">
        <v>82</v>
      </c>
      <c r="C371" s="3" t="s">
        <v>43</v>
      </c>
      <c r="D371" s="1">
        <v>1504.55</v>
      </c>
      <c r="E371" s="1">
        <v>1511.25</v>
      </c>
      <c r="F371" s="1">
        <v>1500.55</v>
      </c>
      <c r="G371" s="1">
        <v>1503.1</v>
      </c>
      <c r="H371" s="1">
        <v>1503.5</v>
      </c>
      <c r="I371" s="1">
        <v>1503.1</v>
      </c>
      <c r="J371" s="1">
        <v>1497</v>
      </c>
      <c r="K371" s="1">
        <v>13523.95</v>
      </c>
      <c r="L371" s="1">
        <v>5191800</v>
      </c>
      <c r="M371" s="1">
        <v>-9000</v>
      </c>
      <c r="N371" s="1">
        <v>1492.75</v>
      </c>
    </row>
    <row r="372" spans="1:14" ht="14.25" customHeight="1" x14ac:dyDescent="0.3">
      <c r="A372" s="1" t="s">
        <v>14</v>
      </c>
      <c r="B372" s="3" t="s">
        <v>82</v>
      </c>
      <c r="C372" s="3" t="s">
        <v>63</v>
      </c>
      <c r="D372" s="1">
        <v>1512.2</v>
      </c>
      <c r="E372" s="1">
        <v>1517.45</v>
      </c>
      <c r="F372" s="1">
        <v>1508.1</v>
      </c>
      <c r="G372" s="1">
        <v>1512.2</v>
      </c>
      <c r="H372" s="1">
        <v>1515.4</v>
      </c>
      <c r="I372" s="1">
        <v>1512.2</v>
      </c>
      <c r="J372" s="1">
        <v>39</v>
      </c>
      <c r="K372" s="1">
        <v>354.13</v>
      </c>
      <c r="L372" s="1">
        <v>40200</v>
      </c>
      <c r="M372" s="1">
        <v>13800</v>
      </c>
      <c r="N372" s="1">
        <v>1492.75</v>
      </c>
    </row>
    <row r="373" spans="1:14" ht="14.25" customHeight="1" x14ac:dyDescent="0.3">
      <c r="A373" s="1" t="s">
        <v>14</v>
      </c>
      <c r="B373" s="3" t="s">
        <v>82</v>
      </c>
      <c r="C373" s="3" t="s">
        <v>81</v>
      </c>
      <c r="D373" s="1">
        <v>0</v>
      </c>
      <c r="E373" s="1">
        <v>0</v>
      </c>
      <c r="F373" s="1">
        <v>0</v>
      </c>
      <c r="G373" s="1">
        <v>1525.35</v>
      </c>
      <c r="H373" s="1">
        <v>0</v>
      </c>
      <c r="I373" s="1">
        <v>1520.85</v>
      </c>
      <c r="J373" s="1">
        <v>0</v>
      </c>
      <c r="K373" s="1">
        <v>0</v>
      </c>
      <c r="L373" s="1">
        <v>0</v>
      </c>
      <c r="M373" s="1">
        <v>0</v>
      </c>
      <c r="N373" s="1">
        <v>1492.75</v>
      </c>
    </row>
    <row r="374" spans="1:14" ht="14.25" customHeight="1" x14ac:dyDescent="0.3">
      <c r="A374" s="1" t="s">
        <v>14</v>
      </c>
      <c r="B374" s="3" t="s">
        <v>83</v>
      </c>
      <c r="C374" s="3" t="s">
        <v>43</v>
      </c>
      <c r="D374" s="1">
        <v>1502</v>
      </c>
      <c r="E374" s="1">
        <v>1529.65</v>
      </c>
      <c r="F374" s="1">
        <v>1493.25</v>
      </c>
      <c r="G374" s="1">
        <v>1526.15</v>
      </c>
      <c r="H374" s="1">
        <v>1529</v>
      </c>
      <c r="I374" s="1">
        <v>1526.15</v>
      </c>
      <c r="J374" s="1">
        <v>4599</v>
      </c>
      <c r="K374" s="1">
        <v>41836.47</v>
      </c>
      <c r="L374" s="1">
        <v>5413200</v>
      </c>
      <c r="M374" s="1">
        <v>221400</v>
      </c>
      <c r="N374" s="1">
        <v>1519.3</v>
      </c>
    </row>
    <row r="375" spans="1:14" ht="14.25" customHeight="1" x14ac:dyDescent="0.3">
      <c r="A375" s="1" t="s">
        <v>14</v>
      </c>
      <c r="B375" s="3" t="s">
        <v>83</v>
      </c>
      <c r="C375" s="3" t="s">
        <v>63</v>
      </c>
      <c r="D375" s="1">
        <v>1514.55</v>
      </c>
      <c r="E375" s="1">
        <v>1537.5</v>
      </c>
      <c r="F375" s="1">
        <v>1506.35</v>
      </c>
      <c r="G375" s="1">
        <v>1536.1</v>
      </c>
      <c r="H375" s="1">
        <v>1536.4</v>
      </c>
      <c r="I375" s="1">
        <v>1536.1</v>
      </c>
      <c r="J375" s="1">
        <v>54</v>
      </c>
      <c r="K375" s="1">
        <v>493.74</v>
      </c>
      <c r="L375" s="1">
        <v>44400</v>
      </c>
      <c r="M375" s="1">
        <v>4200</v>
      </c>
      <c r="N375" s="1">
        <v>1519.3</v>
      </c>
    </row>
    <row r="376" spans="1:14" ht="14.25" customHeight="1" x14ac:dyDescent="0.3">
      <c r="A376" s="1" t="s">
        <v>14</v>
      </c>
      <c r="B376" s="3" t="s">
        <v>83</v>
      </c>
      <c r="C376" s="3" t="s">
        <v>81</v>
      </c>
      <c r="D376" s="1">
        <v>0</v>
      </c>
      <c r="E376" s="1">
        <v>0</v>
      </c>
      <c r="F376" s="1">
        <v>0</v>
      </c>
      <c r="G376" s="1">
        <v>1525.35</v>
      </c>
      <c r="H376" s="1">
        <v>0</v>
      </c>
      <c r="I376" s="1">
        <v>1545.15</v>
      </c>
      <c r="J376" s="1">
        <v>0</v>
      </c>
      <c r="K376" s="1">
        <v>0</v>
      </c>
      <c r="L376" s="1">
        <v>0</v>
      </c>
      <c r="M376" s="1">
        <v>0</v>
      </c>
      <c r="N376" s="1">
        <v>1519.3</v>
      </c>
    </row>
    <row r="377" spans="1:14" ht="14.25" customHeight="1" x14ac:dyDescent="0.3">
      <c r="A377" s="1" t="s">
        <v>14</v>
      </c>
      <c r="B377" s="3" t="s">
        <v>84</v>
      </c>
      <c r="C377" s="3" t="s">
        <v>43</v>
      </c>
      <c r="D377" s="1">
        <v>1530</v>
      </c>
      <c r="E377" s="1">
        <v>1538</v>
      </c>
      <c r="F377" s="1">
        <v>1506.8</v>
      </c>
      <c r="G377" s="1">
        <v>1510.4</v>
      </c>
      <c r="H377" s="1">
        <v>1512.95</v>
      </c>
      <c r="I377" s="1">
        <v>1510.4</v>
      </c>
      <c r="J377" s="1">
        <v>3884</v>
      </c>
      <c r="K377" s="1">
        <v>35536.199999999997</v>
      </c>
      <c r="L377" s="1">
        <v>5474400</v>
      </c>
      <c r="M377" s="1">
        <v>61200</v>
      </c>
      <c r="N377" s="1">
        <v>1497.6</v>
      </c>
    </row>
    <row r="378" spans="1:14" ht="14.25" customHeight="1" x14ac:dyDescent="0.3">
      <c r="A378" s="1" t="s">
        <v>14</v>
      </c>
      <c r="B378" s="3" t="s">
        <v>84</v>
      </c>
      <c r="C378" s="3" t="s">
        <v>63</v>
      </c>
      <c r="D378" s="1">
        <v>1541.6</v>
      </c>
      <c r="E378" s="1">
        <v>1541.6</v>
      </c>
      <c r="F378" s="1">
        <v>1518.1</v>
      </c>
      <c r="G378" s="1">
        <v>1518.95</v>
      </c>
      <c r="H378" s="1">
        <v>1521</v>
      </c>
      <c r="I378" s="1">
        <v>1518.95</v>
      </c>
      <c r="J378" s="1">
        <v>17</v>
      </c>
      <c r="K378" s="1">
        <v>155.94</v>
      </c>
      <c r="L378" s="1">
        <v>45000</v>
      </c>
      <c r="M378" s="1">
        <v>600</v>
      </c>
      <c r="N378" s="1">
        <v>1497.6</v>
      </c>
    </row>
    <row r="379" spans="1:14" ht="14.25" customHeight="1" x14ac:dyDescent="0.3">
      <c r="A379" s="1" t="s">
        <v>14</v>
      </c>
      <c r="B379" s="3" t="s">
        <v>84</v>
      </c>
      <c r="C379" s="3" t="s">
        <v>81</v>
      </c>
      <c r="D379" s="1">
        <v>0</v>
      </c>
      <c r="E379" s="1">
        <v>0</v>
      </c>
      <c r="F379" s="1">
        <v>0</v>
      </c>
      <c r="G379" s="1">
        <v>1525.35</v>
      </c>
      <c r="H379" s="1">
        <v>0</v>
      </c>
      <c r="I379" s="1">
        <v>1522.75</v>
      </c>
      <c r="J379" s="1">
        <v>0</v>
      </c>
      <c r="K379" s="1">
        <v>0</v>
      </c>
      <c r="L379" s="1">
        <v>0</v>
      </c>
      <c r="M379" s="1">
        <v>0</v>
      </c>
      <c r="N379" s="1">
        <v>1497.6</v>
      </c>
    </row>
    <row r="380" spans="1:14" ht="14.25" customHeight="1" x14ac:dyDescent="0.3">
      <c r="A380" s="1" t="s">
        <v>14</v>
      </c>
      <c r="B380" s="3" t="s">
        <v>85</v>
      </c>
      <c r="C380" s="3" t="s">
        <v>43</v>
      </c>
      <c r="D380" s="1">
        <v>1514.95</v>
      </c>
      <c r="E380" s="1">
        <v>1533.75</v>
      </c>
      <c r="F380" s="1">
        <v>1514</v>
      </c>
      <c r="G380" s="1">
        <v>1527.7</v>
      </c>
      <c r="H380" s="1">
        <v>1526.4</v>
      </c>
      <c r="I380" s="1">
        <v>1527.7</v>
      </c>
      <c r="J380" s="1">
        <v>3119</v>
      </c>
      <c r="K380" s="1">
        <v>28550.84</v>
      </c>
      <c r="L380" s="1">
        <v>5532000</v>
      </c>
      <c r="M380" s="1">
        <v>57600</v>
      </c>
      <c r="N380" s="1">
        <v>1519</v>
      </c>
    </row>
    <row r="381" spans="1:14" ht="14.25" customHeight="1" x14ac:dyDescent="0.3">
      <c r="A381" s="1" t="s">
        <v>14</v>
      </c>
      <c r="B381" s="3" t="s">
        <v>85</v>
      </c>
      <c r="C381" s="3" t="s">
        <v>63</v>
      </c>
      <c r="D381" s="1">
        <v>1526.55</v>
      </c>
      <c r="E381" s="1">
        <v>1541.3</v>
      </c>
      <c r="F381" s="1">
        <v>1526.55</v>
      </c>
      <c r="G381" s="1">
        <v>1537.4</v>
      </c>
      <c r="H381" s="1">
        <v>1537</v>
      </c>
      <c r="I381" s="1">
        <v>1537.4</v>
      </c>
      <c r="J381" s="1">
        <v>60</v>
      </c>
      <c r="K381" s="1">
        <v>551.70000000000005</v>
      </c>
      <c r="L381" s="1">
        <v>55200</v>
      </c>
      <c r="M381" s="1">
        <v>10200</v>
      </c>
      <c r="N381" s="1">
        <v>1519</v>
      </c>
    </row>
    <row r="382" spans="1:14" ht="14.25" customHeight="1" x14ac:dyDescent="0.3">
      <c r="A382" s="1" t="s">
        <v>14</v>
      </c>
      <c r="B382" s="3" t="s">
        <v>85</v>
      </c>
      <c r="C382" s="3" t="s">
        <v>81</v>
      </c>
      <c r="D382" s="1">
        <v>0</v>
      </c>
      <c r="E382" s="1">
        <v>0</v>
      </c>
      <c r="F382" s="1">
        <v>0</v>
      </c>
      <c r="G382" s="1">
        <v>1525.35</v>
      </c>
      <c r="H382" s="1">
        <v>0</v>
      </c>
      <c r="I382" s="1">
        <v>1544</v>
      </c>
      <c r="J382" s="1">
        <v>0</v>
      </c>
      <c r="K382" s="1">
        <v>0</v>
      </c>
      <c r="L382" s="1">
        <v>0</v>
      </c>
      <c r="M382" s="1">
        <v>0</v>
      </c>
      <c r="N382" s="1">
        <v>1519</v>
      </c>
    </row>
    <row r="383" spans="1:14" ht="14.25" customHeight="1" x14ac:dyDescent="0.3">
      <c r="A383" s="1" t="s">
        <v>14</v>
      </c>
      <c r="B383" s="3" t="s">
        <v>86</v>
      </c>
      <c r="C383" s="3" t="s">
        <v>43</v>
      </c>
      <c r="D383" s="1">
        <v>1530</v>
      </c>
      <c r="E383" s="1">
        <v>1534</v>
      </c>
      <c r="F383" s="1">
        <v>1514</v>
      </c>
      <c r="G383" s="1">
        <v>1527</v>
      </c>
      <c r="H383" s="1">
        <v>1527.4</v>
      </c>
      <c r="I383" s="1">
        <v>1527</v>
      </c>
      <c r="J383" s="1">
        <v>2617</v>
      </c>
      <c r="K383" s="1">
        <v>23925.02</v>
      </c>
      <c r="L383" s="1">
        <v>5454000</v>
      </c>
      <c r="M383" s="1">
        <v>-78000</v>
      </c>
      <c r="N383" s="1">
        <v>1514.45</v>
      </c>
    </row>
    <row r="384" spans="1:14" ht="14.25" customHeight="1" x14ac:dyDescent="0.3">
      <c r="A384" s="1" t="s">
        <v>14</v>
      </c>
      <c r="B384" s="3" t="s">
        <v>86</v>
      </c>
      <c r="C384" s="3" t="s">
        <v>63</v>
      </c>
      <c r="D384" s="1">
        <v>1534</v>
      </c>
      <c r="E384" s="1">
        <v>1541.4</v>
      </c>
      <c r="F384" s="1">
        <v>1525</v>
      </c>
      <c r="G384" s="1">
        <v>1536</v>
      </c>
      <c r="H384" s="1">
        <v>1536</v>
      </c>
      <c r="I384" s="1">
        <v>1536</v>
      </c>
      <c r="J384" s="1">
        <v>24</v>
      </c>
      <c r="K384" s="1">
        <v>220.97</v>
      </c>
      <c r="L384" s="1">
        <v>53400</v>
      </c>
      <c r="M384" s="1">
        <v>-1800</v>
      </c>
      <c r="N384" s="1">
        <v>1514.45</v>
      </c>
    </row>
    <row r="385" spans="1:14" ht="14.25" customHeight="1" x14ac:dyDescent="0.3">
      <c r="A385" s="1" t="s">
        <v>14</v>
      </c>
      <c r="B385" s="3" t="s">
        <v>86</v>
      </c>
      <c r="C385" s="3" t="s">
        <v>81</v>
      </c>
      <c r="D385" s="1">
        <v>0</v>
      </c>
      <c r="E385" s="1">
        <v>0</v>
      </c>
      <c r="F385" s="1">
        <v>0</v>
      </c>
      <c r="G385" s="1">
        <v>1525.35</v>
      </c>
      <c r="H385" s="1">
        <v>0</v>
      </c>
      <c r="I385" s="1">
        <v>1538.5</v>
      </c>
      <c r="J385" s="1">
        <v>0</v>
      </c>
      <c r="K385" s="1">
        <v>0</v>
      </c>
      <c r="L385" s="1">
        <v>0</v>
      </c>
      <c r="M385" s="1">
        <v>0</v>
      </c>
      <c r="N385" s="1">
        <v>1514.45</v>
      </c>
    </row>
    <row r="386" spans="1:14" ht="14.25" customHeight="1" x14ac:dyDescent="0.3">
      <c r="A386" s="1" t="s">
        <v>14</v>
      </c>
      <c r="B386" s="3" t="s">
        <v>87</v>
      </c>
      <c r="C386" s="3" t="s">
        <v>43</v>
      </c>
      <c r="D386" s="1">
        <v>1524.5</v>
      </c>
      <c r="E386" s="1">
        <v>1524.5</v>
      </c>
      <c r="F386" s="1">
        <v>1497.35</v>
      </c>
      <c r="G386" s="1">
        <v>1507.45</v>
      </c>
      <c r="H386" s="1">
        <v>1505</v>
      </c>
      <c r="I386" s="1">
        <v>1507.45</v>
      </c>
      <c r="J386" s="1">
        <v>2731</v>
      </c>
      <c r="K386" s="1">
        <v>24723.91</v>
      </c>
      <c r="L386" s="1">
        <v>5386800</v>
      </c>
      <c r="M386" s="1">
        <v>-67200</v>
      </c>
      <c r="N386" s="1">
        <v>1496.35</v>
      </c>
    </row>
    <row r="387" spans="1:14" ht="14.25" customHeight="1" x14ac:dyDescent="0.3">
      <c r="A387" s="1" t="s">
        <v>14</v>
      </c>
      <c r="B387" s="3" t="s">
        <v>87</v>
      </c>
      <c r="C387" s="3" t="s">
        <v>63</v>
      </c>
      <c r="D387" s="1">
        <v>1527</v>
      </c>
      <c r="E387" s="1">
        <v>1531.2</v>
      </c>
      <c r="F387" s="1">
        <v>1507.25</v>
      </c>
      <c r="G387" s="1">
        <v>1515.85</v>
      </c>
      <c r="H387" s="1">
        <v>1514.7</v>
      </c>
      <c r="I387" s="1">
        <v>1515.85</v>
      </c>
      <c r="J387" s="1">
        <v>46</v>
      </c>
      <c r="K387" s="1">
        <v>418.67</v>
      </c>
      <c r="L387" s="1">
        <v>62400</v>
      </c>
      <c r="M387" s="1">
        <v>9000</v>
      </c>
      <c r="N387" s="1">
        <v>1496.35</v>
      </c>
    </row>
    <row r="388" spans="1:14" ht="14.25" customHeight="1" x14ac:dyDescent="0.3">
      <c r="A388" s="1" t="s">
        <v>14</v>
      </c>
      <c r="B388" s="3" t="s">
        <v>87</v>
      </c>
      <c r="C388" s="3" t="s">
        <v>81</v>
      </c>
      <c r="D388" s="1">
        <v>0</v>
      </c>
      <c r="E388" s="1">
        <v>0</v>
      </c>
      <c r="F388" s="1">
        <v>0</v>
      </c>
      <c r="G388" s="1">
        <v>1525.35</v>
      </c>
      <c r="H388" s="1">
        <v>0</v>
      </c>
      <c r="I388" s="1">
        <v>1519.15</v>
      </c>
      <c r="J388" s="1">
        <v>0</v>
      </c>
      <c r="K388" s="1">
        <v>0</v>
      </c>
      <c r="L388" s="1">
        <v>0</v>
      </c>
      <c r="M388" s="1">
        <v>0</v>
      </c>
      <c r="N388" s="1">
        <v>1496.35</v>
      </c>
    </row>
    <row r="389" spans="1:14" ht="14.25" customHeight="1" x14ac:dyDescent="0.3">
      <c r="A389" s="1" t="s">
        <v>14</v>
      </c>
      <c r="B389" s="3" t="s">
        <v>88</v>
      </c>
      <c r="C389" s="3" t="s">
        <v>43</v>
      </c>
      <c r="D389" s="1">
        <v>1469</v>
      </c>
      <c r="E389" s="1">
        <v>1481</v>
      </c>
      <c r="F389" s="1">
        <v>1445.7</v>
      </c>
      <c r="G389" s="1">
        <v>1453.5</v>
      </c>
      <c r="H389" s="1">
        <v>1455.75</v>
      </c>
      <c r="I389" s="1">
        <v>1453.5</v>
      </c>
      <c r="J389" s="1">
        <v>9211</v>
      </c>
      <c r="K389" s="1">
        <v>80756.27</v>
      </c>
      <c r="L389" s="1">
        <v>5197800</v>
      </c>
      <c r="M389" s="1">
        <v>-189000</v>
      </c>
      <c r="N389" s="1">
        <v>1444.85</v>
      </c>
    </row>
    <row r="390" spans="1:14" ht="14.25" customHeight="1" x14ac:dyDescent="0.3">
      <c r="A390" s="1" t="s">
        <v>14</v>
      </c>
      <c r="B390" s="3" t="s">
        <v>88</v>
      </c>
      <c r="C390" s="3" t="s">
        <v>63</v>
      </c>
      <c r="D390" s="1">
        <v>1480.5</v>
      </c>
      <c r="E390" s="1">
        <v>1488</v>
      </c>
      <c r="F390" s="1">
        <v>1456.9</v>
      </c>
      <c r="G390" s="1">
        <v>1461.5</v>
      </c>
      <c r="H390" s="1">
        <v>1465.3</v>
      </c>
      <c r="I390" s="1">
        <v>1461.5</v>
      </c>
      <c r="J390" s="1">
        <v>104</v>
      </c>
      <c r="K390" s="1">
        <v>917.31</v>
      </c>
      <c r="L390" s="1">
        <v>70200</v>
      </c>
      <c r="M390" s="1">
        <v>7800</v>
      </c>
      <c r="N390" s="1">
        <v>1444.85</v>
      </c>
    </row>
    <row r="391" spans="1:14" ht="14.25" customHeight="1" x14ac:dyDescent="0.3">
      <c r="A391" s="1" t="s">
        <v>14</v>
      </c>
      <c r="B391" s="3" t="s">
        <v>88</v>
      </c>
      <c r="C391" s="3" t="s">
        <v>81</v>
      </c>
      <c r="D391" s="1">
        <v>1480</v>
      </c>
      <c r="E391" s="1">
        <v>1480</v>
      </c>
      <c r="F391" s="1">
        <v>1464.3</v>
      </c>
      <c r="G391" s="1">
        <v>1464.3</v>
      </c>
      <c r="H391" s="1">
        <v>1464.3</v>
      </c>
      <c r="I391" s="1">
        <v>1466.6</v>
      </c>
      <c r="J391" s="1">
        <v>4</v>
      </c>
      <c r="K391" s="1">
        <v>35.24</v>
      </c>
      <c r="L391" s="1">
        <v>2400</v>
      </c>
      <c r="M391" s="1">
        <v>2400</v>
      </c>
      <c r="N391" s="1">
        <v>1444.85</v>
      </c>
    </row>
    <row r="392" spans="1:14" ht="14.25" customHeight="1" x14ac:dyDescent="0.3">
      <c r="A392" s="1" t="s">
        <v>14</v>
      </c>
      <c r="B392" s="3" t="s">
        <v>89</v>
      </c>
      <c r="C392" s="3" t="s">
        <v>43</v>
      </c>
      <c r="D392" s="1">
        <v>1456</v>
      </c>
      <c r="E392" s="1">
        <v>1456.9</v>
      </c>
      <c r="F392" s="1">
        <v>1417.75</v>
      </c>
      <c r="G392" s="1">
        <v>1421.2</v>
      </c>
      <c r="H392" s="1">
        <v>1421</v>
      </c>
      <c r="I392" s="1">
        <v>1421.2</v>
      </c>
      <c r="J392" s="1">
        <v>4984</v>
      </c>
      <c r="K392" s="1">
        <v>42896.07</v>
      </c>
      <c r="L392" s="1">
        <v>5452200</v>
      </c>
      <c r="M392" s="1">
        <v>254400</v>
      </c>
      <c r="N392" s="1">
        <v>1409.85</v>
      </c>
    </row>
    <row r="393" spans="1:14" ht="14.25" customHeight="1" x14ac:dyDescent="0.3">
      <c r="A393" s="1" t="s">
        <v>14</v>
      </c>
      <c r="B393" s="3" t="s">
        <v>89</v>
      </c>
      <c r="C393" s="3" t="s">
        <v>63</v>
      </c>
      <c r="D393" s="1">
        <v>1460</v>
      </c>
      <c r="E393" s="1">
        <v>1464.8</v>
      </c>
      <c r="F393" s="1">
        <v>1428.05</v>
      </c>
      <c r="G393" s="1">
        <v>1430.65</v>
      </c>
      <c r="H393" s="1">
        <v>1429.05</v>
      </c>
      <c r="I393" s="1">
        <v>1430.65</v>
      </c>
      <c r="J393" s="1">
        <v>150</v>
      </c>
      <c r="K393" s="1">
        <v>1297.33</v>
      </c>
      <c r="L393" s="1">
        <v>91800</v>
      </c>
      <c r="M393" s="1">
        <v>21600</v>
      </c>
      <c r="N393" s="1">
        <v>1409.85</v>
      </c>
    </row>
    <row r="394" spans="1:14" ht="14.25" customHeight="1" x14ac:dyDescent="0.3">
      <c r="A394" s="1" t="s">
        <v>14</v>
      </c>
      <c r="B394" s="3" t="s">
        <v>89</v>
      </c>
      <c r="C394" s="3" t="s">
        <v>81</v>
      </c>
      <c r="D394" s="1">
        <v>1440</v>
      </c>
      <c r="E394" s="1">
        <v>1440</v>
      </c>
      <c r="F394" s="1">
        <v>1433.7</v>
      </c>
      <c r="G394" s="1">
        <v>1433.7</v>
      </c>
      <c r="H394" s="1">
        <v>1433.7</v>
      </c>
      <c r="I394" s="1">
        <v>1433.7</v>
      </c>
      <c r="J394" s="1">
        <v>3</v>
      </c>
      <c r="K394" s="1">
        <v>25.88</v>
      </c>
      <c r="L394" s="1">
        <v>4200</v>
      </c>
      <c r="M394" s="1">
        <v>1800</v>
      </c>
      <c r="N394" s="1">
        <v>1409.85</v>
      </c>
    </row>
    <row r="395" spans="1:14" ht="14.25" customHeight="1" x14ac:dyDescent="0.3">
      <c r="A395" s="1" t="s">
        <v>14</v>
      </c>
      <c r="B395" s="3" t="s">
        <v>90</v>
      </c>
      <c r="C395" s="3" t="s">
        <v>43</v>
      </c>
      <c r="D395" s="1">
        <v>1411.2</v>
      </c>
      <c r="E395" s="1">
        <v>1438.8</v>
      </c>
      <c r="F395" s="1">
        <v>1411.2</v>
      </c>
      <c r="G395" s="1">
        <v>1432.6</v>
      </c>
      <c r="H395" s="1">
        <v>1432.95</v>
      </c>
      <c r="I395" s="1">
        <v>1432.6</v>
      </c>
      <c r="J395" s="1">
        <v>3322</v>
      </c>
      <c r="K395" s="1">
        <v>28527.91</v>
      </c>
      <c r="L395" s="1">
        <v>5552400</v>
      </c>
      <c r="M395" s="1">
        <v>100200</v>
      </c>
      <c r="N395" s="1">
        <v>1423.15</v>
      </c>
    </row>
    <row r="396" spans="1:14" ht="14.25" customHeight="1" x14ac:dyDescent="0.3">
      <c r="A396" s="1" t="s">
        <v>14</v>
      </c>
      <c r="B396" s="3" t="s">
        <v>90</v>
      </c>
      <c r="C396" s="3" t="s">
        <v>63</v>
      </c>
      <c r="D396" s="1">
        <v>1430.05</v>
      </c>
      <c r="E396" s="1">
        <v>1447.05</v>
      </c>
      <c r="F396" s="1">
        <v>1430.05</v>
      </c>
      <c r="G396" s="1">
        <v>1442.5</v>
      </c>
      <c r="H396" s="1">
        <v>1440.85</v>
      </c>
      <c r="I396" s="1">
        <v>1442.5</v>
      </c>
      <c r="J396" s="1">
        <v>119</v>
      </c>
      <c r="K396" s="1">
        <v>1029.28</v>
      </c>
      <c r="L396" s="1">
        <v>108000</v>
      </c>
      <c r="M396" s="1">
        <v>16200</v>
      </c>
      <c r="N396" s="1">
        <v>1423.15</v>
      </c>
    </row>
    <row r="397" spans="1:14" ht="14.25" customHeight="1" x14ac:dyDescent="0.3">
      <c r="A397" s="1" t="s">
        <v>14</v>
      </c>
      <c r="B397" s="3" t="s">
        <v>90</v>
      </c>
      <c r="C397" s="3" t="s">
        <v>81</v>
      </c>
      <c r="D397" s="1">
        <v>0</v>
      </c>
      <c r="E397" s="1">
        <v>0</v>
      </c>
      <c r="F397" s="1">
        <v>0</v>
      </c>
      <c r="G397" s="1">
        <v>1433.7</v>
      </c>
      <c r="H397" s="1">
        <v>1433.7</v>
      </c>
      <c r="I397" s="1">
        <v>1444.05</v>
      </c>
      <c r="J397" s="1">
        <v>0</v>
      </c>
      <c r="K397" s="1">
        <v>0</v>
      </c>
      <c r="L397" s="1">
        <v>4200</v>
      </c>
      <c r="M397" s="1">
        <v>0</v>
      </c>
      <c r="N397" s="1">
        <v>1423.15</v>
      </c>
    </row>
    <row r="398" spans="1:14" ht="14.25" customHeight="1" x14ac:dyDescent="0.3">
      <c r="A398" s="1" t="s">
        <v>14</v>
      </c>
      <c r="B398" s="3" t="s">
        <v>91</v>
      </c>
      <c r="C398" s="3" t="s">
        <v>43</v>
      </c>
      <c r="D398" s="1">
        <v>1438</v>
      </c>
      <c r="E398" s="1">
        <v>1450.9</v>
      </c>
      <c r="F398" s="1">
        <v>1432</v>
      </c>
      <c r="G398" s="1">
        <v>1443.7</v>
      </c>
      <c r="H398" s="1">
        <v>1441</v>
      </c>
      <c r="I398" s="1">
        <v>1443.7</v>
      </c>
      <c r="J398" s="1">
        <v>3216</v>
      </c>
      <c r="K398" s="1">
        <v>27857.7</v>
      </c>
      <c r="L398" s="1">
        <v>5424000</v>
      </c>
      <c r="M398" s="1">
        <v>-128400</v>
      </c>
      <c r="N398" s="1">
        <v>1438.65</v>
      </c>
    </row>
    <row r="399" spans="1:14" ht="14.25" customHeight="1" x14ac:dyDescent="0.3">
      <c r="A399" s="1" t="s">
        <v>14</v>
      </c>
      <c r="B399" s="3" t="s">
        <v>91</v>
      </c>
      <c r="C399" s="3" t="s">
        <v>63</v>
      </c>
      <c r="D399" s="1">
        <v>1447.5</v>
      </c>
      <c r="E399" s="1">
        <v>1460</v>
      </c>
      <c r="F399" s="1">
        <v>1447.5</v>
      </c>
      <c r="G399" s="1">
        <v>1453.3</v>
      </c>
      <c r="H399" s="1">
        <v>1451</v>
      </c>
      <c r="I399" s="1">
        <v>1453.3</v>
      </c>
      <c r="J399" s="1">
        <v>65</v>
      </c>
      <c r="K399" s="1">
        <v>566.86</v>
      </c>
      <c r="L399" s="1">
        <v>113400</v>
      </c>
      <c r="M399" s="1">
        <v>5400</v>
      </c>
      <c r="N399" s="1">
        <v>1438.65</v>
      </c>
    </row>
    <row r="400" spans="1:14" ht="14.25" customHeight="1" x14ac:dyDescent="0.3">
      <c r="A400" s="1" t="s">
        <v>14</v>
      </c>
      <c r="B400" s="3" t="s">
        <v>91</v>
      </c>
      <c r="C400" s="3" t="s">
        <v>81</v>
      </c>
      <c r="D400" s="1">
        <v>0</v>
      </c>
      <c r="E400" s="1">
        <v>0</v>
      </c>
      <c r="F400" s="1">
        <v>0</v>
      </c>
      <c r="G400" s="1">
        <v>1433.7</v>
      </c>
      <c r="H400" s="1">
        <v>1433.7</v>
      </c>
      <c r="I400" s="1">
        <v>1459.5</v>
      </c>
      <c r="J400" s="1">
        <v>0</v>
      </c>
      <c r="K400" s="1">
        <v>0</v>
      </c>
      <c r="L400" s="1">
        <v>4200</v>
      </c>
      <c r="M400" s="1">
        <v>0</v>
      </c>
      <c r="N400" s="1">
        <v>1438.65</v>
      </c>
    </row>
    <row r="401" spans="1:14" ht="14.25" customHeight="1" x14ac:dyDescent="0.3">
      <c r="A401" s="1" t="s">
        <v>14</v>
      </c>
      <c r="B401" s="3" t="s">
        <v>92</v>
      </c>
      <c r="C401" s="3" t="s">
        <v>43</v>
      </c>
      <c r="D401" s="1">
        <v>1447.3</v>
      </c>
      <c r="E401" s="1">
        <v>1454.4</v>
      </c>
      <c r="F401" s="1">
        <v>1433.55</v>
      </c>
      <c r="G401" s="1">
        <v>1436.35</v>
      </c>
      <c r="H401" s="1">
        <v>1438</v>
      </c>
      <c r="I401" s="1">
        <v>1436.35</v>
      </c>
      <c r="J401" s="1">
        <v>2145</v>
      </c>
      <c r="K401" s="1">
        <v>18572.189999999999</v>
      </c>
      <c r="L401" s="1">
        <v>5295600</v>
      </c>
      <c r="M401" s="1">
        <v>-128400</v>
      </c>
      <c r="N401" s="1">
        <v>1431.55</v>
      </c>
    </row>
    <row r="402" spans="1:14" ht="14.25" customHeight="1" x14ac:dyDescent="0.3">
      <c r="A402" s="1" t="s">
        <v>14</v>
      </c>
      <c r="B402" s="3" t="s">
        <v>92</v>
      </c>
      <c r="C402" s="3" t="s">
        <v>63</v>
      </c>
      <c r="D402" s="1">
        <v>1461.9</v>
      </c>
      <c r="E402" s="1">
        <v>1462.35</v>
      </c>
      <c r="F402" s="1">
        <v>1444.6</v>
      </c>
      <c r="G402" s="1">
        <v>1446.6</v>
      </c>
      <c r="H402" s="1">
        <v>1449.25</v>
      </c>
      <c r="I402" s="1">
        <v>1446.6</v>
      </c>
      <c r="J402" s="1">
        <v>76</v>
      </c>
      <c r="K402" s="1">
        <v>662.03</v>
      </c>
      <c r="L402" s="1">
        <v>132000</v>
      </c>
      <c r="M402" s="1">
        <v>18600</v>
      </c>
      <c r="N402" s="1">
        <v>1431.55</v>
      </c>
    </row>
    <row r="403" spans="1:14" ht="14.25" customHeight="1" x14ac:dyDescent="0.3">
      <c r="A403" s="1" t="s">
        <v>14</v>
      </c>
      <c r="B403" s="3" t="s">
        <v>92</v>
      </c>
      <c r="C403" s="3" t="s">
        <v>81</v>
      </c>
      <c r="D403" s="1">
        <v>0</v>
      </c>
      <c r="E403" s="1">
        <v>0</v>
      </c>
      <c r="F403" s="1">
        <v>0</v>
      </c>
      <c r="G403" s="1">
        <v>1433.7</v>
      </c>
      <c r="H403" s="1">
        <v>1433.7</v>
      </c>
      <c r="I403" s="1">
        <v>1451.5</v>
      </c>
      <c r="J403" s="1">
        <v>0</v>
      </c>
      <c r="K403" s="1">
        <v>0</v>
      </c>
      <c r="L403" s="1">
        <v>4200</v>
      </c>
      <c r="M403" s="1">
        <v>0</v>
      </c>
      <c r="N403" s="1">
        <v>1431.55</v>
      </c>
    </row>
    <row r="404" spans="1:14" ht="14.25" customHeight="1" x14ac:dyDescent="0.3">
      <c r="A404" s="1" t="s">
        <v>14</v>
      </c>
      <c r="B404" s="3" t="s">
        <v>93</v>
      </c>
      <c r="C404" s="3" t="s">
        <v>43</v>
      </c>
      <c r="D404" s="1">
        <v>1444.8</v>
      </c>
      <c r="E404" s="1">
        <v>1468.4</v>
      </c>
      <c r="F404" s="1">
        <v>1444.8</v>
      </c>
      <c r="G404" s="1">
        <v>1461.25</v>
      </c>
      <c r="H404" s="1">
        <v>1462.05</v>
      </c>
      <c r="I404" s="1">
        <v>1461.25</v>
      </c>
      <c r="J404" s="1">
        <v>3521</v>
      </c>
      <c r="K404" s="1">
        <v>30834.62</v>
      </c>
      <c r="L404" s="1">
        <v>4994400</v>
      </c>
      <c r="M404" s="1">
        <v>-301200</v>
      </c>
      <c r="N404" s="1">
        <v>1459</v>
      </c>
    </row>
    <row r="405" spans="1:14" ht="14.25" customHeight="1" x14ac:dyDescent="0.3">
      <c r="A405" s="1" t="s">
        <v>14</v>
      </c>
      <c r="B405" s="3" t="s">
        <v>93</v>
      </c>
      <c r="C405" s="3" t="s">
        <v>63</v>
      </c>
      <c r="D405" s="1">
        <v>1455.3</v>
      </c>
      <c r="E405" s="1">
        <v>1478.05</v>
      </c>
      <c r="F405" s="1">
        <v>1455.3</v>
      </c>
      <c r="G405" s="1">
        <v>1471.75</v>
      </c>
      <c r="H405" s="1">
        <v>1472.15</v>
      </c>
      <c r="I405" s="1">
        <v>1471.75</v>
      </c>
      <c r="J405" s="1">
        <v>168</v>
      </c>
      <c r="K405" s="1">
        <v>1480.93</v>
      </c>
      <c r="L405" s="1">
        <v>157800</v>
      </c>
      <c r="M405" s="1">
        <v>25800</v>
      </c>
      <c r="N405" s="1">
        <v>1459</v>
      </c>
    </row>
    <row r="406" spans="1:14" ht="14.25" customHeight="1" x14ac:dyDescent="0.3">
      <c r="A406" s="1" t="s">
        <v>14</v>
      </c>
      <c r="B406" s="3" t="s">
        <v>93</v>
      </c>
      <c r="C406" s="3" t="s">
        <v>81</v>
      </c>
      <c r="D406" s="1">
        <v>0</v>
      </c>
      <c r="E406" s="1">
        <v>0</v>
      </c>
      <c r="F406" s="1">
        <v>0</v>
      </c>
      <c r="G406" s="1">
        <v>1433.7</v>
      </c>
      <c r="H406" s="1">
        <v>1433.7</v>
      </c>
      <c r="I406" s="1">
        <v>1479.25</v>
      </c>
      <c r="J406" s="1">
        <v>0</v>
      </c>
      <c r="K406" s="1">
        <v>0</v>
      </c>
      <c r="L406" s="1">
        <v>4200</v>
      </c>
      <c r="M406" s="1">
        <v>0</v>
      </c>
      <c r="N406" s="1">
        <v>1459</v>
      </c>
    </row>
    <row r="407" spans="1:14" ht="14.25" customHeight="1" x14ac:dyDescent="0.3">
      <c r="A407" s="1" t="s">
        <v>14</v>
      </c>
      <c r="B407" s="3" t="s">
        <v>94</v>
      </c>
      <c r="C407" s="3" t="s">
        <v>43</v>
      </c>
      <c r="D407" s="1">
        <v>1464.05</v>
      </c>
      <c r="E407" s="1">
        <v>1479.75</v>
      </c>
      <c r="F407" s="1">
        <v>1461.15</v>
      </c>
      <c r="G407" s="1">
        <v>1469.75</v>
      </c>
      <c r="H407" s="1">
        <v>1469.4</v>
      </c>
      <c r="I407" s="1">
        <v>1469.75</v>
      </c>
      <c r="J407" s="1">
        <v>2868</v>
      </c>
      <c r="K407" s="1">
        <v>25299.79</v>
      </c>
      <c r="L407" s="1">
        <v>4821000</v>
      </c>
      <c r="M407" s="1">
        <v>-173400</v>
      </c>
      <c r="N407" s="1">
        <v>1469.6</v>
      </c>
    </row>
    <row r="408" spans="1:14" ht="14.25" customHeight="1" x14ac:dyDescent="0.3">
      <c r="A408" s="1" t="s">
        <v>14</v>
      </c>
      <c r="B408" s="3" t="s">
        <v>94</v>
      </c>
      <c r="C408" s="3" t="s">
        <v>63</v>
      </c>
      <c r="D408" s="1">
        <v>1480</v>
      </c>
      <c r="E408" s="1">
        <v>1489</v>
      </c>
      <c r="F408" s="1">
        <v>1473.6</v>
      </c>
      <c r="G408" s="1">
        <v>1480.65</v>
      </c>
      <c r="H408" s="1">
        <v>1479.05</v>
      </c>
      <c r="I408" s="1">
        <v>1480.65</v>
      </c>
      <c r="J408" s="1">
        <v>289</v>
      </c>
      <c r="K408" s="1">
        <v>2564.98</v>
      </c>
      <c r="L408" s="1">
        <v>246000</v>
      </c>
      <c r="M408" s="1">
        <v>88200</v>
      </c>
      <c r="N408" s="1">
        <v>1469.6</v>
      </c>
    </row>
    <row r="409" spans="1:14" ht="14.25" customHeight="1" x14ac:dyDescent="0.3">
      <c r="A409" s="1" t="s">
        <v>14</v>
      </c>
      <c r="B409" s="3" t="s">
        <v>94</v>
      </c>
      <c r="C409" s="3" t="s">
        <v>81</v>
      </c>
      <c r="D409" s="1">
        <v>0</v>
      </c>
      <c r="E409" s="1">
        <v>0</v>
      </c>
      <c r="F409" s="1">
        <v>0</v>
      </c>
      <c r="G409" s="1">
        <v>1433.7</v>
      </c>
      <c r="H409" s="1">
        <v>1433.7</v>
      </c>
      <c r="I409" s="1">
        <v>1489.45</v>
      </c>
      <c r="J409" s="1">
        <v>0</v>
      </c>
      <c r="K409" s="1">
        <v>0</v>
      </c>
      <c r="L409" s="1">
        <v>4200</v>
      </c>
      <c r="M409" s="1">
        <v>0</v>
      </c>
      <c r="N409" s="1">
        <v>1469.6</v>
      </c>
    </row>
    <row r="410" spans="1:14" ht="14.25" customHeight="1" x14ac:dyDescent="0.3">
      <c r="A410" s="1" t="s">
        <v>14</v>
      </c>
      <c r="B410" s="3" t="s">
        <v>95</v>
      </c>
      <c r="C410" s="3" t="s">
        <v>43</v>
      </c>
      <c r="D410" s="1">
        <v>1458.95</v>
      </c>
      <c r="E410" s="1">
        <v>1458.95</v>
      </c>
      <c r="F410" s="1">
        <v>1436.6</v>
      </c>
      <c r="G410" s="1">
        <v>1446.45</v>
      </c>
      <c r="H410" s="1">
        <v>1448.05</v>
      </c>
      <c r="I410" s="1">
        <v>1446.45</v>
      </c>
      <c r="J410" s="1">
        <v>3108</v>
      </c>
      <c r="K410" s="1">
        <v>26962.78</v>
      </c>
      <c r="L410" s="1">
        <v>4240800</v>
      </c>
      <c r="M410" s="1">
        <v>-580200</v>
      </c>
      <c r="N410" s="1">
        <v>1443.35</v>
      </c>
    </row>
    <row r="411" spans="1:14" ht="14.25" customHeight="1" x14ac:dyDescent="0.3">
      <c r="A411" s="1" t="s">
        <v>14</v>
      </c>
      <c r="B411" s="3" t="s">
        <v>95</v>
      </c>
      <c r="C411" s="3" t="s">
        <v>63</v>
      </c>
      <c r="D411" s="1">
        <v>1468.1</v>
      </c>
      <c r="E411" s="1">
        <v>1468.35</v>
      </c>
      <c r="F411" s="1">
        <v>1447.75</v>
      </c>
      <c r="G411" s="1">
        <v>1456.8</v>
      </c>
      <c r="H411" s="1">
        <v>1458.95</v>
      </c>
      <c r="I411" s="1">
        <v>1456.8</v>
      </c>
      <c r="J411" s="1">
        <v>1277</v>
      </c>
      <c r="K411" s="1">
        <v>11163.45</v>
      </c>
      <c r="L411" s="1">
        <v>795000</v>
      </c>
      <c r="M411" s="1">
        <v>549000</v>
      </c>
      <c r="N411" s="1">
        <v>1443.35</v>
      </c>
    </row>
    <row r="412" spans="1:14" ht="14.25" customHeight="1" x14ac:dyDescent="0.3">
      <c r="A412" s="1" t="s">
        <v>14</v>
      </c>
      <c r="B412" s="3" t="s">
        <v>95</v>
      </c>
      <c r="C412" s="3" t="s">
        <v>81</v>
      </c>
      <c r="D412" s="1">
        <v>1459.95</v>
      </c>
      <c r="E412" s="1">
        <v>1459.95</v>
      </c>
      <c r="F412" s="1">
        <v>1452.85</v>
      </c>
      <c r="G412" s="1">
        <v>1452.85</v>
      </c>
      <c r="H412" s="1">
        <v>1452.85</v>
      </c>
      <c r="I412" s="1">
        <v>1461.8</v>
      </c>
      <c r="J412" s="1">
        <v>2</v>
      </c>
      <c r="K412" s="1">
        <v>17.48</v>
      </c>
      <c r="L412" s="1">
        <v>4200</v>
      </c>
      <c r="M412" s="1">
        <v>0</v>
      </c>
      <c r="N412" s="1">
        <v>1443.35</v>
      </c>
    </row>
    <row r="413" spans="1:14" ht="14.25" customHeight="1" x14ac:dyDescent="0.3">
      <c r="A413" s="1" t="s">
        <v>14</v>
      </c>
      <c r="B413" s="3" t="s">
        <v>96</v>
      </c>
      <c r="C413" s="3" t="s">
        <v>43</v>
      </c>
      <c r="D413" s="1">
        <v>1443</v>
      </c>
      <c r="E413" s="1">
        <v>1454.95</v>
      </c>
      <c r="F413" s="1">
        <v>1428.2</v>
      </c>
      <c r="G413" s="1">
        <v>1433.55</v>
      </c>
      <c r="H413" s="1">
        <v>1433.4</v>
      </c>
      <c r="I413" s="1">
        <v>1433.55</v>
      </c>
      <c r="J413" s="1">
        <v>4102</v>
      </c>
      <c r="K413" s="1">
        <v>35363.9</v>
      </c>
      <c r="L413" s="1">
        <v>3033000</v>
      </c>
      <c r="M413" s="1">
        <v>-1207800</v>
      </c>
      <c r="N413" s="1">
        <v>1431</v>
      </c>
    </row>
    <row r="414" spans="1:14" ht="14.25" customHeight="1" x14ac:dyDescent="0.3">
      <c r="A414" s="1" t="s">
        <v>14</v>
      </c>
      <c r="B414" s="3" t="s">
        <v>96</v>
      </c>
      <c r="C414" s="3" t="s">
        <v>63</v>
      </c>
      <c r="D414" s="1">
        <v>1445.65</v>
      </c>
      <c r="E414" s="1">
        <v>1465.8</v>
      </c>
      <c r="F414" s="1">
        <v>1438.65</v>
      </c>
      <c r="G414" s="1">
        <v>1444.8</v>
      </c>
      <c r="H414" s="1">
        <v>1444.2</v>
      </c>
      <c r="I414" s="1">
        <v>1444.8</v>
      </c>
      <c r="J414" s="1">
        <v>2871</v>
      </c>
      <c r="K414" s="1">
        <v>24928.92</v>
      </c>
      <c r="L414" s="1">
        <v>2122200</v>
      </c>
      <c r="M414" s="1">
        <v>1327200</v>
      </c>
      <c r="N414" s="1">
        <v>1431</v>
      </c>
    </row>
    <row r="415" spans="1:14" ht="14.25" customHeight="1" x14ac:dyDescent="0.3">
      <c r="A415" s="1" t="s">
        <v>14</v>
      </c>
      <c r="B415" s="3" t="s">
        <v>96</v>
      </c>
      <c r="C415" s="3" t="s">
        <v>81</v>
      </c>
      <c r="D415" s="1">
        <v>1449.35</v>
      </c>
      <c r="E415" s="1">
        <v>1449.35</v>
      </c>
      <c r="F415" s="1">
        <v>1449.35</v>
      </c>
      <c r="G415" s="1">
        <v>1449.35</v>
      </c>
      <c r="H415" s="1">
        <v>1449.35</v>
      </c>
      <c r="I415" s="1">
        <v>1449.15</v>
      </c>
      <c r="J415" s="1">
        <v>1</v>
      </c>
      <c r="K415" s="1">
        <v>8.6999999999999993</v>
      </c>
      <c r="L415" s="1">
        <v>3600</v>
      </c>
      <c r="M415" s="1">
        <v>-600</v>
      </c>
      <c r="N415" s="1">
        <v>1431</v>
      </c>
    </row>
    <row r="416" spans="1:14" ht="14.25" customHeight="1" x14ac:dyDescent="0.3">
      <c r="A416" s="1" t="s">
        <v>14</v>
      </c>
      <c r="B416" s="3" t="s">
        <v>97</v>
      </c>
      <c r="C416" s="3" t="s">
        <v>43</v>
      </c>
      <c r="D416" s="1">
        <v>1435.15</v>
      </c>
      <c r="E416" s="1">
        <v>1456.95</v>
      </c>
      <c r="F416" s="1">
        <v>1430.5</v>
      </c>
      <c r="G416" s="1">
        <v>1453.2</v>
      </c>
      <c r="H416" s="1">
        <v>1451.95</v>
      </c>
      <c r="I416" s="1">
        <v>1453.2</v>
      </c>
      <c r="J416" s="1">
        <v>3876</v>
      </c>
      <c r="K416" s="1">
        <v>33701.31</v>
      </c>
      <c r="L416" s="1">
        <v>2035800</v>
      </c>
      <c r="M416" s="1">
        <v>-997200</v>
      </c>
      <c r="N416" s="1">
        <v>1450.05</v>
      </c>
    </row>
    <row r="417" spans="1:14" ht="14.25" customHeight="1" x14ac:dyDescent="0.3">
      <c r="A417" s="1" t="s">
        <v>14</v>
      </c>
      <c r="B417" s="3" t="s">
        <v>97</v>
      </c>
      <c r="C417" s="3" t="s">
        <v>63</v>
      </c>
      <c r="D417" s="1">
        <v>1444.45</v>
      </c>
      <c r="E417" s="1">
        <v>1468.35</v>
      </c>
      <c r="F417" s="1">
        <v>1443.15</v>
      </c>
      <c r="G417" s="1">
        <v>1464.65</v>
      </c>
      <c r="H417" s="1">
        <v>1462.4</v>
      </c>
      <c r="I417" s="1">
        <v>1464.65</v>
      </c>
      <c r="J417" s="1">
        <v>2914</v>
      </c>
      <c r="K417" s="1">
        <v>25540.89</v>
      </c>
      <c r="L417" s="1">
        <v>3169200</v>
      </c>
      <c r="M417" s="1">
        <v>1047000</v>
      </c>
      <c r="N417" s="1">
        <v>1450.05</v>
      </c>
    </row>
    <row r="418" spans="1:14" ht="14.25" customHeight="1" x14ac:dyDescent="0.3">
      <c r="A418" s="1" t="s">
        <v>14</v>
      </c>
      <c r="B418" s="3" t="s">
        <v>97</v>
      </c>
      <c r="C418" s="3" t="s">
        <v>81</v>
      </c>
      <c r="D418" s="1">
        <v>1459.15</v>
      </c>
      <c r="E418" s="1">
        <v>1469</v>
      </c>
      <c r="F418" s="1">
        <v>1459.15</v>
      </c>
      <c r="G418" s="1">
        <v>1464</v>
      </c>
      <c r="H418" s="1">
        <v>1464</v>
      </c>
      <c r="I418" s="1">
        <v>1468.2</v>
      </c>
      <c r="J418" s="1">
        <v>9</v>
      </c>
      <c r="K418" s="1">
        <v>79.05</v>
      </c>
      <c r="L418" s="1">
        <v>4200</v>
      </c>
      <c r="M418" s="1">
        <v>600</v>
      </c>
      <c r="N418" s="1">
        <v>1450.05</v>
      </c>
    </row>
    <row r="419" spans="1:14" ht="14.25" customHeight="1" x14ac:dyDescent="0.3">
      <c r="A419" s="1" t="s">
        <v>14</v>
      </c>
      <c r="B419" s="3" t="s">
        <v>43</v>
      </c>
      <c r="C419" s="3" t="s">
        <v>43</v>
      </c>
      <c r="D419" s="1">
        <v>1447</v>
      </c>
      <c r="E419" s="1">
        <v>1459.05</v>
      </c>
      <c r="F419" s="1">
        <v>1439</v>
      </c>
      <c r="G419" s="1">
        <v>1448.85</v>
      </c>
      <c r="H419" s="1">
        <v>1448.25</v>
      </c>
      <c r="I419" s="1">
        <v>1447.95</v>
      </c>
      <c r="J419" s="1">
        <v>3147</v>
      </c>
      <c r="K419" s="1">
        <v>27400.17</v>
      </c>
      <c r="L419" s="1">
        <v>1120200</v>
      </c>
      <c r="M419" s="1">
        <v>-915600</v>
      </c>
      <c r="N419" s="1">
        <v>1447.95</v>
      </c>
    </row>
    <row r="420" spans="1:14" ht="14.25" customHeight="1" x14ac:dyDescent="0.3">
      <c r="A420" s="1" t="s">
        <v>14</v>
      </c>
      <c r="B420" s="3" t="s">
        <v>43</v>
      </c>
      <c r="C420" s="3" t="s">
        <v>63</v>
      </c>
      <c r="D420" s="1">
        <v>1458.15</v>
      </c>
      <c r="E420" s="1">
        <v>1470</v>
      </c>
      <c r="F420" s="1">
        <v>1451.1</v>
      </c>
      <c r="G420" s="1">
        <v>1459</v>
      </c>
      <c r="H420" s="1">
        <v>1459.35</v>
      </c>
      <c r="I420" s="1">
        <v>1459</v>
      </c>
      <c r="J420" s="1">
        <v>2989</v>
      </c>
      <c r="K420" s="1">
        <v>26226.46</v>
      </c>
      <c r="L420" s="1">
        <v>4281600</v>
      </c>
      <c r="M420" s="1">
        <v>1112400</v>
      </c>
      <c r="N420" s="1">
        <v>1447.95</v>
      </c>
    </row>
    <row r="421" spans="1:14" ht="14.25" customHeight="1" x14ac:dyDescent="0.3">
      <c r="A421" s="1" t="s">
        <v>14</v>
      </c>
      <c r="B421" s="3" t="s">
        <v>43</v>
      </c>
      <c r="C421" s="3" t="s">
        <v>81</v>
      </c>
      <c r="D421" s="1">
        <v>1466.55</v>
      </c>
      <c r="E421" s="1">
        <v>1468.75</v>
      </c>
      <c r="F421" s="1">
        <v>1466.55</v>
      </c>
      <c r="G421" s="1">
        <v>1468.75</v>
      </c>
      <c r="H421" s="1">
        <v>1468.75</v>
      </c>
      <c r="I421" s="1">
        <v>1465.8</v>
      </c>
      <c r="J421" s="1">
        <v>3</v>
      </c>
      <c r="K421" s="1">
        <v>26.41</v>
      </c>
      <c r="L421" s="1">
        <v>4800</v>
      </c>
      <c r="M421" s="1">
        <v>600</v>
      </c>
      <c r="N421" s="1">
        <v>1447.95</v>
      </c>
    </row>
    <row r="422" spans="1:14" ht="14.25" customHeight="1" x14ac:dyDescent="0.3">
      <c r="A422" s="1" t="s">
        <v>14</v>
      </c>
      <c r="B422" s="3" t="s">
        <v>98</v>
      </c>
      <c r="C422" s="3" t="s">
        <v>63</v>
      </c>
      <c r="D422" s="1">
        <v>1459</v>
      </c>
      <c r="E422" s="1">
        <v>1466.05</v>
      </c>
      <c r="F422" s="1">
        <v>1447.25</v>
      </c>
      <c r="G422" s="1">
        <v>1458.95</v>
      </c>
      <c r="H422" s="1">
        <v>1455.9</v>
      </c>
      <c r="I422" s="1">
        <v>1458.95</v>
      </c>
      <c r="J422" s="1">
        <v>1619</v>
      </c>
      <c r="K422" s="1">
        <v>14148.75</v>
      </c>
      <c r="L422" s="1">
        <v>4398600</v>
      </c>
      <c r="M422" s="1">
        <v>117000</v>
      </c>
      <c r="N422" s="1">
        <v>1448.75</v>
      </c>
    </row>
    <row r="423" spans="1:14" ht="14.25" customHeight="1" x14ac:dyDescent="0.3">
      <c r="A423" s="1" t="s">
        <v>14</v>
      </c>
      <c r="B423" s="3" t="s">
        <v>98</v>
      </c>
      <c r="C423" s="3" t="s">
        <v>81</v>
      </c>
      <c r="D423" s="1">
        <v>1454.9</v>
      </c>
      <c r="E423" s="1">
        <v>1461.1</v>
      </c>
      <c r="F423" s="1">
        <v>1451.7</v>
      </c>
      <c r="G423" s="1">
        <v>1461.1</v>
      </c>
      <c r="H423" s="1">
        <v>1461.1</v>
      </c>
      <c r="I423" s="1">
        <v>1461.1</v>
      </c>
      <c r="J423" s="1">
        <v>5</v>
      </c>
      <c r="K423" s="1">
        <v>43.64</v>
      </c>
      <c r="L423" s="1">
        <v>6600</v>
      </c>
      <c r="M423" s="1">
        <v>1800</v>
      </c>
      <c r="N423" s="1">
        <v>1448.75</v>
      </c>
    </row>
    <row r="424" spans="1:14" ht="14.25" customHeight="1" x14ac:dyDescent="0.3">
      <c r="A424" s="1" t="s">
        <v>14</v>
      </c>
      <c r="B424" s="3" t="s">
        <v>98</v>
      </c>
      <c r="C424" s="3" t="s">
        <v>99</v>
      </c>
      <c r="D424" s="1">
        <v>0</v>
      </c>
      <c r="E424" s="1">
        <v>0</v>
      </c>
      <c r="F424" s="1">
        <v>0</v>
      </c>
      <c r="G424" s="1">
        <v>1473.8</v>
      </c>
      <c r="H424" s="1">
        <v>0</v>
      </c>
      <c r="I424" s="1">
        <v>1474.4</v>
      </c>
      <c r="J424" s="1">
        <v>0</v>
      </c>
      <c r="K424" s="1">
        <v>0</v>
      </c>
      <c r="L424" s="1">
        <v>0</v>
      </c>
      <c r="M424" s="1">
        <v>0</v>
      </c>
      <c r="N424" s="1">
        <v>1448.75</v>
      </c>
    </row>
    <row r="425" spans="1:14" ht="14.25" customHeight="1" x14ac:dyDescent="0.3">
      <c r="A425" s="1" t="s">
        <v>14</v>
      </c>
      <c r="B425" s="3" t="s">
        <v>100</v>
      </c>
      <c r="C425" s="3" t="s">
        <v>63</v>
      </c>
      <c r="D425" s="1">
        <v>1468.4</v>
      </c>
      <c r="E425" s="1">
        <v>1486</v>
      </c>
      <c r="F425" s="1">
        <v>1466.15</v>
      </c>
      <c r="G425" s="1">
        <v>1471.85</v>
      </c>
      <c r="H425" s="1">
        <v>1475</v>
      </c>
      <c r="I425" s="1">
        <v>1471.85</v>
      </c>
      <c r="J425" s="1">
        <v>2623</v>
      </c>
      <c r="K425" s="1">
        <v>23209.26</v>
      </c>
      <c r="L425" s="1">
        <v>4545600</v>
      </c>
      <c r="M425" s="1">
        <v>147000</v>
      </c>
      <c r="N425" s="1">
        <v>1463.15</v>
      </c>
    </row>
    <row r="426" spans="1:14" ht="14.25" customHeight="1" x14ac:dyDescent="0.3">
      <c r="A426" s="1" t="s">
        <v>14</v>
      </c>
      <c r="B426" s="3" t="s">
        <v>100</v>
      </c>
      <c r="C426" s="3" t="s">
        <v>81</v>
      </c>
      <c r="D426" s="1">
        <v>1480.6</v>
      </c>
      <c r="E426" s="1">
        <v>1480.6</v>
      </c>
      <c r="F426" s="1">
        <v>1474</v>
      </c>
      <c r="G426" s="1">
        <v>1474.9</v>
      </c>
      <c r="H426" s="1">
        <v>1474</v>
      </c>
      <c r="I426" s="1">
        <v>1474.9</v>
      </c>
      <c r="J426" s="1">
        <v>7</v>
      </c>
      <c r="K426" s="1">
        <v>62</v>
      </c>
      <c r="L426" s="1">
        <v>8400</v>
      </c>
      <c r="M426" s="1">
        <v>1800</v>
      </c>
      <c r="N426" s="1">
        <v>1463.15</v>
      </c>
    </row>
    <row r="427" spans="1:14" ht="14.25" customHeight="1" x14ac:dyDescent="0.3">
      <c r="A427" s="1" t="s">
        <v>14</v>
      </c>
      <c r="B427" s="3" t="s">
        <v>100</v>
      </c>
      <c r="C427" s="3" t="s">
        <v>99</v>
      </c>
      <c r="D427" s="1">
        <v>0</v>
      </c>
      <c r="E427" s="1">
        <v>0</v>
      </c>
      <c r="F427" s="1">
        <v>0</v>
      </c>
      <c r="G427" s="1">
        <v>1473.8</v>
      </c>
      <c r="H427" s="1">
        <v>0</v>
      </c>
      <c r="I427" s="1">
        <v>1487.9</v>
      </c>
      <c r="J427" s="1">
        <v>0</v>
      </c>
      <c r="K427" s="1">
        <v>0</v>
      </c>
      <c r="L427" s="1">
        <v>0</v>
      </c>
      <c r="M427" s="1">
        <v>0</v>
      </c>
      <c r="N427" s="1">
        <v>1463.15</v>
      </c>
    </row>
    <row r="428" spans="1:14" ht="14.25" customHeight="1" x14ac:dyDescent="0.3">
      <c r="A428" s="1" t="s">
        <v>14</v>
      </c>
      <c r="B428" s="3" t="s">
        <v>101</v>
      </c>
      <c r="C428" s="3" t="s">
        <v>63</v>
      </c>
      <c r="D428" s="1">
        <v>1469.45</v>
      </c>
      <c r="E428" s="1">
        <v>1479.65</v>
      </c>
      <c r="F428" s="1">
        <v>1438.45</v>
      </c>
      <c r="G428" s="1">
        <v>1448.1</v>
      </c>
      <c r="H428" s="1">
        <v>1451.65</v>
      </c>
      <c r="I428" s="1">
        <v>1448.1</v>
      </c>
      <c r="J428" s="1">
        <v>2608</v>
      </c>
      <c r="K428" s="1">
        <v>22810.75</v>
      </c>
      <c r="L428" s="1">
        <v>4632000</v>
      </c>
      <c r="M428" s="1">
        <v>86400</v>
      </c>
      <c r="N428" s="1">
        <v>1436.6</v>
      </c>
    </row>
    <row r="429" spans="1:14" ht="14.25" customHeight="1" x14ac:dyDescent="0.3">
      <c r="A429" s="1" t="s">
        <v>14</v>
      </c>
      <c r="B429" s="3" t="s">
        <v>101</v>
      </c>
      <c r="C429" s="3" t="s">
        <v>81</v>
      </c>
      <c r="D429" s="1">
        <v>1477.5</v>
      </c>
      <c r="E429" s="1">
        <v>1477.5</v>
      </c>
      <c r="F429" s="1">
        <v>1443.65</v>
      </c>
      <c r="G429" s="1">
        <v>1448.3</v>
      </c>
      <c r="H429" s="1">
        <v>1452.7</v>
      </c>
      <c r="I429" s="1">
        <v>1448.3</v>
      </c>
      <c r="J429" s="1">
        <v>11</v>
      </c>
      <c r="K429" s="1">
        <v>96.26</v>
      </c>
      <c r="L429" s="1">
        <v>10800</v>
      </c>
      <c r="M429" s="1">
        <v>2400</v>
      </c>
      <c r="N429" s="1">
        <v>1436.6</v>
      </c>
    </row>
    <row r="430" spans="1:14" ht="14.25" customHeight="1" x14ac:dyDescent="0.3">
      <c r="A430" s="1" t="s">
        <v>14</v>
      </c>
      <c r="B430" s="3" t="s">
        <v>101</v>
      </c>
      <c r="C430" s="3" t="s">
        <v>99</v>
      </c>
      <c r="D430" s="1">
        <v>0</v>
      </c>
      <c r="E430" s="1">
        <v>0</v>
      </c>
      <c r="F430" s="1">
        <v>0</v>
      </c>
      <c r="G430" s="1">
        <v>1473.8</v>
      </c>
      <c r="H430" s="1">
        <v>0</v>
      </c>
      <c r="I430" s="1">
        <v>1460.4</v>
      </c>
      <c r="J430" s="1">
        <v>0</v>
      </c>
      <c r="K430" s="1">
        <v>0</v>
      </c>
      <c r="L430" s="1">
        <v>0</v>
      </c>
      <c r="M430" s="1">
        <v>0</v>
      </c>
      <c r="N430" s="1">
        <v>1436.6</v>
      </c>
    </row>
    <row r="431" spans="1:14" ht="14.25" customHeight="1" x14ac:dyDescent="0.3">
      <c r="A431" s="1" t="s">
        <v>14</v>
      </c>
      <c r="B431" s="3" t="s">
        <v>102</v>
      </c>
      <c r="C431" s="3" t="s">
        <v>63</v>
      </c>
      <c r="D431" s="1">
        <v>1456</v>
      </c>
      <c r="E431" s="1">
        <v>1462.8</v>
      </c>
      <c r="F431" s="1">
        <v>1443.4</v>
      </c>
      <c r="G431" s="1">
        <v>1447.25</v>
      </c>
      <c r="H431" s="1">
        <v>1445.1</v>
      </c>
      <c r="I431" s="1">
        <v>1447.25</v>
      </c>
      <c r="J431" s="1">
        <v>2693</v>
      </c>
      <c r="K431" s="1">
        <v>23471.51</v>
      </c>
      <c r="L431" s="1">
        <v>4833000</v>
      </c>
      <c r="M431" s="1">
        <v>201000</v>
      </c>
      <c r="N431" s="1">
        <v>1438.55</v>
      </c>
    </row>
    <row r="432" spans="1:14" ht="14.25" customHeight="1" x14ac:dyDescent="0.3">
      <c r="A432" s="1" t="s">
        <v>14</v>
      </c>
      <c r="B432" s="3" t="s">
        <v>102</v>
      </c>
      <c r="C432" s="3" t="s">
        <v>81</v>
      </c>
      <c r="D432" s="1">
        <v>1460</v>
      </c>
      <c r="E432" s="1">
        <v>1460</v>
      </c>
      <c r="F432" s="1">
        <v>1447.6</v>
      </c>
      <c r="G432" s="1">
        <v>1449.2</v>
      </c>
      <c r="H432" s="1">
        <v>1448.7</v>
      </c>
      <c r="I432" s="1">
        <v>1449.2</v>
      </c>
      <c r="J432" s="1">
        <v>8</v>
      </c>
      <c r="K432" s="1">
        <v>69.739999999999995</v>
      </c>
      <c r="L432" s="1">
        <v>13200</v>
      </c>
      <c r="M432" s="1">
        <v>2400</v>
      </c>
      <c r="N432" s="1">
        <v>1438.55</v>
      </c>
    </row>
    <row r="433" spans="1:14" ht="14.25" customHeight="1" x14ac:dyDescent="0.3">
      <c r="A433" s="1" t="s">
        <v>14</v>
      </c>
      <c r="B433" s="3" t="s">
        <v>102</v>
      </c>
      <c r="C433" s="3" t="s">
        <v>99</v>
      </c>
      <c r="D433" s="1">
        <v>0</v>
      </c>
      <c r="E433" s="1">
        <v>0</v>
      </c>
      <c r="F433" s="1">
        <v>0</v>
      </c>
      <c r="G433" s="1">
        <v>1473.8</v>
      </c>
      <c r="H433" s="1">
        <v>0</v>
      </c>
      <c r="I433" s="1">
        <v>1462.1</v>
      </c>
      <c r="J433" s="1">
        <v>0</v>
      </c>
      <c r="K433" s="1">
        <v>0</v>
      </c>
      <c r="L433" s="1">
        <v>0</v>
      </c>
      <c r="M433" s="1">
        <v>0</v>
      </c>
      <c r="N433" s="1">
        <v>1438.55</v>
      </c>
    </row>
    <row r="434" spans="1:14" ht="14.25" customHeight="1" x14ac:dyDescent="0.3">
      <c r="A434" s="1" t="s">
        <v>14</v>
      </c>
      <c r="B434" s="3" t="s">
        <v>103</v>
      </c>
      <c r="C434" s="3" t="s">
        <v>63</v>
      </c>
      <c r="D434" s="1">
        <v>1431.5</v>
      </c>
      <c r="E434" s="1">
        <v>1455.55</v>
      </c>
      <c r="F434" s="1">
        <v>1415.4</v>
      </c>
      <c r="G434" s="1">
        <v>1422.85</v>
      </c>
      <c r="H434" s="1">
        <v>1423</v>
      </c>
      <c r="I434" s="1">
        <v>1422.85</v>
      </c>
      <c r="J434" s="1">
        <v>3398</v>
      </c>
      <c r="K434" s="1">
        <v>29202.04</v>
      </c>
      <c r="L434" s="1">
        <v>5028600</v>
      </c>
      <c r="M434" s="1">
        <v>195600</v>
      </c>
      <c r="N434" s="1">
        <v>1412.8</v>
      </c>
    </row>
    <row r="435" spans="1:14" ht="14.25" customHeight="1" x14ac:dyDescent="0.3">
      <c r="A435" s="1" t="s">
        <v>14</v>
      </c>
      <c r="B435" s="3" t="s">
        <v>103</v>
      </c>
      <c r="C435" s="3" t="s">
        <v>81</v>
      </c>
      <c r="D435" s="1">
        <v>1453</v>
      </c>
      <c r="E435" s="1">
        <v>1456.05</v>
      </c>
      <c r="F435" s="1">
        <v>1422.85</v>
      </c>
      <c r="G435" s="1">
        <v>1423.55</v>
      </c>
      <c r="H435" s="1">
        <v>1423</v>
      </c>
      <c r="I435" s="1">
        <v>1423.55</v>
      </c>
      <c r="J435" s="1">
        <v>15</v>
      </c>
      <c r="K435" s="1">
        <v>128.9</v>
      </c>
      <c r="L435" s="1">
        <v>17400</v>
      </c>
      <c r="M435" s="1">
        <v>4200</v>
      </c>
      <c r="N435" s="1">
        <v>1412.8</v>
      </c>
    </row>
    <row r="436" spans="1:14" ht="14.25" customHeight="1" x14ac:dyDescent="0.3">
      <c r="A436" s="1" t="s">
        <v>14</v>
      </c>
      <c r="B436" s="3" t="s">
        <v>103</v>
      </c>
      <c r="C436" s="3" t="s">
        <v>99</v>
      </c>
      <c r="D436" s="1">
        <v>1440.05</v>
      </c>
      <c r="E436" s="1">
        <v>1440.05</v>
      </c>
      <c r="F436" s="1">
        <v>1440</v>
      </c>
      <c r="G436" s="1">
        <v>1440</v>
      </c>
      <c r="H436" s="1">
        <v>1440</v>
      </c>
      <c r="I436" s="1">
        <v>1435.05</v>
      </c>
      <c r="J436" s="1">
        <v>2</v>
      </c>
      <c r="K436" s="1">
        <v>17.28</v>
      </c>
      <c r="L436" s="1">
        <v>1200</v>
      </c>
      <c r="M436" s="1">
        <v>1200</v>
      </c>
      <c r="N436" s="1">
        <v>1412.8</v>
      </c>
    </row>
    <row r="437" spans="1:14" ht="14.25" customHeight="1" x14ac:dyDescent="0.3">
      <c r="A437" s="1" t="s">
        <v>14</v>
      </c>
      <c r="B437" s="3" t="s">
        <v>104</v>
      </c>
      <c r="C437" s="3" t="s">
        <v>63</v>
      </c>
      <c r="D437" s="1">
        <v>1426.55</v>
      </c>
      <c r="E437" s="1">
        <v>1431.3</v>
      </c>
      <c r="F437" s="1">
        <v>1382.9</v>
      </c>
      <c r="G437" s="1">
        <v>1392.9</v>
      </c>
      <c r="H437" s="1">
        <v>1396</v>
      </c>
      <c r="I437" s="1">
        <v>1392.9</v>
      </c>
      <c r="J437" s="1">
        <v>8451</v>
      </c>
      <c r="K437" s="1">
        <v>70898.720000000001</v>
      </c>
      <c r="L437" s="1">
        <v>5728800</v>
      </c>
      <c r="M437" s="1">
        <v>700200</v>
      </c>
      <c r="N437" s="1">
        <v>1387.8</v>
      </c>
    </row>
    <row r="438" spans="1:14" ht="14.25" customHeight="1" x14ac:dyDescent="0.3">
      <c r="A438" s="1" t="s">
        <v>14</v>
      </c>
      <c r="B438" s="3" t="s">
        <v>104</v>
      </c>
      <c r="C438" s="3" t="s">
        <v>81</v>
      </c>
      <c r="D438" s="1">
        <v>1432</v>
      </c>
      <c r="E438" s="1">
        <v>1432</v>
      </c>
      <c r="F438" s="1">
        <v>1387.75</v>
      </c>
      <c r="G438" s="1">
        <v>1395.85</v>
      </c>
      <c r="H438" s="1">
        <v>1396.5</v>
      </c>
      <c r="I438" s="1">
        <v>1395.85</v>
      </c>
      <c r="J438" s="1">
        <v>80</v>
      </c>
      <c r="K438" s="1">
        <v>673.95</v>
      </c>
      <c r="L438" s="1">
        <v>24600</v>
      </c>
      <c r="M438" s="1">
        <v>7200</v>
      </c>
      <c r="N438" s="1">
        <v>1387.8</v>
      </c>
    </row>
    <row r="439" spans="1:14" ht="14.25" customHeight="1" x14ac:dyDescent="0.3">
      <c r="A439" s="1" t="s">
        <v>14</v>
      </c>
      <c r="B439" s="3" t="s">
        <v>104</v>
      </c>
      <c r="C439" s="3" t="s">
        <v>99</v>
      </c>
      <c r="D439" s="1">
        <v>0</v>
      </c>
      <c r="E439" s="1">
        <v>0</v>
      </c>
      <c r="F439" s="1">
        <v>0</v>
      </c>
      <c r="G439" s="1">
        <v>1440</v>
      </c>
      <c r="H439" s="1">
        <v>1440</v>
      </c>
      <c r="I439" s="1">
        <v>1409.35</v>
      </c>
      <c r="J439" s="1">
        <v>0</v>
      </c>
      <c r="K439" s="1">
        <v>0</v>
      </c>
      <c r="L439" s="1">
        <v>1200</v>
      </c>
      <c r="M439" s="1">
        <v>0</v>
      </c>
      <c r="N439" s="1">
        <v>1387.8</v>
      </c>
    </row>
    <row r="440" spans="1:14" ht="14.25" customHeight="1" x14ac:dyDescent="0.3">
      <c r="A440" s="1" t="s">
        <v>14</v>
      </c>
      <c r="B440" s="3" t="s">
        <v>105</v>
      </c>
      <c r="C440" s="3" t="s">
        <v>63</v>
      </c>
      <c r="D440" s="1">
        <v>1392</v>
      </c>
      <c r="E440" s="1">
        <v>1397.9</v>
      </c>
      <c r="F440" s="1">
        <v>1370</v>
      </c>
      <c r="G440" s="1">
        <v>1390.95</v>
      </c>
      <c r="H440" s="1">
        <v>1393.35</v>
      </c>
      <c r="I440" s="1">
        <v>1390.95</v>
      </c>
      <c r="J440" s="1">
        <v>4968</v>
      </c>
      <c r="K440" s="1">
        <v>41301.58</v>
      </c>
      <c r="L440" s="1">
        <v>5887800</v>
      </c>
      <c r="M440" s="1">
        <v>159000</v>
      </c>
      <c r="N440" s="1">
        <v>1385.7</v>
      </c>
    </row>
    <row r="441" spans="1:14" ht="14.25" customHeight="1" x14ac:dyDescent="0.3">
      <c r="A441" s="1" t="s">
        <v>14</v>
      </c>
      <c r="B441" s="3" t="s">
        <v>105</v>
      </c>
      <c r="C441" s="3" t="s">
        <v>81</v>
      </c>
      <c r="D441" s="1">
        <v>1384.05</v>
      </c>
      <c r="E441" s="1">
        <v>1399</v>
      </c>
      <c r="F441" s="1">
        <v>1380</v>
      </c>
      <c r="G441" s="1">
        <v>1394.9</v>
      </c>
      <c r="H441" s="1">
        <v>1399</v>
      </c>
      <c r="I441" s="1">
        <v>1394.9</v>
      </c>
      <c r="J441" s="1">
        <v>78</v>
      </c>
      <c r="K441" s="1">
        <v>650.05999999999995</v>
      </c>
      <c r="L441" s="1">
        <v>32400</v>
      </c>
      <c r="M441" s="1">
        <v>7800</v>
      </c>
      <c r="N441" s="1">
        <v>1385.7</v>
      </c>
    </row>
    <row r="442" spans="1:14" ht="14.25" customHeight="1" x14ac:dyDescent="0.3">
      <c r="A442" s="1" t="s">
        <v>14</v>
      </c>
      <c r="B442" s="3" t="s">
        <v>105</v>
      </c>
      <c r="C442" s="3" t="s">
        <v>99</v>
      </c>
      <c r="D442" s="1">
        <v>1406.45</v>
      </c>
      <c r="E442" s="1">
        <v>1406.45</v>
      </c>
      <c r="F442" s="1">
        <v>1406.45</v>
      </c>
      <c r="G442" s="1">
        <v>1406.45</v>
      </c>
      <c r="H442" s="1">
        <v>1406.45</v>
      </c>
      <c r="I442" s="1">
        <v>1406.45</v>
      </c>
      <c r="J442" s="1">
        <v>1</v>
      </c>
      <c r="K442" s="1">
        <v>8.44</v>
      </c>
      <c r="L442" s="1">
        <v>600</v>
      </c>
      <c r="M442" s="1">
        <v>-600</v>
      </c>
      <c r="N442" s="1">
        <v>1385.7</v>
      </c>
    </row>
    <row r="443" spans="1:14" ht="14.25" customHeight="1" x14ac:dyDescent="0.3">
      <c r="A443" s="1" t="s">
        <v>14</v>
      </c>
      <c r="B443" s="3" t="s">
        <v>106</v>
      </c>
      <c r="C443" s="3" t="s">
        <v>63</v>
      </c>
      <c r="D443" s="1">
        <v>1390.3</v>
      </c>
      <c r="E443" s="1">
        <v>1399.1</v>
      </c>
      <c r="F443" s="1">
        <v>1352.65</v>
      </c>
      <c r="G443" s="1">
        <v>1361.5</v>
      </c>
      <c r="H443" s="1">
        <v>1357.95</v>
      </c>
      <c r="I443" s="1">
        <v>1361.5</v>
      </c>
      <c r="J443" s="1">
        <v>13861</v>
      </c>
      <c r="K443" s="1">
        <v>113876.07</v>
      </c>
      <c r="L443" s="1">
        <v>5547600</v>
      </c>
      <c r="M443" s="1">
        <v>-340200</v>
      </c>
      <c r="N443" s="1">
        <v>1354.2</v>
      </c>
    </row>
    <row r="444" spans="1:14" ht="14.25" customHeight="1" x14ac:dyDescent="0.3">
      <c r="A444" s="1" t="s">
        <v>14</v>
      </c>
      <c r="B444" s="3" t="s">
        <v>106</v>
      </c>
      <c r="C444" s="3" t="s">
        <v>81</v>
      </c>
      <c r="D444" s="1">
        <v>1386.3</v>
      </c>
      <c r="E444" s="1">
        <v>1392.7</v>
      </c>
      <c r="F444" s="1">
        <v>1357.85</v>
      </c>
      <c r="G444" s="1">
        <v>1365.05</v>
      </c>
      <c r="H444" s="1">
        <v>1357.85</v>
      </c>
      <c r="I444" s="1">
        <v>1365.05</v>
      </c>
      <c r="J444" s="1">
        <v>51</v>
      </c>
      <c r="K444" s="1">
        <v>420.03</v>
      </c>
      <c r="L444" s="1">
        <v>40200</v>
      </c>
      <c r="M444" s="1">
        <v>7800</v>
      </c>
      <c r="N444" s="1">
        <v>1354.2</v>
      </c>
    </row>
    <row r="445" spans="1:14" ht="14.25" customHeight="1" x14ac:dyDescent="0.3">
      <c r="A445" s="1" t="s">
        <v>14</v>
      </c>
      <c r="B445" s="3" t="s">
        <v>106</v>
      </c>
      <c r="C445" s="3" t="s">
        <v>99</v>
      </c>
      <c r="D445" s="1">
        <v>0</v>
      </c>
      <c r="E445" s="1">
        <v>0</v>
      </c>
      <c r="F445" s="1">
        <v>0</v>
      </c>
      <c r="G445" s="1">
        <v>1406.45</v>
      </c>
      <c r="H445" s="1">
        <v>1406.45</v>
      </c>
      <c r="I445" s="1">
        <v>1374.75</v>
      </c>
      <c r="J445" s="1">
        <v>0</v>
      </c>
      <c r="K445" s="1">
        <v>0</v>
      </c>
      <c r="L445" s="1">
        <v>600</v>
      </c>
      <c r="M445" s="1">
        <v>0</v>
      </c>
      <c r="N445" s="1">
        <v>1354.2</v>
      </c>
    </row>
    <row r="446" spans="1:14" ht="14.25" customHeight="1" x14ac:dyDescent="0.3">
      <c r="A446" s="1" t="s">
        <v>14</v>
      </c>
      <c r="B446" s="3" t="s">
        <v>107</v>
      </c>
      <c r="C446" s="3" t="s">
        <v>63</v>
      </c>
      <c r="D446" s="1">
        <v>1332.85</v>
      </c>
      <c r="E446" s="1">
        <v>1358.9</v>
      </c>
      <c r="F446" s="1">
        <v>1321.75</v>
      </c>
      <c r="G446" s="1">
        <v>1348.6</v>
      </c>
      <c r="H446" s="1">
        <v>1347.05</v>
      </c>
      <c r="I446" s="1">
        <v>1348.6</v>
      </c>
      <c r="J446" s="1">
        <v>9121</v>
      </c>
      <c r="K446" s="1">
        <v>73477.570000000007</v>
      </c>
      <c r="L446" s="1">
        <v>5345400</v>
      </c>
      <c r="M446" s="1">
        <v>-202200</v>
      </c>
      <c r="N446" s="1">
        <v>1341.05</v>
      </c>
    </row>
    <row r="447" spans="1:14" ht="14.25" customHeight="1" x14ac:dyDescent="0.3">
      <c r="A447" s="1" t="s">
        <v>14</v>
      </c>
      <c r="B447" s="3" t="s">
        <v>107</v>
      </c>
      <c r="C447" s="3" t="s">
        <v>81</v>
      </c>
      <c r="D447" s="1">
        <v>1337.6</v>
      </c>
      <c r="E447" s="1">
        <v>1358.4</v>
      </c>
      <c r="F447" s="1">
        <v>1333.65</v>
      </c>
      <c r="G447" s="1">
        <v>1348.15</v>
      </c>
      <c r="H447" s="1">
        <v>1348</v>
      </c>
      <c r="I447" s="1">
        <v>1348.15</v>
      </c>
      <c r="J447" s="1">
        <v>290</v>
      </c>
      <c r="K447" s="1">
        <v>2340.25</v>
      </c>
      <c r="L447" s="1">
        <v>170400</v>
      </c>
      <c r="M447" s="1">
        <v>130200</v>
      </c>
      <c r="N447" s="1">
        <v>1341.05</v>
      </c>
    </row>
    <row r="448" spans="1:14" ht="14.25" customHeight="1" x14ac:dyDescent="0.3">
      <c r="A448" s="1" t="s">
        <v>14</v>
      </c>
      <c r="B448" s="3" t="s">
        <v>107</v>
      </c>
      <c r="C448" s="3" t="s">
        <v>99</v>
      </c>
      <c r="D448" s="1">
        <v>0</v>
      </c>
      <c r="E448" s="1">
        <v>0</v>
      </c>
      <c r="F448" s="1">
        <v>0</v>
      </c>
      <c r="G448" s="1">
        <v>1406.45</v>
      </c>
      <c r="H448" s="1">
        <v>1406.45</v>
      </c>
      <c r="I448" s="1">
        <v>1361.2</v>
      </c>
      <c r="J448" s="1">
        <v>0</v>
      </c>
      <c r="K448" s="1">
        <v>0</v>
      </c>
      <c r="L448" s="1">
        <v>600</v>
      </c>
      <c r="M448" s="1">
        <v>0</v>
      </c>
      <c r="N448" s="1">
        <v>1341.05</v>
      </c>
    </row>
    <row r="449" spans="1:14" ht="14.25" customHeight="1" x14ac:dyDescent="0.3">
      <c r="A449" s="1" t="s">
        <v>14</v>
      </c>
      <c r="B449" s="3" t="s">
        <v>108</v>
      </c>
      <c r="C449" s="3" t="s">
        <v>63</v>
      </c>
      <c r="D449" s="1">
        <v>1353.35</v>
      </c>
      <c r="E449" s="1">
        <v>1353.35</v>
      </c>
      <c r="F449" s="1">
        <v>1331.05</v>
      </c>
      <c r="G449" s="1">
        <v>1338.7</v>
      </c>
      <c r="H449" s="1">
        <v>1342.2</v>
      </c>
      <c r="I449" s="1">
        <v>1338.7</v>
      </c>
      <c r="J449" s="1">
        <v>2602</v>
      </c>
      <c r="K449" s="1">
        <v>20903.07</v>
      </c>
      <c r="L449" s="1">
        <v>5321400</v>
      </c>
      <c r="M449" s="1">
        <v>-24000</v>
      </c>
      <c r="N449" s="1">
        <v>1332.5</v>
      </c>
    </row>
    <row r="450" spans="1:14" ht="14.25" customHeight="1" x14ac:dyDescent="0.3">
      <c r="A450" s="1" t="s">
        <v>14</v>
      </c>
      <c r="B450" s="3" t="s">
        <v>108</v>
      </c>
      <c r="C450" s="3" t="s">
        <v>81</v>
      </c>
      <c r="D450" s="1">
        <v>1341.2</v>
      </c>
      <c r="E450" s="1">
        <v>1353.65</v>
      </c>
      <c r="F450" s="1">
        <v>1332</v>
      </c>
      <c r="G450" s="1">
        <v>1339.6</v>
      </c>
      <c r="H450" s="1">
        <v>1342.45</v>
      </c>
      <c r="I450" s="1">
        <v>1339.6</v>
      </c>
      <c r="J450" s="1">
        <v>245</v>
      </c>
      <c r="K450" s="1">
        <v>1968.63</v>
      </c>
      <c r="L450" s="1">
        <v>252600</v>
      </c>
      <c r="M450" s="1">
        <v>82200</v>
      </c>
      <c r="N450" s="1">
        <v>1332.5</v>
      </c>
    </row>
    <row r="451" spans="1:14" ht="14.25" customHeight="1" x14ac:dyDescent="0.3">
      <c r="A451" s="1" t="s">
        <v>14</v>
      </c>
      <c r="B451" s="3" t="s">
        <v>108</v>
      </c>
      <c r="C451" s="3" t="s">
        <v>99</v>
      </c>
      <c r="D451" s="1">
        <v>0</v>
      </c>
      <c r="E451" s="1">
        <v>0</v>
      </c>
      <c r="F451" s="1">
        <v>0</v>
      </c>
      <c r="G451" s="1">
        <v>1406.45</v>
      </c>
      <c r="H451" s="1">
        <v>1406.45</v>
      </c>
      <c r="I451" s="1">
        <v>1351.75</v>
      </c>
      <c r="J451" s="1">
        <v>0</v>
      </c>
      <c r="K451" s="1">
        <v>0</v>
      </c>
      <c r="L451" s="1">
        <v>600</v>
      </c>
      <c r="M451" s="1">
        <v>0</v>
      </c>
      <c r="N451" s="1">
        <v>1332.5</v>
      </c>
    </row>
    <row r="452" spans="1:14" ht="14.25" customHeight="1" x14ac:dyDescent="0.3">
      <c r="A452" s="1" t="s">
        <v>14</v>
      </c>
      <c r="B452" s="3" t="s">
        <v>109</v>
      </c>
      <c r="C452" s="3" t="s">
        <v>63</v>
      </c>
      <c r="D452" s="1">
        <v>1333.65</v>
      </c>
      <c r="E452" s="1">
        <v>1338.3</v>
      </c>
      <c r="F452" s="1">
        <v>1308</v>
      </c>
      <c r="G452" s="1">
        <v>1326.25</v>
      </c>
      <c r="H452" s="1">
        <v>1328.3</v>
      </c>
      <c r="I452" s="1">
        <v>1326.25</v>
      </c>
      <c r="J452" s="1">
        <v>4189</v>
      </c>
      <c r="K452" s="1">
        <v>33255.919999999998</v>
      </c>
      <c r="L452" s="1">
        <v>5355600</v>
      </c>
      <c r="M452" s="1">
        <v>34200</v>
      </c>
      <c r="N452" s="1">
        <v>1320.25</v>
      </c>
    </row>
    <row r="453" spans="1:14" ht="14.25" customHeight="1" x14ac:dyDescent="0.3">
      <c r="A453" s="1" t="s">
        <v>14</v>
      </c>
      <c r="B453" s="3" t="s">
        <v>109</v>
      </c>
      <c r="C453" s="3" t="s">
        <v>81</v>
      </c>
      <c r="D453" s="1">
        <v>1336.15</v>
      </c>
      <c r="E453" s="1">
        <v>1336.95</v>
      </c>
      <c r="F453" s="1">
        <v>1308</v>
      </c>
      <c r="G453" s="1">
        <v>1326</v>
      </c>
      <c r="H453" s="1">
        <v>1329.55</v>
      </c>
      <c r="I453" s="1">
        <v>1326</v>
      </c>
      <c r="J453" s="1">
        <v>522</v>
      </c>
      <c r="K453" s="1">
        <v>4137.03</v>
      </c>
      <c r="L453" s="1">
        <v>416400</v>
      </c>
      <c r="M453" s="1">
        <v>163800</v>
      </c>
      <c r="N453" s="1">
        <v>1320.25</v>
      </c>
    </row>
    <row r="454" spans="1:14" ht="14.25" customHeight="1" x14ac:dyDescent="0.3">
      <c r="A454" s="1" t="s">
        <v>14</v>
      </c>
      <c r="B454" s="3" t="s">
        <v>109</v>
      </c>
      <c r="C454" s="3" t="s">
        <v>99</v>
      </c>
      <c r="D454" s="1">
        <v>1325</v>
      </c>
      <c r="E454" s="1">
        <v>1325</v>
      </c>
      <c r="F454" s="1">
        <v>1325</v>
      </c>
      <c r="G454" s="1">
        <v>1325</v>
      </c>
      <c r="H454" s="1">
        <v>1325</v>
      </c>
      <c r="I454" s="1">
        <v>1339</v>
      </c>
      <c r="J454" s="1">
        <v>1</v>
      </c>
      <c r="K454" s="1">
        <v>7.95</v>
      </c>
      <c r="L454" s="1">
        <v>1200</v>
      </c>
      <c r="M454" s="1">
        <v>600</v>
      </c>
      <c r="N454" s="1">
        <v>1320.25</v>
      </c>
    </row>
    <row r="455" spans="1:14" ht="14.25" customHeight="1" x14ac:dyDescent="0.3">
      <c r="A455" s="1" t="s">
        <v>14</v>
      </c>
      <c r="B455" s="3" t="s">
        <v>110</v>
      </c>
      <c r="C455" s="3" t="s">
        <v>63</v>
      </c>
      <c r="D455" s="1">
        <v>1332.3</v>
      </c>
      <c r="E455" s="1">
        <v>1334.65</v>
      </c>
      <c r="F455" s="1">
        <v>1307.95</v>
      </c>
      <c r="G455" s="1">
        <v>1311.6</v>
      </c>
      <c r="H455" s="1">
        <v>1313.25</v>
      </c>
      <c r="I455" s="1">
        <v>1311.6</v>
      </c>
      <c r="J455" s="1">
        <v>2360</v>
      </c>
      <c r="K455" s="1">
        <v>18638.189999999999</v>
      </c>
      <c r="L455" s="1">
        <v>5352000</v>
      </c>
      <c r="M455" s="1">
        <v>-3600</v>
      </c>
      <c r="N455" s="1">
        <v>1305.95</v>
      </c>
    </row>
    <row r="456" spans="1:14" ht="14.25" customHeight="1" x14ac:dyDescent="0.3">
      <c r="A456" s="1" t="s">
        <v>14</v>
      </c>
      <c r="B456" s="3" t="s">
        <v>110</v>
      </c>
      <c r="C456" s="3" t="s">
        <v>81</v>
      </c>
      <c r="D456" s="1">
        <v>1317.5</v>
      </c>
      <c r="E456" s="1">
        <v>1325.25</v>
      </c>
      <c r="F456" s="1">
        <v>1307.8499999999999</v>
      </c>
      <c r="G456" s="1">
        <v>1311.15</v>
      </c>
      <c r="H456" s="1">
        <v>1312.15</v>
      </c>
      <c r="I456" s="1">
        <v>1311.15</v>
      </c>
      <c r="J456" s="1">
        <v>67</v>
      </c>
      <c r="K456" s="1">
        <v>529.49</v>
      </c>
      <c r="L456" s="1">
        <v>427200</v>
      </c>
      <c r="M456" s="1">
        <v>10800</v>
      </c>
      <c r="N456" s="1">
        <v>1305.95</v>
      </c>
    </row>
    <row r="457" spans="1:14" ht="14.25" customHeight="1" x14ac:dyDescent="0.3">
      <c r="A457" s="1" t="s">
        <v>14</v>
      </c>
      <c r="B457" s="3" t="s">
        <v>110</v>
      </c>
      <c r="C457" s="3" t="s">
        <v>99</v>
      </c>
      <c r="D457" s="1">
        <v>1322</v>
      </c>
      <c r="E457" s="1">
        <v>1322</v>
      </c>
      <c r="F457" s="1">
        <v>1322</v>
      </c>
      <c r="G457" s="1">
        <v>1322</v>
      </c>
      <c r="H457" s="1">
        <v>1322</v>
      </c>
      <c r="I457" s="1">
        <v>1324.25</v>
      </c>
      <c r="J457" s="1">
        <v>1</v>
      </c>
      <c r="K457" s="1">
        <v>7.93</v>
      </c>
      <c r="L457" s="1">
        <v>1800</v>
      </c>
      <c r="M457" s="1">
        <v>600</v>
      </c>
      <c r="N457" s="1">
        <v>1305.95</v>
      </c>
    </row>
    <row r="458" spans="1:14" ht="14.25" customHeight="1" x14ac:dyDescent="0.3">
      <c r="A458" s="1" t="s">
        <v>14</v>
      </c>
      <c r="B458" s="3" t="s">
        <v>111</v>
      </c>
      <c r="C458" s="3" t="s">
        <v>63</v>
      </c>
      <c r="D458" s="1">
        <v>1313.6</v>
      </c>
      <c r="E458" s="1">
        <v>1317.95</v>
      </c>
      <c r="F458" s="1">
        <v>1300.5</v>
      </c>
      <c r="G458" s="1">
        <v>1311.15</v>
      </c>
      <c r="H458" s="1">
        <v>1317.1</v>
      </c>
      <c r="I458" s="1">
        <v>1311.15</v>
      </c>
      <c r="J458" s="1">
        <v>2030</v>
      </c>
      <c r="K458" s="1">
        <v>15933.51</v>
      </c>
      <c r="L458" s="1">
        <v>5403600</v>
      </c>
      <c r="M458" s="1">
        <v>51600</v>
      </c>
      <c r="N458" s="1">
        <v>1304.4000000000001</v>
      </c>
    </row>
    <row r="459" spans="1:14" ht="14.25" customHeight="1" x14ac:dyDescent="0.3">
      <c r="A459" s="1" t="s">
        <v>14</v>
      </c>
      <c r="B459" s="3" t="s">
        <v>111</v>
      </c>
      <c r="C459" s="3" t="s">
        <v>81</v>
      </c>
      <c r="D459" s="1">
        <v>1312.1</v>
      </c>
      <c r="E459" s="1">
        <v>1314.8</v>
      </c>
      <c r="F459" s="1">
        <v>1300.55</v>
      </c>
      <c r="G459" s="1">
        <v>1309.9000000000001</v>
      </c>
      <c r="H459" s="1">
        <v>1314.8</v>
      </c>
      <c r="I459" s="1">
        <v>1309.9000000000001</v>
      </c>
      <c r="J459" s="1">
        <v>124</v>
      </c>
      <c r="K459" s="1">
        <v>972.74</v>
      </c>
      <c r="L459" s="1">
        <v>468600</v>
      </c>
      <c r="M459" s="1">
        <v>41400</v>
      </c>
      <c r="N459" s="1">
        <v>1304.4000000000001</v>
      </c>
    </row>
    <row r="460" spans="1:14" ht="14.25" customHeight="1" x14ac:dyDescent="0.3">
      <c r="A460" s="1" t="s">
        <v>14</v>
      </c>
      <c r="B460" s="3" t="s">
        <v>111</v>
      </c>
      <c r="C460" s="3" t="s">
        <v>99</v>
      </c>
      <c r="D460" s="1">
        <v>0</v>
      </c>
      <c r="E460" s="1">
        <v>0</v>
      </c>
      <c r="F460" s="1">
        <v>0</v>
      </c>
      <c r="G460" s="1">
        <v>1322</v>
      </c>
      <c r="H460" s="1">
        <v>1322</v>
      </c>
      <c r="I460" s="1">
        <v>1322.4</v>
      </c>
      <c r="J460" s="1">
        <v>0</v>
      </c>
      <c r="K460" s="1">
        <v>0</v>
      </c>
      <c r="L460" s="1">
        <v>1800</v>
      </c>
      <c r="M460" s="1">
        <v>0</v>
      </c>
      <c r="N460" s="1">
        <v>1304.4000000000001</v>
      </c>
    </row>
    <row r="461" spans="1:14" ht="14.25" customHeight="1" x14ac:dyDescent="0.3">
      <c r="A461" s="1" t="s">
        <v>14</v>
      </c>
      <c r="B461" s="3" t="s">
        <v>112</v>
      </c>
      <c r="C461" s="3" t="s">
        <v>63</v>
      </c>
      <c r="D461" s="1">
        <v>1311.05</v>
      </c>
      <c r="E461" s="1">
        <v>1334.55</v>
      </c>
      <c r="F461" s="1">
        <v>1306.1500000000001</v>
      </c>
      <c r="G461" s="1">
        <v>1324.65</v>
      </c>
      <c r="H461" s="1">
        <v>1326.95</v>
      </c>
      <c r="I461" s="1">
        <v>1324.65</v>
      </c>
      <c r="J461" s="1">
        <v>2396</v>
      </c>
      <c r="K461" s="1">
        <v>19021.330000000002</v>
      </c>
      <c r="L461" s="1">
        <v>5288400</v>
      </c>
      <c r="M461" s="1">
        <v>-115200</v>
      </c>
      <c r="N461" s="1">
        <v>1320</v>
      </c>
    </row>
    <row r="462" spans="1:14" ht="14.25" customHeight="1" x14ac:dyDescent="0.3">
      <c r="A462" s="1" t="s">
        <v>14</v>
      </c>
      <c r="B462" s="3" t="s">
        <v>112</v>
      </c>
      <c r="C462" s="3" t="s">
        <v>81</v>
      </c>
      <c r="D462" s="1">
        <v>1308.45</v>
      </c>
      <c r="E462" s="1">
        <v>1331.5</v>
      </c>
      <c r="F462" s="1">
        <v>1308.45</v>
      </c>
      <c r="G462" s="1">
        <v>1324.55</v>
      </c>
      <c r="H462" s="1">
        <v>1323.75</v>
      </c>
      <c r="I462" s="1">
        <v>1324.55</v>
      </c>
      <c r="J462" s="1">
        <v>183</v>
      </c>
      <c r="K462" s="1">
        <v>1453.95</v>
      </c>
      <c r="L462" s="1">
        <v>514200</v>
      </c>
      <c r="M462" s="1">
        <v>45600</v>
      </c>
      <c r="N462" s="1">
        <v>1320</v>
      </c>
    </row>
    <row r="463" spans="1:14" ht="14.25" customHeight="1" x14ac:dyDescent="0.3">
      <c r="A463" s="1" t="s">
        <v>14</v>
      </c>
      <c r="B463" s="3" t="s">
        <v>112</v>
      </c>
      <c r="C463" s="3" t="s">
        <v>99</v>
      </c>
      <c r="D463" s="1">
        <v>0</v>
      </c>
      <c r="E463" s="1">
        <v>0</v>
      </c>
      <c r="F463" s="1">
        <v>0</v>
      </c>
      <c r="G463" s="1">
        <v>1322</v>
      </c>
      <c r="H463" s="1">
        <v>1322</v>
      </c>
      <c r="I463" s="1">
        <v>1337.95</v>
      </c>
      <c r="J463" s="1">
        <v>0</v>
      </c>
      <c r="K463" s="1">
        <v>0</v>
      </c>
      <c r="L463" s="1">
        <v>1800</v>
      </c>
      <c r="M463" s="1">
        <v>0</v>
      </c>
      <c r="N463" s="1">
        <v>1320</v>
      </c>
    </row>
    <row r="464" spans="1:14" ht="14.25" customHeight="1" x14ac:dyDescent="0.3">
      <c r="A464" s="1" t="s">
        <v>14</v>
      </c>
      <c r="B464" s="3" t="s">
        <v>113</v>
      </c>
      <c r="C464" s="3" t="s">
        <v>63</v>
      </c>
      <c r="D464" s="1">
        <v>1344.05</v>
      </c>
      <c r="E464" s="1">
        <v>1379.7</v>
      </c>
      <c r="F464" s="1">
        <v>1337.8</v>
      </c>
      <c r="G464" s="1">
        <v>1376.25</v>
      </c>
      <c r="H464" s="1">
        <v>1375.7</v>
      </c>
      <c r="I464" s="1">
        <v>1376.25</v>
      </c>
      <c r="J464" s="1">
        <v>3273</v>
      </c>
      <c r="K464" s="1">
        <v>26749.13</v>
      </c>
      <c r="L464" s="1">
        <v>5270400</v>
      </c>
      <c r="M464" s="1">
        <v>-18000</v>
      </c>
      <c r="N464" s="1">
        <v>1373.95</v>
      </c>
    </row>
    <row r="465" spans="1:14" ht="14.25" customHeight="1" x14ac:dyDescent="0.3">
      <c r="A465" s="1" t="s">
        <v>14</v>
      </c>
      <c r="B465" s="3" t="s">
        <v>113</v>
      </c>
      <c r="C465" s="3" t="s">
        <v>81</v>
      </c>
      <c r="D465" s="1">
        <v>1340</v>
      </c>
      <c r="E465" s="1">
        <v>1380</v>
      </c>
      <c r="F465" s="1">
        <v>1340</v>
      </c>
      <c r="G465" s="1">
        <v>1376.9</v>
      </c>
      <c r="H465" s="1">
        <v>1375</v>
      </c>
      <c r="I465" s="1">
        <v>1376.9</v>
      </c>
      <c r="J465" s="1">
        <v>238</v>
      </c>
      <c r="K465" s="1">
        <v>1944.77</v>
      </c>
      <c r="L465" s="1">
        <v>522600</v>
      </c>
      <c r="M465" s="1">
        <v>8400</v>
      </c>
      <c r="N465" s="1">
        <v>1373.95</v>
      </c>
    </row>
    <row r="466" spans="1:14" ht="14.25" customHeight="1" x14ac:dyDescent="0.3">
      <c r="A466" s="1" t="s">
        <v>14</v>
      </c>
      <c r="B466" s="3" t="s">
        <v>113</v>
      </c>
      <c r="C466" s="3" t="s">
        <v>99</v>
      </c>
      <c r="D466" s="1">
        <v>1338.45</v>
      </c>
      <c r="E466" s="1">
        <v>1338.45</v>
      </c>
      <c r="F466" s="1">
        <v>1338.45</v>
      </c>
      <c r="G466" s="1">
        <v>1338.45</v>
      </c>
      <c r="H466" s="1">
        <v>1338.45</v>
      </c>
      <c r="I466" s="1">
        <v>1391.75</v>
      </c>
      <c r="J466" s="1">
        <v>1</v>
      </c>
      <c r="K466" s="1">
        <v>8.0299999999999994</v>
      </c>
      <c r="L466" s="1">
        <v>1800</v>
      </c>
      <c r="M466" s="1">
        <v>0</v>
      </c>
      <c r="N466" s="1">
        <v>1373.95</v>
      </c>
    </row>
    <row r="467" spans="1:14" ht="14.25" customHeight="1" x14ac:dyDescent="0.3">
      <c r="A467" s="1" t="s">
        <v>14</v>
      </c>
      <c r="B467" s="3" t="s">
        <v>114</v>
      </c>
      <c r="C467" s="3" t="s">
        <v>63</v>
      </c>
      <c r="D467" s="1">
        <v>1378</v>
      </c>
      <c r="E467" s="1">
        <v>1384.9</v>
      </c>
      <c r="F467" s="1">
        <v>1354.2</v>
      </c>
      <c r="G467" s="1">
        <v>1358.2</v>
      </c>
      <c r="H467" s="1">
        <v>1357.85</v>
      </c>
      <c r="I467" s="1">
        <v>1358.2</v>
      </c>
      <c r="J467" s="1">
        <v>2330</v>
      </c>
      <c r="K467" s="1">
        <v>19143.82</v>
      </c>
      <c r="L467" s="1">
        <v>5203800</v>
      </c>
      <c r="M467" s="1">
        <v>-66600</v>
      </c>
      <c r="N467" s="1">
        <v>1357.75</v>
      </c>
    </row>
    <row r="468" spans="1:14" ht="14.25" customHeight="1" x14ac:dyDescent="0.3">
      <c r="A468" s="1" t="s">
        <v>14</v>
      </c>
      <c r="B468" s="3" t="s">
        <v>114</v>
      </c>
      <c r="C468" s="3" t="s">
        <v>81</v>
      </c>
      <c r="D468" s="1">
        <v>1378</v>
      </c>
      <c r="E468" s="1">
        <v>1383.75</v>
      </c>
      <c r="F468" s="1">
        <v>1356.15</v>
      </c>
      <c r="G468" s="1">
        <v>1358.35</v>
      </c>
      <c r="H468" s="1">
        <v>1358.5</v>
      </c>
      <c r="I468" s="1">
        <v>1358.35</v>
      </c>
      <c r="J468" s="1">
        <v>118</v>
      </c>
      <c r="K468" s="1">
        <v>970.85</v>
      </c>
      <c r="L468" s="1">
        <v>538200</v>
      </c>
      <c r="M468" s="1">
        <v>15600</v>
      </c>
      <c r="N468" s="1">
        <v>1357.75</v>
      </c>
    </row>
    <row r="469" spans="1:14" ht="14.25" customHeight="1" x14ac:dyDescent="0.3">
      <c r="A469" s="1" t="s">
        <v>14</v>
      </c>
      <c r="B469" s="3" t="s">
        <v>114</v>
      </c>
      <c r="C469" s="3" t="s">
        <v>99</v>
      </c>
      <c r="D469" s="1">
        <v>1382.75</v>
      </c>
      <c r="E469" s="1">
        <v>1382.75</v>
      </c>
      <c r="F469" s="1">
        <v>1378.9</v>
      </c>
      <c r="G469" s="1">
        <v>1378.9</v>
      </c>
      <c r="H469" s="1">
        <v>1378.9</v>
      </c>
      <c r="I469" s="1">
        <v>1375.1</v>
      </c>
      <c r="J469" s="1">
        <v>4</v>
      </c>
      <c r="K469" s="1">
        <v>33.14</v>
      </c>
      <c r="L469" s="1">
        <v>2400</v>
      </c>
      <c r="M469" s="1">
        <v>600</v>
      </c>
      <c r="N469" s="1">
        <v>1357.75</v>
      </c>
    </row>
    <row r="470" spans="1:14" ht="14.25" customHeight="1" x14ac:dyDescent="0.3">
      <c r="A470" s="1" t="s">
        <v>14</v>
      </c>
      <c r="B470" s="3" t="s">
        <v>115</v>
      </c>
      <c r="C470" s="3" t="s">
        <v>63</v>
      </c>
      <c r="D470" s="1">
        <v>1360</v>
      </c>
      <c r="E470" s="1">
        <v>1374.3</v>
      </c>
      <c r="F470" s="1">
        <v>1350.5</v>
      </c>
      <c r="G470" s="1">
        <v>1369.1</v>
      </c>
      <c r="H470" s="1">
        <v>1367.45</v>
      </c>
      <c r="I470" s="1">
        <v>1369.1</v>
      </c>
      <c r="J470" s="1">
        <v>1738</v>
      </c>
      <c r="K470" s="1">
        <v>14238.98</v>
      </c>
      <c r="L470" s="1">
        <v>5172600</v>
      </c>
      <c r="M470" s="1">
        <v>-31200</v>
      </c>
      <c r="N470" s="1">
        <v>1368.45</v>
      </c>
    </row>
    <row r="471" spans="1:14" ht="14.25" customHeight="1" x14ac:dyDescent="0.3">
      <c r="A471" s="1" t="s">
        <v>14</v>
      </c>
      <c r="B471" s="3" t="s">
        <v>115</v>
      </c>
      <c r="C471" s="3" t="s">
        <v>81</v>
      </c>
      <c r="D471" s="1">
        <v>1352.95</v>
      </c>
      <c r="E471" s="1">
        <v>1374.4</v>
      </c>
      <c r="F471" s="1">
        <v>1351.9</v>
      </c>
      <c r="G471" s="1">
        <v>1369.85</v>
      </c>
      <c r="H471" s="1">
        <v>1369.95</v>
      </c>
      <c r="I471" s="1">
        <v>1369.85</v>
      </c>
      <c r="J471" s="1">
        <v>119</v>
      </c>
      <c r="K471" s="1">
        <v>975.5</v>
      </c>
      <c r="L471" s="1">
        <v>558600</v>
      </c>
      <c r="M471" s="1">
        <v>20400</v>
      </c>
      <c r="N471" s="1">
        <v>1368.45</v>
      </c>
    </row>
    <row r="472" spans="1:14" ht="14.25" customHeight="1" x14ac:dyDescent="0.3">
      <c r="A472" s="1" t="s">
        <v>14</v>
      </c>
      <c r="B472" s="3" t="s">
        <v>115</v>
      </c>
      <c r="C472" s="3" t="s">
        <v>99</v>
      </c>
      <c r="D472" s="1">
        <v>1375.15</v>
      </c>
      <c r="E472" s="1">
        <v>1375.15</v>
      </c>
      <c r="F472" s="1">
        <v>1375.15</v>
      </c>
      <c r="G472" s="1">
        <v>1375.15</v>
      </c>
      <c r="H472" s="1">
        <v>1375.15</v>
      </c>
      <c r="I472" s="1">
        <v>1385.65</v>
      </c>
      <c r="J472" s="1">
        <v>1</v>
      </c>
      <c r="K472" s="1">
        <v>8.25</v>
      </c>
      <c r="L472" s="1">
        <v>1800</v>
      </c>
      <c r="M472" s="1">
        <v>-600</v>
      </c>
      <c r="N472" s="1">
        <v>1368.45</v>
      </c>
    </row>
    <row r="473" spans="1:14" ht="14.25" customHeight="1" x14ac:dyDescent="0.3">
      <c r="A473" s="1" t="s">
        <v>14</v>
      </c>
      <c r="B473" s="3" t="s">
        <v>116</v>
      </c>
      <c r="C473" s="3" t="s">
        <v>63</v>
      </c>
      <c r="D473" s="1">
        <v>1385.05</v>
      </c>
      <c r="E473" s="1">
        <v>1391.15</v>
      </c>
      <c r="F473" s="1">
        <v>1363</v>
      </c>
      <c r="G473" s="1">
        <v>1371.15</v>
      </c>
      <c r="H473" s="1">
        <v>1373.95</v>
      </c>
      <c r="I473" s="1">
        <v>1371.15</v>
      </c>
      <c r="J473" s="1">
        <v>2140</v>
      </c>
      <c r="K473" s="1">
        <v>17692.75</v>
      </c>
      <c r="L473" s="1">
        <v>5065800</v>
      </c>
      <c r="M473" s="1">
        <v>-106800</v>
      </c>
      <c r="N473" s="1">
        <v>1367.75</v>
      </c>
    </row>
    <row r="474" spans="1:14" ht="14.25" customHeight="1" x14ac:dyDescent="0.3">
      <c r="A474" s="1" t="s">
        <v>14</v>
      </c>
      <c r="B474" s="3" t="s">
        <v>116</v>
      </c>
      <c r="C474" s="3" t="s">
        <v>81</v>
      </c>
      <c r="D474" s="1">
        <v>1382</v>
      </c>
      <c r="E474" s="1">
        <v>1390</v>
      </c>
      <c r="F474" s="1">
        <v>1364.3</v>
      </c>
      <c r="G474" s="1">
        <v>1371.15</v>
      </c>
      <c r="H474" s="1">
        <v>1372.5</v>
      </c>
      <c r="I474" s="1">
        <v>1371.15</v>
      </c>
      <c r="J474" s="1">
        <v>425</v>
      </c>
      <c r="K474" s="1">
        <v>3512.44</v>
      </c>
      <c r="L474" s="1">
        <v>651600</v>
      </c>
      <c r="M474" s="1">
        <v>93000</v>
      </c>
      <c r="N474" s="1">
        <v>1367.75</v>
      </c>
    </row>
    <row r="475" spans="1:14" ht="14.25" customHeight="1" x14ac:dyDescent="0.3">
      <c r="A475" s="1" t="s">
        <v>14</v>
      </c>
      <c r="B475" s="3" t="s">
        <v>116</v>
      </c>
      <c r="C475" s="3" t="s">
        <v>99</v>
      </c>
      <c r="D475" s="1">
        <v>0</v>
      </c>
      <c r="E475" s="1">
        <v>0</v>
      </c>
      <c r="F475" s="1">
        <v>0</v>
      </c>
      <c r="G475" s="1">
        <v>1375.15</v>
      </c>
      <c r="H475" s="1">
        <v>1375.15</v>
      </c>
      <c r="I475" s="1">
        <v>1384.6</v>
      </c>
      <c r="J475" s="1">
        <v>0</v>
      </c>
      <c r="K475" s="1">
        <v>0</v>
      </c>
      <c r="L475" s="1">
        <v>1800</v>
      </c>
      <c r="M475" s="1">
        <v>0</v>
      </c>
      <c r="N475" s="1">
        <v>1367.75</v>
      </c>
    </row>
    <row r="476" spans="1:14" ht="14.25" customHeight="1" x14ac:dyDescent="0.3">
      <c r="A476" s="1" t="s">
        <v>14</v>
      </c>
      <c r="B476" s="3" t="s">
        <v>117</v>
      </c>
      <c r="C476" s="3" t="s">
        <v>63</v>
      </c>
      <c r="D476" s="1">
        <v>1391.95</v>
      </c>
      <c r="E476" s="1">
        <v>1399.05</v>
      </c>
      <c r="F476" s="1">
        <v>1378.35</v>
      </c>
      <c r="G476" s="1">
        <v>1387.7</v>
      </c>
      <c r="H476" s="1">
        <v>1389.25</v>
      </c>
      <c r="I476" s="1">
        <v>1387.7</v>
      </c>
      <c r="J476" s="1">
        <v>2459</v>
      </c>
      <c r="K476" s="1">
        <v>20505.77</v>
      </c>
      <c r="L476" s="1">
        <v>5085000</v>
      </c>
      <c r="M476" s="1">
        <v>19200</v>
      </c>
      <c r="N476" s="1">
        <v>1384.5</v>
      </c>
    </row>
    <row r="477" spans="1:14" ht="14.25" customHeight="1" x14ac:dyDescent="0.3">
      <c r="A477" s="1" t="s">
        <v>14</v>
      </c>
      <c r="B477" s="3" t="s">
        <v>117</v>
      </c>
      <c r="C477" s="3" t="s">
        <v>81</v>
      </c>
      <c r="D477" s="1">
        <v>1384</v>
      </c>
      <c r="E477" s="1">
        <v>1399.9</v>
      </c>
      <c r="F477" s="1">
        <v>1381.8</v>
      </c>
      <c r="G477" s="1">
        <v>1388.35</v>
      </c>
      <c r="H477" s="1">
        <v>1392.5</v>
      </c>
      <c r="I477" s="1">
        <v>1388.35</v>
      </c>
      <c r="J477" s="1">
        <v>502</v>
      </c>
      <c r="K477" s="1">
        <v>4190.8100000000004</v>
      </c>
      <c r="L477" s="1">
        <v>721800</v>
      </c>
      <c r="M477" s="1">
        <v>70200</v>
      </c>
      <c r="N477" s="1">
        <v>1384.5</v>
      </c>
    </row>
    <row r="478" spans="1:14" ht="14.25" customHeight="1" x14ac:dyDescent="0.3">
      <c r="A478" s="1" t="s">
        <v>14</v>
      </c>
      <c r="B478" s="3" t="s">
        <v>117</v>
      </c>
      <c r="C478" s="3" t="s">
        <v>99</v>
      </c>
      <c r="D478" s="1">
        <v>0</v>
      </c>
      <c r="E478" s="1">
        <v>0</v>
      </c>
      <c r="F478" s="1">
        <v>0</v>
      </c>
      <c r="G478" s="1">
        <v>1375.15</v>
      </c>
      <c r="H478" s="1">
        <v>1375.15</v>
      </c>
      <c r="I478" s="1">
        <v>1401.25</v>
      </c>
      <c r="J478" s="1">
        <v>0</v>
      </c>
      <c r="K478" s="1">
        <v>0</v>
      </c>
      <c r="L478" s="1">
        <v>1800</v>
      </c>
      <c r="M478" s="1">
        <v>0</v>
      </c>
      <c r="N478" s="1">
        <v>1384.5</v>
      </c>
    </row>
    <row r="479" spans="1:14" ht="14.25" customHeight="1" x14ac:dyDescent="0.3">
      <c r="A479" s="1" t="s">
        <v>14</v>
      </c>
      <c r="B479" s="3" t="s">
        <v>118</v>
      </c>
      <c r="C479" s="3" t="s">
        <v>63</v>
      </c>
      <c r="D479" s="1">
        <v>1387.7</v>
      </c>
      <c r="E479" s="1">
        <v>1392.65</v>
      </c>
      <c r="F479" s="1">
        <v>1364.35</v>
      </c>
      <c r="G479" s="1">
        <v>1369.25</v>
      </c>
      <c r="H479" s="1">
        <v>1369.2</v>
      </c>
      <c r="I479" s="1">
        <v>1369.25</v>
      </c>
      <c r="J479" s="1">
        <v>2775</v>
      </c>
      <c r="K479" s="1">
        <v>22845.19</v>
      </c>
      <c r="L479" s="1">
        <v>4496400</v>
      </c>
      <c r="M479" s="1">
        <v>-588600</v>
      </c>
      <c r="N479" s="1">
        <v>1366.85</v>
      </c>
    </row>
    <row r="480" spans="1:14" ht="14.25" customHeight="1" x14ac:dyDescent="0.3">
      <c r="A480" s="1" t="s">
        <v>14</v>
      </c>
      <c r="B480" s="3" t="s">
        <v>118</v>
      </c>
      <c r="C480" s="3" t="s">
        <v>81</v>
      </c>
      <c r="D480" s="1">
        <v>1390</v>
      </c>
      <c r="E480" s="1">
        <v>1394.35</v>
      </c>
      <c r="F480" s="1">
        <v>1365.05</v>
      </c>
      <c r="G480" s="1">
        <v>1369.65</v>
      </c>
      <c r="H480" s="1">
        <v>1369.75</v>
      </c>
      <c r="I480" s="1">
        <v>1369.65</v>
      </c>
      <c r="J480" s="1">
        <v>1963</v>
      </c>
      <c r="K480" s="1">
        <v>16157.82</v>
      </c>
      <c r="L480" s="1">
        <v>1459800</v>
      </c>
      <c r="M480" s="1">
        <v>738000</v>
      </c>
      <c r="N480" s="1">
        <v>1366.85</v>
      </c>
    </row>
    <row r="481" spans="1:14" ht="14.25" customHeight="1" x14ac:dyDescent="0.3">
      <c r="A481" s="1" t="s">
        <v>14</v>
      </c>
      <c r="B481" s="3" t="s">
        <v>118</v>
      </c>
      <c r="C481" s="3" t="s">
        <v>99</v>
      </c>
      <c r="D481" s="1">
        <v>0</v>
      </c>
      <c r="E481" s="1">
        <v>0</v>
      </c>
      <c r="F481" s="1">
        <v>0</v>
      </c>
      <c r="G481" s="1">
        <v>1375.15</v>
      </c>
      <c r="H481" s="1">
        <v>1375.15</v>
      </c>
      <c r="I481" s="1">
        <v>1382.55</v>
      </c>
      <c r="J481" s="1">
        <v>0</v>
      </c>
      <c r="K481" s="1">
        <v>0</v>
      </c>
      <c r="L481" s="1">
        <v>1800</v>
      </c>
      <c r="M481" s="1">
        <v>0</v>
      </c>
      <c r="N481" s="1">
        <v>1366.85</v>
      </c>
    </row>
    <row r="482" spans="1:14" ht="14.25" customHeight="1" x14ac:dyDescent="0.3">
      <c r="A482" s="1" t="s">
        <v>14</v>
      </c>
      <c r="B482" s="3" t="s">
        <v>119</v>
      </c>
      <c r="C482" s="3" t="s">
        <v>63</v>
      </c>
      <c r="D482" s="1">
        <v>1368</v>
      </c>
      <c r="E482" s="1">
        <v>1389</v>
      </c>
      <c r="F482" s="1">
        <v>1362.25</v>
      </c>
      <c r="G482" s="1">
        <v>1367.15</v>
      </c>
      <c r="H482" s="1">
        <v>1363.5</v>
      </c>
      <c r="I482" s="1">
        <v>1367.15</v>
      </c>
      <c r="J482" s="1">
        <v>4434</v>
      </c>
      <c r="K482" s="1">
        <v>36559.64</v>
      </c>
      <c r="L482" s="1">
        <v>3372600</v>
      </c>
      <c r="M482" s="1">
        <v>-1123800</v>
      </c>
      <c r="N482" s="1">
        <v>1364.35</v>
      </c>
    </row>
    <row r="483" spans="1:14" ht="14.25" customHeight="1" x14ac:dyDescent="0.3">
      <c r="A483" s="1" t="s">
        <v>14</v>
      </c>
      <c r="B483" s="3" t="s">
        <v>119</v>
      </c>
      <c r="C483" s="3" t="s">
        <v>81</v>
      </c>
      <c r="D483" s="1">
        <v>1369.75</v>
      </c>
      <c r="E483" s="1">
        <v>1390.1</v>
      </c>
      <c r="F483" s="1">
        <v>1362.3</v>
      </c>
      <c r="G483" s="1">
        <v>1367.05</v>
      </c>
      <c r="H483" s="1">
        <v>1363.45</v>
      </c>
      <c r="I483" s="1">
        <v>1367.05</v>
      </c>
      <c r="J483" s="1">
        <v>2652</v>
      </c>
      <c r="K483" s="1">
        <v>21881.08</v>
      </c>
      <c r="L483" s="1">
        <v>2539200</v>
      </c>
      <c r="M483" s="1">
        <v>1079400</v>
      </c>
      <c r="N483" s="1">
        <v>1364.35</v>
      </c>
    </row>
    <row r="484" spans="1:14" ht="14.25" customHeight="1" x14ac:dyDescent="0.3">
      <c r="A484" s="1" t="s">
        <v>14</v>
      </c>
      <c r="B484" s="3" t="s">
        <v>119</v>
      </c>
      <c r="C484" s="3" t="s">
        <v>99</v>
      </c>
      <c r="D484" s="1">
        <v>0</v>
      </c>
      <c r="E484" s="1">
        <v>0</v>
      </c>
      <c r="F484" s="1">
        <v>0</v>
      </c>
      <c r="G484" s="1">
        <v>1375.15</v>
      </c>
      <c r="H484" s="1">
        <v>1375.15</v>
      </c>
      <c r="I484" s="1">
        <v>1379.75</v>
      </c>
      <c r="J484" s="1">
        <v>0</v>
      </c>
      <c r="K484" s="1">
        <v>0</v>
      </c>
      <c r="L484" s="1">
        <v>1800</v>
      </c>
      <c r="M484" s="1">
        <v>0</v>
      </c>
      <c r="N484" s="1">
        <v>1364.35</v>
      </c>
    </row>
    <row r="485" spans="1:14" ht="14.25" customHeight="1" x14ac:dyDescent="0.3">
      <c r="A485" s="1" t="s">
        <v>14</v>
      </c>
      <c r="B485" s="3" t="s">
        <v>120</v>
      </c>
      <c r="C485" s="3" t="s">
        <v>63</v>
      </c>
      <c r="D485" s="1">
        <v>1358</v>
      </c>
      <c r="E485" s="1">
        <v>1365.55</v>
      </c>
      <c r="F485" s="1">
        <v>1345.75</v>
      </c>
      <c r="G485" s="1">
        <v>1357.85</v>
      </c>
      <c r="H485" s="1">
        <v>1357.3</v>
      </c>
      <c r="I485" s="1">
        <v>1357.85</v>
      </c>
      <c r="J485" s="1">
        <v>4272</v>
      </c>
      <c r="K485" s="1">
        <v>34760.71</v>
      </c>
      <c r="L485" s="1">
        <v>1791600</v>
      </c>
      <c r="M485" s="1">
        <v>-1581000</v>
      </c>
      <c r="N485" s="1">
        <v>1358.25</v>
      </c>
    </row>
    <row r="486" spans="1:14" ht="14.25" customHeight="1" x14ac:dyDescent="0.3">
      <c r="A486" s="1" t="s">
        <v>14</v>
      </c>
      <c r="B486" s="3" t="s">
        <v>120</v>
      </c>
      <c r="C486" s="3" t="s">
        <v>81</v>
      </c>
      <c r="D486" s="1">
        <v>1354</v>
      </c>
      <c r="E486" s="1">
        <v>1365.3</v>
      </c>
      <c r="F486" s="1">
        <v>1346.05</v>
      </c>
      <c r="G486" s="1">
        <v>1357.45</v>
      </c>
      <c r="H486" s="1">
        <v>1355.75</v>
      </c>
      <c r="I486" s="1">
        <v>1357.45</v>
      </c>
      <c r="J486" s="1">
        <v>3421</v>
      </c>
      <c r="K486" s="1">
        <v>27838.55</v>
      </c>
      <c r="L486" s="1">
        <v>4026000</v>
      </c>
      <c r="M486" s="1">
        <v>1486800</v>
      </c>
      <c r="N486" s="1">
        <v>1358.25</v>
      </c>
    </row>
    <row r="487" spans="1:14" ht="14.25" customHeight="1" x14ac:dyDescent="0.3">
      <c r="A487" s="1" t="s">
        <v>14</v>
      </c>
      <c r="B487" s="3" t="s">
        <v>120</v>
      </c>
      <c r="C487" s="3" t="s">
        <v>99</v>
      </c>
      <c r="D487" s="1">
        <v>1362</v>
      </c>
      <c r="E487" s="1">
        <v>1366.35</v>
      </c>
      <c r="F487" s="1">
        <v>1360.7</v>
      </c>
      <c r="G487" s="1">
        <v>1365.75</v>
      </c>
      <c r="H487" s="1">
        <v>1365.75</v>
      </c>
      <c r="I487" s="1">
        <v>1365.75</v>
      </c>
      <c r="J487" s="1">
        <v>14</v>
      </c>
      <c r="K487" s="1">
        <v>114.56</v>
      </c>
      <c r="L487" s="1">
        <v>6000</v>
      </c>
      <c r="M487" s="1">
        <v>4200</v>
      </c>
      <c r="N487" s="1">
        <v>1358.25</v>
      </c>
    </row>
    <row r="488" spans="1:14" ht="14.25" customHeight="1" x14ac:dyDescent="0.3">
      <c r="A488" s="1" t="s">
        <v>14</v>
      </c>
      <c r="B488" s="3" t="s">
        <v>63</v>
      </c>
      <c r="C488" s="3" t="s">
        <v>63</v>
      </c>
      <c r="D488" s="1">
        <v>1349.7</v>
      </c>
      <c r="E488" s="1">
        <v>1390.35</v>
      </c>
      <c r="F488" s="1">
        <v>1349.7</v>
      </c>
      <c r="G488" s="1">
        <v>1376.45</v>
      </c>
      <c r="H488" s="1">
        <v>1374.6</v>
      </c>
      <c r="I488" s="1">
        <v>1374.6</v>
      </c>
      <c r="J488" s="1">
        <v>4441</v>
      </c>
      <c r="K488" s="1">
        <v>36602.67</v>
      </c>
      <c r="L488" s="1">
        <v>534000</v>
      </c>
      <c r="M488" s="1">
        <v>-1257600</v>
      </c>
      <c r="N488" s="1">
        <v>1374.6</v>
      </c>
    </row>
    <row r="489" spans="1:14" ht="14.25" customHeight="1" x14ac:dyDescent="0.3">
      <c r="A489" s="1" t="s">
        <v>14</v>
      </c>
      <c r="B489" s="3" t="s">
        <v>63</v>
      </c>
      <c r="C489" s="3" t="s">
        <v>81</v>
      </c>
      <c r="D489" s="1">
        <v>1360</v>
      </c>
      <c r="E489" s="1">
        <v>1406</v>
      </c>
      <c r="F489" s="1">
        <v>1360</v>
      </c>
      <c r="G489" s="1">
        <v>1375.9</v>
      </c>
      <c r="H489" s="1">
        <v>1369</v>
      </c>
      <c r="I489" s="1">
        <v>1375.9</v>
      </c>
      <c r="J489" s="1">
        <v>5017</v>
      </c>
      <c r="K489" s="1">
        <v>41355.980000000003</v>
      </c>
      <c r="L489" s="1">
        <v>5346600</v>
      </c>
      <c r="M489" s="1">
        <v>1320600</v>
      </c>
      <c r="N489" s="1">
        <v>1374.6</v>
      </c>
    </row>
    <row r="490" spans="1:14" ht="14.25" customHeight="1" x14ac:dyDescent="0.3">
      <c r="A490" s="1" t="s">
        <v>14</v>
      </c>
      <c r="B490" s="3" t="s">
        <v>63</v>
      </c>
      <c r="C490" s="3" t="s">
        <v>99</v>
      </c>
      <c r="D490" s="1">
        <v>1378.95</v>
      </c>
      <c r="E490" s="1">
        <v>1399.1</v>
      </c>
      <c r="F490" s="1">
        <v>1375</v>
      </c>
      <c r="G490" s="1">
        <v>1390.15</v>
      </c>
      <c r="H490" s="1">
        <v>1399.1</v>
      </c>
      <c r="I490" s="1">
        <v>1390.15</v>
      </c>
      <c r="J490" s="1">
        <v>20</v>
      </c>
      <c r="K490" s="1">
        <v>165.85</v>
      </c>
      <c r="L490" s="1">
        <v>14400</v>
      </c>
      <c r="M490" s="1">
        <v>8400</v>
      </c>
      <c r="N490" s="1">
        <v>1374.6</v>
      </c>
    </row>
    <row r="491" spans="1:14" ht="14.25" customHeight="1" x14ac:dyDescent="0.3">
      <c r="A491" s="1" t="s">
        <v>14</v>
      </c>
      <c r="B491" s="3" t="s">
        <v>121</v>
      </c>
      <c r="C491" s="3" t="s">
        <v>81</v>
      </c>
      <c r="D491" s="1">
        <v>1384</v>
      </c>
      <c r="E491" s="1">
        <v>1426.45</v>
      </c>
      <c r="F491" s="1">
        <v>1380.2</v>
      </c>
      <c r="G491" s="1">
        <v>1405.3</v>
      </c>
      <c r="H491" s="1">
        <v>1406.45</v>
      </c>
      <c r="I491" s="1">
        <v>1405.3</v>
      </c>
      <c r="J491" s="1">
        <v>6966</v>
      </c>
      <c r="K491" s="1">
        <v>58948.34</v>
      </c>
      <c r="L491" s="1">
        <v>5367000</v>
      </c>
      <c r="M491" s="1">
        <v>20400</v>
      </c>
      <c r="N491" s="1">
        <v>1407.3</v>
      </c>
    </row>
    <row r="492" spans="1:14" ht="14.25" customHeight="1" x14ac:dyDescent="0.3">
      <c r="A492" s="1" t="s">
        <v>14</v>
      </c>
      <c r="B492" s="3" t="s">
        <v>121</v>
      </c>
      <c r="C492" s="3" t="s">
        <v>99</v>
      </c>
      <c r="D492" s="1">
        <v>1401.9</v>
      </c>
      <c r="E492" s="1">
        <v>1432</v>
      </c>
      <c r="F492" s="1">
        <v>1401.85</v>
      </c>
      <c r="G492" s="1">
        <v>1410.6</v>
      </c>
      <c r="H492" s="1">
        <v>1416.45</v>
      </c>
      <c r="I492" s="1">
        <v>1410.6</v>
      </c>
      <c r="J492" s="1">
        <v>135</v>
      </c>
      <c r="K492" s="1">
        <v>1144.9000000000001</v>
      </c>
      <c r="L492" s="1">
        <v>58200</v>
      </c>
      <c r="M492" s="1">
        <v>43800</v>
      </c>
      <c r="N492" s="1">
        <v>1407.3</v>
      </c>
    </row>
    <row r="493" spans="1:14" ht="14.25" customHeight="1" x14ac:dyDescent="0.3">
      <c r="A493" s="1" t="s">
        <v>14</v>
      </c>
      <c r="B493" s="3" t="s">
        <v>121</v>
      </c>
      <c r="C493" s="3" t="s">
        <v>122</v>
      </c>
      <c r="D493" s="1">
        <v>1400</v>
      </c>
      <c r="E493" s="1">
        <v>1435</v>
      </c>
      <c r="F493" s="1">
        <v>1400</v>
      </c>
      <c r="G493" s="1">
        <v>1435</v>
      </c>
      <c r="H493" s="1">
        <v>1435</v>
      </c>
      <c r="I493" s="1">
        <v>1435</v>
      </c>
      <c r="J493" s="1">
        <v>2</v>
      </c>
      <c r="K493" s="1">
        <v>17.010000000000002</v>
      </c>
      <c r="L493" s="1">
        <v>1200</v>
      </c>
      <c r="M493" s="1">
        <v>1200</v>
      </c>
      <c r="N493" s="1">
        <v>1407.3</v>
      </c>
    </row>
    <row r="494" spans="1:14" ht="14.25" customHeight="1" x14ac:dyDescent="0.3">
      <c r="A494" s="1" t="s">
        <v>14</v>
      </c>
      <c r="B494" s="3" t="s">
        <v>123</v>
      </c>
      <c r="C494" s="3" t="s">
        <v>81</v>
      </c>
      <c r="D494" s="1">
        <v>1425</v>
      </c>
      <c r="E494" s="1">
        <v>1458</v>
      </c>
      <c r="F494" s="1">
        <v>1425</v>
      </c>
      <c r="G494" s="1">
        <v>1454.45</v>
      </c>
      <c r="H494" s="1">
        <v>1455.05</v>
      </c>
      <c r="I494" s="1">
        <v>1454.45</v>
      </c>
      <c r="J494" s="1">
        <v>7117</v>
      </c>
      <c r="K494" s="1">
        <v>61767.38</v>
      </c>
      <c r="L494" s="1">
        <v>5424000</v>
      </c>
      <c r="M494" s="1">
        <v>57000</v>
      </c>
      <c r="N494" s="1">
        <v>1459.25</v>
      </c>
    </row>
    <row r="495" spans="1:14" ht="14.25" customHeight="1" x14ac:dyDescent="0.3">
      <c r="A495" s="1" t="s">
        <v>14</v>
      </c>
      <c r="B495" s="3" t="s">
        <v>123</v>
      </c>
      <c r="C495" s="3" t="s">
        <v>99</v>
      </c>
      <c r="D495" s="1">
        <v>1450</v>
      </c>
      <c r="E495" s="1">
        <v>1464.7</v>
      </c>
      <c r="F495" s="1">
        <v>1440</v>
      </c>
      <c r="G495" s="1">
        <v>1462.15</v>
      </c>
      <c r="H495" s="1">
        <v>1462.65</v>
      </c>
      <c r="I495" s="1">
        <v>1462.15</v>
      </c>
      <c r="J495" s="1">
        <v>188</v>
      </c>
      <c r="K495" s="1">
        <v>1638.46</v>
      </c>
      <c r="L495" s="1">
        <v>63000</v>
      </c>
      <c r="M495" s="1">
        <v>4800</v>
      </c>
      <c r="N495" s="1">
        <v>1459.25</v>
      </c>
    </row>
    <row r="496" spans="1:14" ht="14.25" customHeight="1" x14ac:dyDescent="0.3">
      <c r="A496" s="1" t="s">
        <v>14</v>
      </c>
      <c r="B496" s="3" t="s">
        <v>123</v>
      </c>
      <c r="C496" s="3" t="s">
        <v>122</v>
      </c>
      <c r="D496" s="1">
        <v>1452</v>
      </c>
      <c r="E496" s="1">
        <v>1452</v>
      </c>
      <c r="F496" s="1">
        <v>1452</v>
      </c>
      <c r="G496" s="1">
        <v>1452</v>
      </c>
      <c r="H496" s="1">
        <v>1452</v>
      </c>
      <c r="I496" s="1">
        <v>1483.65</v>
      </c>
      <c r="J496" s="1">
        <v>1</v>
      </c>
      <c r="K496" s="1">
        <v>8.7100000000000009</v>
      </c>
      <c r="L496" s="1">
        <v>600</v>
      </c>
      <c r="M496" s="1">
        <v>-600</v>
      </c>
      <c r="N496" s="1">
        <v>1459.25</v>
      </c>
    </row>
    <row r="497" spans="1:14" ht="14.25" customHeight="1" x14ac:dyDescent="0.3">
      <c r="A497" s="1" t="s">
        <v>14</v>
      </c>
      <c r="B497" s="3" t="s">
        <v>124</v>
      </c>
      <c r="C497" s="3" t="s">
        <v>81</v>
      </c>
      <c r="D497" s="1">
        <v>1451.3</v>
      </c>
      <c r="E497" s="1">
        <v>1453.1</v>
      </c>
      <c r="F497" s="1">
        <v>1418.05</v>
      </c>
      <c r="G497" s="1">
        <v>1422.25</v>
      </c>
      <c r="H497" s="1">
        <v>1425</v>
      </c>
      <c r="I497" s="1">
        <v>1422.25</v>
      </c>
      <c r="J497" s="1">
        <v>4002</v>
      </c>
      <c r="K497" s="1">
        <v>34336.99</v>
      </c>
      <c r="L497" s="1">
        <v>5436600</v>
      </c>
      <c r="M497" s="1">
        <v>12600</v>
      </c>
      <c r="N497" s="1">
        <v>1421.5</v>
      </c>
    </row>
    <row r="498" spans="1:14" ht="14.25" customHeight="1" x14ac:dyDescent="0.3">
      <c r="A498" s="1" t="s">
        <v>14</v>
      </c>
      <c r="B498" s="3" t="s">
        <v>124</v>
      </c>
      <c r="C498" s="3" t="s">
        <v>99</v>
      </c>
      <c r="D498" s="1">
        <v>1457.15</v>
      </c>
      <c r="E498" s="1">
        <v>1457.15</v>
      </c>
      <c r="F498" s="1">
        <v>1426.65</v>
      </c>
      <c r="G498" s="1">
        <v>1429.55</v>
      </c>
      <c r="H498" s="1">
        <v>1432</v>
      </c>
      <c r="I498" s="1">
        <v>1429.55</v>
      </c>
      <c r="J498" s="1">
        <v>53</v>
      </c>
      <c r="K498" s="1">
        <v>457.77</v>
      </c>
      <c r="L498" s="1">
        <v>62400</v>
      </c>
      <c r="M498" s="1">
        <v>-600</v>
      </c>
      <c r="N498" s="1">
        <v>1421.5</v>
      </c>
    </row>
    <row r="499" spans="1:14" ht="14.25" customHeight="1" x14ac:dyDescent="0.3">
      <c r="A499" s="1" t="s">
        <v>14</v>
      </c>
      <c r="B499" s="3" t="s">
        <v>124</v>
      </c>
      <c r="C499" s="3" t="s">
        <v>122</v>
      </c>
      <c r="D499" s="1">
        <v>0</v>
      </c>
      <c r="E499" s="1">
        <v>0</v>
      </c>
      <c r="F499" s="1">
        <v>0</v>
      </c>
      <c r="G499" s="1">
        <v>1452</v>
      </c>
      <c r="H499" s="1">
        <v>1452</v>
      </c>
      <c r="I499" s="1">
        <v>1444.9</v>
      </c>
      <c r="J499" s="1">
        <v>0</v>
      </c>
      <c r="K499" s="1">
        <v>0</v>
      </c>
      <c r="L499" s="1">
        <v>600</v>
      </c>
      <c r="M499" s="1">
        <v>0</v>
      </c>
      <c r="N499" s="1">
        <v>1421.5</v>
      </c>
    </row>
    <row r="500" spans="1:14" ht="14.25" customHeight="1" x14ac:dyDescent="0.3">
      <c r="A500" s="1" t="s">
        <v>14</v>
      </c>
      <c r="B500" s="3" t="s">
        <v>125</v>
      </c>
      <c r="C500" s="3" t="s">
        <v>81</v>
      </c>
      <c r="D500" s="1">
        <v>1431.85</v>
      </c>
      <c r="E500" s="1">
        <v>1456.95</v>
      </c>
      <c r="F500" s="1">
        <v>1425.1</v>
      </c>
      <c r="G500" s="1">
        <v>1429.2</v>
      </c>
      <c r="H500" s="1">
        <v>1429.75</v>
      </c>
      <c r="I500" s="1">
        <v>1429.2</v>
      </c>
      <c r="J500" s="1">
        <v>5055</v>
      </c>
      <c r="K500" s="1">
        <v>43683.78</v>
      </c>
      <c r="L500" s="1">
        <v>5303400</v>
      </c>
      <c r="M500" s="1">
        <v>-133200</v>
      </c>
      <c r="N500" s="1">
        <v>1428.55</v>
      </c>
    </row>
    <row r="501" spans="1:14" ht="14.25" customHeight="1" x14ac:dyDescent="0.3">
      <c r="A501" s="1" t="s">
        <v>14</v>
      </c>
      <c r="B501" s="3" t="s">
        <v>125</v>
      </c>
      <c r="C501" s="3" t="s">
        <v>99</v>
      </c>
      <c r="D501" s="1">
        <v>1447.2</v>
      </c>
      <c r="E501" s="1">
        <v>1465.15</v>
      </c>
      <c r="F501" s="1">
        <v>1433.4</v>
      </c>
      <c r="G501" s="1">
        <v>1436.45</v>
      </c>
      <c r="H501" s="1">
        <v>1436</v>
      </c>
      <c r="I501" s="1">
        <v>1436.45</v>
      </c>
      <c r="J501" s="1">
        <v>71</v>
      </c>
      <c r="K501" s="1">
        <v>617.65</v>
      </c>
      <c r="L501" s="1">
        <v>57600</v>
      </c>
      <c r="M501" s="1">
        <v>-4800</v>
      </c>
      <c r="N501" s="1">
        <v>1428.55</v>
      </c>
    </row>
    <row r="502" spans="1:14" ht="14.25" customHeight="1" x14ac:dyDescent="0.3">
      <c r="A502" s="1" t="s">
        <v>14</v>
      </c>
      <c r="B502" s="3" t="s">
        <v>125</v>
      </c>
      <c r="C502" s="3" t="s">
        <v>122</v>
      </c>
      <c r="D502" s="1">
        <v>1455</v>
      </c>
      <c r="E502" s="1">
        <v>1455</v>
      </c>
      <c r="F502" s="1">
        <v>1450</v>
      </c>
      <c r="G502" s="1">
        <v>1450</v>
      </c>
      <c r="H502" s="1">
        <v>1450</v>
      </c>
      <c r="I502" s="1">
        <v>1450</v>
      </c>
      <c r="J502" s="1">
        <v>2</v>
      </c>
      <c r="K502" s="1">
        <v>17.43</v>
      </c>
      <c r="L502" s="1">
        <v>600</v>
      </c>
      <c r="M502" s="1">
        <v>0</v>
      </c>
      <c r="N502" s="1">
        <v>1428.55</v>
      </c>
    </row>
    <row r="503" spans="1:14" ht="14.25" customHeight="1" x14ac:dyDescent="0.3">
      <c r="A503" s="1" t="s">
        <v>14</v>
      </c>
      <c r="B503" s="3" t="s">
        <v>126</v>
      </c>
      <c r="C503" s="3" t="s">
        <v>81</v>
      </c>
      <c r="D503" s="1">
        <v>1430.3</v>
      </c>
      <c r="E503" s="1">
        <v>1436.4</v>
      </c>
      <c r="F503" s="1">
        <v>1413.2</v>
      </c>
      <c r="G503" s="1">
        <v>1418.55</v>
      </c>
      <c r="H503" s="1">
        <v>1416.9</v>
      </c>
      <c r="I503" s="1">
        <v>1418.55</v>
      </c>
      <c r="J503" s="1">
        <v>2700</v>
      </c>
      <c r="K503" s="1">
        <v>23042.41</v>
      </c>
      <c r="L503" s="1">
        <v>5331600</v>
      </c>
      <c r="M503" s="1">
        <v>28200</v>
      </c>
      <c r="N503" s="1">
        <v>1418.35</v>
      </c>
    </row>
    <row r="504" spans="1:14" ht="14.25" customHeight="1" x14ac:dyDescent="0.3">
      <c r="A504" s="1" t="s">
        <v>14</v>
      </c>
      <c r="B504" s="3" t="s">
        <v>126</v>
      </c>
      <c r="C504" s="3" t="s">
        <v>99</v>
      </c>
      <c r="D504" s="1">
        <v>1430</v>
      </c>
      <c r="E504" s="1">
        <v>1436.95</v>
      </c>
      <c r="F504" s="1">
        <v>1423.45</v>
      </c>
      <c r="G504" s="1">
        <v>1428.05</v>
      </c>
      <c r="H504" s="1">
        <v>1423.45</v>
      </c>
      <c r="I504" s="1">
        <v>1428.05</v>
      </c>
      <c r="J504" s="1">
        <v>40</v>
      </c>
      <c r="K504" s="1">
        <v>342.95</v>
      </c>
      <c r="L504" s="1">
        <v>58200</v>
      </c>
      <c r="M504" s="1">
        <v>600</v>
      </c>
      <c r="N504" s="1">
        <v>1418.35</v>
      </c>
    </row>
    <row r="505" spans="1:14" ht="14.25" customHeight="1" x14ac:dyDescent="0.3">
      <c r="A505" s="1" t="s">
        <v>14</v>
      </c>
      <c r="B505" s="3" t="s">
        <v>126</v>
      </c>
      <c r="C505" s="3" t="s">
        <v>122</v>
      </c>
      <c r="D505" s="1">
        <v>0</v>
      </c>
      <c r="E505" s="1">
        <v>0</v>
      </c>
      <c r="F505" s="1">
        <v>0</v>
      </c>
      <c r="G505" s="1">
        <v>1450</v>
      </c>
      <c r="H505" s="1">
        <v>1450</v>
      </c>
      <c r="I505" s="1">
        <v>1440.2</v>
      </c>
      <c r="J505" s="1">
        <v>0</v>
      </c>
      <c r="K505" s="1">
        <v>0</v>
      </c>
      <c r="L505" s="1">
        <v>600</v>
      </c>
      <c r="M505" s="1">
        <v>0</v>
      </c>
      <c r="N505" s="1">
        <v>1418.35</v>
      </c>
    </row>
    <row r="506" spans="1:14" ht="14.25" customHeight="1" x14ac:dyDescent="0.3">
      <c r="A506" s="1" t="s">
        <v>14</v>
      </c>
      <c r="B506" s="3" t="s">
        <v>127</v>
      </c>
      <c r="C506" s="3" t="s">
        <v>81</v>
      </c>
      <c r="D506" s="1">
        <v>1410.3</v>
      </c>
      <c r="E506" s="1">
        <v>1439.5</v>
      </c>
      <c r="F506" s="1">
        <v>1410.3</v>
      </c>
      <c r="G506" s="1">
        <v>1420.9</v>
      </c>
      <c r="H506" s="1">
        <v>1420.5</v>
      </c>
      <c r="I506" s="1">
        <v>1420.9</v>
      </c>
      <c r="J506" s="1">
        <v>2014</v>
      </c>
      <c r="K506" s="1">
        <v>17254.669999999998</v>
      </c>
      <c r="L506" s="1">
        <v>5370600</v>
      </c>
      <c r="M506" s="1">
        <v>39000</v>
      </c>
      <c r="N506" s="1">
        <v>1422.6</v>
      </c>
    </row>
    <row r="507" spans="1:14" ht="14.25" customHeight="1" x14ac:dyDescent="0.3">
      <c r="A507" s="1" t="s">
        <v>14</v>
      </c>
      <c r="B507" s="3" t="s">
        <v>127</v>
      </c>
      <c r="C507" s="3" t="s">
        <v>99</v>
      </c>
      <c r="D507" s="1">
        <v>1440.3</v>
      </c>
      <c r="E507" s="1">
        <v>1446.9</v>
      </c>
      <c r="F507" s="1">
        <v>1426</v>
      </c>
      <c r="G507" s="1">
        <v>1428</v>
      </c>
      <c r="H507" s="1">
        <v>1428</v>
      </c>
      <c r="I507" s="1">
        <v>1434.45</v>
      </c>
      <c r="J507" s="1">
        <v>39</v>
      </c>
      <c r="K507" s="1">
        <v>336.47</v>
      </c>
      <c r="L507" s="1">
        <v>63600</v>
      </c>
      <c r="M507" s="1">
        <v>5400</v>
      </c>
      <c r="N507" s="1">
        <v>1422.6</v>
      </c>
    </row>
    <row r="508" spans="1:14" ht="14.25" customHeight="1" x14ac:dyDescent="0.3">
      <c r="A508" s="1" t="s">
        <v>14</v>
      </c>
      <c r="B508" s="3" t="s">
        <v>127</v>
      </c>
      <c r="C508" s="3" t="s">
        <v>122</v>
      </c>
      <c r="D508" s="1">
        <v>1447</v>
      </c>
      <c r="E508" s="1">
        <v>1447</v>
      </c>
      <c r="F508" s="1">
        <v>1447</v>
      </c>
      <c r="G508" s="1">
        <v>1447</v>
      </c>
      <c r="H508" s="1">
        <v>1447</v>
      </c>
      <c r="I508" s="1">
        <v>1443.7</v>
      </c>
      <c r="J508" s="1">
        <v>1</v>
      </c>
      <c r="K508" s="1">
        <v>8.68</v>
      </c>
      <c r="L508" s="1">
        <v>1200</v>
      </c>
      <c r="M508" s="1">
        <v>600</v>
      </c>
      <c r="N508" s="1">
        <v>1422.6</v>
      </c>
    </row>
    <row r="509" spans="1:14" ht="14.25" customHeight="1" x14ac:dyDescent="0.3">
      <c r="A509" s="1" t="s">
        <v>14</v>
      </c>
      <c r="B509" s="3" t="s">
        <v>128</v>
      </c>
      <c r="C509" s="3" t="s">
        <v>81</v>
      </c>
      <c r="D509" s="1">
        <v>1423.7</v>
      </c>
      <c r="E509" s="1">
        <v>1431.2</v>
      </c>
      <c r="F509" s="1">
        <v>1408.05</v>
      </c>
      <c r="G509" s="1">
        <v>1424.45</v>
      </c>
      <c r="H509" s="1">
        <v>1424.15</v>
      </c>
      <c r="I509" s="1">
        <v>1424.45</v>
      </c>
      <c r="J509" s="1">
        <v>1874</v>
      </c>
      <c r="K509" s="1">
        <v>15986.58</v>
      </c>
      <c r="L509" s="1">
        <v>5436600</v>
      </c>
      <c r="M509" s="1">
        <v>66000</v>
      </c>
      <c r="N509" s="1">
        <v>1425.5</v>
      </c>
    </row>
    <row r="510" spans="1:14" ht="14.25" customHeight="1" x14ac:dyDescent="0.3">
      <c r="A510" s="1" t="s">
        <v>14</v>
      </c>
      <c r="B510" s="3" t="s">
        <v>128</v>
      </c>
      <c r="C510" s="3" t="s">
        <v>99</v>
      </c>
      <c r="D510" s="1">
        <v>1436.85</v>
      </c>
      <c r="E510" s="1">
        <v>1438</v>
      </c>
      <c r="F510" s="1">
        <v>1417.95</v>
      </c>
      <c r="G510" s="1">
        <v>1431.8</v>
      </c>
      <c r="H510" s="1">
        <v>1431.35</v>
      </c>
      <c r="I510" s="1">
        <v>1431.8</v>
      </c>
      <c r="J510" s="1">
        <v>94</v>
      </c>
      <c r="K510" s="1">
        <v>806.79</v>
      </c>
      <c r="L510" s="1">
        <v>94800</v>
      </c>
      <c r="M510" s="1">
        <v>31200</v>
      </c>
      <c r="N510" s="1">
        <v>1425.5</v>
      </c>
    </row>
    <row r="511" spans="1:14" ht="14.25" customHeight="1" x14ac:dyDescent="0.3">
      <c r="A511" s="1" t="s">
        <v>14</v>
      </c>
      <c r="B511" s="3" t="s">
        <v>128</v>
      </c>
      <c r="C511" s="3" t="s">
        <v>122</v>
      </c>
      <c r="D511" s="1">
        <v>0</v>
      </c>
      <c r="E511" s="1">
        <v>0</v>
      </c>
      <c r="F511" s="1">
        <v>0</v>
      </c>
      <c r="G511" s="1">
        <v>1447</v>
      </c>
      <c r="H511" s="1">
        <v>1447</v>
      </c>
      <c r="I511" s="1">
        <v>1446.35</v>
      </c>
      <c r="J511" s="1">
        <v>0</v>
      </c>
      <c r="K511" s="1">
        <v>0</v>
      </c>
      <c r="L511" s="1">
        <v>1200</v>
      </c>
      <c r="M511" s="1">
        <v>0</v>
      </c>
      <c r="N511" s="1">
        <v>1425.5</v>
      </c>
    </row>
    <row r="512" spans="1:14" ht="14.25" customHeight="1" x14ac:dyDescent="0.3">
      <c r="A512" s="1" t="s">
        <v>14</v>
      </c>
      <c r="B512" s="3" t="s">
        <v>129</v>
      </c>
      <c r="C512" s="3" t="s">
        <v>81</v>
      </c>
      <c r="D512" s="1">
        <v>1429.3</v>
      </c>
      <c r="E512" s="1">
        <v>1437.85</v>
      </c>
      <c r="F512" s="1">
        <v>1418</v>
      </c>
      <c r="G512" s="1">
        <v>1422.95</v>
      </c>
      <c r="H512" s="1">
        <v>1422.05</v>
      </c>
      <c r="I512" s="1">
        <v>1422.95</v>
      </c>
      <c r="J512" s="1">
        <v>2129</v>
      </c>
      <c r="K512" s="1">
        <v>18223.64</v>
      </c>
      <c r="L512" s="1">
        <v>5448600</v>
      </c>
      <c r="M512" s="1">
        <v>12000</v>
      </c>
      <c r="N512" s="1">
        <v>1425.45</v>
      </c>
    </row>
    <row r="513" spans="1:14" ht="14.25" customHeight="1" x14ac:dyDescent="0.3">
      <c r="A513" s="1" t="s">
        <v>14</v>
      </c>
      <c r="B513" s="3" t="s">
        <v>129</v>
      </c>
      <c r="C513" s="3" t="s">
        <v>99</v>
      </c>
      <c r="D513" s="1">
        <v>1440.95</v>
      </c>
      <c r="E513" s="1">
        <v>1443.3</v>
      </c>
      <c r="F513" s="1">
        <v>1420</v>
      </c>
      <c r="G513" s="1">
        <v>1430.4</v>
      </c>
      <c r="H513" s="1">
        <v>1430.95</v>
      </c>
      <c r="I513" s="1">
        <v>1430.4</v>
      </c>
      <c r="J513" s="1">
        <v>54</v>
      </c>
      <c r="K513" s="1">
        <v>463.87</v>
      </c>
      <c r="L513" s="1">
        <v>105000</v>
      </c>
      <c r="M513" s="1">
        <v>10200</v>
      </c>
      <c r="N513" s="1">
        <v>1425.45</v>
      </c>
    </row>
    <row r="514" spans="1:14" ht="14.25" customHeight="1" x14ac:dyDescent="0.3">
      <c r="A514" s="1" t="s">
        <v>14</v>
      </c>
      <c r="B514" s="3" t="s">
        <v>129</v>
      </c>
      <c r="C514" s="3" t="s">
        <v>122</v>
      </c>
      <c r="D514" s="1">
        <v>0</v>
      </c>
      <c r="E514" s="1">
        <v>0</v>
      </c>
      <c r="F514" s="1">
        <v>0</v>
      </c>
      <c r="G514" s="1">
        <v>1447</v>
      </c>
      <c r="H514" s="1">
        <v>1447</v>
      </c>
      <c r="I514" s="1">
        <v>1446.05</v>
      </c>
      <c r="J514" s="1">
        <v>0</v>
      </c>
      <c r="K514" s="1">
        <v>0</v>
      </c>
      <c r="L514" s="1">
        <v>1200</v>
      </c>
      <c r="M514" s="1">
        <v>0</v>
      </c>
      <c r="N514" s="1">
        <v>1425.45</v>
      </c>
    </row>
    <row r="515" spans="1:14" ht="14.25" customHeight="1" x14ac:dyDescent="0.3">
      <c r="A515" s="1" t="s">
        <v>14</v>
      </c>
      <c r="B515" s="3" t="s">
        <v>130</v>
      </c>
      <c r="C515" s="3" t="s">
        <v>81</v>
      </c>
      <c r="D515" s="1">
        <v>1428.95</v>
      </c>
      <c r="E515" s="1">
        <v>1440.4</v>
      </c>
      <c r="F515" s="1">
        <v>1424.6</v>
      </c>
      <c r="G515" s="1">
        <v>1430.45</v>
      </c>
      <c r="H515" s="1">
        <v>1428</v>
      </c>
      <c r="I515" s="1">
        <v>1430.45</v>
      </c>
      <c r="J515" s="1">
        <v>3324</v>
      </c>
      <c r="K515" s="1">
        <v>28561.200000000001</v>
      </c>
      <c r="L515" s="1">
        <v>5251200</v>
      </c>
      <c r="M515" s="1">
        <v>-197400</v>
      </c>
      <c r="N515" s="1">
        <v>1429.45</v>
      </c>
    </row>
    <row r="516" spans="1:14" ht="14.25" customHeight="1" x14ac:dyDescent="0.3">
      <c r="A516" s="1" t="s">
        <v>14</v>
      </c>
      <c r="B516" s="3" t="s">
        <v>130</v>
      </c>
      <c r="C516" s="3" t="s">
        <v>99</v>
      </c>
      <c r="D516" s="1">
        <v>1441.25</v>
      </c>
      <c r="E516" s="1">
        <v>1447.65</v>
      </c>
      <c r="F516" s="1">
        <v>1434.1</v>
      </c>
      <c r="G516" s="1">
        <v>1438.6</v>
      </c>
      <c r="H516" s="1">
        <v>1436.5</v>
      </c>
      <c r="I516" s="1">
        <v>1438.6</v>
      </c>
      <c r="J516" s="1">
        <v>74</v>
      </c>
      <c r="K516" s="1">
        <v>639.5</v>
      </c>
      <c r="L516" s="1">
        <v>121200</v>
      </c>
      <c r="M516" s="1">
        <v>16200</v>
      </c>
      <c r="N516" s="1">
        <v>1429.45</v>
      </c>
    </row>
    <row r="517" spans="1:14" ht="14.25" customHeight="1" x14ac:dyDescent="0.3">
      <c r="A517" s="1" t="s">
        <v>14</v>
      </c>
      <c r="B517" s="3" t="s">
        <v>130</v>
      </c>
      <c r="C517" s="3" t="s">
        <v>122</v>
      </c>
      <c r="D517" s="1">
        <v>0</v>
      </c>
      <c r="E517" s="1">
        <v>0</v>
      </c>
      <c r="F517" s="1">
        <v>0</v>
      </c>
      <c r="G517" s="1">
        <v>1447</v>
      </c>
      <c r="H517" s="1">
        <v>1447</v>
      </c>
      <c r="I517" s="1">
        <v>1449.85</v>
      </c>
      <c r="J517" s="1">
        <v>0</v>
      </c>
      <c r="K517" s="1">
        <v>0</v>
      </c>
      <c r="L517" s="1">
        <v>1200</v>
      </c>
      <c r="M517" s="1">
        <v>0</v>
      </c>
      <c r="N517" s="1">
        <v>1429.45</v>
      </c>
    </row>
    <row r="518" spans="1:14" ht="14.25" customHeight="1" x14ac:dyDescent="0.3">
      <c r="A518" s="1" t="s">
        <v>14</v>
      </c>
      <c r="B518" s="3" t="s">
        <v>131</v>
      </c>
      <c r="C518" s="3" t="s">
        <v>81</v>
      </c>
      <c r="D518" s="1">
        <v>1431.8</v>
      </c>
      <c r="E518" s="1">
        <v>1432.55</v>
      </c>
      <c r="F518" s="1">
        <v>1412.95</v>
      </c>
      <c r="G518" s="1">
        <v>1415.4</v>
      </c>
      <c r="H518" s="1">
        <v>1415.95</v>
      </c>
      <c r="I518" s="1">
        <v>1415.4</v>
      </c>
      <c r="J518" s="1">
        <v>1505</v>
      </c>
      <c r="K518" s="1">
        <v>12836.84</v>
      </c>
      <c r="L518" s="1">
        <v>5236800</v>
      </c>
      <c r="M518" s="1">
        <v>-14400</v>
      </c>
      <c r="N518" s="1">
        <v>1412.75</v>
      </c>
    </row>
    <row r="519" spans="1:14" ht="14.25" customHeight="1" x14ac:dyDescent="0.3">
      <c r="A519" s="1" t="s">
        <v>14</v>
      </c>
      <c r="B519" s="3" t="s">
        <v>131</v>
      </c>
      <c r="C519" s="3" t="s">
        <v>99</v>
      </c>
      <c r="D519" s="1">
        <v>1430</v>
      </c>
      <c r="E519" s="1">
        <v>1438</v>
      </c>
      <c r="F519" s="1">
        <v>1421.2</v>
      </c>
      <c r="G519" s="1">
        <v>1424.85</v>
      </c>
      <c r="H519" s="1">
        <v>1424.3</v>
      </c>
      <c r="I519" s="1">
        <v>1424.85</v>
      </c>
      <c r="J519" s="1">
        <v>77</v>
      </c>
      <c r="K519" s="1">
        <v>659.96</v>
      </c>
      <c r="L519" s="1">
        <v>132000</v>
      </c>
      <c r="M519" s="1">
        <v>10800</v>
      </c>
      <c r="N519" s="1">
        <v>1412.75</v>
      </c>
    </row>
    <row r="520" spans="1:14" ht="14.25" customHeight="1" x14ac:dyDescent="0.3">
      <c r="A520" s="1" t="s">
        <v>14</v>
      </c>
      <c r="B520" s="3" t="s">
        <v>131</v>
      </c>
      <c r="C520" s="3" t="s">
        <v>122</v>
      </c>
      <c r="D520" s="1">
        <v>0</v>
      </c>
      <c r="E520" s="1">
        <v>0</v>
      </c>
      <c r="F520" s="1">
        <v>0</v>
      </c>
      <c r="G520" s="1">
        <v>1447</v>
      </c>
      <c r="H520" s="1">
        <v>1447</v>
      </c>
      <c r="I520" s="1">
        <v>1432.6</v>
      </c>
      <c r="J520" s="1">
        <v>0</v>
      </c>
      <c r="K520" s="1">
        <v>0</v>
      </c>
      <c r="L520" s="1">
        <v>1200</v>
      </c>
      <c r="M520" s="1">
        <v>0</v>
      </c>
      <c r="N520" s="1">
        <v>1412.75</v>
      </c>
    </row>
    <row r="521" spans="1:14" ht="14.25" customHeight="1" x14ac:dyDescent="0.3">
      <c r="A521" s="1" t="s">
        <v>14</v>
      </c>
      <c r="B521" s="3" t="s">
        <v>132</v>
      </c>
      <c r="C521" s="3" t="s">
        <v>81</v>
      </c>
      <c r="D521" s="1">
        <v>1419</v>
      </c>
      <c r="E521" s="1">
        <v>1424.45</v>
      </c>
      <c r="F521" s="1">
        <v>1402.5</v>
      </c>
      <c r="G521" s="1">
        <v>1404.9</v>
      </c>
      <c r="H521" s="1">
        <v>1404</v>
      </c>
      <c r="I521" s="1">
        <v>1404.9</v>
      </c>
      <c r="J521" s="1">
        <v>1922</v>
      </c>
      <c r="K521" s="1">
        <v>16268.8</v>
      </c>
      <c r="L521" s="1">
        <v>5213400</v>
      </c>
      <c r="M521" s="1">
        <v>-23400</v>
      </c>
      <c r="N521" s="1">
        <v>1401.95</v>
      </c>
    </row>
    <row r="522" spans="1:14" ht="14.25" customHeight="1" x14ac:dyDescent="0.3">
      <c r="A522" s="1" t="s">
        <v>14</v>
      </c>
      <c r="B522" s="3" t="s">
        <v>132</v>
      </c>
      <c r="C522" s="3" t="s">
        <v>99</v>
      </c>
      <c r="D522" s="1">
        <v>1429</v>
      </c>
      <c r="E522" s="1">
        <v>1430</v>
      </c>
      <c r="F522" s="1">
        <v>1411.25</v>
      </c>
      <c r="G522" s="1">
        <v>1413.2</v>
      </c>
      <c r="H522" s="1">
        <v>1411.65</v>
      </c>
      <c r="I522" s="1">
        <v>1413.2</v>
      </c>
      <c r="J522" s="1">
        <v>94</v>
      </c>
      <c r="K522" s="1">
        <v>799.89</v>
      </c>
      <c r="L522" s="1">
        <v>164400</v>
      </c>
      <c r="M522" s="1">
        <v>32400</v>
      </c>
      <c r="N522" s="1">
        <v>1401.95</v>
      </c>
    </row>
    <row r="523" spans="1:14" ht="14.25" customHeight="1" x14ac:dyDescent="0.3">
      <c r="A523" s="1" t="s">
        <v>14</v>
      </c>
      <c r="B523" s="3" t="s">
        <v>132</v>
      </c>
      <c r="C523" s="3" t="s">
        <v>122</v>
      </c>
      <c r="D523" s="1">
        <v>0</v>
      </c>
      <c r="E523" s="1">
        <v>0</v>
      </c>
      <c r="F523" s="1">
        <v>0</v>
      </c>
      <c r="G523" s="1">
        <v>1447</v>
      </c>
      <c r="H523" s="1">
        <v>1447</v>
      </c>
      <c r="I523" s="1">
        <v>1420.9</v>
      </c>
      <c r="J523" s="1">
        <v>0</v>
      </c>
      <c r="K523" s="1">
        <v>0</v>
      </c>
      <c r="L523" s="1">
        <v>1200</v>
      </c>
      <c r="M523" s="1">
        <v>0</v>
      </c>
      <c r="N523" s="1">
        <v>1401.95</v>
      </c>
    </row>
    <row r="524" spans="1:14" ht="14.25" customHeight="1" x14ac:dyDescent="0.3">
      <c r="A524" s="1" t="s">
        <v>14</v>
      </c>
      <c r="B524" s="3" t="s">
        <v>133</v>
      </c>
      <c r="C524" s="3" t="s">
        <v>81</v>
      </c>
      <c r="D524" s="1">
        <v>1405.1</v>
      </c>
      <c r="E524" s="1">
        <v>1410.95</v>
      </c>
      <c r="F524" s="1">
        <v>1375.55</v>
      </c>
      <c r="G524" s="1">
        <v>1383.5</v>
      </c>
      <c r="H524" s="1">
        <v>1383.05</v>
      </c>
      <c r="I524" s="1">
        <v>1383.5</v>
      </c>
      <c r="J524" s="1">
        <v>2687</v>
      </c>
      <c r="K524" s="1">
        <v>22349.83</v>
      </c>
      <c r="L524" s="1">
        <v>5290200</v>
      </c>
      <c r="M524" s="1">
        <v>76800</v>
      </c>
      <c r="N524" s="1">
        <v>1380.05</v>
      </c>
    </row>
    <row r="525" spans="1:14" ht="14.25" customHeight="1" x14ac:dyDescent="0.3">
      <c r="A525" s="1" t="s">
        <v>14</v>
      </c>
      <c r="B525" s="3" t="s">
        <v>133</v>
      </c>
      <c r="C525" s="3" t="s">
        <v>99</v>
      </c>
      <c r="D525" s="1">
        <v>1405</v>
      </c>
      <c r="E525" s="1">
        <v>1405.25</v>
      </c>
      <c r="F525" s="1">
        <v>1384.35</v>
      </c>
      <c r="G525" s="1">
        <v>1391.15</v>
      </c>
      <c r="H525" s="1">
        <v>1391.15</v>
      </c>
      <c r="I525" s="1">
        <v>1391.15</v>
      </c>
      <c r="J525" s="1">
        <v>219</v>
      </c>
      <c r="K525" s="1">
        <v>1830.63</v>
      </c>
      <c r="L525" s="1">
        <v>217200</v>
      </c>
      <c r="M525" s="1">
        <v>52800</v>
      </c>
      <c r="N525" s="1">
        <v>1380.05</v>
      </c>
    </row>
    <row r="526" spans="1:14" ht="14.25" customHeight="1" x14ac:dyDescent="0.3">
      <c r="A526" s="1" t="s">
        <v>14</v>
      </c>
      <c r="B526" s="3" t="s">
        <v>133</v>
      </c>
      <c r="C526" s="3" t="s">
        <v>122</v>
      </c>
      <c r="D526" s="1">
        <v>1399</v>
      </c>
      <c r="E526" s="1">
        <v>1399</v>
      </c>
      <c r="F526" s="1">
        <v>1399</v>
      </c>
      <c r="G526" s="1">
        <v>1399</v>
      </c>
      <c r="H526" s="1">
        <v>1399</v>
      </c>
      <c r="I526" s="1">
        <v>1398.45</v>
      </c>
      <c r="J526" s="1">
        <v>1</v>
      </c>
      <c r="K526" s="1">
        <v>8.39</v>
      </c>
      <c r="L526" s="1">
        <v>1200</v>
      </c>
      <c r="M526" s="1">
        <v>0</v>
      </c>
      <c r="N526" s="1">
        <v>1380.05</v>
      </c>
    </row>
    <row r="527" spans="1:14" ht="14.25" customHeight="1" x14ac:dyDescent="0.3">
      <c r="A527" s="1" t="s">
        <v>14</v>
      </c>
      <c r="B527" s="3" t="s">
        <v>134</v>
      </c>
      <c r="C527" s="3" t="s">
        <v>81</v>
      </c>
      <c r="D527" s="1">
        <v>1385.05</v>
      </c>
      <c r="E527" s="1">
        <v>1397.55</v>
      </c>
      <c r="F527" s="1">
        <v>1374.1</v>
      </c>
      <c r="G527" s="1">
        <v>1384</v>
      </c>
      <c r="H527" s="1">
        <v>1386.3</v>
      </c>
      <c r="I527" s="1">
        <v>1384</v>
      </c>
      <c r="J527" s="1">
        <v>1916</v>
      </c>
      <c r="K527" s="1">
        <v>15935.55</v>
      </c>
      <c r="L527" s="1">
        <v>5279400</v>
      </c>
      <c r="M527" s="1">
        <v>-10800</v>
      </c>
      <c r="N527" s="1">
        <v>1381.15</v>
      </c>
    </row>
    <row r="528" spans="1:14" ht="14.25" customHeight="1" x14ac:dyDescent="0.3">
      <c r="A528" s="1" t="s">
        <v>14</v>
      </c>
      <c r="B528" s="3" t="s">
        <v>134</v>
      </c>
      <c r="C528" s="3" t="s">
        <v>99</v>
      </c>
      <c r="D528" s="1">
        <v>1394.95</v>
      </c>
      <c r="E528" s="1">
        <v>1404.3</v>
      </c>
      <c r="F528" s="1">
        <v>1382.25</v>
      </c>
      <c r="G528" s="1">
        <v>1392.5</v>
      </c>
      <c r="H528" s="1">
        <v>1394.25</v>
      </c>
      <c r="I528" s="1">
        <v>1392.5</v>
      </c>
      <c r="J528" s="1">
        <v>234</v>
      </c>
      <c r="K528" s="1">
        <v>1954.33</v>
      </c>
      <c r="L528" s="1">
        <v>291600</v>
      </c>
      <c r="M528" s="1">
        <v>74400</v>
      </c>
      <c r="N528" s="1">
        <v>1381.15</v>
      </c>
    </row>
    <row r="529" spans="1:14" ht="14.25" customHeight="1" x14ac:dyDescent="0.3">
      <c r="A529" s="1" t="s">
        <v>14</v>
      </c>
      <c r="B529" s="3" t="s">
        <v>134</v>
      </c>
      <c r="C529" s="3" t="s">
        <v>122</v>
      </c>
      <c r="D529" s="1">
        <v>1403.45</v>
      </c>
      <c r="E529" s="1">
        <v>1403.45</v>
      </c>
      <c r="F529" s="1">
        <v>1390</v>
      </c>
      <c r="G529" s="1">
        <v>1390</v>
      </c>
      <c r="H529" s="1">
        <v>1390</v>
      </c>
      <c r="I529" s="1">
        <v>1399.3</v>
      </c>
      <c r="J529" s="1">
        <v>4</v>
      </c>
      <c r="K529" s="1">
        <v>33.549999999999997</v>
      </c>
      <c r="L529" s="1">
        <v>3600</v>
      </c>
      <c r="M529" s="1">
        <v>2400</v>
      </c>
      <c r="N529" s="1">
        <v>1381.15</v>
      </c>
    </row>
    <row r="530" spans="1:14" ht="14.25" customHeight="1" x14ac:dyDescent="0.3">
      <c r="A530" s="1" t="s">
        <v>14</v>
      </c>
      <c r="B530" s="3" t="s">
        <v>135</v>
      </c>
      <c r="C530" s="3" t="s">
        <v>81</v>
      </c>
      <c r="D530" s="1">
        <v>1371.05</v>
      </c>
      <c r="E530" s="1">
        <v>1406</v>
      </c>
      <c r="F530" s="1">
        <v>1365</v>
      </c>
      <c r="G530" s="1">
        <v>1396.1</v>
      </c>
      <c r="H530" s="1">
        <v>1394.75</v>
      </c>
      <c r="I530" s="1">
        <v>1396.1</v>
      </c>
      <c r="J530" s="1">
        <v>2793</v>
      </c>
      <c r="K530" s="1">
        <v>23272.85</v>
      </c>
      <c r="L530" s="1">
        <v>5297400</v>
      </c>
      <c r="M530" s="1">
        <v>18000</v>
      </c>
      <c r="N530" s="1">
        <v>1392.05</v>
      </c>
    </row>
    <row r="531" spans="1:14" ht="14.25" customHeight="1" x14ac:dyDescent="0.3">
      <c r="A531" s="1" t="s">
        <v>14</v>
      </c>
      <c r="B531" s="3" t="s">
        <v>135</v>
      </c>
      <c r="C531" s="3" t="s">
        <v>99</v>
      </c>
      <c r="D531" s="1">
        <v>1373.2</v>
      </c>
      <c r="E531" s="1">
        <v>1414.5</v>
      </c>
      <c r="F531" s="1">
        <v>1372.1</v>
      </c>
      <c r="G531" s="1">
        <v>1403.55</v>
      </c>
      <c r="H531" s="1">
        <v>1401.05</v>
      </c>
      <c r="I531" s="1">
        <v>1403.55</v>
      </c>
      <c r="J531" s="1">
        <v>796</v>
      </c>
      <c r="K531" s="1">
        <v>6672.93</v>
      </c>
      <c r="L531" s="1">
        <v>571800</v>
      </c>
      <c r="M531" s="1">
        <v>280200</v>
      </c>
      <c r="N531" s="1">
        <v>1392.05</v>
      </c>
    </row>
    <row r="532" spans="1:14" ht="14.25" customHeight="1" x14ac:dyDescent="0.3">
      <c r="A532" s="1" t="s">
        <v>14</v>
      </c>
      <c r="B532" s="3" t="s">
        <v>135</v>
      </c>
      <c r="C532" s="3" t="s">
        <v>122</v>
      </c>
      <c r="D532" s="1">
        <v>1399.4</v>
      </c>
      <c r="E532" s="1">
        <v>1417</v>
      </c>
      <c r="F532" s="1">
        <v>1399.4</v>
      </c>
      <c r="G532" s="1">
        <v>1410</v>
      </c>
      <c r="H532" s="1">
        <v>1410</v>
      </c>
      <c r="I532" s="1">
        <v>1410.1</v>
      </c>
      <c r="J532" s="1">
        <v>5</v>
      </c>
      <c r="K532" s="1">
        <v>42.22</v>
      </c>
      <c r="L532" s="1">
        <v>1800</v>
      </c>
      <c r="M532" s="1">
        <v>-1800</v>
      </c>
      <c r="N532" s="1">
        <v>1392.05</v>
      </c>
    </row>
    <row r="533" spans="1:14" ht="14.25" customHeight="1" x14ac:dyDescent="0.3">
      <c r="A533" s="1" t="s">
        <v>14</v>
      </c>
      <c r="B533" s="3" t="s">
        <v>136</v>
      </c>
      <c r="C533" s="3" t="s">
        <v>81</v>
      </c>
      <c r="D533" s="1">
        <v>1384.3</v>
      </c>
      <c r="E533" s="1">
        <v>1394.75</v>
      </c>
      <c r="F533" s="1">
        <v>1372.25</v>
      </c>
      <c r="G533" s="1">
        <v>1387.15</v>
      </c>
      <c r="H533" s="1">
        <v>1389.95</v>
      </c>
      <c r="I533" s="1">
        <v>1387.15</v>
      </c>
      <c r="J533" s="1">
        <v>2566</v>
      </c>
      <c r="K533" s="1">
        <v>21342.02</v>
      </c>
      <c r="L533" s="1">
        <v>5121000</v>
      </c>
      <c r="M533" s="1">
        <v>-176400</v>
      </c>
      <c r="N533" s="1">
        <v>1383</v>
      </c>
    </row>
    <row r="534" spans="1:14" ht="14.25" customHeight="1" x14ac:dyDescent="0.3">
      <c r="A534" s="1" t="s">
        <v>14</v>
      </c>
      <c r="B534" s="3" t="s">
        <v>136</v>
      </c>
      <c r="C534" s="3" t="s">
        <v>99</v>
      </c>
      <c r="D534" s="1">
        <v>1388.3</v>
      </c>
      <c r="E534" s="1">
        <v>1402</v>
      </c>
      <c r="F534" s="1">
        <v>1384.7</v>
      </c>
      <c r="G534" s="1">
        <v>1393.65</v>
      </c>
      <c r="H534" s="1">
        <v>1397.05</v>
      </c>
      <c r="I534" s="1">
        <v>1393.65</v>
      </c>
      <c r="J534" s="1">
        <v>711</v>
      </c>
      <c r="K534" s="1">
        <v>5947.1</v>
      </c>
      <c r="L534" s="1">
        <v>707400</v>
      </c>
      <c r="M534" s="1">
        <v>135600</v>
      </c>
      <c r="N534" s="1">
        <v>1383</v>
      </c>
    </row>
    <row r="535" spans="1:14" ht="14.25" customHeight="1" x14ac:dyDescent="0.3">
      <c r="A535" s="1" t="s">
        <v>14</v>
      </c>
      <c r="B535" s="3" t="s">
        <v>136</v>
      </c>
      <c r="C535" s="3" t="s">
        <v>122</v>
      </c>
      <c r="D535" s="1">
        <v>0</v>
      </c>
      <c r="E535" s="1">
        <v>0</v>
      </c>
      <c r="F535" s="1">
        <v>0</v>
      </c>
      <c r="G535" s="1">
        <v>1410</v>
      </c>
      <c r="H535" s="1">
        <v>1410</v>
      </c>
      <c r="I535" s="1">
        <v>1400.7</v>
      </c>
      <c r="J535" s="1">
        <v>0</v>
      </c>
      <c r="K535" s="1">
        <v>0</v>
      </c>
      <c r="L535" s="1">
        <v>1800</v>
      </c>
      <c r="M535" s="1">
        <v>0</v>
      </c>
      <c r="N535" s="1">
        <v>1383</v>
      </c>
    </row>
    <row r="536" spans="1:14" ht="14.25" customHeight="1" x14ac:dyDescent="0.3">
      <c r="A536" s="1" t="s">
        <v>14</v>
      </c>
      <c r="B536" s="3" t="s">
        <v>137</v>
      </c>
      <c r="C536" s="3" t="s">
        <v>81</v>
      </c>
      <c r="D536" s="1">
        <v>1390.05</v>
      </c>
      <c r="E536" s="1">
        <v>1401.55</v>
      </c>
      <c r="F536" s="1">
        <v>1371.75</v>
      </c>
      <c r="G536" s="1">
        <v>1379.05</v>
      </c>
      <c r="H536" s="1">
        <v>1377</v>
      </c>
      <c r="I536" s="1">
        <v>1379.05</v>
      </c>
      <c r="J536" s="1">
        <v>3604</v>
      </c>
      <c r="K536" s="1">
        <v>29860.04</v>
      </c>
      <c r="L536" s="1">
        <v>4069800</v>
      </c>
      <c r="M536" s="1">
        <v>-1051200</v>
      </c>
      <c r="N536" s="1">
        <v>1376.15</v>
      </c>
    </row>
    <row r="537" spans="1:14" ht="14.25" customHeight="1" x14ac:dyDescent="0.3">
      <c r="A537" s="1" t="s">
        <v>14</v>
      </c>
      <c r="B537" s="3" t="s">
        <v>137</v>
      </c>
      <c r="C537" s="3" t="s">
        <v>99</v>
      </c>
      <c r="D537" s="1">
        <v>1398</v>
      </c>
      <c r="E537" s="1">
        <v>1408.25</v>
      </c>
      <c r="F537" s="1">
        <v>1378.85</v>
      </c>
      <c r="G537" s="1">
        <v>1386.35</v>
      </c>
      <c r="H537" s="1">
        <v>1385</v>
      </c>
      <c r="I537" s="1">
        <v>1386.35</v>
      </c>
      <c r="J537" s="1">
        <v>2243</v>
      </c>
      <c r="K537" s="1">
        <v>18666.72</v>
      </c>
      <c r="L537" s="1">
        <v>1864800</v>
      </c>
      <c r="M537" s="1">
        <v>1157400</v>
      </c>
      <c r="N537" s="1">
        <v>1376.15</v>
      </c>
    </row>
    <row r="538" spans="1:14" ht="14.25" customHeight="1" x14ac:dyDescent="0.3">
      <c r="A538" s="1" t="s">
        <v>14</v>
      </c>
      <c r="B538" s="3" t="s">
        <v>137</v>
      </c>
      <c r="C538" s="3" t="s">
        <v>122</v>
      </c>
      <c r="D538" s="1">
        <v>0</v>
      </c>
      <c r="E538" s="1">
        <v>0</v>
      </c>
      <c r="F538" s="1">
        <v>0</v>
      </c>
      <c r="G538" s="1">
        <v>1410</v>
      </c>
      <c r="H538" s="1">
        <v>1410</v>
      </c>
      <c r="I538" s="1">
        <v>1392.95</v>
      </c>
      <c r="J538" s="1">
        <v>0</v>
      </c>
      <c r="K538" s="1">
        <v>0</v>
      </c>
      <c r="L538" s="1">
        <v>1800</v>
      </c>
      <c r="M538" s="1">
        <v>0</v>
      </c>
      <c r="N538" s="1">
        <v>1376.15</v>
      </c>
    </row>
    <row r="539" spans="1:14" ht="14.25" customHeight="1" x14ac:dyDescent="0.3">
      <c r="A539" s="1" t="s">
        <v>14</v>
      </c>
      <c r="B539" s="3" t="s">
        <v>138</v>
      </c>
      <c r="C539" s="3" t="s">
        <v>81</v>
      </c>
      <c r="D539" s="1">
        <v>1374.05</v>
      </c>
      <c r="E539" s="1">
        <v>1374.05</v>
      </c>
      <c r="F539" s="1">
        <v>1363.05</v>
      </c>
      <c r="G539" s="1">
        <v>1366.1</v>
      </c>
      <c r="H539" s="1">
        <v>1364.45</v>
      </c>
      <c r="I539" s="1">
        <v>1366.1</v>
      </c>
      <c r="J539" s="1">
        <v>3108</v>
      </c>
      <c r="K539" s="1">
        <v>25495.26</v>
      </c>
      <c r="L539" s="1">
        <v>3117000</v>
      </c>
      <c r="M539" s="1">
        <v>-952800</v>
      </c>
      <c r="N539" s="1">
        <v>1363.1</v>
      </c>
    </row>
    <row r="540" spans="1:14" ht="14.25" customHeight="1" x14ac:dyDescent="0.3">
      <c r="A540" s="1" t="s">
        <v>14</v>
      </c>
      <c r="B540" s="3" t="s">
        <v>138</v>
      </c>
      <c r="C540" s="3" t="s">
        <v>99</v>
      </c>
      <c r="D540" s="1">
        <v>1379.5</v>
      </c>
      <c r="E540" s="1">
        <v>1381.15</v>
      </c>
      <c r="F540" s="1">
        <v>1370.5</v>
      </c>
      <c r="G540" s="1">
        <v>1374.05</v>
      </c>
      <c r="H540" s="1">
        <v>1372.4</v>
      </c>
      <c r="I540" s="1">
        <v>1374.05</v>
      </c>
      <c r="J540" s="1">
        <v>2832</v>
      </c>
      <c r="K540" s="1">
        <v>23359.43</v>
      </c>
      <c r="L540" s="1">
        <v>2988600</v>
      </c>
      <c r="M540" s="1">
        <v>1123800</v>
      </c>
      <c r="N540" s="1">
        <v>1363.1</v>
      </c>
    </row>
    <row r="541" spans="1:14" ht="14.25" customHeight="1" x14ac:dyDescent="0.3">
      <c r="A541" s="1" t="s">
        <v>14</v>
      </c>
      <c r="B541" s="3" t="s">
        <v>138</v>
      </c>
      <c r="C541" s="3" t="s">
        <v>122</v>
      </c>
      <c r="D541" s="1">
        <v>0</v>
      </c>
      <c r="E541" s="1">
        <v>0</v>
      </c>
      <c r="F541" s="1">
        <v>0</v>
      </c>
      <c r="G541" s="1">
        <v>1410</v>
      </c>
      <c r="H541" s="1">
        <v>1410</v>
      </c>
      <c r="I541" s="1">
        <v>1379.6</v>
      </c>
      <c r="J541" s="1">
        <v>0</v>
      </c>
      <c r="K541" s="1">
        <v>0</v>
      </c>
      <c r="L541" s="1">
        <v>1800</v>
      </c>
      <c r="M541" s="1">
        <v>0</v>
      </c>
      <c r="N541" s="1">
        <v>1363.1</v>
      </c>
    </row>
    <row r="542" spans="1:14" ht="14.25" customHeight="1" x14ac:dyDescent="0.3">
      <c r="A542" s="1" t="s">
        <v>14</v>
      </c>
      <c r="B542" s="3" t="s">
        <v>139</v>
      </c>
      <c r="C542" s="3" t="s">
        <v>81</v>
      </c>
      <c r="D542" s="1">
        <v>1363.5</v>
      </c>
      <c r="E542" s="1">
        <v>1370.8</v>
      </c>
      <c r="F542" s="1">
        <v>1353.75</v>
      </c>
      <c r="G542" s="1">
        <v>1362.7</v>
      </c>
      <c r="H542" s="1">
        <v>1363.9</v>
      </c>
      <c r="I542" s="1">
        <v>1362.7</v>
      </c>
      <c r="J542" s="1">
        <v>4336</v>
      </c>
      <c r="K542" s="1">
        <v>35488.17</v>
      </c>
      <c r="L542" s="1">
        <v>1626600</v>
      </c>
      <c r="M542" s="1">
        <v>-1490400</v>
      </c>
      <c r="N542" s="1">
        <v>1359.95</v>
      </c>
    </row>
    <row r="543" spans="1:14" ht="14.25" customHeight="1" x14ac:dyDescent="0.3">
      <c r="A543" s="1" t="s">
        <v>14</v>
      </c>
      <c r="B543" s="3" t="s">
        <v>139</v>
      </c>
      <c r="C543" s="3" t="s">
        <v>99</v>
      </c>
      <c r="D543" s="1">
        <v>1371.5</v>
      </c>
      <c r="E543" s="1">
        <v>1377.8</v>
      </c>
      <c r="F543" s="1">
        <v>1361.85</v>
      </c>
      <c r="G543" s="1">
        <v>1370.05</v>
      </c>
      <c r="H543" s="1">
        <v>1369.7</v>
      </c>
      <c r="I543" s="1">
        <v>1370.05</v>
      </c>
      <c r="J543" s="1">
        <v>3690</v>
      </c>
      <c r="K543" s="1">
        <v>30369.01</v>
      </c>
      <c r="L543" s="1">
        <v>4733400</v>
      </c>
      <c r="M543" s="1">
        <v>1744800</v>
      </c>
      <c r="N543" s="1">
        <v>1359.95</v>
      </c>
    </row>
    <row r="544" spans="1:14" ht="14.25" customHeight="1" x14ac:dyDescent="0.3">
      <c r="A544" s="1" t="s">
        <v>14</v>
      </c>
      <c r="B544" s="3" t="s">
        <v>139</v>
      </c>
      <c r="C544" s="3" t="s">
        <v>122</v>
      </c>
      <c r="D544" s="1">
        <v>0</v>
      </c>
      <c r="E544" s="1">
        <v>0</v>
      </c>
      <c r="F544" s="1">
        <v>0</v>
      </c>
      <c r="G544" s="1">
        <v>1410</v>
      </c>
      <c r="H544" s="1">
        <v>1410</v>
      </c>
      <c r="I544" s="1">
        <v>1376.15</v>
      </c>
      <c r="J544" s="1">
        <v>0</v>
      </c>
      <c r="K544" s="1">
        <v>0</v>
      </c>
      <c r="L544" s="1">
        <v>1800</v>
      </c>
      <c r="M544" s="1">
        <v>0</v>
      </c>
      <c r="N544" s="1">
        <v>1359.95</v>
      </c>
    </row>
    <row r="545" spans="1:14" ht="14.25" customHeight="1" x14ac:dyDescent="0.3">
      <c r="A545" s="1" t="s">
        <v>14</v>
      </c>
      <c r="B545" s="3" t="s">
        <v>81</v>
      </c>
      <c r="C545" s="3" t="s">
        <v>81</v>
      </c>
      <c r="D545" s="1">
        <v>1366.3</v>
      </c>
      <c r="E545" s="1">
        <v>1369.9</v>
      </c>
      <c r="F545" s="1">
        <v>1358.2</v>
      </c>
      <c r="G545" s="1">
        <v>1360.95</v>
      </c>
      <c r="H545" s="1">
        <v>1361.55</v>
      </c>
      <c r="I545" s="1">
        <v>1361.4</v>
      </c>
      <c r="J545" s="1">
        <v>3545</v>
      </c>
      <c r="K545" s="1">
        <v>29048.21</v>
      </c>
      <c r="L545" s="1">
        <v>616800</v>
      </c>
      <c r="M545" s="1">
        <v>-1009800</v>
      </c>
      <c r="N545" s="1">
        <v>1361.4</v>
      </c>
    </row>
    <row r="546" spans="1:14" ht="14.25" customHeight="1" x14ac:dyDescent="0.3">
      <c r="A546" s="1" t="s">
        <v>14</v>
      </c>
      <c r="B546" s="3" t="s">
        <v>81</v>
      </c>
      <c r="C546" s="3" t="s">
        <v>99</v>
      </c>
      <c r="D546" s="1">
        <v>1375.3</v>
      </c>
      <c r="E546" s="1">
        <v>1377.3</v>
      </c>
      <c r="F546" s="1">
        <v>1368.15</v>
      </c>
      <c r="G546" s="1">
        <v>1371.35</v>
      </c>
      <c r="H546" s="1">
        <v>1373.05</v>
      </c>
      <c r="I546" s="1">
        <v>1371.35</v>
      </c>
      <c r="J546" s="1">
        <v>4116</v>
      </c>
      <c r="K546" s="1">
        <v>33925.360000000001</v>
      </c>
      <c r="L546" s="1">
        <v>6348600</v>
      </c>
      <c r="M546" s="1">
        <v>1615200</v>
      </c>
      <c r="N546" s="1">
        <v>1361.4</v>
      </c>
    </row>
    <row r="547" spans="1:14" ht="14.25" customHeight="1" x14ac:dyDescent="0.3">
      <c r="A547" s="1" t="s">
        <v>14</v>
      </c>
      <c r="B547" s="3" t="s">
        <v>81</v>
      </c>
      <c r="C547" s="3" t="s">
        <v>122</v>
      </c>
      <c r="D547" s="1">
        <v>1380</v>
      </c>
      <c r="E547" s="1">
        <v>1382</v>
      </c>
      <c r="F547" s="1">
        <v>1380</v>
      </c>
      <c r="G547" s="1">
        <v>1381.3</v>
      </c>
      <c r="H547" s="1">
        <v>1381.3</v>
      </c>
      <c r="I547" s="1">
        <v>1381.3</v>
      </c>
      <c r="J547" s="1">
        <v>12</v>
      </c>
      <c r="K547" s="1">
        <v>99.49</v>
      </c>
      <c r="L547" s="1">
        <v>8400</v>
      </c>
      <c r="M547" s="1">
        <v>6600</v>
      </c>
      <c r="N547" s="1">
        <v>1361.4</v>
      </c>
    </row>
    <row r="548" spans="1:14" ht="14.25" customHeight="1" x14ac:dyDescent="0.3">
      <c r="A548" s="1" t="s">
        <v>14</v>
      </c>
      <c r="B548" s="3" t="s">
        <v>140</v>
      </c>
      <c r="C548" s="3" t="s">
        <v>99</v>
      </c>
      <c r="D548" s="1">
        <v>1372</v>
      </c>
      <c r="E548" s="1">
        <v>1379</v>
      </c>
      <c r="F548" s="1">
        <v>1358.85</v>
      </c>
      <c r="G548" s="1">
        <v>1367.05</v>
      </c>
      <c r="H548" s="1">
        <v>1368.85</v>
      </c>
      <c r="I548" s="1">
        <v>1367.05</v>
      </c>
      <c r="J548" s="1">
        <v>1789</v>
      </c>
      <c r="K548" s="1">
        <v>14681.14</v>
      </c>
      <c r="L548" s="1">
        <v>6274800</v>
      </c>
      <c r="M548" s="1">
        <v>-73800</v>
      </c>
      <c r="N548" s="1">
        <v>1358.15</v>
      </c>
    </row>
    <row r="549" spans="1:14" ht="14.25" customHeight="1" x14ac:dyDescent="0.3">
      <c r="A549" s="1" t="s">
        <v>14</v>
      </c>
      <c r="B549" s="3" t="s">
        <v>140</v>
      </c>
      <c r="C549" s="3" t="s">
        <v>122</v>
      </c>
      <c r="D549" s="1">
        <v>1381.05</v>
      </c>
      <c r="E549" s="1">
        <v>1381.05</v>
      </c>
      <c r="F549" s="1">
        <v>1367.5</v>
      </c>
      <c r="G549" s="1">
        <v>1375.6</v>
      </c>
      <c r="H549" s="1">
        <v>1375.6</v>
      </c>
      <c r="I549" s="1">
        <v>1375.6</v>
      </c>
      <c r="J549" s="1">
        <v>9</v>
      </c>
      <c r="K549" s="1">
        <v>74.37</v>
      </c>
      <c r="L549" s="1">
        <v>12000</v>
      </c>
      <c r="M549" s="1">
        <v>3600</v>
      </c>
      <c r="N549" s="1">
        <v>1358.15</v>
      </c>
    </row>
    <row r="550" spans="1:14" ht="14.25" customHeight="1" x14ac:dyDescent="0.3">
      <c r="A550" s="1" t="s">
        <v>14</v>
      </c>
      <c r="B550" s="3" t="s">
        <v>140</v>
      </c>
      <c r="C550" s="3" t="s">
        <v>141</v>
      </c>
      <c r="D550" s="1">
        <v>0</v>
      </c>
      <c r="E550" s="1">
        <v>0</v>
      </c>
      <c r="F550" s="1">
        <v>0</v>
      </c>
      <c r="G550" s="1">
        <v>1384.55</v>
      </c>
      <c r="H550" s="1">
        <v>0</v>
      </c>
      <c r="I550" s="1">
        <v>1381</v>
      </c>
      <c r="J550" s="1">
        <v>0</v>
      </c>
      <c r="K550" s="1">
        <v>0</v>
      </c>
      <c r="L550" s="1">
        <v>0</v>
      </c>
      <c r="M550" s="1">
        <v>0</v>
      </c>
      <c r="N550" s="1">
        <v>1358.15</v>
      </c>
    </row>
    <row r="551" spans="1:14" ht="14.25" customHeight="1" x14ac:dyDescent="0.3">
      <c r="A551" s="1" t="s">
        <v>14</v>
      </c>
      <c r="B551" s="3" t="s">
        <v>142</v>
      </c>
      <c r="C551" s="3" t="s">
        <v>99</v>
      </c>
      <c r="D551" s="1">
        <v>1374.9</v>
      </c>
      <c r="E551" s="1">
        <v>1378</v>
      </c>
      <c r="F551" s="1">
        <v>1360.15</v>
      </c>
      <c r="G551" s="1">
        <v>1362.3</v>
      </c>
      <c r="H551" s="1">
        <v>1361.2</v>
      </c>
      <c r="I551" s="1">
        <v>1362.3</v>
      </c>
      <c r="J551" s="1">
        <v>1759</v>
      </c>
      <c r="K551" s="1">
        <v>14454.99</v>
      </c>
      <c r="L551" s="1">
        <v>6427800</v>
      </c>
      <c r="M551" s="1">
        <v>153000</v>
      </c>
      <c r="N551" s="1">
        <v>1353.85</v>
      </c>
    </row>
    <row r="552" spans="1:14" ht="14.25" customHeight="1" x14ac:dyDescent="0.3">
      <c r="A552" s="1" t="s">
        <v>14</v>
      </c>
      <c r="B552" s="3" t="s">
        <v>142</v>
      </c>
      <c r="C552" s="3" t="s">
        <v>122</v>
      </c>
      <c r="D552" s="1">
        <v>1380.4</v>
      </c>
      <c r="E552" s="1">
        <v>1380.4</v>
      </c>
      <c r="F552" s="1">
        <v>1371.65</v>
      </c>
      <c r="G552" s="1">
        <v>1371.65</v>
      </c>
      <c r="H552" s="1">
        <v>1371.65</v>
      </c>
      <c r="I552" s="1">
        <v>1371.65</v>
      </c>
      <c r="J552" s="1">
        <v>3</v>
      </c>
      <c r="K552" s="1">
        <v>24.79</v>
      </c>
      <c r="L552" s="1">
        <v>13800</v>
      </c>
      <c r="M552" s="1">
        <v>1800</v>
      </c>
      <c r="N552" s="1">
        <v>1353.85</v>
      </c>
    </row>
    <row r="553" spans="1:14" ht="14.25" customHeight="1" x14ac:dyDescent="0.3">
      <c r="A553" s="1" t="s">
        <v>14</v>
      </c>
      <c r="B553" s="3" t="s">
        <v>142</v>
      </c>
      <c r="C553" s="3" t="s">
        <v>141</v>
      </c>
      <c r="D553" s="1">
        <v>0</v>
      </c>
      <c r="E553" s="1">
        <v>0</v>
      </c>
      <c r="F553" s="1">
        <v>0</v>
      </c>
      <c r="G553" s="1">
        <v>1384.55</v>
      </c>
      <c r="H553" s="1">
        <v>0</v>
      </c>
      <c r="I553" s="1">
        <v>1375.85</v>
      </c>
      <c r="J553" s="1">
        <v>0</v>
      </c>
      <c r="K553" s="1">
        <v>0</v>
      </c>
      <c r="L553" s="1">
        <v>0</v>
      </c>
      <c r="M553" s="1">
        <v>0</v>
      </c>
      <c r="N553" s="1">
        <v>1353.85</v>
      </c>
    </row>
    <row r="554" spans="1:14" ht="14.25" customHeight="1" x14ac:dyDescent="0.3">
      <c r="A554" s="1" t="s">
        <v>14</v>
      </c>
      <c r="B554" s="3" t="s">
        <v>143</v>
      </c>
      <c r="C554" s="3" t="s">
        <v>99</v>
      </c>
      <c r="D554" s="1">
        <v>1361.3</v>
      </c>
      <c r="E554" s="1">
        <v>1366</v>
      </c>
      <c r="F554" s="1">
        <v>1349.25</v>
      </c>
      <c r="G554" s="1">
        <v>1354.4</v>
      </c>
      <c r="H554" s="1">
        <v>1350.7</v>
      </c>
      <c r="I554" s="1">
        <v>1354.4</v>
      </c>
      <c r="J554" s="1">
        <v>2484</v>
      </c>
      <c r="K554" s="1">
        <v>20213.740000000002</v>
      </c>
      <c r="L554" s="1">
        <v>6622200</v>
      </c>
      <c r="M554" s="1">
        <v>194400</v>
      </c>
      <c r="N554" s="1">
        <v>1345.75</v>
      </c>
    </row>
    <row r="555" spans="1:14" ht="14.25" customHeight="1" x14ac:dyDescent="0.3">
      <c r="A555" s="1" t="s">
        <v>14</v>
      </c>
      <c r="B555" s="3" t="s">
        <v>143</v>
      </c>
      <c r="C555" s="3" t="s">
        <v>122</v>
      </c>
      <c r="D555" s="1">
        <v>1369.45</v>
      </c>
      <c r="E555" s="1">
        <v>1369.45</v>
      </c>
      <c r="F555" s="1">
        <v>1358</v>
      </c>
      <c r="G555" s="1">
        <v>1363.95</v>
      </c>
      <c r="H555" s="1">
        <v>1362.9</v>
      </c>
      <c r="I555" s="1">
        <v>1363.95</v>
      </c>
      <c r="J555" s="1">
        <v>18</v>
      </c>
      <c r="K555" s="1">
        <v>147.18</v>
      </c>
      <c r="L555" s="1">
        <v>20400</v>
      </c>
      <c r="M555" s="1">
        <v>6600</v>
      </c>
      <c r="N555" s="1">
        <v>1345.75</v>
      </c>
    </row>
    <row r="556" spans="1:14" ht="14.25" customHeight="1" x14ac:dyDescent="0.3">
      <c r="A556" s="1" t="s">
        <v>14</v>
      </c>
      <c r="B556" s="3" t="s">
        <v>143</v>
      </c>
      <c r="C556" s="3" t="s">
        <v>141</v>
      </c>
      <c r="D556" s="1">
        <v>0</v>
      </c>
      <c r="E556" s="1">
        <v>0</v>
      </c>
      <c r="F556" s="1">
        <v>0</v>
      </c>
      <c r="G556" s="1">
        <v>1384.55</v>
      </c>
      <c r="H556" s="1">
        <v>0</v>
      </c>
      <c r="I556" s="1">
        <v>1367.35</v>
      </c>
      <c r="J556" s="1">
        <v>0</v>
      </c>
      <c r="K556" s="1">
        <v>0</v>
      </c>
      <c r="L556" s="1">
        <v>0</v>
      </c>
      <c r="M556" s="1">
        <v>0</v>
      </c>
      <c r="N556" s="1">
        <v>1345.75</v>
      </c>
    </row>
    <row r="557" spans="1:14" ht="14.25" customHeight="1" x14ac:dyDescent="0.3">
      <c r="A557" s="1" t="s">
        <v>14</v>
      </c>
      <c r="B557" s="3" t="s">
        <v>144</v>
      </c>
      <c r="C557" s="3" t="s">
        <v>99</v>
      </c>
      <c r="D557" s="1">
        <v>1358.8</v>
      </c>
      <c r="E557" s="1">
        <v>1378.15</v>
      </c>
      <c r="F557" s="1">
        <v>1358.8</v>
      </c>
      <c r="G557" s="1">
        <v>1361.6</v>
      </c>
      <c r="H557" s="1">
        <v>1364.1</v>
      </c>
      <c r="I557" s="1">
        <v>1361.6</v>
      </c>
      <c r="J557" s="1">
        <v>3396</v>
      </c>
      <c r="K557" s="1">
        <v>27846.48</v>
      </c>
      <c r="L557" s="1">
        <v>6708000</v>
      </c>
      <c r="M557" s="1">
        <v>85800</v>
      </c>
      <c r="N557" s="1">
        <v>1352</v>
      </c>
    </row>
    <row r="558" spans="1:14" ht="14.25" customHeight="1" x14ac:dyDescent="0.3">
      <c r="A558" s="1" t="s">
        <v>14</v>
      </c>
      <c r="B558" s="3" t="s">
        <v>144</v>
      </c>
      <c r="C558" s="3" t="s">
        <v>122</v>
      </c>
      <c r="D558" s="1">
        <v>1372.45</v>
      </c>
      <c r="E558" s="1">
        <v>1385</v>
      </c>
      <c r="F558" s="1">
        <v>1369.55</v>
      </c>
      <c r="G558" s="1">
        <v>1370.1</v>
      </c>
      <c r="H558" s="1">
        <v>1370.65</v>
      </c>
      <c r="I558" s="1">
        <v>1370.1</v>
      </c>
      <c r="J558" s="1">
        <v>21</v>
      </c>
      <c r="K558" s="1">
        <v>173.06</v>
      </c>
      <c r="L558" s="1">
        <v>24600</v>
      </c>
      <c r="M558" s="1">
        <v>4200</v>
      </c>
      <c r="N558" s="1">
        <v>1352</v>
      </c>
    </row>
    <row r="559" spans="1:14" ht="14.25" customHeight="1" x14ac:dyDescent="0.3">
      <c r="A559" s="1" t="s">
        <v>14</v>
      </c>
      <c r="B559" s="3" t="s">
        <v>144</v>
      </c>
      <c r="C559" s="3" t="s">
        <v>141</v>
      </c>
      <c r="D559" s="1">
        <v>0</v>
      </c>
      <c r="E559" s="1">
        <v>0</v>
      </c>
      <c r="F559" s="1">
        <v>0</v>
      </c>
      <c r="G559" s="1">
        <v>1384.55</v>
      </c>
      <c r="H559" s="1">
        <v>0</v>
      </c>
      <c r="I559" s="1">
        <v>1373.4</v>
      </c>
      <c r="J559" s="1">
        <v>0</v>
      </c>
      <c r="K559" s="1">
        <v>0</v>
      </c>
      <c r="L559" s="1">
        <v>0</v>
      </c>
      <c r="M559" s="1">
        <v>0</v>
      </c>
      <c r="N559" s="1">
        <v>1352</v>
      </c>
    </row>
    <row r="560" spans="1:14" ht="14.25" customHeight="1" x14ac:dyDescent="0.3">
      <c r="A560" s="1" t="s">
        <v>14</v>
      </c>
      <c r="B560" s="3" t="s">
        <v>145</v>
      </c>
      <c r="C560" s="3" t="s">
        <v>99</v>
      </c>
      <c r="D560" s="1">
        <v>1364.95</v>
      </c>
      <c r="E560" s="1">
        <v>1372</v>
      </c>
      <c r="F560" s="1">
        <v>1357.75</v>
      </c>
      <c r="G560" s="1">
        <v>1364.8</v>
      </c>
      <c r="H560" s="1">
        <v>1366.35</v>
      </c>
      <c r="I560" s="1">
        <v>1364.8</v>
      </c>
      <c r="J560" s="1">
        <v>1950</v>
      </c>
      <c r="K560" s="1">
        <v>15978.27</v>
      </c>
      <c r="L560" s="1">
        <v>6667200</v>
      </c>
      <c r="M560" s="1">
        <v>-40800</v>
      </c>
      <c r="N560" s="1">
        <v>1359.7</v>
      </c>
    </row>
    <row r="561" spans="1:14" ht="14.25" customHeight="1" x14ac:dyDescent="0.3">
      <c r="A561" s="1" t="s">
        <v>14</v>
      </c>
      <c r="B561" s="3" t="s">
        <v>145</v>
      </c>
      <c r="C561" s="3" t="s">
        <v>122</v>
      </c>
      <c r="D561" s="1">
        <v>1369.3</v>
      </c>
      <c r="E561" s="1">
        <v>1378.75</v>
      </c>
      <c r="F561" s="1">
        <v>1368.15</v>
      </c>
      <c r="G561" s="1">
        <v>1371</v>
      </c>
      <c r="H561" s="1">
        <v>1371</v>
      </c>
      <c r="I561" s="1">
        <v>1371</v>
      </c>
      <c r="J561" s="1">
        <v>34</v>
      </c>
      <c r="K561" s="1">
        <v>280.48</v>
      </c>
      <c r="L561" s="1">
        <v>24000</v>
      </c>
      <c r="M561" s="1">
        <v>-600</v>
      </c>
      <c r="N561" s="1">
        <v>1359.7</v>
      </c>
    </row>
    <row r="562" spans="1:14" ht="14.25" customHeight="1" x14ac:dyDescent="0.3">
      <c r="A562" s="1" t="s">
        <v>14</v>
      </c>
      <c r="B562" s="3" t="s">
        <v>145</v>
      </c>
      <c r="C562" s="3" t="s">
        <v>141</v>
      </c>
      <c r="D562" s="1">
        <v>0</v>
      </c>
      <c r="E562" s="1">
        <v>0</v>
      </c>
      <c r="F562" s="1">
        <v>0</v>
      </c>
      <c r="G562" s="1">
        <v>1384.55</v>
      </c>
      <c r="H562" s="1">
        <v>0</v>
      </c>
      <c r="I562" s="1">
        <v>1380.95</v>
      </c>
      <c r="J562" s="1">
        <v>0</v>
      </c>
      <c r="K562" s="1">
        <v>0</v>
      </c>
      <c r="L562" s="1">
        <v>0</v>
      </c>
      <c r="M562" s="1">
        <v>0</v>
      </c>
      <c r="N562" s="1">
        <v>1359.7</v>
      </c>
    </row>
    <row r="563" spans="1:14" ht="14.25" customHeight="1" x14ac:dyDescent="0.3">
      <c r="A563" s="1" t="s">
        <v>14</v>
      </c>
      <c r="B563" s="3" t="s">
        <v>146</v>
      </c>
      <c r="C563" s="3" t="s">
        <v>99</v>
      </c>
      <c r="D563" s="1">
        <v>1368.7</v>
      </c>
      <c r="E563" s="1">
        <v>1377.55</v>
      </c>
      <c r="F563" s="1">
        <v>1356.45</v>
      </c>
      <c r="G563" s="1">
        <v>1360.85</v>
      </c>
      <c r="H563" s="1">
        <v>1361.45</v>
      </c>
      <c r="I563" s="1">
        <v>1360.85</v>
      </c>
      <c r="J563" s="1">
        <v>3109</v>
      </c>
      <c r="K563" s="1">
        <v>25509.439999999999</v>
      </c>
      <c r="L563" s="1">
        <v>6432600</v>
      </c>
      <c r="M563" s="1">
        <v>-234600</v>
      </c>
      <c r="N563" s="1">
        <v>1358.7</v>
      </c>
    </row>
    <row r="564" spans="1:14" ht="14.25" customHeight="1" x14ac:dyDescent="0.3">
      <c r="A564" s="1" t="s">
        <v>14</v>
      </c>
      <c r="B564" s="3" t="s">
        <v>146</v>
      </c>
      <c r="C564" s="3" t="s">
        <v>122</v>
      </c>
      <c r="D564" s="1">
        <v>1382</v>
      </c>
      <c r="E564" s="1">
        <v>1382.15</v>
      </c>
      <c r="F564" s="1">
        <v>1365.4</v>
      </c>
      <c r="G564" s="1">
        <v>1368.4</v>
      </c>
      <c r="H564" s="1">
        <v>1368.5</v>
      </c>
      <c r="I564" s="1">
        <v>1368.4</v>
      </c>
      <c r="J564" s="1">
        <v>36</v>
      </c>
      <c r="K564" s="1">
        <v>297</v>
      </c>
      <c r="L564" s="1">
        <v>29400</v>
      </c>
      <c r="M564" s="1">
        <v>5400</v>
      </c>
      <c r="N564" s="1">
        <v>1358.7</v>
      </c>
    </row>
    <row r="565" spans="1:14" ht="14.25" customHeight="1" x14ac:dyDescent="0.3">
      <c r="A565" s="1" t="s">
        <v>14</v>
      </c>
      <c r="B565" s="3" t="s">
        <v>146</v>
      </c>
      <c r="C565" s="3" t="s">
        <v>141</v>
      </c>
      <c r="D565" s="1">
        <v>0</v>
      </c>
      <c r="E565" s="1">
        <v>0</v>
      </c>
      <c r="F565" s="1">
        <v>0</v>
      </c>
      <c r="G565" s="1">
        <v>1384.55</v>
      </c>
      <c r="H565" s="1">
        <v>0</v>
      </c>
      <c r="I565" s="1">
        <v>1379.55</v>
      </c>
      <c r="J565" s="1">
        <v>0</v>
      </c>
      <c r="K565" s="1">
        <v>0</v>
      </c>
      <c r="L565" s="1">
        <v>0</v>
      </c>
      <c r="M565" s="1">
        <v>0</v>
      </c>
      <c r="N565" s="1">
        <v>1358.7</v>
      </c>
    </row>
    <row r="566" spans="1:14" ht="14.25" customHeight="1" x14ac:dyDescent="0.3">
      <c r="A566" s="1" t="s">
        <v>14</v>
      </c>
      <c r="B566" s="3" t="s">
        <v>147</v>
      </c>
      <c r="C566" s="3" t="s">
        <v>99</v>
      </c>
      <c r="D566" s="1">
        <v>1361</v>
      </c>
      <c r="E566" s="1">
        <v>1361</v>
      </c>
      <c r="F566" s="1">
        <v>1335.8</v>
      </c>
      <c r="G566" s="1">
        <v>1341.4</v>
      </c>
      <c r="H566" s="1">
        <v>1341.7</v>
      </c>
      <c r="I566" s="1">
        <v>1341.4</v>
      </c>
      <c r="J566" s="1">
        <v>2220</v>
      </c>
      <c r="K566" s="1">
        <v>17915.34</v>
      </c>
      <c r="L566" s="1">
        <v>6245400</v>
      </c>
      <c r="M566" s="1">
        <v>-187200</v>
      </c>
      <c r="N566" s="1">
        <v>1340.25</v>
      </c>
    </row>
    <row r="567" spans="1:14" ht="14.25" customHeight="1" x14ac:dyDescent="0.3">
      <c r="A567" s="1" t="s">
        <v>14</v>
      </c>
      <c r="B567" s="3" t="s">
        <v>147</v>
      </c>
      <c r="C567" s="3" t="s">
        <v>122</v>
      </c>
      <c r="D567" s="1">
        <v>1362.75</v>
      </c>
      <c r="E567" s="1">
        <v>1362.75</v>
      </c>
      <c r="F567" s="1">
        <v>1345</v>
      </c>
      <c r="G567" s="1">
        <v>1346.05</v>
      </c>
      <c r="H567" s="1">
        <v>1347</v>
      </c>
      <c r="I567" s="1">
        <v>1346.05</v>
      </c>
      <c r="J567" s="1">
        <v>30</v>
      </c>
      <c r="K567" s="1">
        <v>243.14</v>
      </c>
      <c r="L567" s="1">
        <v>33000</v>
      </c>
      <c r="M567" s="1">
        <v>3600</v>
      </c>
      <c r="N567" s="1">
        <v>1340.25</v>
      </c>
    </row>
    <row r="568" spans="1:14" ht="14.25" customHeight="1" x14ac:dyDescent="0.3">
      <c r="A568" s="1" t="s">
        <v>14</v>
      </c>
      <c r="B568" s="3" t="s">
        <v>147</v>
      </c>
      <c r="C568" s="3" t="s">
        <v>141</v>
      </c>
      <c r="D568" s="1">
        <v>0</v>
      </c>
      <c r="E568" s="1">
        <v>0</v>
      </c>
      <c r="F568" s="1">
        <v>0</v>
      </c>
      <c r="G568" s="1">
        <v>1384.55</v>
      </c>
      <c r="H568" s="1">
        <v>0</v>
      </c>
      <c r="I568" s="1">
        <v>1360.15</v>
      </c>
      <c r="J568" s="1">
        <v>0</v>
      </c>
      <c r="K568" s="1">
        <v>0</v>
      </c>
      <c r="L568" s="1">
        <v>0</v>
      </c>
      <c r="M568" s="1">
        <v>0</v>
      </c>
      <c r="N568" s="1">
        <v>1340.25</v>
      </c>
    </row>
    <row r="569" spans="1:14" ht="14.25" customHeight="1" x14ac:dyDescent="0.3">
      <c r="A569" s="1" t="s">
        <v>14</v>
      </c>
      <c r="B569" s="3" t="s">
        <v>148</v>
      </c>
      <c r="C569" s="3" t="s">
        <v>99</v>
      </c>
      <c r="D569" s="1">
        <v>1340.5</v>
      </c>
      <c r="E569" s="1">
        <v>1341.1</v>
      </c>
      <c r="F569" s="1">
        <v>1295.3499999999999</v>
      </c>
      <c r="G569" s="1">
        <v>1321.95</v>
      </c>
      <c r="H569" s="1">
        <v>1322.5</v>
      </c>
      <c r="I569" s="1">
        <v>1321.95</v>
      </c>
      <c r="J569" s="1">
        <v>4982</v>
      </c>
      <c r="K569" s="1">
        <v>39240.379999999997</v>
      </c>
      <c r="L569" s="1">
        <v>6258600</v>
      </c>
      <c r="M569" s="1">
        <v>13200</v>
      </c>
      <c r="N569" s="1">
        <v>1321</v>
      </c>
    </row>
    <row r="570" spans="1:14" ht="14.25" customHeight="1" x14ac:dyDescent="0.3">
      <c r="A570" s="1" t="s">
        <v>14</v>
      </c>
      <c r="B570" s="3" t="s">
        <v>148</v>
      </c>
      <c r="C570" s="3" t="s">
        <v>122</v>
      </c>
      <c r="D570" s="1">
        <v>1340.75</v>
      </c>
      <c r="E570" s="1">
        <v>1341.3</v>
      </c>
      <c r="F570" s="1">
        <v>1305.4000000000001</v>
      </c>
      <c r="G570" s="1">
        <v>1328.55</v>
      </c>
      <c r="H570" s="1">
        <v>1328.75</v>
      </c>
      <c r="I570" s="1">
        <v>1328.55</v>
      </c>
      <c r="J570" s="1">
        <v>100</v>
      </c>
      <c r="K570" s="1">
        <v>792.07</v>
      </c>
      <c r="L570" s="1">
        <v>58800</v>
      </c>
      <c r="M570" s="1">
        <v>25800</v>
      </c>
      <c r="N570" s="1">
        <v>1321</v>
      </c>
    </row>
    <row r="571" spans="1:14" ht="14.25" customHeight="1" x14ac:dyDescent="0.3">
      <c r="A571" s="1" t="s">
        <v>14</v>
      </c>
      <c r="B571" s="3" t="s">
        <v>148</v>
      </c>
      <c r="C571" s="3" t="s">
        <v>141</v>
      </c>
      <c r="D571" s="1">
        <v>0</v>
      </c>
      <c r="E571" s="1">
        <v>0</v>
      </c>
      <c r="F571" s="1">
        <v>0</v>
      </c>
      <c r="G571" s="1">
        <v>1384.55</v>
      </c>
      <c r="H571" s="1">
        <v>0</v>
      </c>
      <c r="I571" s="1">
        <v>1340.45</v>
      </c>
      <c r="J571" s="1">
        <v>0</v>
      </c>
      <c r="K571" s="1">
        <v>0</v>
      </c>
      <c r="L571" s="1">
        <v>0</v>
      </c>
      <c r="M571" s="1">
        <v>0</v>
      </c>
      <c r="N571" s="1">
        <v>1321</v>
      </c>
    </row>
    <row r="572" spans="1:14" ht="14.25" customHeight="1" x14ac:dyDescent="0.3">
      <c r="A572" s="1" t="s">
        <v>14</v>
      </c>
      <c r="B572" s="3" t="s">
        <v>149</v>
      </c>
      <c r="C572" s="3" t="s">
        <v>99</v>
      </c>
      <c r="D572" s="1">
        <v>1319.95</v>
      </c>
      <c r="E572" s="1">
        <v>1339.15</v>
      </c>
      <c r="F572" s="1">
        <v>1313.75</v>
      </c>
      <c r="G572" s="1">
        <v>1324.5</v>
      </c>
      <c r="H572" s="1">
        <v>1321.8</v>
      </c>
      <c r="I572" s="1">
        <v>1324.5</v>
      </c>
      <c r="J572" s="1">
        <v>2922</v>
      </c>
      <c r="K572" s="1">
        <v>23261.65</v>
      </c>
      <c r="L572" s="1">
        <v>6324000</v>
      </c>
      <c r="M572" s="1">
        <v>65400</v>
      </c>
      <c r="N572" s="1">
        <v>1322.95</v>
      </c>
    </row>
    <row r="573" spans="1:14" ht="14.25" customHeight="1" x14ac:dyDescent="0.3">
      <c r="A573" s="1" t="s">
        <v>14</v>
      </c>
      <c r="B573" s="3" t="s">
        <v>149</v>
      </c>
      <c r="C573" s="3" t="s">
        <v>122</v>
      </c>
      <c r="D573" s="1">
        <v>1328.5</v>
      </c>
      <c r="E573" s="1">
        <v>1344.55</v>
      </c>
      <c r="F573" s="1">
        <v>1322.75</v>
      </c>
      <c r="G573" s="1">
        <v>1333.65</v>
      </c>
      <c r="H573" s="1">
        <v>1330.5</v>
      </c>
      <c r="I573" s="1">
        <v>1333.65</v>
      </c>
      <c r="J573" s="1">
        <v>92</v>
      </c>
      <c r="K573" s="1">
        <v>736.49</v>
      </c>
      <c r="L573" s="1">
        <v>77400</v>
      </c>
      <c r="M573" s="1">
        <v>18600</v>
      </c>
      <c r="N573" s="1">
        <v>1322.95</v>
      </c>
    </row>
    <row r="574" spans="1:14" ht="14.25" customHeight="1" x14ac:dyDescent="0.3">
      <c r="A574" s="1" t="s">
        <v>14</v>
      </c>
      <c r="B574" s="3" t="s">
        <v>149</v>
      </c>
      <c r="C574" s="3" t="s">
        <v>141</v>
      </c>
      <c r="D574" s="1">
        <v>0</v>
      </c>
      <c r="E574" s="1">
        <v>0</v>
      </c>
      <c r="F574" s="1">
        <v>0</v>
      </c>
      <c r="G574" s="1">
        <v>1384.55</v>
      </c>
      <c r="H574" s="1">
        <v>0</v>
      </c>
      <c r="I574" s="1">
        <v>1342.25</v>
      </c>
      <c r="J574" s="1">
        <v>0</v>
      </c>
      <c r="K574" s="1">
        <v>0</v>
      </c>
      <c r="L574" s="1">
        <v>0</v>
      </c>
      <c r="M574" s="1">
        <v>0</v>
      </c>
      <c r="N574" s="1">
        <v>1322.95</v>
      </c>
    </row>
    <row r="575" spans="1:14" ht="14.25" customHeight="1" x14ac:dyDescent="0.3">
      <c r="A575" s="1" t="s">
        <v>14</v>
      </c>
      <c r="B575" s="3" t="s">
        <v>150</v>
      </c>
      <c r="C575" s="3" t="s">
        <v>99</v>
      </c>
      <c r="D575" s="1">
        <v>1322</v>
      </c>
      <c r="E575" s="1">
        <v>1337.75</v>
      </c>
      <c r="F575" s="1">
        <v>1313.8</v>
      </c>
      <c r="G575" s="1">
        <v>1333.3</v>
      </c>
      <c r="H575" s="1">
        <v>1331.9</v>
      </c>
      <c r="I575" s="1">
        <v>1333.3</v>
      </c>
      <c r="J575" s="1">
        <v>2384</v>
      </c>
      <c r="K575" s="1">
        <v>19005.8</v>
      </c>
      <c r="L575" s="1">
        <v>6310200</v>
      </c>
      <c r="M575" s="1">
        <v>-13800</v>
      </c>
      <c r="N575" s="1">
        <v>1332.45</v>
      </c>
    </row>
    <row r="576" spans="1:14" ht="14.25" customHeight="1" x14ac:dyDescent="0.3">
      <c r="A576" s="1" t="s">
        <v>14</v>
      </c>
      <c r="B576" s="3" t="s">
        <v>150</v>
      </c>
      <c r="C576" s="3" t="s">
        <v>122</v>
      </c>
      <c r="D576" s="1">
        <v>1330</v>
      </c>
      <c r="E576" s="1">
        <v>1345.25</v>
      </c>
      <c r="F576" s="1">
        <v>1322.9</v>
      </c>
      <c r="G576" s="1">
        <v>1341.15</v>
      </c>
      <c r="H576" s="1">
        <v>1341.5</v>
      </c>
      <c r="I576" s="1">
        <v>1341.15</v>
      </c>
      <c r="J576" s="1">
        <v>79</v>
      </c>
      <c r="K576" s="1">
        <v>633.41999999999996</v>
      </c>
      <c r="L576" s="1">
        <v>109800</v>
      </c>
      <c r="M576" s="1">
        <v>32400</v>
      </c>
      <c r="N576" s="1">
        <v>1332.45</v>
      </c>
    </row>
    <row r="577" spans="1:14" ht="14.25" customHeight="1" x14ac:dyDescent="0.3">
      <c r="A577" s="1" t="s">
        <v>14</v>
      </c>
      <c r="B577" s="3" t="s">
        <v>150</v>
      </c>
      <c r="C577" s="3" t="s">
        <v>141</v>
      </c>
      <c r="D577" s="1">
        <v>0</v>
      </c>
      <c r="E577" s="1">
        <v>0</v>
      </c>
      <c r="F577" s="1">
        <v>0</v>
      </c>
      <c r="G577" s="1">
        <v>1384.55</v>
      </c>
      <c r="H577" s="1">
        <v>0</v>
      </c>
      <c r="I577" s="1">
        <v>1351.65</v>
      </c>
      <c r="J577" s="1">
        <v>0</v>
      </c>
      <c r="K577" s="1">
        <v>0</v>
      </c>
      <c r="L577" s="1">
        <v>0</v>
      </c>
      <c r="M577" s="1">
        <v>0</v>
      </c>
      <c r="N577" s="1">
        <v>1332.45</v>
      </c>
    </row>
    <row r="578" spans="1:14" ht="14.25" customHeight="1" x14ac:dyDescent="0.3">
      <c r="A578" s="1" t="s">
        <v>14</v>
      </c>
      <c r="B578" s="3" t="s">
        <v>151</v>
      </c>
      <c r="C578" s="3" t="s">
        <v>99</v>
      </c>
      <c r="D578" s="1">
        <v>1333.2</v>
      </c>
      <c r="E578" s="1">
        <v>1366.95</v>
      </c>
      <c r="F578" s="1">
        <v>1323.55</v>
      </c>
      <c r="G578" s="1">
        <v>1360.95</v>
      </c>
      <c r="H578" s="1">
        <v>1362</v>
      </c>
      <c r="I578" s="1">
        <v>1360.95</v>
      </c>
      <c r="J578" s="1">
        <v>3285</v>
      </c>
      <c r="K578" s="1">
        <v>26621.22</v>
      </c>
      <c r="L578" s="1">
        <v>6145800</v>
      </c>
      <c r="M578" s="1">
        <v>-164400</v>
      </c>
      <c r="N578" s="1">
        <v>1361.95</v>
      </c>
    </row>
    <row r="579" spans="1:14" ht="14.25" customHeight="1" x14ac:dyDescent="0.3">
      <c r="A579" s="1" t="s">
        <v>14</v>
      </c>
      <c r="B579" s="3" t="s">
        <v>151</v>
      </c>
      <c r="C579" s="3" t="s">
        <v>122</v>
      </c>
      <c r="D579" s="1">
        <v>1337</v>
      </c>
      <c r="E579" s="1">
        <v>1374</v>
      </c>
      <c r="F579" s="1">
        <v>1337</v>
      </c>
      <c r="G579" s="1">
        <v>1369.55</v>
      </c>
      <c r="H579" s="1">
        <v>1369.5</v>
      </c>
      <c r="I579" s="1">
        <v>1369.55</v>
      </c>
      <c r="J579" s="1">
        <v>101</v>
      </c>
      <c r="K579" s="1">
        <v>825.25</v>
      </c>
      <c r="L579" s="1">
        <v>130200</v>
      </c>
      <c r="M579" s="1">
        <v>20400</v>
      </c>
      <c r="N579" s="1">
        <v>1361.95</v>
      </c>
    </row>
    <row r="580" spans="1:14" ht="14.25" customHeight="1" x14ac:dyDescent="0.3">
      <c r="A580" s="1" t="s">
        <v>14</v>
      </c>
      <c r="B580" s="3" t="s">
        <v>151</v>
      </c>
      <c r="C580" s="3" t="s">
        <v>141</v>
      </c>
      <c r="D580" s="1">
        <v>0</v>
      </c>
      <c r="E580" s="1">
        <v>0</v>
      </c>
      <c r="F580" s="1">
        <v>0</v>
      </c>
      <c r="G580" s="1">
        <v>1384.55</v>
      </c>
      <c r="H580" s="1">
        <v>0</v>
      </c>
      <c r="I580" s="1">
        <v>1381.35</v>
      </c>
      <c r="J580" s="1">
        <v>0</v>
      </c>
      <c r="K580" s="1">
        <v>0</v>
      </c>
      <c r="L580" s="1">
        <v>0</v>
      </c>
      <c r="M580" s="1">
        <v>0</v>
      </c>
      <c r="N580" s="1">
        <v>1361.95</v>
      </c>
    </row>
    <row r="581" spans="1:14" ht="14.25" customHeight="1" x14ac:dyDescent="0.3">
      <c r="A581" s="1" t="s">
        <v>14</v>
      </c>
      <c r="B581" s="3" t="s">
        <v>152</v>
      </c>
      <c r="C581" s="3" t="s">
        <v>99</v>
      </c>
      <c r="D581" s="1">
        <v>1362.5</v>
      </c>
      <c r="E581" s="1">
        <v>1368.65</v>
      </c>
      <c r="F581" s="1">
        <v>1347.4</v>
      </c>
      <c r="G581" s="1">
        <v>1353.65</v>
      </c>
      <c r="H581" s="1">
        <v>1352.1</v>
      </c>
      <c r="I581" s="1">
        <v>1353.65</v>
      </c>
      <c r="J581" s="1">
        <v>2286</v>
      </c>
      <c r="K581" s="1">
        <v>18599.88</v>
      </c>
      <c r="L581" s="1">
        <v>6097800</v>
      </c>
      <c r="M581" s="1">
        <v>-48000</v>
      </c>
      <c r="N581" s="1">
        <v>1353.15</v>
      </c>
    </row>
    <row r="582" spans="1:14" ht="14.25" customHeight="1" x14ac:dyDescent="0.3">
      <c r="A582" s="1" t="s">
        <v>14</v>
      </c>
      <c r="B582" s="3" t="s">
        <v>152</v>
      </c>
      <c r="C582" s="3" t="s">
        <v>122</v>
      </c>
      <c r="D582" s="1">
        <v>1367.1</v>
      </c>
      <c r="E582" s="1">
        <v>1372.65</v>
      </c>
      <c r="F582" s="1">
        <v>1356.5</v>
      </c>
      <c r="G582" s="1">
        <v>1362.35</v>
      </c>
      <c r="H582" s="1">
        <v>1362.8</v>
      </c>
      <c r="I582" s="1">
        <v>1362.35</v>
      </c>
      <c r="J582" s="1">
        <v>69</v>
      </c>
      <c r="K582" s="1">
        <v>564.88</v>
      </c>
      <c r="L582" s="1">
        <v>150600</v>
      </c>
      <c r="M582" s="1">
        <v>20400</v>
      </c>
      <c r="N582" s="1">
        <v>1353.15</v>
      </c>
    </row>
    <row r="583" spans="1:14" ht="14.25" customHeight="1" x14ac:dyDescent="0.3">
      <c r="A583" s="1" t="s">
        <v>14</v>
      </c>
      <c r="B583" s="3" t="s">
        <v>152</v>
      </c>
      <c r="C583" s="3" t="s">
        <v>141</v>
      </c>
      <c r="D583" s="1">
        <v>0</v>
      </c>
      <c r="E583" s="1">
        <v>0</v>
      </c>
      <c r="F583" s="1">
        <v>0</v>
      </c>
      <c r="G583" s="1">
        <v>1384.55</v>
      </c>
      <c r="H583" s="1">
        <v>0</v>
      </c>
      <c r="I583" s="1">
        <v>1371.55</v>
      </c>
      <c r="J583" s="1">
        <v>0</v>
      </c>
      <c r="K583" s="1">
        <v>0</v>
      </c>
      <c r="L583" s="1">
        <v>0</v>
      </c>
      <c r="M583" s="1">
        <v>0</v>
      </c>
      <c r="N583" s="1">
        <v>1353.15</v>
      </c>
    </row>
    <row r="584" spans="1:14" ht="14.25" customHeight="1" x14ac:dyDescent="0.3">
      <c r="A584" s="1" t="s">
        <v>14</v>
      </c>
      <c r="B584" s="3" t="s">
        <v>153</v>
      </c>
      <c r="C584" s="3" t="s">
        <v>99</v>
      </c>
      <c r="D584" s="1">
        <v>1353.95</v>
      </c>
      <c r="E584" s="1">
        <v>1374.95</v>
      </c>
      <c r="F584" s="1">
        <v>1345.5</v>
      </c>
      <c r="G584" s="1">
        <v>1372.65</v>
      </c>
      <c r="H584" s="1">
        <v>1373.6</v>
      </c>
      <c r="I584" s="1">
        <v>1372.65</v>
      </c>
      <c r="J584" s="1">
        <v>2929</v>
      </c>
      <c r="K584" s="1">
        <v>24005.919999999998</v>
      </c>
      <c r="L584" s="1">
        <v>5955600</v>
      </c>
      <c r="M584" s="1">
        <v>-142200</v>
      </c>
      <c r="N584" s="1">
        <v>1372.3</v>
      </c>
    </row>
    <row r="585" spans="1:14" ht="14.25" customHeight="1" x14ac:dyDescent="0.3">
      <c r="A585" s="1" t="s">
        <v>14</v>
      </c>
      <c r="B585" s="3" t="s">
        <v>153</v>
      </c>
      <c r="C585" s="3" t="s">
        <v>122</v>
      </c>
      <c r="D585" s="1">
        <v>1365.65</v>
      </c>
      <c r="E585" s="1">
        <v>1382.25</v>
      </c>
      <c r="F585" s="1">
        <v>1354.45</v>
      </c>
      <c r="G585" s="1">
        <v>1380.8</v>
      </c>
      <c r="H585" s="1">
        <v>1381.85</v>
      </c>
      <c r="I585" s="1">
        <v>1380.8</v>
      </c>
      <c r="J585" s="1">
        <v>151</v>
      </c>
      <c r="K585" s="1">
        <v>1242.58</v>
      </c>
      <c r="L585" s="1">
        <v>187800</v>
      </c>
      <c r="M585" s="1">
        <v>37200</v>
      </c>
      <c r="N585" s="1">
        <v>1372.3</v>
      </c>
    </row>
    <row r="586" spans="1:14" ht="14.25" customHeight="1" x14ac:dyDescent="0.3">
      <c r="A586" s="1" t="s">
        <v>14</v>
      </c>
      <c r="B586" s="3" t="s">
        <v>153</v>
      </c>
      <c r="C586" s="3" t="s">
        <v>141</v>
      </c>
      <c r="D586" s="1">
        <v>1369.3</v>
      </c>
      <c r="E586" s="1">
        <v>1369.3</v>
      </c>
      <c r="F586" s="1">
        <v>1369.3</v>
      </c>
      <c r="G586" s="1">
        <v>1369.3</v>
      </c>
      <c r="H586" s="1">
        <v>1369.3</v>
      </c>
      <c r="I586" s="1">
        <v>1390.65</v>
      </c>
      <c r="J586" s="1">
        <v>1</v>
      </c>
      <c r="K586" s="1">
        <v>8.2200000000000006</v>
      </c>
      <c r="L586" s="1">
        <v>600</v>
      </c>
      <c r="M586" s="1">
        <v>600</v>
      </c>
      <c r="N586" s="1">
        <v>1372.3</v>
      </c>
    </row>
    <row r="587" spans="1:14" ht="14.25" customHeight="1" x14ac:dyDescent="0.3">
      <c r="A587" s="1" t="s">
        <v>14</v>
      </c>
      <c r="B587" s="3" t="s">
        <v>154</v>
      </c>
      <c r="C587" s="3" t="s">
        <v>99</v>
      </c>
      <c r="D587" s="1">
        <v>1376.5</v>
      </c>
      <c r="E587" s="1">
        <v>1403.05</v>
      </c>
      <c r="F587" s="1">
        <v>1374.95</v>
      </c>
      <c r="G587" s="1">
        <v>1394.9</v>
      </c>
      <c r="H587" s="1">
        <v>1395</v>
      </c>
      <c r="I587" s="1">
        <v>1394.9</v>
      </c>
      <c r="J587" s="1">
        <v>4847</v>
      </c>
      <c r="K587" s="1">
        <v>40421.040000000001</v>
      </c>
      <c r="L587" s="1">
        <v>5793600</v>
      </c>
      <c r="M587" s="1">
        <v>-162000</v>
      </c>
      <c r="N587" s="1">
        <v>1395.9</v>
      </c>
    </row>
    <row r="588" spans="1:14" ht="14.25" customHeight="1" x14ac:dyDescent="0.3">
      <c r="A588" s="1" t="s">
        <v>14</v>
      </c>
      <c r="B588" s="3" t="s">
        <v>154</v>
      </c>
      <c r="C588" s="3" t="s">
        <v>122</v>
      </c>
      <c r="D588" s="1">
        <v>1387</v>
      </c>
      <c r="E588" s="1">
        <v>1410</v>
      </c>
      <c r="F588" s="1">
        <v>1386.9</v>
      </c>
      <c r="G588" s="1">
        <v>1402.55</v>
      </c>
      <c r="H588" s="1">
        <v>1402</v>
      </c>
      <c r="I588" s="1">
        <v>1402.55</v>
      </c>
      <c r="J588" s="1">
        <v>167</v>
      </c>
      <c r="K588" s="1">
        <v>1400.6</v>
      </c>
      <c r="L588" s="1">
        <v>208200</v>
      </c>
      <c r="M588" s="1">
        <v>20400</v>
      </c>
      <c r="N588" s="1">
        <v>1395.9</v>
      </c>
    </row>
    <row r="589" spans="1:14" ht="14.25" customHeight="1" x14ac:dyDescent="0.3">
      <c r="A589" s="1" t="s">
        <v>14</v>
      </c>
      <c r="B589" s="3" t="s">
        <v>154</v>
      </c>
      <c r="C589" s="3" t="s">
        <v>141</v>
      </c>
      <c r="D589" s="1">
        <v>0</v>
      </c>
      <c r="E589" s="1">
        <v>0</v>
      </c>
      <c r="F589" s="1">
        <v>0</v>
      </c>
      <c r="G589" s="1">
        <v>1369.3</v>
      </c>
      <c r="H589" s="1">
        <v>1369.3</v>
      </c>
      <c r="I589" s="1">
        <v>1414.3</v>
      </c>
      <c r="J589" s="1">
        <v>0</v>
      </c>
      <c r="K589" s="1">
        <v>0</v>
      </c>
      <c r="L589" s="1">
        <v>600</v>
      </c>
      <c r="M589" s="1">
        <v>0</v>
      </c>
      <c r="N589" s="1">
        <v>1395.9</v>
      </c>
    </row>
    <row r="590" spans="1:14" ht="14.25" customHeight="1" x14ac:dyDescent="0.3">
      <c r="A590" s="1" t="s">
        <v>14</v>
      </c>
      <c r="B590" s="3" t="s">
        <v>155</v>
      </c>
      <c r="C590" s="3" t="s">
        <v>99</v>
      </c>
      <c r="D590" s="1">
        <v>1395.05</v>
      </c>
      <c r="E590" s="1">
        <v>1395.05</v>
      </c>
      <c r="F590" s="1">
        <v>1376.25</v>
      </c>
      <c r="G590" s="1">
        <v>1384.75</v>
      </c>
      <c r="H590" s="1">
        <v>1384.2</v>
      </c>
      <c r="I590" s="1">
        <v>1384.75</v>
      </c>
      <c r="J590" s="1">
        <v>2986</v>
      </c>
      <c r="K590" s="1">
        <v>24812.12</v>
      </c>
      <c r="L590" s="1">
        <v>5811000</v>
      </c>
      <c r="M590" s="1">
        <v>17400</v>
      </c>
      <c r="N590" s="1">
        <v>1384.95</v>
      </c>
    </row>
    <row r="591" spans="1:14" ht="14.25" customHeight="1" x14ac:dyDescent="0.3">
      <c r="A591" s="1" t="s">
        <v>14</v>
      </c>
      <c r="B591" s="3" t="s">
        <v>155</v>
      </c>
      <c r="C591" s="3" t="s">
        <v>122</v>
      </c>
      <c r="D591" s="1">
        <v>1400.45</v>
      </c>
      <c r="E591" s="1">
        <v>1400.45</v>
      </c>
      <c r="F591" s="1">
        <v>1384.5</v>
      </c>
      <c r="G591" s="1">
        <v>1392.2</v>
      </c>
      <c r="H591" s="1">
        <v>1394.5</v>
      </c>
      <c r="I591" s="1">
        <v>1392.2</v>
      </c>
      <c r="J591" s="1">
        <v>562</v>
      </c>
      <c r="K591" s="1">
        <v>4694.1499999999996</v>
      </c>
      <c r="L591" s="1">
        <v>432000</v>
      </c>
      <c r="M591" s="1">
        <v>223800</v>
      </c>
      <c r="N591" s="1">
        <v>1384.95</v>
      </c>
    </row>
    <row r="592" spans="1:14" ht="14.25" customHeight="1" x14ac:dyDescent="0.3">
      <c r="A592" s="1" t="s">
        <v>14</v>
      </c>
      <c r="B592" s="3" t="s">
        <v>155</v>
      </c>
      <c r="C592" s="3" t="s">
        <v>141</v>
      </c>
      <c r="D592" s="1">
        <v>0</v>
      </c>
      <c r="E592" s="1">
        <v>0</v>
      </c>
      <c r="F592" s="1">
        <v>0</v>
      </c>
      <c r="G592" s="1">
        <v>1369.3</v>
      </c>
      <c r="H592" s="1">
        <v>1369.3</v>
      </c>
      <c r="I592" s="1">
        <v>1402.9</v>
      </c>
      <c r="J592" s="1">
        <v>0</v>
      </c>
      <c r="K592" s="1">
        <v>0</v>
      </c>
      <c r="L592" s="1">
        <v>600</v>
      </c>
      <c r="M592" s="1">
        <v>0</v>
      </c>
      <c r="N592" s="1">
        <v>1384.95</v>
      </c>
    </row>
    <row r="593" spans="1:14" ht="14.25" customHeight="1" x14ac:dyDescent="0.3">
      <c r="A593" s="1" t="s">
        <v>14</v>
      </c>
      <c r="B593" s="3" t="s">
        <v>156</v>
      </c>
      <c r="C593" s="3" t="s">
        <v>99</v>
      </c>
      <c r="D593" s="1">
        <v>1389.65</v>
      </c>
      <c r="E593" s="1">
        <v>1397.9</v>
      </c>
      <c r="F593" s="1">
        <v>1362.6</v>
      </c>
      <c r="G593" s="1">
        <v>1367.45</v>
      </c>
      <c r="H593" s="1">
        <v>1368.5</v>
      </c>
      <c r="I593" s="1">
        <v>1367.45</v>
      </c>
      <c r="J593" s="1">
        <v>3674</v>
      </c>
      <c r="K593" s="1">
        <v>30331.32</v>
      </c>
      <c r="L593" s="1">
        <v>5547000</v>
      </c>
      <c r="M593" s="1">
        <v>-264000</v>
      </c>
      <c r="N593" s="1">
        <v>1369.1</v>
      </c>
    </row>
    <row r="594" spans="1:14" ht="14.25" customHeight="1" x14ac:dyDescent="0.3">
      <c r="A594" s="1" t="s">
        <v>14</v>
      </c>
      <c r="B594" s="3" t="s">
        <v>156</v>
      </c>
      <c r="C594" s="3" t="s">
        <v>122</v>
      </c>
      <c r="D594" s="1">
        <v>1393.4</v>
      </c>
      <c r="E594" s="1">
        <v>1403.15</v>
      </c>
      <c r="F594" s="1">
        <v>1371</v>
      </c>
      <c r="G594" s="1">
        <v>1374.75</v>
      </c>
      <c r="H594" s="1">
        <v>1378.05</v>
      </c>
      <c r="I594" s="1">
        <v>1374.75</v>
      </c>
      <c r="J594" s="1">
        <v>658</v>
      </c>
      <c r="K594" s="1">
        <v>5454.77</v>
      </c>
      <c r="L594" s="1">
        <v>683400</v>
      </c>
      <c r="M594" s="1">
        <v>251400</v>
      </c>
      <c r="N594" s="1">
        <v>1369.1</v>
      </c>
    </row>
    <row r="595" spans="1:14" ht="14.25" customHeight="1" x14ac:dyDescent="0.3">
      <c r="A595" s="1" t="s">
        <v>14</v>
      </c>
      <c r="B595" s="3" t="s">
        <v>156</v>
      </c>
      <c r="C595" s="3" t="s">
        <v>141</v>
      </c>
      <c r="D595" s="1">
        <v>1407</v>
      </c>
      <c r="E595" s="1">
        <v>1407</v>
      </c>
      <c r="F595" s="1">
        <v>1402.4</v>
      </c>
      <c r="G595" s="1">
        <v>1402.4</v>
      </c>
      <c r="H595" s="1">
        <v>1402.4</v>
      </c>
      <c r="I595" s="1">
        <v>1386.5</v>
      </c>
      <c r="J595" s="1">
        <v>2</v>
      </c>
      <c r="K595" s="1">
        <v>16.86</v>
      </c>
      <c r="L595" s="1">
        <v>1200</v>
      </c>
      <c r="M595" s="1">
        <v>600</v>
      </c>
      <c r="N595" s="1">
        <v>1369.1</v>
      </c>
    </row>
    <row r="596" spans="1:14" ht="14.25" customHeight="1" x14ac:dyDescent="0.3">
      <c r="A596" s="1" t="s">
        <v>14</v>
      </c>
      <c r="B596" s="3" t="s">
        <v>157</v>
      </c>
      <c r="C596" s="3" t="s">
        <v>99</v>
      </c>
      <c r="D596" s="1">
        <v>1361.85</v>
      </c>
      <c r="E596" s="1">
        <v>1411.35</v>
      </c>
      <c r="F596" s="1">
        <v>1356.05</v>
      </c>
      <c r="G596" s="1">
        <v>1404.65</v>
      </c>
      <c r="H596" s="1">
        <v>1402</v>
      </c>
      <c r="I596" s="1">
        <v>1404.65</v>
      </c>
      <c r="J596" s="1">
        <v>6568</v>
      </c>
      <c r="K596" s="1">
        <v>54978.87</v>
      </c>
      <c r="L596" s="1">
        <v>4586400</v>
      </c>
      <c r="M596" s="1">
        <v>-960600</v>
      </c>
      <c r="N596" s="1">
        <v>1404.2</v>
      </c>
    </row>
    <row r="597" spans="1:14" ht="14.25" customHeight="1" x14ac:dyDescent="0.3">
      <c r="A597" s="1" t="s">
        <v>14</v>
      </c>
      <c r="B597" s="3" t="s">
        <v>157</v>
      </c>
      <c r="C597" s="3" t="s">
        <v>122</v>
      </c>
      <c r="D597" s="1">
        <v>1370.15</v>
      </c>
      <c r="E597" s="1">
        <v>1418.95</v>
      </c>
      <c r="F597" s="1">
        <v>1368.1</v>
      </c>
      <c r="G597" s="1">
        <v>1412.25</v>
      </c>
      <c r="H597" s="1">
        <v>1410</v>
      </c>
      <c r="I597" s="1">
        <v>1412.25</v>
      </c>
      <c r="J597" s="1">
        <v>2815</v>
      </c>
      <c r="K597" s="1">
        <v>23682.31</v>
      </c>
      <c r="L597" s="1">
        <v>1722600</v>
      </c>
      <c r="M597" s="1">
        <v>1039200</v>
      </c>
      <c r="N597" s="1">
        <v>1404.2</v>
      </c>
    </row>
    <row r="598" spans="1:14" ht="14.25" customHeight="1" x14ac:dyDescent="0.3">
      <c r="A598" s="1" t="s">
        <v>14</v>
      </c>
      <c r="B598" s="3" t="s">
        <v>157</v>
      </c>
      <c r="C598" s="3" t="s">
        <v>141</v>
      </c>
      <c r="D598" s="1">
        <v>1421.35</v>
      </c>
      <c r="E598" s="1">
        <v>1421.35</v>
      </c>
      <c r="F598" s="1">
        <v>1414.25</v>
      </c>
      <c r="G598" s="1">
        <v>1417.8</v>
      </c>
      <c r="H598" s="1">
        <v>1414.25</v>
      </c>
      <c r="I598" s="1">
        <v>1417.8</v>
      </c>
      <c r="J598" s="1">
        <v>2</v>
      </c>
      <c r="K598" s="1">
        <v>17.010000000000002</v>
      </c>
      <c r="L598" s="1">
        <v>1800</v>
      </c>
      <c r="M598" s="1">
        <v>600</v>
      </c>
      <c r="N598" s="1">
        <v>1404.2</v>
      </c>
    </row>
    <row r="599" spans="1:14" ht="14.25" customHeight="1" x14ac:dyDescent="0.3">
      <c r="A599" s="1" t="s">
        <v>14</v>
      </c>
      <c r="B599" s="3" t="s">
        <v>158</v>
      </c>
      <c r="C599" s="3" t="s">
        <v>99</v>
      </c>
      <c r="D599" s="1">
        <v>1409.85</v>
      </c>
      <c r="E599" s="1">
        <v>1442.2</v>
      </c>
      <c r="F599" s="1">
        <v>1402.2</v>
      </c>
      <c r="G599" s="1">
        <v>1430.15</v>
      </c>
      <c r="H599" s="1">
        <v>1430.95</v>
      </c>
      <c r="I599" s="1">
        <v>1430.15</v>
      </c>
      <c r="J599" s="1">
        <v>10077</v>
      </c>
      <c r="K599" s="1">
        <v>86177.279999999999</v>
      </c>
      <c r="L599" s="1">
        <v>2973000</v>
      </c>
      <c r="M599" s="1">
        <v>-1613400</v>
      </c>
      <c r="N599" s="1">
        <v>1429.35</v>
      </c>
    </row>
    <row r="600" spans="1:14" ht="14.25" customHeight="1" x14ac:dyDescent="0.3">
      <c r="A600" s="1" t="s">
        <v>14</v>
      </c>
      <c r="B600" s="3" t="s">
        <v>158</v>
      </c>
      <c r="C600" s="3" t="s">
        <v>122</v>
      </c>
      <c r="D600" s="1">
        <v>1414.85</v>
      </c>
      <c r="E600" s="1">
        <v>1449.55</v>
      </c>
      <c r="F600" s="1">
        <v>1410.5</v>
      </c>
      <c r="G600" s="1">
        <v>1437.65</v>
      </c>
      <c r="H600" s="1">
        <v>1438.8</v>
      </c>
      <c r="I600" s="1">
        <v>1437.65</v>
      </c>
      <c r="J600" s="1">
        <v>4808</v>
      </c>
      <c r="K600" s="1">
        <v>41309.14</v>
      </c>
      <c r="L600" s="1">
        <v>3590400</v>
      </c>
      <c r="M600" s="1">
        <v>1867800</v>
      </c>
      <c r="N600" s="1">
        <v>1429.35</v>
      </c>
    </row>
    <row r="601" spans="1:14" ht="14.25" customHeight="1" x14ac:dyDescent="0.3">
      <c r="A601" s="1" t="s">
        <v>14</v>
      </c>
      <c r="B601" s="3" t="s">
        <v>158</v>
      </c>
      <c r="C601" s="3" t="s">
        <v>141</v>
      </c>
      <c r="D601" s="1">
        <v>1433.35</v>
      </c>
      <c r="E601" s="1">
        <v>1454</v>
      </c>
      <c r="F601" s="1">
        <v>1433.35</v>
      </c>
      <c r="G601" s="1">
        <v>1443.3</v>
      </c>
      <c r="H601" s="1">
        <v>1443.3</v>
      </c>
      <c r="I601" s="1">
        <v>1446.45</v>
      </c>
      <c r="J601" s="1">
        <v>12</v>
      </c>
      <c r="K601" s="1">
        <v>104.04</v>
      </c>
      <c r="L601" s="1">
        <v>6000</v>
      </c>
      <c r="M601" s="1">
        <v>4200</v>
      </c>
      <c r="N601" s="1">
        <v>1429.35</v>
      </c>
    </row>
    <row r="602" spans="1:14" ht="14.25" customHeight="1" x14ac:dyDescent="0.3">
      <c r="A602" s="1" t="s">
        <v>14</v>
      </c>
      <c r="B602" s="3" t="s">
        <v>159</v>
      </c>
      <c r="C602" s="3" t="s">
        <v>99</v>
      </c>
      <c r="D602" s="1">
        <v>1432.15</v>
      </c>
      <c r="E602" s="1">
        <v>1491.7</v>
      </c>
      <c r="F602" s="1">
        <v>1398.55</v>
      </c>
      <c r="G602" s="1">
        <v>1482.05</v>
      </c>
      <c r="H602" s="1">
        <v>1481.5</v>
      </c>
      <c r="I602" s="1">
        <v>1482.05</v>
      </c>
      <c r="J602" s="1">
        <v>24159</v>
      </c>
      <c r="K602" s="1">
        <v>209494.67</v>
      </c>
      <c r="L602" s="1">
        <v>1552800</v>
      </c>
      <c r="M602" s="1">
        <v>-1420200</v>
      </c>
      <c r="N602" s="1">
        <v>1483.4</v>
      </c>
    </row>
    <row r="603" spans="1:14" ht="14.25" customHeight="1" x14ac:dyDescent="0.3">
      <c r="A603" s="1" t="s">
        <v>14</v>
      </c>
      <c r="B603" s="3" t="s">
        <v>159</v>
      </c>
      <c r="C603" s="3" t="s">
        <v>122</v>
      </c>
      <c r="D603" s="1">
        <v>1435</v>
      </c>
      <c r="E603" s="1">
        <v>1498.45</v>
      </c>
      <c r="F603" s="1">
        <v>1405.05</v>
      </c>
      <c r="G603" s="1">
        <v>1488.85</v>
      </c>
      <c r="H603" s="1">
        <v>1488</v>
      </c>
      <c r="I603" s="1">
        <v>1488.85</v>
      </c>
      <c r="J603" s="1">
        <v>13165</v>
      </c>
      <c r="K603" s="1">
        <v>114702.63</v>
      </c>
      <c r="L603" s="1">
        <v>5414400</v>
      </c>
      <c r="M603" s="1">
        <v>1824000</v>
      </c>
      <c r="N603" s="1">
        <v>1483.4</v>
      </c>
    </row>
    <row r="604" spans="1:14" ht="14.25" customHeight="1" x14ac:dyDescent="0.3">
      <c r="A604" s="1" t="s">
        <v>14</v>
      </c>
      <c r="B604" s="3" t="s">
        <v>159</v>
      </c>
      <c r="C604" s="3" t="s">
        <v>141</v>
      </c>
      <c r="D604" s="1">
        <v>1440</v>
      </c>
      <c r="E604" s="1">
        <v>1501</v>
      </c>
      <c r="F604" s="1">
        <v>1416.15</v>
      </c>
      <c r="G604" s="1">
        <v>1494.75</v>
      </c>
      <c r="H604" s="1">
        <v>1493.3</v>
      </c>
      <c r="I604" s="1">
        <v>1494.75</v>
      </c>
      <c r="J604" s="1">
        <v>58</v>
      </c>
      <c r="K604" s="1">
        <v>510.93</v>
      </c>
      <c r="L604" s="1">
        <v>22800</v>
      </c>
      <c r="M604" s="1">
        <v>16800</v>
      </c>
      <c r="N604" s="1">
        <v>1483.4</v>
      </c>
    </row>
    <row r="605" spans="1:14" ht="14.25" customHeight="1" x14ac:dyDescent="0.3">
      <c r="A605" s="1" t="s">
        <v>14</v>
      </c>
      <c r="B605" s="3" t="s">
        <v>99</v>
      </c>
      <c r="C605" s="3" t="s">
        <v>99</v>
      </c>
      <c r="D605" s="1">
        <v>1479.9</v>
      </c>
      <c r="E605" s="1">
        <v>1506.95</v>
      </c>
      <c r="F605" s="1">
        <v>1460.1</v>
      </c>
      <c r="G605" s="1">
        <v>1496.35</v>
      </c>
      <c r="H605" s="1">
        <v>1495.8</v>
      </c>
      <c r="I605" s="1">
        <v>1495.85</v>
      </c>
      <c r="J605" s="1">
        <v>9143</v>
      </c>
      <c r="K605" s="1">
        <v>81400.73</v>
      </c>
      <c r="L605" s="1">
        <v>728400</v>
      </c>
      <c r="M605" s="1">
        <v>-824400</v>
      </c>
      <c r="N605" s="1">
        <v>1495.85</v>
      </c>
    </row>
    <row r="606" spans="1:14" ht="14.25" customHeight="1" x14ac:dyDescent="0.3">
      <c r="A606" s="1" t="s">
        <v>14</v>
      </c>
      <c r="B606" s="3" t="s">
        <v>99</v>
      </c>
      <c r="C606" s="3" t="s">
        <v>122</v>
      </c>
      <c r="D606" s="1">
        <v>1488</v>
      </c>
      <c r="E606" s="1">
        <v>1508.35</v>
      </c>
      <c r="F606" s="1">
        <v>1465.55</v>
      </c>
      <c r="G606" s="1">
        <v>1500.85</v>
      </c>
      <c r="H606" s="1">
        <v>1501.55</v>
      </c>
      <c r="I606" s="1">
        <v>1500.85</v>
      </c>
      <c r="J606" s="1">
        <v>8229</v>
      </c>
      <c r="K606" s="1">
        <v>73545.63</v>
      </c>
      <c r="L606" s="1">
        <v>6482400</v>
      </c>
      <c r="M606" s="1">
        <v>1068000</v>
      </c>
      <c r="N606" s="1">
        <v>1495.85</v>
      </c>
    </row>
    <row r="607" spans="1:14" ht="14.25" customHeight="1" x14ac:dyDescent="0.3">
      <c r="A607" s="1" t="s">
        <v>14</v>
      </c>
      <c r="B607" s="3" t="s">
        <v>99</v>
      </c>
      <c r="C607" s="3" t="s">
        <v>141</v>
      </c>
      <c r="D607" s="1">
        <v>1494.75</v>
      </c>
      <c r="E607" s="1">
        <v>1513.2</v>
      </c>
      <c r="F607" s="1">
        <v>1476</v>
      </c>
      <c r="G607" s="1">
        <v>1509.3</v>
      </c>
      <c r="H607" s="1">
        <v>1505.4</v>
      </c>
      <c r="I607" s="1">
        <v>1509.3</v>
      </c>
      <c r="J607" s="1">
        <v>56</v>
      </c>
      <c r="K607" s="1">
        <v>503.63</v>
      </c>
      <c r="L607" s="1">
        <v>40200</v>
      </c>
      <c r="M607" s="1">
        <v>17400</v>
      </c>
      <c r="N607" s="1">
        <v>1495.85</v>
      </c>
    </row>
    <row r="608" spans="1:14" ht="14.25" customHeight="1" x14ac:dyDescent="0.3">
      <c r="A608" s="1" t="s">
        <v>14</v>
      </c>
      <c r="B608" s="3" t="s">
        <v>160</v>
      </c>
      <c r="C608" s="3" t="s">
        <v>122</v>
      </c>
      <c r="D608" s="1">
        <v>1495</v>
      </c>
      <c r="E608" s="1">
        <v>1535.6</v>
      </c>
      <c r="F608" s="1">
        <v>1491.85</v>
      </c>
      <c r="G608" s="1">
        <v>1531.25</v>
      </c>
      <c r="H608" s="1">
        <v>1533</v>
      </c>
      <c r="I608" s="1">
        <v>1531.25</v>
      </c>
      <c r="J608" s="1">
        <v>6059</v>
      </c>
      <c r="K608" s="1">
        <v>55121.88</v>
      </c>
      <c r="L608" s="1">
        <v>6415200</v>
      </c>
      <c r="M608" s="1">
        <v>-67200</v>
      </c>
      <c r="N608" s="1">
        <v>1526.45</v>
      </c>
    </row>
    <row r="609" spans="1:14" ht="14.25" customHeight="1" x14ac:dyDescent="0.3">
      <c r="A609" s="1" t="s">
        <v>14</v>
      </c>
      <c r="B609" s="3" t="s">
        <v>160</v>
      </c>
      <c r="C609" s="3" t="s">
        <v>141</v>
      </c>
      <c r="D609" s="1">
        <v>1509.6</v>
      </c>
      <c r="E609" s="1">
        <v>1542.3</v>
      </c>
      <c r="F609" s="1">
        <v>1509.6</v>
      </c>
      <c r="G609" s="1">
        <v>1538.4</v>
      </c>
      <c r="H609" s="1">
        <v>1538.05</v>
      </c>
      <c r="I609" s="1">
        <v>1538.4</v>
      </c>
      <c r="J609" s="1">
        <v>60</v>
      </c>
      <c r="K609" s="1">
        <v>549.54999999999995</v>
      </c>
      <c r="L609" s="1">
        <v>57000</v>
      </c>
      <c r="M609" s="1">
        <v>16800</v>
      </c>
      <c r="N609" s="1">
        <v>1526.45</v>
      </c>
    </row>
    <row r="610" spans="1:14" ht="14.25" customHeight="1" x14ac:dyDescent="0.3">
      <c r="A610" s="1" t="s">
        <v>14</v>
      </c>
      <c r="B610" s="3" t="s">
        <v>160</v>
      </c>
      <c r="C610" s="3" t="s">
        <v>161</v>
      </c>
      <c r="D610" s="1">
        <v>1531.4</v>
      </c>
      <c r="E610" s="1">
        <v>1531.4</v>
      </c>
      <c r="F610" s="1">
        <v>1531.4</v>
      </c>
      <c r="G610" s="1">
        <v>1531.4</v>
      </c>
      <c r="H610" s="1">
        <v>1531.4</v>
      </c>
      <c r="I610" s="1">
        <v>1553.7</v>
      </c>
      <c r="J610" s="1">
        <v>1</v>
      </c>
      <c r="K610" s="1">
        <v>9.19</v>
      </c>
      <c r="L610" s="1">
        <v>600</v>
      </c>
      <c r="M610" s="1">
        <v>600</v>
      </c>
      <c r="N610" s="1">
        <v>1526.45</v>
      </c>
    </row>
    <row r="611" spans="1:14" ht="14.25" customHeight="1" x14ac:dyDescent="0.3">
      <c r="A611" s="1" t="s">
        <v>14</v>
      </c>
      <c r="B611" s="3" t="s">
        <v>162</v>
      </c>
      <c r="C611" s="3" t="s">
        <v>122</v>
      </c>
      <c r="D611" s="1">
        <v>1528</v>
      </c>
      <c r="E611" s="1">
        <v>1541.05</v>
      </c>
      <c r="F611" s="1">
        <v>1512.75</v>
      </c>
      <c r="G611" s="1">
        <v>1521.4</v>
      </c>
      <c r="H611" s="1">
        <v>1521.1</v>
      </c>
      <c r="I611" s="1">
        <v>1521.4</v>
      </c>
      <c r="J611" s="1">
        <v>5770</v>
      </c>
      <c r="K611" s="1">
        <v>52808.83</v>
      </c>
      <c r="L611" s="1">
        <v>6185400</v>
      </c>
      <c r="M611" s="1">
        <v>-229800</v>
      </c>
      <c r="N611" s="1">
        <v>1513.25</v>
      </c>
    </row>
    <row r="612" spans="1:14" ht="14.25" customHeight="1" x14ac:dyDescent="0.3">
      <c r="A612" s="1" t="s">
        <v>14</v>
      </c>
      <c r="B612" s="3" t="s">
        <v>162</v>
      </c>
      <c r="C612" s="3" t="s">
        <v>141</v>
      </c>
      <c r="D612" s="1">
        <v>1534.25</v>
      </c>
      <c r="E612" s="1">
        <v>1546.65</v>
      </c>
      <c r="F612" s="1">
        <v>1522.2</v>
      </c>
      <c r="G612" s="1">
        <v>1529.9</v>
      </c>
      <c r="H612" s="1">
        <v>1530.3</v>
      </c>
      <c r="I612" s="1">
        <v>1529.9</v>
      </c>
      <c r="J612" s="1">
        <v>71</v>
      </c>
      <c r="K612" s="1">
        <v>652.99</v>
      </c>
      <c r="L612" s="1">
        <v>54600</v>
      </c>
      <c r="M612" s="1">
        <v>-2400</v>
      </c>
      <c r="N612" s="1">
        <v>1513.25</v>
      </c>
    </row>
    <row r="613" spans="1:14" ht="14.25" customHeight="1" x14ac:dyDescent="0.3">
      <c r="A613" s="1" t="s">
        <v>14</v>
      </c>
      <c r="B613" s="3" t="s">
        <v>162</v>
      </c>
      <c r="C613" s="3" t="s">
        <v>161</v>
      </c>
      <c r="D613" s="1">
        <v>1545.2</v>
      </c>
      <c r="E613" s="1">
        <v>1549</v>
      </c>
      <c r="F613" s="1">
        <v>1533</v>
      </c>
      <c r="G613" s="1">
        <v>1533</v>
      </c>
      <c r="H613" s="1">
        <v>1533</v>
      </c>
      <c r="I613" s="1">
        <v>1539.25</v>
      </c>
      <c r="J613" s="1">
        <v>3</v>
      </c>
      <c r="K613" s="1">
        <v>27.76</v>
      </c>
      <c r="L613" s="1">
        <v>1800</v>
      </c>
      <c r="M613" s="1">
        <v>1200</v>
      </c>
      <c r="N613" s="1">
        <v>1513.25</v>
      </c>
    </row>
    <row r="614" spans="1:14" ht="14.25" customHeight="1" x14ac:dyDescent="0.3">
      <c r="A614" s="1" t="s">
        <v>14</v>
      </c>
      <c r="B614" s="3" t="s">
        <v>163</v>
      </c>
      <c r="C614" s="3" t="s">
        <v>122</v>
      </c>
      <c r="D614" s="1">
        <v>1518.1</v>
      </c>
      <c r="E614" s="1">
        <v>1533</v>
      </c>
      <c r="F614" s="1">
        <v>1509</v>
      </c>
      <c r="G614" s="1">
        <v>1514.2</v>
      </c>
      <c r="H614" s="1">
        <v>1518</v>
      </c>
      <c r="I614" s="1">
        <v>1514.2</v>
      </c>
      <c r="J614" s="1">
        <v>5093</v>
      </c>
      <c r="K614" s="1">
        <v>46466.36</v>
      </c>
      <c r="L614" s="1">
        <v>6286800</v>
      </c>
      <c r="M614" s="1">
        <v>101400</v>
      </c>
      <c r="N614" s="1">
        <v>1508.75</v>
      </c>
    </row>
    <row r="615" spans="1:14" ht="14.25" customHeight="1" x14ac:dyDescent="0.3">
      <c r="A615" s="1" t="s">
        <v>14</v>
      </c>
      <c r="B615" s="3" t="s">
        <v>163</v>
      </c>
      <c r="C615" s="3" t="s">
        <v>141</v>
      </c>
      <c r="D615" s="1">
        <v>1530</v>
      </c>
      <c r="E615" s="1">
        <v>1539</v>
      </c>
      <c r="F615" s="1">
        <v>1517.4</v>
      </c>
      <c r="G615" s="1">
        <v>1521</v>
      </c>
      <c r="H615" s="1">
        <v>1524.05</v>
      </c>
      <c r="I615" s="1">
        <v>1521</v>
      </c>
      <c r="J615" s="1">
        <v>65</v>
      </c>
      <c r="K615" s="1">
        <v>595.24</v>
      </c>
      <c r="L615" s="1">
        <v>62400</v>
      </c>
      <c r="M615" s="1">
        <v>7800</v>
      </c>
      <c r="N615" s="1">
        <v>1508.75</v>
      </c>
    </row>
    <row r="616" spans="1:14" ht="14.25" customHeight="1" x14ac:dyDescent="0.3">
      <c r="A616" s="1" t="s">
        <v>14</v>
      </c>
      <c r="B616" s="3" t="s">
        <v>163</v>
      </c>
      <c r="C616" s="3" t="s">
        <v>161</v>
      </c>
      <c r="D616" s="1">
        <v>0</v>
      </c>
      <c r="E616" s="1">
        <v>0</v>
      </c>
      <c r="F616" s="1">
        <v>0</v>
      </c>
      <c r="G616" s="1">
        <v>1533</v>
      </c>
      <c r="H616" s="1">
        <v>1533</v>
      </c>
      <c r="I616" s="1">
        <v>1534.25</v>
      </c>
      <c r="J616" s="1">
        <v>0</v>
      </c>
      <c r="K616" s="1">
        <v>0</v>
      </c>
      <c r="L616" s="1">
        <v>1800</v>
      </c>
      <c r="M616" s="1">
        <v>0</v>
      </c>
      <c r="N616" s="1">
        <v>1508.75</v>
      </c>
    </row>
    <row r="617" spans="1:14" ht="14.25" customHeight="1" x14ac:dyDescent="0.3">
      <c r="A617" s="1" t="s">
        <v>14</v>
      </c>
      <c r="B617" s="3" t="s">
        <v>164</v>
      </c>
      <c r="C617" s="3" t="s">
        <v>122</v>
      </c>
      <c r="D617" s="1">
        <v>1508.05</v>
      </c>
      <c r="E617" s="1">
        <v>1529</v>
      </c>
      <c r="F617" s="1">
        <v>1502.2</v>
      </c>
      <c r="G617" s="1">
        <v>1525.65</v>
      </c>
      <c r="H617" s="1">
        <v>1525.85</v>
      </c>
      <c r="I617" s="1">
        <v>1525.65</v>
      </c>
      <c r="J617" s="1">
        <v>4313</v>
      </c>
      <c r="K617" s="1">
        <v>39256.97</v>
      </c>
      <c r="L617" s="1">
        <v>6264000</v>
      </c>
      <c r="M617" s="1">
        <v>-22800</v>
      </c>
      <c r="N617" s="1">
        <v>1521.1</v>
      </c>
    </row>
    <row r="618" spans="1:14" ht="14.25" customHeight="1" x14ac:dyDescent="0.3">
      <c r="A618" s="1" t="s">
        <v>14</v>
      </c>
      <c r="B618" s="3" t="s">
        <v>164</v>
      </c>
      <c r="C618" s="3" t="s">
        <v>141</v>
      </c>
      <c r="D618" s="1">
        <v>1517</v>
      </c>
      <c r="E618" s="1">
        <v>1535</v>
      </c>
      <c r="F618" s="1">
        <v>1510</v>
      </c>
      <c r="G618" s="1">
        <v>1532.65</v>
      </c>
      <c r="H618" s="1">
        <v>1535</v>
      </c>
      <c r="I618" s="1">
        <v>1532.65</v>
      </c>
      <c r="J618" s="1">
        <v>25</v>
      </c>
      <c r="K618" s="1">
        <v>228.64</v>
      </c>
      <c r="L618" s="1">
        <v>63600</v>
      </c>
      <c r="M618" s="1">
        <v>1200</v>
      </c>
      <c r="N618" s="1">
        <v>1521.1</v>
      </c>
    </row>
    <row r="619" spans="1:14" ht="14.25" customHeight="1" x14ac:dyDescent="0.3">
      <c r="A619" s="1" t="s">
        <v>14</v>
      </c>
      <c r="B619" s="3" t="s">
        <v>164</v>
      </c>
      <c r="C619" s="3" t="s">
        <v>161</v>
      </c>
      <c r="D619" s="1">
        <v>0</v>
      </c>
      <c r="E619" s="1">
        <v>0</v>
      </c>
      <c r="F619" s="1">
        <v>0</v>
      </c>
      <c r="G619" s="1">
        <v>1533</v>
      </c>
      <c r="H619" s="1">
        <v>1533</v>
      </c>
      <c r="I619" s="1">
        <v>1546.5</v>
      </c>
      <c r="J619" s="1">
        <v>0</v>
      </c>
      <c r="K619" s="1">
        <v>0</v>
      </c>
      <c r="L619" s="1">
        <v>1800</v>
      </c>
      <c r="M619" s="1">
        <v>0</v>
      </c>
      <c r="N619" s="1">
        <v>1521.1</v>
      </c>
    </row>
    <row r="620" spans="1:14" ht="14.25" customHeight="1" x14ac:dyDescent="0.3">
      <c r="A620" s="1" t="s">
        <v>14</v>
      </c>
      <c r="B620" s="3" t="s">
        <v>165</v>
      </c>
      <c r="C620" s="3" t="s">
        <v>122</v>
      </c>
      <c r="D620" s="1">
        <v>1522.75</v>
      </c>
      <c r="E620" s="1">
        <v>1534</v>
      </c>
      <c r="F620" s="1">
        <v>1502.55</v>
      </c>
      <c r="G620" s="1">
        <v>1512.85</v>
      </c>
      <c r="H620" s="1">
        <v>1518</v>
      </c>
      <c r="I620" s="1">
        <v>1512.85</v>
      </c>
      <c r="J620" s="1">
        <v>4885</v>
      </c>
      <c r="K620" s="1">
        <v>44392.89</v>
      </c>
      <c r="L620" s="1">
        <v>6205800</v>
      </c>
      <c r="M620" s="1">
        <v>-58200</v>
      </c>
      <c r="N620" s="1">
        <v>1504.7</v>
      </c>
    </row>
    <row r="621" spans="1:14" ht="14.25" customHeight="1" x14ac:dyDescent="0.3">
      <c r="A621" s="1" t="s">
        <v>14</v>
      </c>
      <c r="B621" s="3" t="s">
        <v>165</v>
      </c>
      <c r="C621" s="3" t="s">
        <v>141</v>
      </c>
      <c r="D621" s="1">
        <v>1525</v>
      </c>
      <c r="E621" s="1">
        <v>1538.55</v>
      </c>
      <c r="F621" s="1">
        <v>1510</v>
      </c>
      <c r="G621" s="1">
        <v>1517.95</v>
      </c>
      <c r="H621" s="1">
        <v>1521</v>
      </c>
      <c r="I621" s="1">
        <v>1517.95</v>
      </c>
      <c r="J621" s="1">
        <v>81</v>
      </c>
      <c r="K621" s="1">
        <v>738.23</v>
      </c>
      <c r="L621" s="1">
        <v>73800</v>
      </c>
      <c r="M621" s="1">
        <v>10200</v>
      </c>
      <c r="N621" s="1">
        <v>1504.7</v>
      </c>
    </row>
    <row r="622" spans="1:14" ht="14.25" customHeight="1" x14ac:dyDescent="0.3">
      <c r="A622" s="1" t="s">
        <v>14</v>
      </c>
      <c r="B622" s="3" t="s">
        <v>165</v>
      </c>
      <c r="C622" s="3" t="s">
        <v>161</v>
      </c>
      <c r="D622" s="1">
        <v>0</v>
      </c>
      <c r="E622" s="1">
        <v>0</v>
      </c>
      <c r="F622" s="1">
        <v>0</v>
      </c>
      <c r="G622" s="1">
        <v>1533</v>
      </c>
      <c r="H622" s="1">
        <v>1533</v>
      </c>
      <c r="I622" s="1">
        <v>1529.55</v>
      </c>
      <c r="J622" s="1">
        <v>0</v>
      </c>
      <c r="K622" s="1">
        <v>0</v>
      </c>
      <c r="L622" s="1">
        <v>1800</v>
      </c>
      <c r="M622" s="1">
        <v>0</v>
      </c>
      <c r="N622" s="1">
        <v>1504.7</v>
      </c>
    </row>
    <row r="623" spans="1:14" ht="14.25" customHeight="1" x14ac:dyDescent="0.3">
      <c r="A623" s="1" t="s">
        <v>14</v>
      </c>
      <c r="B623" s="3" t="s">
        <v>166</v>
      </c>
      <c r="C623" s="3" t="s">
        <v>122</v>
      </c>
      <c r="D623" s="1">
        <v>1509.95</v>
      </c>
      <c r="E623" s="1">
        <v>1551.75</v>
      </c>
      <c r="F623" s="1">
        <v>1509.95</v>
      </c>
      <c r="G623" s="1">
        <v>1548.7</v>
      </c>
      <c r="H623" s="1">
        <v>1550</v>
      </c>
      <c r="I623" s="1">
        <v>1548.7</v>
      </c>
      <c r="J623" s="1">
        <v>9143</v>
      </c>
      <c r="K623" s="1">
        <v>84207.7</v>
      </c>
      <c r="L623" s="1">
        <v>6791400</v>
      </c>
      <c r="M623" s="1">
        <v>585600</v>
      </c>
      <c r="N623" s="1">
        <v>1545.2</v>
      </c>
    </row>
    <row r="624" spans="1:14" ht="14.25" customHeight="1" x14ac:dyDescent="0.3">
      <c r="A624" s="1" t="s">
        <v>14</v>
      </c>
      <c r="B624" s="3" t="s">
        <v>166</v>
      </c>
      <c r="C624" s="3" t="s">
        <v>141</v>
      </c>
      <c r="D624" s="1">
        <v>1526.6</v>
      </c>
      <c r="E624" s="1">
        <v>1557.95</v>
      </c>
      <c r="F624" s="1">
        <v>1526.45</v>
      </c>
      <c r="G624" s="1">
        <v>1556.05</v>
      </c>
      <c r="H624" s="1">
        <v>1557.5</v>
      </c>
      <c r="I624" s="1">
        <v>1556.05</v>
      </c>
      <c r="J624" s="1">
        <v>135</v>
      </c>
      <c r="K624" s="1">
        <v>1250.02</v>
      </c>
      <c r="L624" s="1">
        <v>106800</v>
      </c>
      <c r="M624" s="1">
        <v>33000</v>
      </c>
      <c r="N624" s="1">
        <v>1545.2</v>
      </c>
    </row>
    <row r="625" spans="1:14" ht="14.25" customHeight="1" x14ac:dyDescent="0.3">
      <c r="A625" s="1" t="s">
        <v>14</v>
      </c>
      <c r="B625" s="3" t="s">
        <v>166</v>
      </c>
      <c r="C625" s="3" t="s">
        <v>161</v>
      </c>
      <c r="D625" s="1">
        <v>1538</v>
      </c>
      <c r="E625" s="1">
        <v>1555</v>
      </c>
      <c r="F625" s="1">
        <v>1538</v>
      </c>
      <c r="G625" s="1">
        <v>1555</v>
      </c>
      <c r="H625" s="1">
        <v>1555</v>
      </c>
      <c r="I625" s="1">
        <v>1555</v>
      </c>
      <c r="J625" s="1">
        <v>3</v>
      </c>
      <c r="K625" s="1">
        <v>27.86</v>
      </c>
      <c r="L625" s="1">
        <v>3600</v>
      </c>
      <c r="M625" s="1">
        <v>1800</v>
      </c>
      <c r="N625" s="1">
        <v>1545.2</v>
      </c>
    </row>
    <row r="626" spans="1:14" ht="14.25" customHeight="1" x14ac:dyDescent="0.3">
      <c r="A626" s="1" t="s">
        <v>14</v>
      </c>
      <c r="B626" s="3" t="s">
        <v>167</v>
      </c>
      <c r="C626" s="3" t="s">
        <v>122</v>
      </c>
      <c r="D626" s="1">
        <v>1538.15</v>
      </c>
      <c r="E626" s="1">
        <v>1553</v>
      </c>
      <c r="F626" s="1">
        <v>1526.25</v>
      </c>
      <c r="G626" s="1">
        <v>1533.55</v>
      </c>
      <c r="H626" s="1">
        <v>1536.35</v>
      </c>
      <c r="I626" s="1">
        <v>1533.55</v>
      </c>
      <c r="J626" s="1">
        <v>5783</v>
      </c>
      <c r="K626" s="1">
        <v>53341.599999999999</v>
      </c>
      <c r="L626" s="1">
        <v>6436200</v>
      </c>
      <c r="M626" s="1">
        <v>-355800</v>
      </c>
      <c r="N626" s="1">
        <v>1525.4</v>
      </c>
    </row>
    <row r="627" spans="1:14" ht="14.25" customHeight="1" x14ac:dyDescent="0.3">
      <c r="A627" s="1" t="s">
        <v>14</v>
      </c>
      <c r="B627" s="3" t="s">
        <v>167</v>
      </c>
      <c r="C627" s="3" t="s">
        <v>141</v>
      </c>
      <c r="D627" s="1">
        <v>1554</v>
      </c>
      <c r="E627" s="1">
        <v>1557.5</v>
      </c>
      <c r="F627" s="1">
        <v>1535</v>
      </c>
      <c r="G627" s="1">
        <v>1540.55</v>
      </c>
      <c r="H627" s="1">
        <v>1542.15</v>
      </c>
      <c r="I627" s="1">
        <v>1540.55</v>
      </c>
      <c r="J627" s="1">
        <v>77</v>
      </c>
      <c r="K627" s="1">
        <v>712.85</v>
      </c>
      <c r="L627" s="1">
        <v>98400</v>
      </c>
      <c r="M627" s="1">
        <v>-8400</v>
      </c>
      <c r="N627" s="1">
        <v>1525.4</v>
      </c>
    </row>
    <row r="628" spans="1:14" ht="14.25" customHeight="1" x14ac:dyDescent="0.3">
      <c r="A628" s="1" t="s">
        <v>14</v>
      </c>
      <c r="B628" s="3" t="s">
        <v>167</v>
      </c>
      <c r="C628" s="3" t="s">
        <v>161</v>
      </c>
      <c r="D628" s="1">
        <v>1554</v>
      </c>
      <c r="E628" s="1">
        <v>1554</v>
      </c>
      <c r="F628" s="1">
        <v>1550</v>
      </c>
      <c r="G628" s="1">
        <v>1550</v>
      </c>
      <c r="H628" s="1">
        <v>1550</v>
      </c>
      <c r="I628" s="1">
        <v>1549.35</v>
      </c>
      <c r="J628" s="1">
        <v>2</v>
      </c>
      <c r="K628" s="1">
        <v>18.62</v>
      </c>
      <c r="L628" s="1">
        <v>3600</v>
      </c>
      <c r="M628" s="1">
        <v>0</v>
      </c>
      <c r="N628" s="1">
        <v>1525.4</v>
      </c>
    </row>
    <row r="629" spans="1:14" ht="14.25" customHeight="1" x14ac:dyDescent="0.3">
      <c r="A629" s="1" t="s">
        <v>14</v>
      </c>
      <c r="B629" s="3" t="s">
        <v>168</v>
      </c>
      <c r="C629" s="3" t="s">
        <v>122</v>
      </c>
      <c r="D629" s="1">
        <v>1539.35</v>
      </c>
      <c r="E629" s="1">
        <v>1574.75</v>
      </c>
      <c r="F629" s="1">
        <v>1528.35</v>
      </c>
      <c r="G629" s="1">
        <v>1569.85</v>
      </c>
      <c r="H629" s="1">
        <v>1569</v>
      </c>
      <c r="I629" s="1">
        <v>1569.85</v>
      </c>
      <c r="J629" s="1">
        <v>6896</v>
      </c>
      <c r="K629" s="1">
        <v>64486.6</v>
      </c>
      <c r="L629" s="1">
        <v>6645600</v>
      </c>
      <c r="M629" s="1">
        <v>209400</v>
      </c>
      <c r="N629" s="1">
        <v>1565.85</v>
      </c>
    </row>
    <row r="630" spans="1:14" ht="14.25" customHeight="1" x14ac:dyDescent="0.3">
      <c r="A630" s="1" t="s">
        <v>14</v>
      </c>
      <c r="B630" s="3" t="s">
        <v>168</v>
      </c>
      <c r="C630" s="3" t="s">
        <v>141</v>
      </c>
      <c r="D630" s="1">
        <v>1540.55</v>
      </c>
      <c r="E630" s="1">
        <v>1579.75</v>
      </c>
      <c r="F630" s="1">
        <v>1540.55</v>
      </c>
      <c r="G630" s="1">
        <v>1575.6</v>
      </c>
      <c r="H630" s="1">
        <v>1573.05</v>
      </c>
      <c r="I630" s="1">
        <v>1575.6</v>
      </c>
      <c r="J630" s="1">
        <v>338</v>
      </c>
      <c r="K630" s="1">
        <v>3171.97</v>
      </c>
      <c r="L630" s="1">
        <v>222600</v>
      </c>
      <c r="M630" s="1">
        <v>124200</v>
      </c>
      <c r="N630" s="1">
        <v>1565.85</v>
      </c>
    </row>
    <row r="631" spans="1:14" ht="14.25" customHeight="1" x14ac:dyDescent="0.3">
      <c r="A631" s="1" t="s">
        <v>14</v>
      </c>
      <c r="B631" s="3" t="s">
        <v>168</v>
      </c>
      <c r="C631" s="3" t="s">
        <v>161</v>
      </c>
      <c r="D631" s="1">
        <v>1565</v>
      </c>
      <c r="E631" s="1">
        <v>1581</v>
      </c>
      <c r="F631" s="1">
        <v>1565</v>
      </c>
      <c r="G631" s="1">
        <v>1581</v>
      </c>
      <c r="H631" s="1">
        <v>1581</v>
      </c>
      <c r="I631" s="1">
        <v>1590.15</v>
      </c>
      <c r="J631" s="1">
        <v>3</v>
      </c>
      <c r="K631" s="1">
        <v>28.28</v>
      </c>
      <c r="L631" s="1">
        <v>5400</v>
      </c>
      <c r="M631" s="1">
        <v>1800</v>
      </c>
      <c r="N631" s="1">
        <v>1565.85</v>
      </c>
    </row>
    <row r="632" spans="1:14" ht="14.25" customHeight="1" x14ac:dyDescent="0.3">
      <c r="A632" s="1" t="s">
        <v>14</v>
      </c>
      <c r="B632" s="3" t="s">
        <v>169</v>
      </c>
      <c r="C632" s="3" t="s">
        <v>122</v>
      </c>
      <c r="D632" s="1">
        <v>1563.5</v>
      </c>
      <c r="E632" s="1">
        <v>1578</v>
      </c>
      <c r="F632" s="1">
        <v>1556.1</v>
      </c>
      <c r="G632" s="1">
        <v>1563.2</v>
      </c>
      <c r="H632" s="1">
        <v>1563.2</v>
      </c>
      <c r="I632" s="1">
        <v>1563.2</v>
      </c>
      <c r="J632" s="1">
        <v>4609</v>
      </c>
      <c r="K632" s="1">
        <v>43298.93</v>
      </c>
      <c r="L632" s="1">
        <v>6511800</v>
      </c>
      <c r="M632" s="1">
        <v>-133800</v>
      </c>
      <c r="N632" s="1">
        <v>1559.2</v>
      </c>
    </row>
    <row r="633" spans="1:14" ht="14.25" customHeight="1" x14ac:dyDescent="0.3">
      <c r="A633" s="1" t="s">
        <v>14</v>
      </c>
      <c r="B633" s="3" t="s">
        <v>169</v>
      </c>
      <c r="C633" s="3" t="s">
        <v>141</v>
      </c>
      <c r="D633" s="1">
        <v>1577.85</v>
      </c>
      <c r="E633" s="1">
        <v>1581</v>
      </c>
      <c r="F633" s="1">
        <v>1562.85</v>
      </c>
      <c r="G633" s="1">
        <v>1570.9</v>
      </c>
      <c r="H633" s="1">
        <v>1571.5</v>
      </c>
      <c r="I633" s="1">
        <v>1570.9</v>
      </c>
      <c r="J633" s="1">
        <v>247</v>
      </c>
      <c r="K633" s="1">
        <v>2330.3000000000002</v>
      </c>
      <c r="L633" s="1">
        <v>301800</v>
      </c>
      <c r="M633" s="1">
        <v>79200</v>
      </c>
      <c r="N633" s="1">
        <v>1559.2</v>
      </c>
    </row>
    <row r="634" spans="1:14" ht="14.25" customHeight="1" x14ac:dyDescent="0.3">
      <c r="A634" s="1" t="s">
        <v>14</v>
      </c>
      <c r="B634" s="3" t="s">
        <v>169</v>
      </c>
      <c r="C634" s="3" t="s">
        <v>161</v>
      </c>
      <c r="D634" s="1">
        <v>1579</v>
      </c>
      <c r="E634" s="1">
        <v>1579</v>
      </c>
      <c r="F634" s="1">
        <v>1575</v>
      </c>
      <c r="G634" s="1">
        <v>1575</v>
      </c>
      <c r="H634" s="1">
        <v>1575</v>
      </c>
      <c r="I634" s="1">
        <v>1582.9</v>
      </c>
      <c r="J634" s="1">
        <v>2</v>
      </c>
      <c r="K634" s="1">
        <v>18.920000000000002</v>
      </c>
      <c r="L634" s="1">
        <v>6000</v>
      </c>
      <c r="M634" s="1">
        <v>600</v>
      </c>
      <c r="N634" s="1">
        <v>1559.2</v>
      </c>
    </row>
    <row r="635" spans="1:14" ht="14.25" customHeight="1" x14ac:dyDescent="0.3">
      <c r="A635" s="1" t="s">
        <v>14</v>
      </c>
      <c r="B635" s="3" t="s">
        <v>170</v>
      </c>
      <c r="C635" s="3" t="s">
        <v>122</v>
      </c>
      <c r="D635" s="1">
        <v>1568.8</v>
      </c>
      <c r="E635" s="1">
        <v>1577.55</v>
      </c>
      <c r="F635" s="1">
        <v>1547.7</v>
      </c>
      <c r="G635" s="1">
        <v>1573.55</v>
      </c>
      <c r="H635" s="1">
        <v>1573.8</v>
      </c>
      <c r="I635" s="1">
        <v>1573.55</v>
      </c>
      <c r="J635" s="1">
        <v>5068</v>
      </c>
      <c r="K635" s="1">
        <v>47443.86</v>
      </c>
      <c r="L635" s="1">
        <v>6819600</v>
      </c>
      <c r="M635" s="1">
        <v>307800</v>
      </c>
      <c r="N635" s="1">
        <v>1565.9</v>
      </c>
    </row>
    <row r="636" spans="1:14" ht="14.25" customHeight="1" x14ac:dyDescent="0.3">
      <c r="A636" s="1" t="s">
        <v>14</v>
      </c>
      <c r="B636" s="3" t="s">
        <v>170</v>
      </c>
      <c r="C636" s="3" t="s">
        <v>141</v>
      </c>
      <c r="D636" s="1">
        <v>1572</v>
      </c>
      <c r="E636" s="1">
        <v>1582.35</v>
      </c>
      <c r="F636" s="1">
        <v>1555</v>
      </c>
      <c r="G636" s="1">
        <v>1580.1</v>
      </c>
      <c r="H636" s="1">
        <v>1582.3</v>
      </c>
      <c r="I636" s="1">
        <v>1580.1</v>
      </c>
      <c r="J636" s="1">
        <v>144</v>
      </c>
      <c r="K636" s="1">
        <v>1354.45</v>
      </c>
      <c r="L636" s="1">
        <v>300000</v>
      </c>
      <c r="M636" s="1">
        <v>-1800</v>
      </c>
      <c r="N636" s="1">
        <v>1565.9</v>
      </c>
    </row>
    <row r="637" spans="1:14" ht="14.25" customHeight="1" x14ac:dyDescent="0.3">
      <c r="A637" s="1" t="s">
        <v>14</v>
      </c>
      <c r="B637" s="3" t="s">
        <v>170</v>
      </c>
      <c r="C637" s="3" t="s">
        <v>161</v>
      </c>
      <c r="D637" s="1">
        <v>1564</v>
      </c>
      <c r="E637" s="1">
        <v>1564</v>
      </c>
      <c r="F637" s="1">
        <v>1564</v>
      </c>
      <c r="G637" s="1">
        <v>1564</v>
      </c>
      <c r="H637" s="1">
        <v>1564</v>
      </c>
      <c r="I637" s="1">
        <v>1588.75</v>
      </c>
      <c r="J637" s="1">
        <v>2</v>
      </c>
      <c r="K637" s="1">
        <v>18.77</v>
      </c>
      <c r="L637" s="1">
        <v>6000</v>
      </c>
      <c r="M637" s="1">
        <v>0</v>
      </c>
      <c r="N637" s="1">
        <v>1565.9</v>
      </c>
    </row>
    <row r="638" spans="1:14" ht="14.25" customHeight="1" x14ac:dyDescent="0.3">
      <c r="A638" s="1" t="s">
        <v>14</v>
      </c>
      <c r="B638" s="3" t="s">
        <v>171</v>
      </c>
      <c r="C638" s="3" t="s">
        <v>122</v>
      </c>
      <c r="D638" s="1">
        <v>1576</v>
      </c>
      <c r="E638" s="1">
        <v>1587.85</v>
      </c>
      <c r="F638" s="1">
        <v>1567.25</v>
      </c>
      <c r="G638" s="1">
        <v>1581.55</v>
      </c>
      <c r="H638" s="1">
        <v>1578.2</v>
      </c>
      <c r="I638" s="1">
        <v>1581.55</v>
      </c>
      <c r="J638" s="1">
        <v>4252</v>
      </c>
      <c r="K638" s="1">
        <v>40291.68</v>
      </c>
      <c r="L638" s="1">
        <v>6950400</v>
      </c>
      <c r="M638" s="1">
        <v>130200</v>
      </c>
      <c r="N638" s="1">
        <v>1575.5</v>
      </c>
    </row>
    <row r="639" spans="1:14" ht="14.25" customHeight="1" x14ac:dyDescent="0.3">
      <c r="A639" s="1" t="s">
        <v>14</v>
      </c>
      <c r="B639" s="3" t="s">
        <v>171</v>
      </c>
      <c r="C639" s="3" t="s">
        <v>141</v>
      </c>
      <c r="D639" s="1">
        <v>1580.9</v>
      </c>
      <c r="E639" s="1">
        <v>1593</v>
      </c>
      <c r="F639" s="1">
        <v>1575.5</v>
      </c>
      <c r="G639" s="1">
        <v>1588.45</v>
      </c>
      <c r="H639" s="1">
        <v>1588.5</v>
      </c>
      <c r="I639" s="1">
        <v>1588.45</v>
      </c>
      <c r="J639" s="1">
        <v>96</v>
      </c>
      <c r="K639" s="1">
        <v>913.11</v>
      </c>
      <c r="L639" s="1">
        <v>312000</v>
      </c>
      <c r="M639" s="1">
        <v>12000</v>
      </c>
      <c r="N639" s="1">
        <v>1575.5</v>
      </c>
    </row>
    <row r="640" spans="1:14" ht="14.25" customHeight="1" x14ac:dyDescent="0.3">
      <c r="A640" s="1" t="s">
        <v>14</v>
      </c>
      <c r="B640" s="3" t="s">
        <v>171</v>
      </c>
      <c r="C640" s="3" t="s">
        <v>161</v>
      </c>
      <c r="D640" s="1">
        <v>1586</v>
      </c>
      <c r="E640" s="1">
        <v>1586</v>
      </c>
      <c r="F640" s="1">
        <v>1586</v>
      </c>
      <c r="G640" s="1">
        <v>1586</v>
      </c>
      <c r="H640" s="1">
        <v>1586</v>
      </c>
      <c r="I640" s="1">
        <v>1598.1</v>
      </c>
      <c r="J640" s="1">
        <v>1</v>
      </c>
      <c r="K640" s="1">
        <v>9.52</v>
      </c>
      <c r="L640" s="1">
        <v>6600</v>
      </c>
      <c r="M640" s="1">
        <v>600</v>
      </c>
      <c r="N640" s="1">
        <v>1575.5</v>
      </c>
    </row>
    <row r="641" spans="1:14" ht="14.25" customHeight="1" x14ac:dyDescent="0.3">
      <c r="A641" s="1" t="s">
        <v>14</v>
      </c>
      <c r="B641" s="3" t="s">
        <v>172</v>
      </c>
      <c r="C641" s="3" t="s">
        <v>122</v>
      </c>
      <c r="D641" s="1">
        <v>1575.3</v>
      </c>
      <c r="E641" s="1">
        <v>1595.9</v>
      </c>
      <c r="F641" s="1">
        <v>1569</v>
      </c>
      <c r="G641" s="1">
        <v>1572.75</v>
      </c>
      <c r="H641" s="1">
        <v>1571.1</v>
      </c>
      <c r="I641" s="1">
        <v>1572.75</v>
      </c>
      <c r="J641" s="1">
        <v>4941</v>
      </c>
      <c r="K641" s="1">
        <v>46933.77</v>
      </c>
      <c r="L641" s="1">
        <v>6658800</v>
      </c>
      <c r="M641" s="1">
        <v>-291600</v>
      </c>
      <c r="N641" s="1">
        <v>1573.35</v>
      </c>
    </row>
    <row r="642" spans="1:14" ht="14.25" customHeight="1" x14ac:dyDescent="0.3">
      <c r="A642" s="1" t="s">
        <v>14</v>
      </c>
      <c r="B642" s="3" t="s">
        <v>172</v>
      </c>
      <c r="C642" s="3" t="s">
        <v>141</v>
      </c>
      <c r="D642" s="1">
        <v>1590.8</v>
      </c>
      <c r="E642" s="1">
        <v>1602</v>
      </c>
      <c r="F642" s="1">
        <v>1576</v>
      </c>
      <c r="G642" s="1">
        <v>1579.05</v>
      </c>
      <c r="H642" s="1">
        <v>1578.15</v>
      </c>
      <c r="I642" s="1">
        <v>1579.05</v>
      </c>
      <c r="J642" s="1">
        <v>140</v>
      </c>
      <c r="K642" s="1">
        <v>1335.42</v>
      </c>
      <c r="L642" s="1">
        <v>310200</v>
      </c>
      <c r="M642" s="1">
        <v>-1800</v>
      </c>
      <c r="N642" s="1">
        <v>1573.35</v>
      </c>
    </row>
    <row r="643" spans="1:14" ht="14.25" customHeight="1" x14ac:dyDescent="0.3">
      <c r="A643" s="1" t="s">
        <v>14</v>
      </c>
      <c r="B643" s="3" t="s">
        <v>172</v>
      </c>
      <c r="C643" s="3" t="s">
        <v>161</v>
      </c>
      <c r="D643" s="1">
        <v>1563.95</v>
      </c>
      <c r="E643" s="1">
        <v>1605</v>
      </c>
      <c r="F643" s="1">
        <v>1563.95</v>
      </c>
      <c r="G643" s="1">
        <v>1580</v>
      </c>
      <c r="H643" s="1">
        <v>1580</v>
      </c>
      <c r="I643" s="1">
        <v>1594.8</v>
      </c>
      <c r="J643" s="1">
        <v>11</v>
      </c>
      <c r="K643" s="1">
        <v>105.2</v>
      </c>
      <c r="L643" s="1">
        <v>8400</v>
      </c>
      <c r="M643" s="1">
        <v>1800</v>
      </c>
      <c r="N643" s="1">
        <v>1573.35</v>
      </c>
    </row>
    <row r="644" spans="1:14" ht="14.25" customHeight="1" x14ac:dyDescent="0.3">
      <c r="A644" s="1" t="s">
        <v>14</v>
      </c>
      <c r="B644" s="3" t="s">
        <v>173</v>
      </c>
      <c r="C644" s="3" t="s">
        <v>122</v>
      </c>
      <c r="D644" s="1">
        <v>1575</v>
      </c>
      <c r="E644" s="1">
        <v>1579.85</v>
      </c>
      <c r="F644" s="1">
        <v>1555.8</v>
      </c>
      <c r="G644" s="1">
        <v>1573.55</v>
      </c>
      <c r="H644" s="1">
        <v>1575.6</v>
      </c>
      <c r="I644" s="1">
        <v>1573.55</v>
      </c>
      <c r="J644" s="1">
        <v>3831</v>
      </c>
      <c r="K644" s="1">
        <v>36076.910000000003</v>
      </c>
      <c r="L644" s="1">
        <v>6912600</v>
      </c>
      <c r="M644" s="1">
        <v>252600</v>
      </c>
      <c r="N644" s="1">
        <v>1569.7</v>
      </c>
    </row>
    <row r="645" spans="1:14" ht="14.25" customHeight="1" x14ac:dyDescent="0.3">
      <c r="A645" s="1" t="s">
        <v>14</v>
      </c>
      <c r="B645" s="3" t="s">
        <v>173</v>
      </c>
      <c r="C645" s="3" t="s">
        <v>141</v>
      </c>
      <c r="D645" s="1">
        <v>1571.8</v>
      </c>
      <c r="E645" s="1">
        <v>1584</v>
      </c>
      <c r="F645" s="1">
        <v>1561.8</v>
      </c>
      <c r="G645" s="1">
        <v>1580.65</v>
      </c>
      <c r="H645" s="1">
        <v>1581.05</v>
      </c>
      <c r="I645" s="1">
        <v>1580.65</v>
      </c>
      <c r="J645" s="1">
        <v>90</v>
      </c>
      <c r="K645" s="1">
        <v>849.35</v>
      </c>
      <c r="L645" s="1">
        <v>322800</v>
      </c>
      <c r="M645" s="1">
        <v>12600</v>
      </c>
      <c r="N645" s="1">
        <v>1569.7</v>
      </c>
    </row>
    <row r="646" spans="1:14" ht="14.25" customHeight="1" x14ac:dyDescent="0.3">
      <c r="A646" s="1" t="s">
        <v>14</v>
      </c>
      <c r="B646" s="3" t="s">
        <v>173</v>
      </c>
      <c r="C646" s="3" t="s">
        <v>161</v>
      </c>
      <c r="D646" s="1">
        <v>1575</v>
      </c>
      <c r="E646" s="1">
        <v>1585</v>
      </c>
      <c r="F646" s="1">
        <v>1568.1</v>
      </c>
      <c r="G646" s="1">
        <v>1581.1</v>
      </c>
      <c r="H646" s="1">
        <v>1581.1</v>
      </c>
      <c r="I646" s="1">
        <v>1590.75</v>
      </c>
      <c r="J646" s="1">
        <v>6</v>
      </c>
      <c r="K646" s="1">
        <v>56.71</v>
      </c>
      <c r="L646" s="1">
        <v>8400</v>
      </c>
      <c r="M646" s="1">
        <v>0</v>
      </c>
      <c r="N646" s="1">
        <v>1569.7</v>
      </c>
    </row>
    <row r="647" spans="1:14" ht="14.25" customHeight="1" x14ac:dyDescent="0.3">
      <c r="A647" s="1" t="s">
        <v>14</v>
      </c>
      <c r="B647" s="3" t="s">
        <v>174</v>
      </c>
      <c r="C647" s="3" t="s">
        <v>122</v>
      </c>
      <c r="D647" s="1">
        <v>1569.2</v>
      </c>
      <c r="E647" s="1">
        <v>1599</v>
      </c>
      <c r="F647" s="1">
        <v>1563.8</v>
      </c>
      <c r="G647" s="1">
        <v>1596.5</v>
      </c>
      <c r="H647" s="1">
        <v>1594</v>
      </c>
      <c r="I647" s="1">
        <v>1596.5</v>
      </c>
      <c r="J647" s="1">
        <v>4205</v>
      </c>
      <c r="K647" s="1">
        <v>40012.080000000002</v>
      </c>
      <c r="L647" s="1">
        <v>6979200</v>
      </c>
      <c r="M647" s="1">
        <v>65400</v>
      </c>
      <c r="N647" s="1">
        <v>1597.45</v>
      </c>
    </row>
    <row r="648" spans="1:14" ht="14.25" customHeight="1" x14ac:dyDescent="0.3">
      <c r="A648" s="1" t="s">
        <v>14</v>
      </c>
      <c r="B648" s="3" t="s">
        <v>174</v>
      </c>
      <c r="C648" s="3" t="s">
        <v>141</v>
      </c>
      <c r="D648" s="1">
        <v>1574.8</v>
      </c>
      <c r="E648" s="1">
        <v>1605.95</v>
      </c>
      <c r="F648" s="1">
        <v>1574.8</v>
      </c>
      <c r="G648" s="1">
        <v>1602.2</v>
      </c>
      <c r="H648" s="1">
        <v>1600.15</v>
      </c>
      <c r="I648" s="1">
        <v>1602.2</v>
      </c>
      <c r="J648" s="1">
        <v>213</v>
      </c>
      <c r="K648" s="1">
        <v>2039.12</v>
      </c>
      <c r="L648" s="1">
        <v>369600</v>
      </c>
      <c r="M648" s="1">
        <v>46800</v>
      </c>
      <c r="N648" s="1">
        <v>1597.45</v>
      </c>
    </row>
    <row r="649" spans="1:14" ht="14.25" customHeight="1" x14ac:dyDescent="0.3">
      <c r="A649" s="1" t="s">
        <v>14</v>
      </c>
      <c r="B649" s="3" t="s">
        <v>174</v>
      </c>
      <c r="C649" s="3" t="s">
        <v>161</v>
      </c>
      <c r="D649" s="1">
        <v>1601.15</v>
      </c>
      <c r="E649" s="1">
        <v>1605</v>
      </c>
      <c r="F649" s="1">
        <v>1601.15</v>
      </c>
      <c r="G649" s="1">
        <v>1604.9</v>
      </c>
      <c r="H649" s="1">
        <v>1605</v>
      </c>
      <c r="I649" s="1">
        <v>1604.9</v>
      </c>
      <c r="J649" s="1">
        <v>4</v>
      </c>
      <c r="K649" s="1">
        <v>38.49</v>
      </c>
      <c r="L649" s="1">
        <v>9600</v>
      </c>
      <c r="M649" s="1">
        <v>1200</v>
      </c>
      <c r="N649" s="1">
        <v>1597.45</v>
      </c>
    </row>
    <row r="650" spans="1:14" ht="14.25" customHeight="1" x14ac:dyDescent="0.3">
      <c r="A650" s="1" t="s">
        <v>14</v>
      </c>
      <c r="B650" s="3" t="s">
        <v>175</v>
      </c>
      <c r="C650" s="3" t="s">
        <v>122</v>
      </c>
      <c r="D650" s="1">
        <v>1599</v>
      </c>
      <c r="E650" s="1">
        <v>1609.2</v>
      </c>
      <c r="F650" s="1">
        <v>1582</v>
      </c>
      <c r="G650" s="1">
        <v>1586.9</v>
      </c>
      <c r="H650" s="1">
        <v>1586</v>
      </c>
      <c r="I650" s="1">
        <v>1586.9</v>
      </c>
      <c r="J650" s="1">
        <v>4450</v>
      </c>
      <c r="K650" s="1">
        <v>42580.08</v>
      </c>
      <c r="L650" s="1">
        <v>6949200</v>
      </c>
      <c r="M650" s="1">
        <v>-31200</v>
      </c>
      <c r="N650" s="1">
        <v>1586.45</v>
      </c>
    </row>
    <row r="651" spans="1:14" ht="14.25" customHeight="1" x14ac:dyDescent="0.3">
      <c r="A651" s="1" t="s">
        <v>14</v>
      </c>
      <c r="B651" s="3" t="s">
        <v>175</v>
      </c>
      <c r="C651" s="3" t="s">
        <v>141</v>
      </c>
      <c r="D651" s="1">
        <v>1603.45</v>
      </c>
      <c r="E651" s="1">
        <v>1614.15</v>
      </c>
      <c r="F651" s="1">
        <v>1588.65</v>
      </c>
      <c r="G651" s="1">
        <v>1593.45</v>
      </c>
      <c r="H651" s="1">
        <v>1593.45</v>
      </c>
      <c r="I651" s="1">
        <v>1593.45</v>
      </c>
      <c r="J651" s="1">
        <v>297</v>
      </c>
      <c r="K651" s="1">
        <v>2851.36</v>
      </c>
      <c r="L651" s="1">
        <v>403200</v>
      </c>
      <c r="M651" s="1">
        <v>33600</v>
      </c>
      <c r="N651" s="1">
        <v>1586.45</v>
      </c>
    </row>
    <row r="652" spans="1:14" ht="14.25" customHeight="1" x14ac:dyDescent="0.3">
      <c r="A652" s="1" t="s">
        <v>14</v>
      </c>
      <c r="B652" s="3" t="s">
        <v>175</v>
      </c>
      <c r="C652" s="3" t="s">
        <v>161</v>
      </c>
      <c r="D652" s="1">
        <v>1602.35</v>
      </c>
      <c r="E652" s="1">
        <v>1610</v>
      </c>
      <c r="F652" s="1">
        <v>1590.4</v>
      </c>
      <c r="G652" s="1">
        <v>1591.4</v>
      </c>
      <c r="H652" s="1">
        <v>1590.65</v>
      </c>
      <c r="I652" s="1">
        <v>1591.4</v>
      </c>
      <c r="J652" s="1">
        <v>28</v>
      </c>
      <c r="K652" s="1">
        <v>269.20999999999998</v>
      </c>
      <c r="L652" s="1">
        <v>15000</v>
      </c>
      <c r="M652" s="1">
        <v>5400</v>
      </c>
      <c r="N652" s="1">
        <v>1586.45</v>
      </c>
    </row>
    <row r="653" spans="1:14" ht="14.25" customHeight="1" x14ac:dyDescent="0.3">
      <c r="A653" s="1" t="s">
        <v>14</v>
      </c>
      <c r="B653" s="3" t="s">
        <v>176</v>
      </c>
      <c r="C653" s="3" t="s">
        <v>122</v>
      </c>
      <c r="D653" s="1">
        <v>1584.95</v>
      </c>
      <c r="E653" s="1">
        <v>1600</v>
      </c>
      <c r="F653" s="1">
        <v>1583</v>
      </c>
      <c r="G653" s="1">
        <v>1596.85</v>
      </c>
      <c r="H653" s="1">
        <v>1594.7</v>
      </c>
      <c r="I653" s="1">
        <v>1596.85</v>
      </c>
      <c r="J653" s="1">
        <v>3253</v>
      </c>
      <c r="K653" s="1">
        <v>31067.9</v>
      </c>
      <c r="L653" s="1">
        <v>6979800</v>
      </c>
      <c r="M653" s="1">
        <v>29400</v>
      </c>
      <c r="N653" s="1">
        <v>1595.15</v>
      </c>
    </row>
    <row r="654" spans="1:14" ht="14.25" customHeight="1" x14ac:dyDescent="0.3">
      <c r="A654" s="1" t="s">
        <v>14</v>
      </c>
      <c r="B654" s="3" t="s">
        <v>176</v>
      </c>
      <c r="C654" s="3" t="s">
        <v>141</v>
      </c>
      <c r="D654" s="1">
        <v>1594.3</v>
      </c>
      <c r="E654" s="1">
        <v>1607.4</v>
      </c>
      <c r="F654" s="1">
        <v>1590</v>
      </c>
      <c r="G654" s="1">
        <v>1603.45</v>
      </c>
      <c r="H654" s="1">
        <v>1601.5</v>
      </c>
      <c r="I654" s="1">
        <v>1603.45</v>
      </c>
      <c r="J654" s="1">
        <v>464</v>
      </c>
      <c r="K654" s="1">
        <v>4449.79</v>
      </c>
      <c r="L654" s="1">
        <v>525600</v>
      </c>
      <c r="M654" s="1">
        <v>122400</v>
      </c>
      <c r="N654" s="1">
        <v>1595.15</v>
      </c>
    </row>
    <row r="655" spans="1:14" ht="14.25" customHeight="1" x14ac:dyDescent="0.3">
      <c r="A655" s="1" t="s">
        <v>14</v>
      </c>
      <c r="B655" s="3" t="s">
        <v>176</v>
      </c>
      <c r="C655" s="3" t="s">
        <v>161</v>
      </c>
      <c r="D655" s="1">
        <v>1675</v>
      </c>
      <c r="E655" s="1">
        <v>1675</v>
      </c>
      <c r="F655" s="1">
        <v>1596.5</v>
      </c>
      <c r="G655" s="1">
        <v>1596.5</v>
      </c>
      <c r="H655" s="1">
        <v>1596.5</v>
      </c>
      <c r="I655" s="1">
        <v>1614.75</v>
      </c>
      <c r="J655" s="1">
        <v>4</v>
      </c>
      <c r="K655" s="1">
        <v>38.840000000000003</v>
      </c>
      <c r="L655" s="1">
        <v>15000</v>
      </c>
      <c r="M655" s="1">
        <v>0</v>
      </c>
      <c r="N655" s="1">
        <v>1595.15</v>
      </c>
    </row>
    <row r="656" spans="1:14" ht="14.25" customHeight="1" x14ac:dyDescent="0.3">
      <c r="A656" s="1" t="s">
        <v>14</v>
      </c>
      <c r="B656" s="3" t="s">
        <v>177</v>
      </c>
      <c r="C656" s="3" t="s">
        <v>122</v>
      </c>
      <c r="D656" s="1">
        <v>1587</v>
      </c>
      <c r="E656" s="1">
        <v>1596.95</v>
      </c>
      <c r="F656" s="1">
        <v>1582</v>
      </c>
      <c r="G656" s="1">
        <v>1591.05</v>
      </c>
      <c r="H656" s="1">
        <v>1590.95</v>
      </c>
      <c r="I656" s="1">
        <v>1591.05</v>
      </c>
      <c r="J656" s="1">
        <v>3560</v>
      </c>
      <c r="K656" s="1">
        <v>33957.230000000003</v>
      </c>
      <c r="L656" s="1">
        <v>6554400</v>
      </c>
      <c r="M656" s="1">
        <v>-426600</v>
      </c>
      <c r="N656" s="1">
        <v>1589.15</v>
      </c>
    </row>
    <row r="657" spans="1:14" ht="14.25" customHeight="1" x14ac:dyDescent="0.3">
      <c r="A657" s="1" t="s">
        <v>14</v>
      </c>
      <c r="B657" s="3" t="s">
        <v>177</v>
      </c>
      <c r="C657" s="3" t="s">
        <v>141</v>
      </c>
      <c r="D657" s="1">
        <v>1593</v>
      </c>
      <c r="E657" s="1">
        <v>1601.95</v>
      </c>
      <c r="F657" s="1">
        <v>1588.25</v>
      </c>
      <c r="G657" s="1">
        <v>1597.85</v>
      </c>
      <c r="H657" s="1">
        <v>1598</v>
      </c>
      <c r="I657" s="1">
        <v>1597.85</v>
      </c>
      <c r="J657" s="1">
        <v>1095</v>
      </c>
      <c r="K657" s="1">
        <v>10487.05</v>
      </c>
      <c r="L657" s="1">
        <v>996600</v>
      </c>
      <c r="M657" s="1">
        <v>471000</v>
      </c>
      <c r="N657" s="1">
        <v>1589.15</v>
      </c>
    </row>
    <row r="658" spans="1:14" ht="14.25" customHeight="1" x14ac:dyDescent="0.3">
      <c r="A658" s="1" t="s">
        <v>14</v>
      </c>
      <c r="B658" s="3" t="s">
        <v>177</v>
      </c>
      <c r="C658" s="3" t="s">
        <v>161</v>
      </c>
      <c r="D658" s="1">
        <v>1599.15</v>
      </c>
      <c r="E658" s="1">
        <v>1599.8</v>
      </c>
      <c r="F658" s="1">
        <v>1599.15</v>
      </c>
      <c r="G658" s="1">
        <v>1599.8</v>
      </c>
      <c r="H658" s="1">
        <v>1599.8</v>
      </c>
      <c r="I658" s="1">
        <v>1608.5</v>
      </c>
      <c r="J658" s="1">
        <v>2</v>
      </c>
      <c r="K658" s="1">
        <v>19.190000000000001</v>
      </c>
      <c r="L658" s="1">
        <v>14400</v>
      </c>
      <c r="M658" s="1">
        <v>-600</v>
      </c>
      <c r="N658" s="1">
        <v>1589.15</v>
      </c>
    </row>
    <row r="659" spans="1:14" ht="14.25" customHeight="1" x14ac:dyDescent="0.3">
      <c r="A659" s="1" t="s">
        <v>14</v>
      </c>
      <c r="B659" s="3" t="s">
        <v>178</v>
      </c>
      <c r="C659" s="3" t="s">
        <v>122</v>
      </c>
      <c r="D659" s="1">
        <v>1586</v>
      </c>
      <c r="E659" s="1">
        <v>1593.95</v>
      </c>
      <c r="F659" s="1">
        <v>1568.45</v>
      </c>
      <c r="G659" s="1">
        <v>1571.85</v>
      </c>
      <c r="H659" s="1">
        <v>1572.25</v>
      </c>
      <c r="I659" s="1">
        <v>1571.85</v>
      </c>
      <c r="J659" s="1">
        <v>4198</v>
      </c>
      <c r="K659" s="1">
        <v>39764.49</v>
      </c>
      <c r="L659" s="1">
        <v>6096000</v>
      </c>
      <c r="M659" s="1">
        <v>-459600</v>
      </c>
      <c r="N659" s="1">
        <v>1570.2</v>
      </c>
    </row>
    <row r="660" spans="1:14" ht="14.25" customHeight="1" x14ac:dyDescent="0.3">
      <c r="A660" s="1" t="s">
        <v>14</v>
      </c>
      <c r="B660" s="3" t="s">
        <v>178</v>
      </c>
      <c r="C660" s="3" t="s">
        <v>141</v>
      </c>
      <c r="D660" s="1">
        <v>1593</v>
      </c>
      <c r="E660" s="1">
        <v>1600.4</v>
      </c>
      <c r="F660" s="1">
        <v>1574.85</v>
      </c>
      <c r="G660" s="1">
        <v>1578.05</v>
      </c>
      <c r="H660" s="1">
        <v>1580.3</v>
      </c>
      <c r="I660" s="1">
        <v>1578.05</v>
      </c>
      <c r="J660" s="1">
        <v>1105</v>
      </c>
      <c r="K660" s="1">
        <v>10491.14</v>
      </c>
      <c r="L660" s="1">
        <v>1344000</v>
      </c>
      <c r="M660" s="1">
        <v>347400</v>
      </c>
      <c r="N660" s="1">
        <v>1570.2</v>
      </c>
    </row>
    <row r="661" spans="1:14" ht="14.25" customHeight="1" x14ac:dyDescent="0.3">
      <c r="A661" s="1" t="s">
        <v>14</v>
      </c>
      <c r="B661" s="3" t="s">
        <v>178</v>
      </c>
      <c r="C661" s="3" t="s">
        <v>161</v>
      </c>
      <c r="D661" s="1">
        <v>1596</v>
      </c>
      <c r="E661" s="1">
        <v>1596</v>
      </c>
      <c r="F661" s="1">
        <v>1580</v>
      </c>
      <c r="G661" s="1">
        <v>1586.05</v>
      </c>
      <c r="H661" s="1">
        <v>1586.05</v>
      </c>
      <c r="I661" s="1">
        <v>1589.05</v>
      </c>
      <c r="J661" s="1">
        <v>9</v>
      </c>
      <c r="K661" s="1">
        <v>85.58</v>
      </c>
      <c r="L661" s="1">
        <v>14400</v>
      </c>
      <c r="M661" s="1">
        <v>0</v>
      </c>
      <c r="N661" s="1">
        <v>1570.2</v>
      </c>
    </row>
    <row r="662" spans="1:14" ht="14.25" customHeight="1" x14ac:dyDescent="0.3">
      <c r="A662" s="1" t="s">
        <v>14</v>
      </c>
      <c r="B662" s="3" t="s">
        <v>179</v>
      </c>
      <c r="C662" s="3" t="s">
        <v>122</v>
      </c>
      <c r="D662" s="1">
        <v>1569.05</v>
      </c>
      <c r="E662" s="1">
        <v>1585.75</v>
      </c>
      <c r="F662" s="1">
        <v>1549.75</v>
      </c>
      <c r="G662" s="1">
        <v>1583.3</v>
      </c>
      <c r="H662" s="1">
        <v>1583.55</v>
      </c>
      <c r="I662" s="1">
        <v>1583.3</v>
      </c>
      <c r="J662" s="1">
        <v>4455</v>
      </c>
      <c r="K662" s="1">
        <v>42003.19</v>
      </c>
      <c r="L662" s="1">
        <v>5517000</v>
      </c>
      <c r="M662" s="1">
        <v>-580200</v>
      </c>
      <c r="N662" s="1">
        <v>1580.4</v>
      </c>
    </row>
    <row r="663" spans="1:14" ht="14.25" customHeight="1" x14ac:dyDescent="0.3">
      <c r="A663" s="1" t="s">
        <v>14</v>
      </c>
      <c r="B663" s="3" t="s">
        <v>179</v>
      </c>
      <c r="C663" s="3" t="s">
        <v>141</v>
      </c>
      <c r="D663" s="1">
        <v>1572.25</v>
      </c>
      <c r="E663" s="1">
        <v>1591.95</v>
      </c>
      <c r="F663" s="1">
        <v>1564.7</v>
      </c>
      <c r="G663" s="1">
        <v>1589.85</v>
      </c>
      <c r="H663" s="1">
        <v>1589.5</v>
      </c>
      <c r="I663" s="1">
        <v>1589.85</v>
      </c>
      <c r="J663" s="1">
        <v>1977</v>
      </c>
      <c r="K663" s="1">
        <v>18710.14</v>
      </c>
      <c r="L663" s="1">
        <v>2167800</v>
      </c>
      <c r="M663" s="1">
        <v>823800</v>
      </c>
      <c r="N663" s="1">
        <v>1580.4</v>
      </c>
    </row>
    <row r="664" spans="1:14" ht="14.25" customHeight="1" x14ac:dyDescent="0.3">
      <c r="A664" s="1" t="s">
        <v>14</v>
      </c>
      <c r="B664" s="3" t="s">
        <v>179</v>
      </c>
      <c r="C664" s="3" t="s">
        <v>161</v>
      </c>
      <c r="D664" s="1">
        <v>1577.5</v>
      </c>
      <c r="E664" s="1">
        <v>1592.35</v>
      </c>
      <c r="F664" s="1">
        <v>1570</v>
      </c>
      <c r="G664" s="1">
        <v>1592.35</v>
      </c>
      <c r="H664" s="1">
        <v>1592.35</v>
      </c>
      <c r="I664" s="1">
        <v>1599.05</v>
      </c>
      <c r="J664" s="1">
        <v>17</v>
      </c>
      <c r="K664" s="1">
        <v>160.63999999999999</v>
      </c>
      <c r="L664" s="1">
        <v>21000</v>
      </c>
      <c r="M664" s="1">
        <v>6600</v>
      </c>
      <c r="N664" s="1">
        <v>1580.4</v>
      </c>
    </row>
    <row r="665" spans="1:14" ht="14.25" customHeight="1" x14ac:dyDescent="0.3">
      <c r="A665" s="1" t="s">
        <v>14</v>
      </c>
      <c r="B665" s="3" t="s">
        <v>180</v>
      </c>
      <c r="C665" s="3" t="s">
        <v>122</v>
      </c>
      <c r="D665" s="1">
        <v>1587.35</v>
      </c>
      <c r="E665" s="1">
        <v>1600.9</v>
      </c>
      <c r="F665" s="1">
        <v>1577.2</v>
      </c>
      <c r="G665" s="1">
        <v>1598.45</v>
      </c>
      <c r="H665" s="1">
        <v>1595</v>
      </c>
      <c r="I665" s="1">
        <v>1598.45</v>
      </c>
      <c r="J665" s="1">
        <v>5022</v>
      </c>
      <c r="K665" s="1">
        <v>47915.3</v>
      </c>
      <c r="L665" s="1">
        <v>4708200</v>
      </c>
      <c r="M665" s="1">
        <v>-809400</v>
      </c>
      <c r="N665" s="1">
        <v>1597.55</v>
      </c>
    </row>
    <row r="666" spans="1:14" ht="14.25" customHeight="1" x14ac:dyDescent="0.3">
      <c r="A666" s="1" t="s">
        <v>14</v>
      </c>
      <c r="B666" s="3" t="s">
        <v>180</v>
      </c>
      <c r="C666" s="3" t="s">
        <v>141</v>
      </c>
      <c r="D666" s="1">
        <v>1591.15</v>
      </c>
      <c r="E666" s="1">
        <v>1607</v>
      </c>
      <c r="F666" s="1">
        <v>1584.05</v>
      </c>
      <c r="G666" s="1">
        <v>1604.85</v>
      </c>
      <c r="H666" s="1">
        <v>1602.9</v>
      </c>
      <c r="I666" s="1">
        <v>1604.85</v>
      </c>
      <c r="J666" s="1">
        <v>3330</v>
      </c>
      <c r="K666" s="1">
        <v>31896.18</v>
      </c>
      <c r="L666" s="1">
        <v>3553200</v>
      </c>
      <c r="M666" s="1">
        <v>1385400</v>
      </c>
      <c r="N666" s="1">
        <v>1597.55</v>
      </c>
    </row>
    <row r="667" spans="1:14" ht="14.25" customHeight="1" x14ac:dyDescent="0.3">
      <c r="A667" s="1" t="s">
        <v>14</v>
      </c>
      <c r="B667" s="3" t="s">
        <v>180</v>
      </c>
      <c r="C667" s="3" t="s">
        <v>161</v>
      </c>
      <c r="D667" s="1">
        <v>1605</v>
      </c>
      <c r="E667" s="1">
        <v>1610</v>
      </c>
      <c r="F667" s="1">
        <v>1601</v>
      </c>
      <c r="G667" s="1">
        <v>1610</v>
      </c>
      <c r="H667" s="1">
        <v>1610</v>
      </c>
      <c r="I667" s="1">
        <v>1610</v>
      </c>
      <c r="J667" s="1">
        <v>5</v>
      </c>
      <c r="K667" s="1">
        <v>48.17</v>
      </c>
      <c r="L667" s="1">
        <v>22200</v>
      </c>
      <c r="M667" s="1">
        <v>1200</v>
      </c>
      <c r="N667" s="1">
        <v>1597.55</v>
      </c>
    </row>
    <row r="668" spans="1:14" ht="14.25" customHeight="1" x14ac:dyDescent="0.3">
      <c r="A668" s="1" t="s">
        <v>14</v>
      </c>
      <c r="B668" s="3" t="s">
        <v>181</v>
      </c>
      <c r="C668" s="3" t="s">
        <v>122</v>
      </c>
      <c r="D668" s="1">
        <v>1600</v>
      </c>
      <c r="E668" s="1">
        <v>1607</v>
      </c>
      <c r="F668" s="1">
        <v>1586.35</v>
      </c>
      <c r="G668" s="1">
        <v>1601.25</v>
      </c>
      <c r="H668" s="1">
        <v>1604.55</v>
      </c>
      <c r="I668" s="1">
        <v>1601.25</v>
      </c>
      <c r="J668" s="1">
        <v>5923</v>
      </c>
      <c r="K668" s="1">
        <v>56739.43</v>
      </c>
      <c r="L668" s="1">
        <v>3038400</v>
      </c>
      <c r="M668" s="1">
        <v>-1670400</v>
      </c>
      <c r="N668" s="1" t="s">
        <v>32</v>
      </c>
    </row>
    <row r="669" spans="1:14" ht="14.25" customHeight="1" x14ac:dyDescent="0.3">
      <c r="A669" s="1" t="s">
        <v>14</v>
      </c>
      <c r="B669" s="3" t="s">
        <v>181</v>
      </c>
      <c r="C669" s="3" t="s">
        <v>141</v>
      </c>
      <c r="D669" s="1">
        <v>1609.8</v>
      </c>
      <c r="E669" s="1">
        <v>1613.65</v>
      </c>
      <c r="F669" s="1">
        <v>1592.4</v>
      </c>
      <c r="G669" s="1">
        <v>1607.7</v>
      </c>
      <c r="H669" s="1">
        <v>1610.5</v>
      </c>
      <c r="I669" s="1">
        <v>1607.7</v>
      </c>
      <c r="J669" s="1">
        <v>4521</v>
      </c>
      <c r="K669" s="1">
        <v>43499.62</v>
      </c>
      <c r="L669" s="1">
        <v>5442000</v>
      </c>
      <c r="M669" s="1">
        <v>1888800</v>
      </c>
      <c r="N669" s="1" t="s">
        <v>32</v>
      </c>
    </row>
    <row r="670" spans="1:14" ht="14.25" customHeight="1" x14ac:dyDescent="0.3">
      <c r="A670" s="1" t="s">
        <v>14</v>
      </c>
      <c r="B670" s="3" t="s">
        <v>181</v>
      </c>
      <c r="C670" s="3" t="s">
        <v>161</v>
      </c>
      <c r="D670" s="1">
        <v>1606.75</v>
      </c>
      <c r="E670" s="1">
        <v>1615</v>
      </c>
      <c r="F670" s="1">
        <v>1602</v>
      </c>
      <c r="G670" s="1">
        <v>1613.15</v>
      </c>
      <c r="H670" s="1">
        <v>1613.15</v>
      </c>
      <c r="I670" s="1">
        <v>1613.15</v>
      </c>
      <c r="J670" s="1">
        <v>32</v>
      </c>
      <c r="K670" s="1">
        <v>308.52</v>
      </c>
      <c r="L670" s="1">
        <v>33600</v>
      </c>
      <c r="M670" s="1">
        <v>11400</v>
      </c>
      <c r="N670" s="1" t="s">
        <v>32</v>
      </c>
    </row>
    <row r="671" spans="1:14" ht="14.25" customHeight="1" x14ac:dyDescent="0.3">
      <c r="A671" s="1" t="s">
        <v>14</v>
      </c>
      <c r="B671" s="3" t="s">
        <v>182</v>
      </c>
      <c r="C671" s="3" t="s">
        <v>122</v>
      </c>
      <c r="D671" s="1">
        <v>1598.8</v>
      </c>
      <c r="E671" s="1">
        <v>1606.6</v>
      </c>
      <c r="F671" s="1">
        <v>1591.65</v>
      </c>
      <c r="G671" s="1">
        <v>1603.7</v>
      </c>
      <c r="H671" s="1">
        <v>1605.6</v>
      </c>
      <c r="I671" s="1">
        <v>1603.7</v>
      </c>
      <c r="J671" s="1">
        <v>4127</v>
      </c>
      <c r="K671" s="1">
        <v>39596.449999999997</v>
      </c>
      <c r="L671" s="1">
        <v>1752600</v>
      </c>
      <c r="M671" s="1">
        <v>-1286400</v>
      </c>
      <c r="N671" s="1">
        <v>1603.15</v>
      </c>
    </row>
    <row r="672" spans="1:14" ht="14.25" customHeight="1" x14ac:dyDescent="0.3">
      <c r="A672" s="1" t="s">
        <v>14</v>
      </c>
      <c r="B672" s="3" t="s">
        <v>182</v>
      </c>
      <c r="C672" s="3" t="s">
        <v>141</v>
      </c>
      <c r="D672" s="1">
        <v>1602.55</v>
      </c>
      <c r="E672" s="1">
        <v>1613.8</v>
      </c>
      <c r="F672" s="1">
        <v>1599</v>
      </c>
      <c r="G672" s="1">
        <v>1610.1</v>
      </c>
      <c r="H672" s="1">
        <v>1611</v>
      </c>
      <c r="I672" s="1">
        <v>1610.1</v>
      </c>
      <c r="J672" s="1">
        <v>3600</v>
      </c>
      <c r="K672" s="1">
        <v>34682.44</v>
      </c>
      <c r="L672" s="1">
        <v>6760200</v>
      </c>
      <c r="M672" s="1">
        <v>1318200</v>
      </c>
      <c r="N672" s="1">
        <v>1603.15</v>
      </c>
    </row>
    <row r="673" spans="1:14" ht="14.25" customHeight="1" x14ac:dyDescent="0.3">
      <c r="A673" s="1" t="s">
        <v>14</v>
      </c>
      <c r="B673" s="3" t="s">
        <v>182</v>
      </c>
      <c r="C673" s="3" t="s">
        <v>161</v>
      </c>
      <c r="D673" s="1">
        <v>1607.1</v>
      </c>
      <c r="E673" s="1">
        <v>1615.6</v>
      </c>
      <c r="F673" s="1">
        <v>1606.25</v>
      </c>
      <c r="G673" s="1">
        <v>1613.15</v>
      </c>
      <c r="H673" s="1">
        <v>1613.4</v>
      </c>
      <c r="I673" s="1">
        <v>1613.15</v>
      </c>
      <c r="J673" s="1">
        <v>15</v>
      </c>
      <c r="K673" s="1">
        <v>144.93</v>
      </c>
      <c r="L673" s="1">
        <v>36600</v>
      </c>
      <c r="M673" s="1">
        <v>3000</v>
      </c>
      <c r="N673" s="1">
        <v>1603.15</v>
      </c>
    </row>
    <row r="674" spans="1:14" ht="14.25" customHeight="1" x14ac:dyDescent="0.3">
      <c r="A674" s="1" t="s">
        <v>14</v>
      </c>
      <c r="B674" s="3" t="s">
        <v>122</v>
      </c>
      <c r="C674" s="3" t="s">
        <v>122</v>
      </c>
      <c r="D674" s="1">
        <v>1600</v>
      </c>
      <c r="E674" s="1">
        <v>1616.4</v>
      </c>
      <c r="F674" s="1">
        <v>1587.6</v>
      </c>
      <c r="G674" s="1">
        <v>1612.95</v>
      </c>
      <c r="H674" s="1">
        <v>1615.4</v>
      </c>
      <c r="I674" s="1">
        <v>1615.25</v>
      </c>
      <c r="J674" s="1">
        <v>4978</v>
      </c>
      <c r="K674" s="1">
        <v>47815.83</v>
      </c>
      <c r="L674" s="1">
        <v>693600</v>
      </c>
      <c r="M674" s="1">
        <v>-1057200</v>
      </c>
      <c r="N674" s="1">
        <v>1615.25</v>
      </c>
    </row>
    <row r="675" spans="1:14" ht="14.25" customHeight="1" x14ac:dyDescent="0.3">
      <c r="A675" s="1" t="s">
        <v>14</v>
      </c>
      <c r="B675" s="3" t="s">
        <v>122</v>
      </c>
      <c r="C675" s="3" t="s">
        <v>141</v>
      </c>
      <c r="D675" s="1">
        <v>1608.1</v>
      </c>
      <c r="E675" s="1">
        <v>1625.7</v>
      </c>
      <c r="F675" s="1">
        <v>1597.2</v>
      </c>
      <c r="G675" s="1">
        <v>1621.85</v>
      </c>
      <c r="H675" s="1">
        <v>1623</v>
      </c>
      <c r="I675" s="1">
        <v>1621.85</v>
      </c>
      <c r="J675" s="1">
        <v>4923</v>
      </c>
      <c r="K675" s="1">
        <v>47561.48</v>
      </c>
      <c r="L675" s="1">
        <v>8069400</v>
      </c>
      <c r="M675" s="1">
        <v>1309200</v>
      </c>
      <c r="N675" s="1">
        <v>1615.25</v>
      </c>
    </row>
    <row r="676" spans="1:14" ht="14.25" customHeight="1" x14ac:dyDescent="0.3">
      <c r="A676" s="1" t="s">
        <v>14</v>
      </c>
      <c r="B676" s="3" t="s">
        <v>122</v>
      </c>
      <c r="C676" s="3" t="s">
        <v>161</v>
      </c>
      <c r="D676" s="1">
        <v>1605.55</v>
      </c>
      <c r="E676" s="1">
        <v>1628.75</v>
      </c>
      <c r="F676" s="1">
        <v>1599.15</v>
      </c>
      <c r="G676" s="1">
        <v>1625.4</v>
      </c>
      <c r="H676" s="1">
        <v>1624</v>
      </c>
      <c r="I676" s="1">
        <v>1625.4</v>
      </c>
      <c r="J676" s="1">
        <v>37</v>
      </c>
      <c r="K676" s="1">
        <v>358.87</v>
      </c>
      <c r="L676" s="1">
        <v>47400</v>
      </c>
      <c r="M676" s="1">
        <v>10800</v>
      </c>
      <c r="N676" s="1">
        <v>1615.25</v>
      </c>
    </row>
    <row r="677" spans="1:14" ht="14.25" customHeight="1" x14ac:dyDescent="0.3">
      <c r="A677" s="1" t="s">
        <v>14</v>
      </c>
      <c r="B677" s="3" t="s">
        <v>183</v>
      </c>
      <c r="C677" s="3" t="s">
        <v>141</v>
      </c>
      <c r="D677" s="1">
        <v>1620.35</v>
      </c>
      <c r="E677" s="1">
        <v>1627.95</v>
      </c>
      <c r="F677" s="1">
        <v>1602.65</v>
      </c>
      <c r="G677" s="1">
        <v>1621.75</v>
      </c>
      <c r="H677" s="1">
        <v>1623</v>
      </c>
      <c r="I677" s="1">
        <v>1621.75</v>
      </c>
      <c r="J677" s="1">
        <v>4310</v>
      </c>
      <c r="K677" s="1">
        <v>41730.089999999997</v>
      </c>
      <c r="L677" s="1">
        <v>8118000</v>
      </c>
      <c r="M677" s="1">
        <v>48600</v>
      </c>
      <c r="N677" s="1">
        <v>1616.2</v>
      </c>
    </row>
    <row r="678" spans="1:14" ht="14.25" customHeight="1" x14ac:dyDescent="0.3">
      <c r="A678" s="1" t="s">
        <v>14</v>
      </c>
      <c r="B678" s="3" t="s">
        <v>183</v>
      </c>
      <c r="C678" s="3" t="s">
        <v>161</v>
      </c>
      <c r="D678" s="1">
        <v>1625.4</v>
      </c>
      <c r="E678" s="1">
        <v>1629.2</v>
      </c>
      <c r="F678" s="1">
        <v>1608</v>
      </c>
      <c r="G678" s="1">
        <v>1626.45</v>
      </c>
      <c r="H678" s="1">
        <v>1629.2</v>
      </c>
      <c r="I678" s="1">
        <v>1626.45</v>
      </c>
      <c r="J678" s="1">
        <v>39</v>
      </c>
      <c r="K678" s="1">
        <v>378.34</v>
      </c>
      <c r="L678" s="1">
        <v>54000</v>
      </c>
      <c r="M678" s="1">
        <v>6600</v>
      </c>
      <c r="N678" s="1">
        <v>1616.2</v>
      </c>
    </row>
    <row r="679" spans="1:14" ht="14.25" customHeight="1" x14ac:dyDescent="0.3">
      <c r="A679" s="1" t="s">
        <v>14</v>
      </c>
      <c r="B679" s="3" t="s">
        <v>183</v>
      </c>
      <c r="C679" s="3" t="s">
        <v>184</v>
      </c>
      <c r="D679" s="1">
        <v>0</v>
      </c>
      <c r="E679" s="1">
        <v>0</v>
      </c>
      <c r="F679" s="1">
        <v>0</v>
      </c>
      <c r="G679" s="1">
        <v>1640.35</v>
      </c>
      <c r="H679" s="1">
        <v>0</v>
      </c>
      <c r="I679" s="1">
        <v>1641.05</v>
      </c>
      <c r="J679" s="1">
        <v>0</v>
      </c>
      <c r="K679" s="1">
        <v>0</v>
      </c>
      <c r="L679" s="1">
        <v>0</v>
      </c>
      <c r="M679" s="1">
        <v>0</v>
      </c>
      <c r="N679" s="1">
        <v>1616.2</v>
      </c>
    </row>
    <row r="680" spans="1:14" ht="14.25" customHeight="1" x14ac:dyDescent="0.3">
      <c r="A680" s="1" t="s">
        <v>14</v>
      </c>
      <c r="B680" s="3" t="s">
        <v>185</v>
      </c>
      <c r="C680" s="3" t="s">
        <v>141</v>
      </c>
      <c r="D680" s="1">
        <v>1619.7</v>
      </c>
      <c r="E680" s="1">
        <v>1619.7</v>
      </c>
      <c r="F680" s="1">
        <v>1582</v>
      </c>
      <c r="G680" s="1">
        <v>1584.5</v>
      </c>
      <c r="H680" s="1">
        <v>1587.35</v>
      </c>
      <c r="I680" s="1">
        <v>1584.5</v>
      </c>
      <c r="J680" s="1">
        <v>4287</v>
      </c>
      <c r="K680" s="1">
        <v>41055.94</v>
      </c>
      <c r="L680" s="1">
        <v>8028000</v>
      </c>
      <c r="M680" s="1">
        <v>-90000</v>
      </c>
      <c r="N680" s="1">
        <v>1576.75</v>
      </c>
    </row>
    <row r="681" spans="1:14" ht="14.25" customHeight="1" x14ac:dyDescent="0.3">
      <c r="A681" s="1" t="s">
        <v>14</v>
      </c>
      <c r="B681" s="3" t="s">
        <v>185</v>
      </c>
      <c r="C681" s="3" t="s">
        <v>161</v>
      </c>
      <c r="D681" s="1">
        <v>1616.8</v>
      </c>
      <c r="E681" s="1">
        <v>1616.8</v>
      </c>
      <c r="F681" s="1">
        <v>1586.9</v>
      </c>
      <c r="G681" s="1">
        <v>1589.15</v>
      </c>
      <c r="H681" s="1">
        <v>1590</v>
      </c>
      <c r="I681" s="1">
        <v>1589.15</v>
      </c>
      <c r="J681" s="1">
        <v>77</v>
      </c>
      <c r="K681" s="1">
        <v>738.26</v>
      </c>
      <c r="L681" s="1">
        <v>54600</v>
      </c>
      <c r="M681" s="1">
        <v>600</v>
      </c>
      <c r="N681" s="1">
        <v>1576.75</v>
      </c>
    </row>
    <row r="682" spans="1:14" ht="14.25" customHeight="1" x14ac:dyDescent="0.3">
      <c r="A682" s="1" t="s">
        <v>14</v>
      </c>
      <c r="B682" s="3" t="s">
        <v>185</v>
      </c>
      <c r="C682" s="3" t="s">
        <v>184</v>
      </c>
      <c r="D682" s="1">
        <v>0</v>
      </c>
      <c r="E682" s="1">
        <v>0</v>
      </c>
      <c r="F682" s="1">
        <v>0</v>
      </c>
      <c r="G682" s="1">
        <v>1640.35</v>
      </c>
      <c r="H682" s="1">
        <v>0</v>
      </c>
      <c r="I682" s="1">
        <v>1599.8</v>
      </c>
      <c r="J682" s="1">
        <v>0</v>
      </c>
      <c r="K682" s="1">
        <v>0</v>
      </c>
      <c r="L682" s="1">
        <v>0</v>
      </c>
      <c r="M682" s="1">
        <v>0</v>
      </c>
      <c r="N682" s="1">
        <v>1576.75</v>
      </c>
    </row>
    <row r="683" spans="1:14" ht="14.25" customHeight="1" x14ac:dyDescent="0.3">
      <c r="A683" s="1" t="s">
        <v>14</v>
      </c>
      <c r="B683" s="3" t="s">
        <v>186</v>
      </c>
      <c r="C683" s="3" t="s">
        <v>141</v>
      </c>
      <c r="D683" s="1">
        <v>1586.7</v>
      </c>
      <c r="E683" s="1">
        <v>1590.5</v>
      </c>
      <c r="F683" s="1">
        <v>1535.85</v>
      </c>
      <c r="G683" s="1">
        <v>1543.7</v>
      </c>
      <c r="H683" s="1">
        <v>1545.95</v>
      </c>
      <c r="I683" s="1">
        <v>1543.7</v>
      </c>
      <c r="J683" s="1">
        <v>6764</v>
      </c>
      <c r="K683" s="1">
        <v>62978.21</v>
      </c>
      <c r="L683" s="1">
        <v>8670600</v>
      </c>
      <c r="M683" s="1">
        <v>642600</v>
      </c>
      <c r="N683" s="1">
        <v>1535.15</v>
      </c>
    </row>
    <row r="684" spans="1:14" ht="14.25" customHeight="1" x14ac:dyDescent="0.3">
      <c r="A684" s="1" t="s">
        <v>14</v>
      </c>
      <c r="B684" s="3" t="s">
        <v>186</v>
      </c>
      <c r="C684" s="3" t="s">
        <v>161</v>
      </c>
      <c r="D684" s="1">
        <v>1584</v>
      </c>
      <c r="E684" s="1">
        <v>1584</v>
      </c>
      <c r="F684" s="1">
        <v>1540.75</v>
      </c>
      <c r="G684" s="1">
        <v>1546.5</v>
      </c>
      <c r="H684" s="1">
        <v>1546.45</v>
      </c>
      <c r="I684" s="1">
        <v>1546.5</v>
      </c>
      <c r="J684" s="1">
        <v>128</v>
      </c>
      <c r="K684" s="1">
        <v>1198.8699999999999</v>
      </c>
      <c r="L684" s="1">
        <v>60000</v>
      </c>
      <c r="M684" s="1">
        <v>5400</v>
      </c>
      <c r="N684" s="1">
        <v>1535.15</v>
      </c>
    </row>
    <row r="685" spans="1:14" ht="14.25" customHeight="1" x14ac:dyDescent="0.3">
      <c r="A685" s="1" t="s">
        <v>14</v>
      </c>
      <c r="B685" s="3" t="s">
        <v>186</v>
      </c>
      <c r="C685" s="3" t="s">
        <v>184</v>
      </c>
      <c r="D685" s="1">
        <v>0</v>
      </c>
      <c r="E685" s="1">
        <v>0</v>
      </c>
      <c r="F685" s="1">
        <v>0</v>
      </c>
      <c r="G685" s="1">
        <v>1640.35</v>
      </c>
      <c r="H685" s="1">
        <v>0</v>
      </c>
      <c r="I685" s="1">
        <v>1557.3</v>
      </c>
      <c r="J685" s="1">
        <v>0</v>
      </c>
      <c r="K685" s="1">
        <v>0</v>
      </c>
      <c r="L685" s="1">
        <v>0</v>
      </c>
      <c r="M685" s="1">
        <v>0</v>
      </c>
      <c r="N685" s="1">
        <v>1535.15</v>
      </c>
    </row>
    <row r="686" spans="1:14" ht="14.25" customHeight="1" x14ac:dyDescent="0.3">
      <c r="A686" s="1" t="s">
        <v>14</v>
      </c>
      <c r="B686" s="3" t="s">
        <v>187</v>
      </c>
      <c r="C686" s="3" t="s">
        <v>141</v>
      </c>
      <c r="D686" s="1">
        <v>1543</v>
      </c>
      <c r="E686" s="1">
        <v>1553.05</v>
      </c>
      <c r="F686" s="1">
        <v>1522.7</v>
      </c>
      <c r="G686" s="1">
        <v>1527.15</v>
      </c>
      <c r="H686" s="1">
        <v>1526.3</v>
      </c>
      <c r="I686" s="1">
        <v>1527.15</v>
      </c>
      <c r="J686" s="1">
        <v>4183</v>
      </c>
      <c r="K686" s="1">
        <v>38490.620000000003</v>
      </c>
      <c r="L686" s="1">
        <v>9066600</v>
      </c>
      <c r="M686" s="1">
        <v>396000</v>
      </c>
      <c r="N686" s="1">
        <v>1519.75</v>
      </c>
    </row>
    <row r="687" spans="1:14" ht="14.25" customHeight="1" x14ac:dyDescent="0.3">
      <c r="A687" s="1" t="s">
        <v>14</v>
      </c>
      <c r="B687" s="3" t="s">
        <v>187</v>
      </c>
      <c r="C687" s="3" t="s">
        <v>161</v>
      </c>
      <c r="D687" s="1">
        <v>1539.65</v>
      </c>
      <c r="E687" s="1">
        <v>1557</v>
      </c>
      <c r="F687" s="1">
        <v>1529</v>
      </c>
      <c r="G687" s="1">
        <v>1530.85</v>
      </c>
      <c r="H687" s="1">
        <v>1530</v>
      </c>
      <c r="I687" s="1">
        <v>1530.85</v>
      </c>
      <c r="J687" s="1">
        <v>52</v>
      </c>
      <c r="K687" s="1">
        <v>480.22</v>
      </c>
      <c r="L687" s="1">
        <v>66600</v>
      </c>
      <c r="M687" s="1">
        <v>6600</v>
      </c>
      <c r="N687" s="1">
        <v>1519.75</v>
      </c>
    </row>
    <row r="688" spans="1:14" ht="14.25" customHeight="1" x14ac:dyDescent="0.3">
      <c r="A688" s="1" t="s">
        <v>14</v>
      </c>
      <c r="B688" s="3" t="s">
        <v>187</v>
      </c>
      <c r="C688" s="3" t="s">
        <v>184</v>
      </c>
      <c r="D688" s="1">
        <v>0</v>
      </c>
      <c r="E688" s="1">
        <v>0</v>
      </c>
      <c r="F688" s="1">
        <v>0</v>
      </c>
      <c r="G688" s="1">
        <v>1640.35</v>
      </c>
      <c r="H688" s="1">
        <v>0</v>
      </c>
      <c r="I688" s="1">
        <v>1541.45</v>
      </c>
      <c r="J688" s="1">
        <v>0</v>
      </c>
      <c r="K688" s="1">
        <v>0</v>
      </c>
      <c r="L688" s="1">
        <v>0</v>
      </c>
      <c r="M688" s="1">
        <v>0</v>
      </c>
      <c r="N688" s="1">
        <v>1519.75</v>
      </c>
    </row>
    <row r="689" spans="1:14" ht="14.25" customHeight="1" x14ac:dyDescent="0.3">
      <c r="A689" s="1" t="s">
        <v>14</v>
      </c>
      <c r="B689" s="3" t="s">
        <v>188</v>
      </c>
      <c r="C689" s="3" t="s">
        <v>141</v>
      </c>
      <c r="D689" s="1">
        <v>1532.8</v>
      </c>
      <c r="E689" s="1">
        <v>1543.35</v>
      </c>
      <c r="F689" s="1">
        <v>1524.75</v>
      </c>
      <c r="G689" s="1">
        <v>1536.5</v>
      </c>
      <c r="H689" s="1">
        <v>1536.05</v>
      </c>
      <c r="I689" s="1">
        <v>1536.5</v>
      </c>
      <c r="J689" s="1">
        <v>2937</v>
      </c>
      <c r="K689" s="1">
        <v>27036.02</v>
      </c>
      <c r="L689" s="1">
        <v>8931000</v>
      </c>
      <c r="M689" s="1">
        <v>-135600</v>
      </c>
      <c r="N689" s="1">
        <v>1532.4</v>
      </c>
    </row>
    <row r="690" spans="1:14" ht="14.25" customHeight="1" x14ac:dyDescent="0.3">
      <c r="A690" s="1" t="s">
        <v>14</v>
      </c>
      <c r="B690" s="3" t="s">
        <v>188</v>
      </c>
      <c r="C690" s="3" t="s">
        <v>161</v>
      </c>
      <c r="D690" s="1">
        <v>1533</v>
      </c>
      <c r="E690" s="1">
        <v>1547.2</v>
      </c>
      <c r="F690" s="1">
        <v>1531.05</v>
      </c>
      <c r="G690" s="1">
        <v>1539.3</v>
      </c>
      <c r="H690" s="1">
        <v>1538.9</v>
      </c>
      <c r="I690" s="1">
        <v>1539.3</v>
      </c>
      <c r="J690" s="1">
        <v>42</v>
      </c>
      <c r="K690" s="1">
        <v>387.67</v>
      </c>
      <c r="L690" s="1">
        <v>69600</v>
      </c>
      <c r="M690" s="1">
        <v>3000</v>
      </c>
      <c r="N690" s="1">
        <v>1532.4</v>
      </c>
    </row>
    <row r="691" spans="1:14" ht="14.25" customHeight="1" x14ac:dyDescent="0.3">
      <c r="A691" s="1" t="s">
        <v>14</v>
      </c>
      <c r="B691" s="3" t="s">
        <v>188</v>
      </c>
      <c r="C691" s="3" t="s">
        <v>184</v>
      </c>
      <c r="D691" s="1">
        <v>0</v>
      </c>
      <c r="E691" s="1">
        <v>0</v>
      </c>
      <c r="F691" s="1">
        <v>0</v>
      </c>
      <c r="G691" s="1">
        <v>1640.35</v>
      </c>
      <c r="H691" s="1">
        <v>0</v>
      </c>
      <c r="I691" s="1">
        <v>1553.95</v>
      </c>
      <c r="J691" s="1">
        <v>0</v>
      </c>
      <c r="K691" s="1">
        <v>0</v>
      </c>
      <c r="L691" s="1">
        <v>0</v>
      </c>
      <c r="M691" s="1">
        <v>0</v>
      </c>
      <c r="N691" s="1">
        <v>1532.4</v>
      </c>
    </row>
    <row r="692" spans="1:14" ht="14.25" customHeight="1" x14ac:dyDescent="0.3">
      <c r="A692" s="1" t="s">
        <v>14</v>
      </c>
      <c r="B692" s="3" t="s">
        <v>189</v>
      </c>
      <c r="C692" s="3" t="s">
        <v>141</v>
      </c>
      <c r="D692" s="1">
        <v>1540</v>
      </c>
      <c r="E692" s="1">
        <v>1547.5</v>
      </c>
      <c r="F692" s="1">
        <v>1527.65</v>
      </c>
      <c r="G692" s="1">
        <v>1543.15</v>
      </c>
      <c r="H692" s="1">
        <v>1544.15</v>
      </c>
      <c r="I692" s="1">
        <v>1543.15</v>
      </c>
      <c r="J692" s="1">
        <v>2454</v>
      </c>
      <c r="K692" s="1">
        <v>22681.279999999999</v>
      </c>
      <c r="L692" s="1">
        <v>8850000</v>
      </c>
      <c r="M692" s="1">
        <v>-81000</v>
      </c>
      <c r="N692" s="1">
        <v>1540.6</v>
      </c>
    </row>
    <row r="693" spans="1:14" ht="14.25" customHeight="1" x14ac:dyDescent="0.3">
      <c r="A693" s="1" t="s">
        <v>14</v>
      </c>
      <c r="B693" s="3" t="s">
        <v>189</v>
      </c>
      <c r="C693" s="3" t="s">
        <v>161</v>
      </c>
      <c r="D693" s="1">
        <v>1538.15</v>
      </c>
      <c r="E693" s="1">
        <v>1550.65</v>
      </c>
      <c r="F693" s="1">
        <v>1533.95</v>
      </c>
      <c r="G693" s="1">
        <v>1547</v>
      </c>
      <c r="H693" s="1">
        <v>1546</v>
      </c>
      <c r="I693" s="1">
        <v>1547</v>
      </c>
      <c r="J693" s="1">
        <v>18</v>
      </c>
      <c r="K693" s="1">
        <v>166.87</v>
      </c>
      <c r="L693" s="1">
        <v>73800</v>
      </c>
      <c r="M693" s="1">
        <v>4200</v>
      </c>
      <c r="N693" s="1">
        <v>1540.6</v>
      </c>
    </row>
    <row r="694" spans="1:14" ht="14.25" customHeight="1" x14ac:dyDescent="0.3">
      <c r="A694" s="1" t="s">
        <v>14</v>
      </c>
      <c r="B694" s="3" t="s">
        <v>189</v>
      </c>
      <c r="C694" s="3" t="s">
        <v>184</v>
      </c>
      <c r="D694" s="1">
        <v>0</v>
      </c>
      <c r="E694" s="1">
        <v>0</v>
      </c>
      <c r="F694" s="1">
        <v>0</v>
      </c>
      <c r="G694" s="1">
        <v>1640.35</v>
      </c>
      <c r="H694" s="1">
        <v>0</v>
      </c>
      <c r="I694" s="1">
        <v>1561.5</v>
      </c>
      <c r="J694" s="1">
        <v>0</v>
      </c>
      <c r="K694" s="1">
        <v>0</v>
      </c>
      <c r="L694" s="1">
        <v>0</v>
      </c>
      <c r="M694" s="1">
        <v>0</v>
      </c>
      <c r="N694" s="1">
        <v>1540.6</v>
      </c>
    </row>
    <row r="695" spans="1:14" ht="14.25" customHeight="1" x14ac:dyDescent="0.3">
      <c r="A695" s="1" t="s">
        <v>14</v>
      </c>
      <c r="B695" s="3" t="s">
        <v>190</v>
      </c>
      <c r="C695" s="3" t="s">
        <v>141</v>
      </c>
      <c r="D695" s="1">
        <v>1549.75</v>
      </c>
      <c r="E695" s="1">
        <v>1566.4</v>
      </c>
      <c r="F695" s="1">
        <v>1545.05</v>
      </c>
      <c r="G695" s="1">
        <v>1562.5</v>
      </c>
      <c r="H695" s="1">
        <v>1562</v>
      </c>
      <c r="I695" s="1">
        <v>1562.5</v>
      </c>
      <c r="J695" s="1">
        <v>3623</v>
      </c>
      <c r="K695" s="1">
        <v>33906.28</v>
      </c>
      <c r="L695" s="1">
        <v>8661600</v>
      </c>
      <c r="M695" s="1">
        <v>-188400</v>
      </c>
      <c r="N695" s="1">
        <v>1561.45</v>
      </c>
    </row>
    <row r="696" spans="1:14" ht="14.25" customHeight="1" x14ac:dyDescent="0.3">
      <c r="A696" s="1" t="s">
        <v>14</v>
      </c>
      <c r="B696" s="3" t="s">
        <v>190</v>
      </c>
      <c r="C696" s="3" t="s">
        <v>161</v>
      </c>
      <c r="D696" s="1">
        <v>1553.5</v>
      </c>
      <c r="E696" s="1">
        <v>1568.15</v>
      </c>
      <c r="F696" s="1">
        <v>1553.5</v>
      </c>
      <c r="G696" s="1">
        <v>1566</v>
      </c>
      <c r="H696" s="1">
        <v>1567.1</v>
      </c>
      <c r="I696" s="1">
        <v>1566</v>
      </c>
      <c r="J696" s="1">
        <v>73</v>
      </c>
      <c r="K696" s="1">
        <v>684.68</v>
      </c>
      <c r="L696" s="1">
        <v>72600</v>
      </c>
      <c r="M696" s="1">
        <v>-1200</v>
      </c>
      <c r="N696" s="1">
        <v>1561.45</v>
      </c>
    </row>
    <row r="697" spans="1:14" ht="14.25" customHeight="1" x14ac:dyDescent="0.3">
      <c r="A697" s="1" t="s">
        <v>14</v>
      </c>
      <c r="B697" s="3" t="s">
        <v>190</v>
      </c>
      <c r="C697" s="3" t="s">
        <v>184</v>
      </c>
      <c r="D697" s="1">
        <v>0</v>
      </c>
      <c r="E697" s="1">
        <v>0</v>
      </c>
      <c r="F697" s="1">
        <v>0</v>
      </c>
      <c r="G697" s="1">
        <v>1640.35</v>
      </c>
      <c r="H697" s="1">
        <v>0</v>
      </c>
      <c r="I697" s="1">
        <v>1582.05</v>
      </c>
      <c r="J697" s="1">
        <v>0</v>
      </c>
      <c r="K697" s="1">
        <v>0</v>
      </c>
      <c r="L697" s="1">
        <v>0</v>
      </c>
      <c r="M697" s="1">
        <v>0</v>
      </c>
      <c r="N697" s="1">
        <v>1561.45</v>
      </c>
    </row>
    <row r="698" spans="1:14" ht="14.25" customHeight="1" x14ac:dyDescent="0.3">
      <c r="A698" s="1" t="s">
        <v>14</v>
      </c>
      <c r="B698" s="3" t="s">
        <v>191</v>
      </c>
      <c r="C698" s="3" t="s">
        <v>141</v>
      </c>
      <c r="D698" s="1">
        <v>1566.95</v>
      </c>
      <c r="E698" s="1">
        <v>1571.25</v>
      </c>
      <c r="F698" s="1">
        <v>1540.55</v>
      </c>
      <c r="G698" s="1">
        <v>1542.95</v>
      </c>
      <c r="H698" s="1">
        <v>1544.1</v>
      </c>
      <c r="I698" s="1">
        <v>1542.95</v>
      </c>
      <c r="J698" s="1">
        <v>2625</v>
      </c>
      <c r="K698" s="1">
        <v>24446.01</v>
      </c>
      <c r="L698" s="1">
        <v>8594400</v>
      </c>
      <c r="M698" s="1">
        <v>-67200</v>
      </c>
      <c r="N698" s="1">
        <v>1540.3</v>
      </c>
    </row>
    <row r="699" spans="1:14" ht="14.25" customHeight="1" x14ac:dyDescent="0.3">
      <c r="A699" s="1" t="s">
        <v>14</v>
      </c>
      <c r="B699" s="3" t="s">
        <v>191</v>
      </c>
      <c r="C699" s="3" t="s">
        <v>161</v>
      </c>
      <c r="D699" s="1">
        <v>1563</v>
      </c>
      <c r="E699" s="1">
        <v>1563</v>
      </c>
      <c r="F699" s="1">
        <v>1545.6</v>
      </c>
      <c r="G699" s="1">
        <v>1546.3</v>
      </c>
      <c r="H699" s="1">
        <v>1546.7</v>
      </c>
      <c r="I699" s="1">
        <v>1546.3</v>
      </c>
      <c r="J699" s="1">
        <v>53</v>
      </c>
      <c r="K699" s="1">
        <v>494.19</v>
      </c>
      <c r="L699" s="1">
        <v>84600</v>
      </c>
      <c r="M699" s="1">
        <v>12000</v>
      </c>
      <c r="N699" s="1">
        <v>1540.3</v>
      </c>
    </row>
    <row r="700" spans="1:14" ht="14.25" customHeight="1" x14ac:dyDescent="0.3">
      <c r="A700" s="1" t="s">
        <v>14</v>
      </c>
      <c r="B700" s="3" t="s">
        <v>191</v>
      </c>
      <c r="C700" s="3" t="s">
        <v>184</v>
      </c>
      <c r="D700" s="1">
        <v>0</v>
      </c>
      <c r="E700" s="1">
        <v>0</v>
      </c>
      <c r="F700" s="1">
        <v>0</v>
      </c>
      <c r="G700" s="1">
        <v>1640.35</v>
      </c>
      <c r="H700" s="1">
        <v>0</v>
      </c>
      <c r="I700" s="1">
        <v>1560.35</v>
      </c>
      <c r="J700" s="1">
        <v>0</v>
      </c>
      <c r="K700" s="1">
        <v>0</v>
      </c>
      <c r="L700" s="1">
        <v>0</v>
      </c>
      <c r="M700" s="1">
        <v>0</v>
      </c>
      <c r="N700" s="1">
        <v>1540.3</v>
      </c>
    </row>
    <row r="701" spans="1:14" ht="14.25" customHeight="1" x14ac:dyDescent="0.3">
      <c r="A701" s="1" t="s">
        <v>14</v>
      </c>
      <c r="B701" s="3" t="s">
        <v>192</v>
      </c>
      <c r="C701" s="3" t="s">
        <v>141</v>
      </c>
      <c r="D701" s="1">
        <v>1544.6</v>
      </c>
      <c r="E701" s="1">
        <v>1556.8</v>
      </c>
      <c r="F701" s="1">
        <v>1531.7</v>
      </c>
      <c r="G701" s="1">
        <v>1553.05</v>
      </c>
      <c r="H701" s="1">
        <v>1551.9</v>
      </c>
      <c r="I701" s="1">
        <v>1553.05</v>
      </c>
      <c r="J701" s="1">
        <v>2648</v>
      </c>
      <c r="K701" s="1">
        <v>24512.36</v>
      </c>
      <c r="L701" s="1">
        <v>8611200</v>
      </c>
      <c r="M701" s="1">
        <v>16800</v>
      </c>
      <c r="N701" s="1">
        <v>1548.2</v>
      </c>
    </row>
    <row r="702" spans="1:14" ht="14.25" customHeight="1" x14ac:dyDescent="0.3">
      <c r="A702" s="1" t="s">
        <v>14</v>
      </c>
      <c r="B702" s="3" t="s">
        <v>192</v>
      </c>
      <c r="C702" s="3" t="s">
        <v>161</v>
      </c>
      <c r="D702" s="1">
        <v>1548.05</v>
      </c>
      <c r="E702" s="1">
        <v>1561.1</v>
      </c>
      <c r="F702" s="1">
        <v>1536</v>
      </c>
      <c r="G702" s="1">
        <v>1559.15</v>
      </c>
      <c r="H702" s="1">
        <v>1555.8</v>
      </c>
      <c r="I702" s="1">
        <v>1559.15</v>
      </c>
      <c r="J702" s="1">
        <v>130</v>
      </c>
      <c r="K702" s="1">
        <v>1207.27</v>
      </c>
      <c r="L702" s="1">
        <v>128400</v>
      </c>
      <c r="M702" s="1">
        <v>43800</v>
      </c>
      <c r="N702" s="1">
        <v>1548.2</v>
      </c>
    </row>
    <row r="703" spans="1:14" ht="14.25" customHeight="1" x14ac:dyDescent="0.3">
      <c r="A703" s="1" t="s">
        <v>14</v>
      </c>
      <c r="B703" s="3" t="s">
        <v>192</v>
      </c>
      <c r="C703" s="3" t="s">
        <v>184</v>
      </c>
      <c r="D703" s="1">
        <v>1552.95</v>
      </c>
      <c r="E703" s="1">
        <v>1557.9</v>
      </c>
      <c r="F703" s="1">
        <v>1551.3</v>
      </c>
      <c r="G703" s="1">
        <v>1557.9</v>
      </c>
      <c r="H703" s="1">
        <v>1557.9</v>
      </c>
      <c r="I703" s="1">
        <v>1568</v>
      </c>
      <c r="J703" s="1">
        <v>3</v>
      </c>
      <c r="K703" s="1">
        <v>27.97</v>
      </c>
      <c r="L703" s="1">
        <v>1800</v>
      </c>
      <c r="M703" s="1">
        <v>1800</v>
      </c>
      <c r="N703" s="1">
        <v>1548.2</v>
      </c>
    </row>
    <row r="704" spans="1:14" ht="14.25" customHeight="1" x14ac:dyDescent="0.3">
      <c r="A704" s="1" t="s">
        <v>14</v>
      </c>
      <c r="B704" s="3" t="s">
        <v>193</v>
      </c>
      <c r="C704" s="3" t="s">
        <v>141</v>
      </c>
      <c r="D704" s="1">
        <v>1530.2</v>
      </c>
      <c r="E704" s="1">
        <v>1533.1</v>
      </c>
      <c r="F704" s="1">
        <v>1504.25</v>
      </c>
      <c r="G704" s="1">
        <v>1525.95</v>
      </c>
      <c r="H704" s="1">
        <v>1524.5</v>
      </c>
      <c r="I704" s="1">
        <v>1525.95</v>
      </c>
      <c r="J704" s="1">
        <v>4749</v>
      </c>
      <c r="K704" s="1">
        <v>43254.48</v>
      </c>
      <c r="L704" s="1">
        <v>8910000</v>
      </c>
      <c r="M704" s="1">
        <v>298800</v>
      </c>
      <c r="N704" s="1">
        <v>1521.3</v>
      </c>
    </row>
    <row r="705" spans="1:14" ht="14.25" customHeight="1" x14ac:dyDescent="0.3">
      <c r="A705" s="1" t="s">
        <v>14</v>
      </c>
      <c r="B705" s="3" t="s">
        <v>193</v>
      </c>
      <c r="C705" s="3" t="s">
        <v>161</v>
      </c>
      <c r="D705" s="1">
        <v>1504.45</v>
      </c>
      <c r="E705" s="1">
        <v>1532</v>
      </c>
      <c r="F705" s="1">
        <v>1504.45</v>
      </c>
      <c r="G705" s="1">
        <v>1529.95</v>
      </c>
      <c r="H705" s="1">
        <v>1530</v>
      </c>
      <c r="I705" s="1">
        <v>1529.95</v>
      </c>
      <c r="J705" s="1">
        <v>179</v>
      </c>
      <c r="K705" s="1">
        <v>1635.33</v>
      </c>
      <c r="L705" s="1">
        <v>170400</v>
      </c>
      <c r="M705" s="1">
        <v>42000</v>
      </c>
      <c r="N705" s="1">
        <v>1521.3</v>
      </c>
    </row>
    <row r="706" spans="1:14" ht="14.25" customHeight="1" x14ac:dyDescent="0.3">
      <c r="A706" s="1" t="s">
        <v>14</v>
      </c>
      <c r="B706" s="3" t="s">
        <v>193</v>
      </c>
      <c r="C706" s="3" t="s">
        <v>184</v>
      </c>
      <c r="D706" s="1">
        <v>1522.35</v>
      </c>
      <c r="E706" s="1">
        <v>1529.6</v>
      </c>
      <c r="F706" s="1">
        <v>1522.35</v>
      </c>
      <c r="G706" s="1">
        <v>1529.6</v>
      </c>
      <c r="H706" s="1">
        <v>1529.6</v>
      </c>
      <c r="I706" s="1">
        <v>1540.1</v>
      </c>
      <c r="J706" s="1">
        <v>5</v>
      </c>
      <c r="K706" s="1">
        <v>45.83</v>
      </c>
      <c r="L706" s="1">
        <v>4800</v>
      </c>
      <c r="M706" s="1">
        <v>3000</v>
      </c>
      <c r="N706" s="1">
        <v>1521.3</v>
      </c>
    </row>
    <row r="707" spans="1:14" ht="14.25" customHeight="1" x14ac:dyDescent="0.3">
      <c r="A707" s="1" t="s">
        <v>14</v>
      </c>
      <c r="B707" s="3" t="s">
        <v>194</v>
      </c>
      <c r="C707" s="3" t="s">
        <v>141</v>
      </c>
      <c r="D707" s="1">
        <v>1527</v>
      </c>
      <c r="E707" s="1">
        <v>1544.2</v>
      </c>
      <c r="F707" s="1">
        <v>1521</v>
      </c>
      <c r="G707" s="1">
        <v>1533.35</v>
      </c>
      <c r="H707" s="1">
        <v>1533</v>
      </c>
      <c r="I707" s="1">
        <v>1533.35</v>
      </c>
      <c r="J707" s="1">
        <v>4486</v>
      </c>
      <c r="K707" s="1">
        <v>41292.870000000003</v>
      </c>
      <c r="L707" s="1">
        <v>8846400</v>
      </c>
      <c r="M707" s="1">
        <v>-63600</v>
      </c>
      <c r="N707" s="1">
        <v>1530.9</v>
      </c>
    </row>
    <row r="708" spans="1:14" ht="14.25" customHeight="1" x14ac:dyDescent="0.3">
      <c r="A708" s="1" t="s">
        <v>14</v>
      </c>
      <c r="B708" s="3" t="s">
        <v>194</v>
      </c>
      <c r="C708" s="3" t="s">
        <v>161</v>
      </c>
      <c r="D708" s="1">
        <v>1533.25</v>
      </c>
      <c r="E708" s="1">
        <v>1547.5</v>
      </c>
      <c r="F708" s="1">
        <v>1525.55</v>
      </c>
      <c r="G708" s="1">
        <v>1537.5</v>
      </c>
      <c r="H708" s="1">
        <v>1537.15</v>
      </c>
      <c r="I708" s="1">
        <v>1537.5</v>
      </c>
      <c r="J708" s="1">
        <v>275</v>
      </c>
      <c r="K708" s="1">
        <v>2536.5</v>
      </c>
      <c r="L708" s="1">
        <v>221400</v>
      </c>
      <c r="M708" s="1">
        <v>51000</v>
      </c>
      <c r="N708" s="1">
        <v>1530.9</v>
      </c>
    </row>
    <row r="709" spans="1:14" ht="14.25" customHeight="1" x14ac:dyDescent="0.3">
      <c r="A709" s="1" t="s">
        <v>14</v>
      </c>
      <c r="B709" s="3" t="s">
        <v>194</v>
      </c>
      <c r="C709" s="3" t="s">
        <v>184</v>
      </c>
      <c r="D709" s="1">
        <v>0</v>
      </c>
      <c r="E709" s="1">
        <v>0</v>
      </c>
      <c r="F709" s="1">
        <v>0</v>
      </c>
      <c r="G709" s="1">
        <v>1529.6</v>
      </c>
      <c r="H709" s="1">
        <v>1529.6</v>
      </c>
      <c r="I709" s="1">
        <v>1549.5</v>
      </c>
      <c r="J709" s="1">
        <v>0</v>
      </c>
      <c r="K709" s="1">
        <v>0</v>
      </c>
      <c r="L709" s="1">
        <v>4800</v>
      </c>
      <c r="M709" s="1">
        <v>0</v>
      </c>
      <c r="N709" s="1">
        <v>1530.9</v>
      </c>
    </row>
    <row r="710" spans="1:14" ht="14.25" customHeight="1" x14ac:dyDescent="0.3">
      <c r="A710" s="1" t="s">
        <v>14</v>
      </c>
      <c r="B710" s="3" t="s">
        <v>195</v>
      </c>
      <c r="C710" s="3" t="s">
        <v>141</v>
      </c>
      <c r="D710" s="1">
        <v>1539.95</v>
      </c>
      <c r="E710" s="1">
        <v>1562.15</v>
      </c>
      <c r="F710" s="1">
        <v>1539.1</v>
      </c>
      <c r="G710" s="1">
        <v>1551.45</v>
      </c>
      <c r="H710" s="1">
        <v>1554.6</v>
      </c>
      <c r="I710" s="1">
        <v>1551.45</v>
      </c>
      <c r="J710" s="1">
        <v>4093</v>
      </c>
      <c r="K710" s="1">
        <v>38112.300000000003</v>
      </c>
      <c r="L710" s="1">
        <v>8828400</v>
      </c>
      <c r="M710" s="1">
        <v>-18000</v>
      </c>
      <c r="N710" s="1">
        <v>1547.75</v>
      </c>
    </row>
    <row r="711" spans="1:14" ht="14.25" customHeight="1" x14ac:dyDescent="0.3">
      <c r="A711" s="1" t="s">
        <v>14</v>
      </c>
      <c r="B711" s="3" t="s">
        <v>195</v>
      </c>
      <c r="C711" s="3" t="s">
        <v>161</v>
      </c>
      <c r="D711" s="1">
        <v>1549</v>
      </c>
      <c r="E711" s="1">
        <v>1565.3</v>
      </c>
      <c r="F711" s="1">
        <v>1545.7</v>
      </c>
      <c r="G711" s="1">
        <v>1555.5</v>
      </c>
      <c r="H711" s="1">
        <v>1556.3</v>
      </c>
      <c r="I711" s="1">
        <v>1555.5</v>
      </c>
      <c r="J711" s="1">
        <v>451</v>
      </c>
      <c r="K711" s="1">
        <v>4208.7700000000004</v>
      </c>
      <c r="L711" s="1">
        <v>325200</v>
      </c>
      <c r="M711" s="1">
        <v>103800</v>
      </c>
      <c r="N711" s="1">
        <v>1547.75</v>
      </c>
    </row>
    <row r="712" spans="1:14" ht="14.25" customHeight="1" x14ac:dyDescent="0.3">
      <c r="A712" s="1" t="s">
        <v>14</v>
      </c>
      <c r="B712" s="3" t="s">
        <v>195</v>
      </c>
      <c r="C712" s="3" t="s">
        <v>184</v>
      </c>
      <c r="D712" s="1">
        <v>1562.35</v>
      </c>
      <c r="E712" s="1">
        <v>1567.7</v>
      </c>
      <c r="F712" s="1">
        <v>1560.55</v>
      </c>
      <c r="G712" s="1">
        <v>1565.65</v>
      </c>
      <c r="H712" s="1">
        <v>1565.65</v>
      </c>
      <c r="I712" s="1">
        <v>1566.3</v>
      </c>
      <c r="J712" s="1">
        <v>7</v>
      </c>
      <c r="K712" s="1">
        <v>65.709999999999994</v>
      </c>
      <c r="L712" s="1">
        <v>9000</v>
      </c>
      <c r="M712" s="1">
        <v>4200</v>
      </c>
      <c r="N712" s="1">
        <v>1547.75</v>
      </c>
    </row>
    <row r="713" spans="1:14" ht="14.25" customHeight="1" x14ac:dyDescent="0.3">
      <c r="A713" s="1" t="s">
        <v>14</v>
      </c>
      <c r="B713" s="3" t="s">
        <v>196</v>
      </c>
      <c r="C713" s="3" t="s">
        <v>141</v>
      </c>
      <c r="D713" s="1">
        <v>1550.1</v>
      </c>
      <c r="E713" s="1">
        <v>1563.8</v>
      </c>
      <c r="F713" s="1">
        <v>1546.85</v>
      </c>
      <c r="G713" s="1">
        <v>1553.2</v>
      </c>
      <c r="H713" s="1">
        <v>1551.5</v>
      </c>
      <c r="I713" s="1">
        <v>1553.2</v>
      </c>
      <c r="J713" s="1">
        <v>3313</v>
      </c>
      <c r="K713" s="1">
        <v>30957.39</v>
      </c>
      <c r="L713" s="1">
        <v>8463600</v>
      </c>
      <c r="M713" s="1">
        <v>-364800</v>
      </c>
      <c r="N713" s="1">
        <v>1553.9</v>
      </c>
    </row>
    <row r="714" spans="1:14" ht="14.25" customHeight="1" x14ac:dyDescent="0.3">
      <c r="A714" s="1" t="s">
        <v>14</v>
      </c>
      <c r="B714" s="3" t="s">
        <v>196</v>
      </c>
      <c r="C714" s="3" t="s">
        <v>161</v>
      </c>
      <c r="D714" s="1">
        <v>1553.8</v>
      </c>
      <c r="E714" s="1">
        <v>1567.2</v>
      </c>
      <c r="F714" s="1">
        <v>1552.55</v>
      </c>
      <c r="G714" s="1">
        <v>1555.5</v>
      </c>
      <c r="H714" s="1">
        <v>1555</v>
      </c>
      <c r="I714" s="1">
        <v>1555.5</v>
      </c>
      <c r="J714" s="1">
        <v>796</v>
      </c>
      <c r="K714" s="1">
        <v>7460.04</v>
      </c>
      <c r="L714" s="1">
        <v>577200</v>
      </c>
      <c r="M714" s="1">
        <v>252000</v>
      </c>
      <c r="N714" s="1">
        <v>1553.9</v>
      </c>
    </row>
    <row r="715" spans="1:14" ht="14.25" customHeight="1" x14ac:dyDescent="0.3">
      <c r="A715" s="1" t="s">
        <v>14</v>
      </c>
      <c r="B715" s="3" t="s">
        <v>196</v>
      </c>
      <c r="C715" s="3" t="s">
        <v>184</v>
      </c>
      <c r="D715" s="1">
        <v>1566</v>
      </c>
      <c r="E715" s="1">
        <v>1566</v>
      </c>
      <c r="F715" s="1">
        <v>1561</v>
      </c>
      <c r="G715" s="1">
        <v>1561</v>
      </c>
      <c r="H715" s="1">
        <v>1561</v>
      </c>
      <c r="I715" s="1">
        <v>1561</v>
      </c>
      <c r="J715" s="1">
        <v>2</v>
      </c>
      <c r="K715" s="1">
        <v>18.760000000000002</v>
      </c>
      <c r="L715" s="1">
        <v>9600</v>
      </c>
      <c r="M715" s="1">
        <v>600</v>
      </c>
      <c r="N715" s="1">
        <v>1553.9</v>
      </c>
    </row>
    <row r="716" spans="1:14" ht="14.25" customHeight="1" x14ac:dyDescent="0.3">
      <c r="A716" s="1" t="s">
        <v>14</v>
      </c>
      <c r="B716" s="3" t="s">
        <v>197</v>
      </c>
      <c r="C716" s="3" t="s">
        <v>141</v>
      </c>
      <c r="D716" s="1">
        <v>1549.1</v>
      </c>
      <c r="E716" s="1">
        <v>1723.65</v>
      </c>
      <c r="F716" s="1">
        <v>1545.3</v>
      </c>
      <c r="G716" s="1">
        <v>1677.8</v>
      </c>
      <c r="H716" s="1">
        <v>1688</v>
      </c>
      <c r="I716" s="1">
        <v>1677.8</v>
      </c>
      <c r="J716" s="1">
        <v>13745</v>
      </c>
      <c r="K716" s="1">
        <v>134765.63</v>
      </c>
      <c r="L716" s="1">
        <v>7895400</v>
      </c>
      <c r="M716" s="1">
        <v>-568200</v>
      </c>
      <c r="N716" s="1">
        <v>1671</v>
      </c>
    </row>
    <row r="717" spans="1:14" ht="14.25" customHeight="1" x14ac:dyDescent="0.3">
      <c r="A717" s="1" t="s">
        <v>14</v>
      </c>
      <c r="B717" s="3" t="s">
        <v>197</v>
      </c>
      <c r="C717" s="3" t="s">
        <v>161</v>
      </c>
      <c r="D717" s="1">
        <v>1551.9</v>
      </c>
      <c r="E717" s="1">
        <v>1728.15</v>
      </c>
      <c r="F717" s="1">
        <v>1550</v>
      </c>
      <c r="G717" s="1">
        <v>1680.85</v>
      </c>
      <c r="H717" s="1">
        <v>1693.55</v>
      </c>
      <c r="I717" s="1">
        <v>1680.85</v>
      </c>
      <c r="J717" s="1">
        <v>3531</v>
      </c>
      <c r="K717" s="1">
        <v>34531.120000000003</v>
      </c>
      <c r="L717" s="1">
        <v>1535400</v>
      </c>
      <c r="M717" s="1">
        <v>958200</v>
      </c>
      <c r="N717" s="1">
        <v>1671</v>
      </c>
    </row>
    <row r="718" spans="1:14" ht="14.25" customHeight="1" x14ac:dyDescent="0.3">
      <c r="A718" s="1" t="s">
        <v>14</v>
      </c>
      <c r="B718" s="3" t="s">
        <v>197</v>
      </c>
      <c r="C718" s="3" t="s">
        <v>184</v>
      </c>
      <c r="D718" s="1">
        <v>1605.15</v>
      </c>
      <c r="E718" s="1">
        <v>1710</v>
      </c>
      <c r="F718" s="1">
        <v>1605.15</v>
      </c>
      <c r="G718" s="1">
        <v>1687</v>
      </c>
      <c r="H718" s="1">
        <v>1687</v>
      </c>
      <c r="I718" s="1">
        <v>1687</v>
      </c>
      <c r="J718" s="1">
        <v>21</v>
      </c>
      <c r="K718" s="1">
        <v>211.16</v>
      </c>
      <c r="L718" s="1">
        <v>19800</v>
      </c>
      <c r="M718" s="1">
        <v>10200</v>
      </c>
      <c r="N718" s="1">
        <v>1671</v>
      </c>
    </row>
    <row r="719" spans="1:14" ht="14.25" customHeight="1" x14ac:dyDescent="0.3">
      <c r="A719" s="1" t="s">
        <v>14</v>
      </c>
      <c r="B719" s="3" t="s">
        <v>198</v>
      </c>
      <c r="C719" s="3" t="s">
        <v>141</v>
      </c>
      <c r="D719" s="1">
        <v>1711.45</v>
      </c>
      <c r="E719" s="1">
        <v>1815.9</v>
      </c>
      <c r="F719" s="1">
        <v>1711.45</v>
      </c>
      <c r="G719" s="1">
        <v>1798.6</v>
      </c>
      <c r="H719" s="1">
        <v>1805.8</v>
      </c>
      <c r="I719" s="1">
        <v>1798.6</v>
      </c>
      <c r="J719" s="1">
        <v>12131</v>
      </c>
      <c r="K719" s="1">
        <v>129865.91</v>
      </c>
      <c r="L719" s="1">
        <v>6564600</v>
      </c>
      <c r="M719" s="1">
        <v>-1330800</v>
      </c>
      <c r="N719" s="1">
        <v>1802.75</v>
      </c>
    </row>
    <row r="720" spans="1:14" ht="14.25" customHeight="1" x14ac:dyDescent="0.3">
      <c r="A720" s="1" t="s">
        <v>14</v>
      </c>
      <c r="B720" s="3" t="s">
        <v>198</v>
      </c>
      <c r="C720" s="3" t="s">
        <v>161</v>
      </c>
      <c r="D720" s="1">
        <v>1718</v>
      </c>
      <c r="E720" s="1">
        <v>1822</v>
      </c>
      <c r="F720" s="1">
        <v>1715.8</v>
      </c>
      <c r="G720" s="1">
        <v>1804.8</v>
      </c>
      <c r="H720" s="1">
        <v>1805</v>
      </c>
      <c r="I720" s="1">
        <v>1804.8</v>
      </c>
      <c r="J720" s="1">
        <v>5991</v>
      </c>
      <c r="K720" s="1">
        <v>64357.77</v>
      </c>
      <c r="L720" s="1">
        <v>2712600</v>
      </c>
      <c r="M720" s="1">
        <v>1177200</v>
      </c>
      <c r="N720" s="1">
        <v>1802.75</v>
      </c>
    </row>
    <row r="721" spans="1:14" ht="14.25" customHeight="1" x14ac:dyDescent="0.3">
      <c r="A721" s="1" t="s">
        <v>14</v>
      </c>
      <c r="B721" s="3" t="s">
        <v>198</v>
      </c>
      <c r="C721" s="3" t="s">
        <v>184</v>
      </c>
      <c r="D721" s="1">
        <v>1738</v>
      </c>
      <c r="E721" s="1">
        <v>1827.9</v>
      </c>
      <c r="F721" s="1">
        <v>1738</v>
      </c>
      <c r="G721" s="1">
        <v>1814.25</v>
      </c>
      <c r="H721" s="1">
        <v>1814.25</v>
      </c>
      <c r="I721" s="1">
        <v>1814.25</v>
      </c>
      <c r="J721" s="1">
        <v>36</v>
      </c>
      <c r="K721" s="1">
        <v>387.93</v>
      </c>
      <c r="L721" s="1">
        <v>26400</v>
      </c>
      <c r="M721" s="1">
        <v>6600</v>
      </c>
      <c r="N721" s="1">
        <v>1802.75</v>
      </c>
    </row>
    <row r="722" spans="1:14" ht="14.25" customHeight="1" x14ac:dyDescent="0.3">
      <c r="A722" s="1" t="s">
        <v>14</v>
      </c>
      <c r="B722" s="3" t="s">
        <v>199</v>
      </c>
      <c r="C722" s="3" t="s">
        <v>141</v>
      </c>
      <c r="D722" s="1">
        <v>1792.05</v>
      </c>
      <c r="E722" s="1">
        <v>1802.15</v>
      </c>
      <c r="F722" s="1">
        <v>1756.25</v>
      </c>
      <c r="G722" s="1">
        <v>1771.25</v>
      </c>
      <c r="H722" s="1">
        <v>1774.8</v>
      </c>
      <c r="I722" s="1">
        <v>1771.25</v>
      </c>
      <c r="J722" s="1">
        <v>7735</v>
      </c>
      <c r="K722" s="1">
        <v>82192.5</v>
      </c>
      <c r="L722" s="1">
        <v>4299600</v>
      </c>
      <c r="M722" s="1">
        <v>-2265000</v>
      </c>
      <c r="N722" s="1">
        <v>1765.9</v>
      </c>
    </row>
    <row r="723" spans="1:14" ht="14.25" customHeight="1" x14ac:dyDescent="0.3">
      <c r="A723" s="1" t="s">
        <v>14</v>
      </c>
      <c r="B723" s="3" t="s">
        <v>199</v>
      </c>
      <c r="C723" s="3" t="s">
        <v>161</v>
      </c>
      <c r="D723" s="1">
        <v>1800</v>
      </c>
      <c r="E723" s="1">
        <v>1807.75</v>
      </c>
      <c r="F723" s="1">
        <v>1762.75</v>
      </c>
      <c r="G723" s="1">
        <v>1777.5</v>
      </c>
      <c r="H723" s="1">
        <v>1781.45</v>
      </c>
      <c r="I723" s="1">
        <v>1777.5</v>
      </c>
      <c r="J723" s="1">
        <v>5656</v>
      </c>
      <c r="K723" s="1">
        <v>60296.800000000003</v>
      </c>
      <c r="L723" s="1">
        <v>4711200</v>
      </c>
      <c r="M723" s="1">
        <v>1998600</v>
      </c>
      <c r="N723" s="1">
        <v>1765.9</v>
      </c>
    </row>
    <row r="724" spans="1:14" ht="14.25" customHeight="1" x14ac:dyDescent="0.3">
      <c r="A724" s="1" t="s">
        <v>14</v>
      </c>
      <c r="B724" s="3" t="s">
        <v>199</v>
      </c>
      <c r="C724" s="3" t="s">
        <v>184</v>
      </c>
      <c r="D724" s="1">
        <v>1814.25</v>
      </c>
      <c r="E724" s="1">
        <v>1814.25</v>
      </c>
      <c r="F724" s="1">
        <v>1772.9</v>
      </c>
      <c r="G724" s="1">
        <v>1776.9</v>
      </c>
      <c r="H724" s="1">
        <v>1776.9</v>
      </c>
      <c r="I724" s="1">
        <v>1785.3</v>
      </c>
      <c r="J724" s="1">
        <v>25</v>
      </c>
      <c r="K724" s="1">
        <v>268.08999999999997</v>
      </c>
      <c r="L724" s="1">
        <v>33000</v>
      </c>
      <c r="M724" s="1">
        <v>6600</v>
      </c>
      <c r="N724" s="1">
        <v>1765.9</v>
      </c>
    </row>
    <row r="725" spans="1:14" ht="14.25" customHeight="1" x14ac:dyDescent="0.3">
      <c r="A725" s="1" t="s">
        <v>14</v>
      </c>
      <c r="B725" s="3" t="s">
        <v>200</v>
      </c>
      <c r="C725" s="3" t="s">
        <v>141</v>
      </c>
      <c r="D725" s="1">
        <v>1784.55</v>
      </c>
      <c r="E725" s="1">
        <v>1785.8</v>
      </c>
      <c r="F725" s="1">
        <v>1733</v>
      </c>
      <c r="G725" s="1">
        <v>1757.45</v>
      </c>
      <c r="H725" s="1">
        <v>1767</v>
      </c>
      <c r="I725" s="1">
        <v>1757.45</v>
      </c>
      <c r="J725" s="1">
        <v>6511</v>
      </c>
      <c r="K725" s="1">
        <v>68343.69</v>
      </c>
      <c r="L725" s="1">
        <v>2283600</v>
      </c>
      <c r="M725" s="1">
        <v>-2016000</v>
      </c>
      <c r="N725" s="1">
        <v>1751.8</v>
      </c>
    </row>
    <row r="726" spans="1:14" ht="14.25" customHeight="1" x14ac:dyDescent="0.3">
      <c r="A726" s="1" t="s">
        <v>14</v>
      </c>
      <c r="B726" s="3" t="s">
        <v>200</v>
      </c>
      <c r="C726" s="3" t="s">
        <v>161</v>
      </c>
      <c r="D726" s="1">
        <v>1784</v>
      </c>
      <c r="E726" s="1">
        <v>1784</v>
      </c>
      <c r="F726" s="1">
        <v>1740</v>
      </c>
      <c r="G726" s="1">
        <v>1764.3</v>
      </c>
      <c r="H726" s="1">
        <v>1768.3</v>
      </c>
      <c r="I726" s="1">
        <v>1764.3</v>
      </c>
      <c r="J726" s="1">
        <v>5577</v>
      </c>
      <c r="K726" s="1">
        <v>58735.14</v>
      </c>
      <c r="L726" s="1">
        <v>6588000</v>
      </c>
      <c r="M726" s="1">
        <v>1876800</v>
      </c>
      <c r="N726" s="1">
        <v>1751.8</v>
      </c>
    </row>
    <row r="727" spans="1:14" ht="14.25" customHeight="1" x14ac:dyDescent="0.3">
      <c r="A727" s="1" t="s">
        <v>14</v>
      </c>
      <c r="B727" s="3" t="s">
        <v>200</v>
      </c>
      <c r="C727" s="3" t="s">
        <v>184</v>
      </c>
      <c r="D727" s="1">
        <v>1779.05</v>
      </c>
      <c r="E727" s="1">
        <v>1780.85</v>
      </c>
      <c r="F727" s="1">
        <v>1747</v>
      </c>
      <c r="G727" s="1">
        <v>1769.85</v>
      </c>
      <c r="H727" s="1">
        <v>1768.1</v>
      </c>
      <c r="I727" s="1">
        <v>1769.85</v>
      </c>
      <c r="J727" s="1">
        <v>15</v>
      </c>
      <c r="K727" s="1">
        <v>158.71</v>
      </c>
      <c r="L727" s="1">
        <v>32400</v>
      </c>
      <c r="M727" s="1">
        <v>-600</v>
      </c>
      <c r="N727" s="1">
        <v>1751.8</v>
      </c>
    </row>
    <row r="728" spans="1:14" ht="14.25" customHeight="1" x14ac:dyDescent="0.3">
      <c r="A728" s="1" t="s">
        <v>14</v>
      </c>
      <c r="B728" s="3" t="s">
        <v>141</v>
      </c>
      <c r="C728" s="3" t="s">
        <v>141</v>
      </c>
      <c r="D728" s="1">
        <v>1757.9</v>
      </c>
      <c r="E728" s="1">
        <v>1775.7</v>
      </c>
      <c r="F728" s="1">
        <v>1752.15</v>
      </c>
      <c r="G728" s="1">
        <v>1769.65</v>
      </c>
      <c r="H728" s="1">
        <v>1771.35</v>
      </c>
      <c r="I728" s="1">
        <v>1770.95</v>
      </c>
      <c r="J728" s="1">
        <v>5114</v>
      </c>
      <c r="K728" s="1">
        <v>54141.19</v>
      </c>
      <c r="L728" s="1">
        <v>863400</v>
      </c>
      <c r="M728" s="1">
        <v>-1420200</v>
      </c>
      <c r="N728" s="1">
        <v>1770.95</v>
      </c>
    </row>
    <row r="729" spans="1:14" ht="14.25" customHeight="1" x14ac:dyDescent="0.3">
      <c r="A729" s="1" t="s">
        <v>14</v>
      </c>
      <c r="B729" s="3" t="s">
        <v>141</v>
      </c>
      <c r="C729" s="3" t="s">
        <v>161</v>
      </c>
      <c r="D729" s="1">
        <v>1762.05</v>
      </c>
      <c r="E729" s="1">
        <v>1786.45</v>
      </c>
      <c r="F729" s="1">
        <v>1760.55</v>
      </c>
      <c r="G729" s="1">
        <v>1779.8</v>
      </c>
      <c r="H729" s="1">
        <v>1778.35</v>
      </c>
      <c r="I729" s="1">
        <v>1779.8</v>
      </c>
      <c r="J729" s="1">
        <v>5735</v>
      </c>
      <c r="K729" s="1">
        <v>61026.45</v>
      </c>
      <c r="L729" s="1">
        <v>8244000</v>
      </c>
      <c r="M729" s="1">
        <v>1656000</v>
      </c>
      <c r="N729" s="1">
        <v>1770.95</v>
      </c>
    </row>
    <row r="730" spans="1:14" ht="14.25" customHeight="1" x14ac:dyDescent="0.3">
      <c r="A730" s="1" t="s">
        <v>14</v>
      </c>
      <c r="B730" s="3" t="s">
        <v>141</v>
      </c>
      <c r="C730" s="3" t="s">
        <v>184</v>
      </c>
      <c r="D730" s="1">
        <v>1778.4</v>
      </c>
      <c r="E730" s="1">
        <v>1790.75</v>
      </c>
      <c r="F730" s="1">
        <v>1767.5</v>
      </c>
      <c r="G730" s="1">
        <v>1785.75</v>
      </c>
      <c r="H730" s="1">
        <v>1790.75</v>
      </c>
      <c r="I730" s="1">
        <v>1785.75</v>
      </c>
      <c r="J730" s="1">
        <v>29</v>
      </c>
      <c r="K730" s="1">
        <v>309.92</v>
      </c>
      <c r="L730" s="1">
        <v>37800</v>
      </c>
      <c r="M730" s="1">
        <v>5400</v>
      </c>
      <c r="N730" s="1">
        <v>1770.95</v>
      </c>
    </row>
    <row r="731" spans="1:14" ht="14.25" customHeight="1" x14ac:dyDescent="0.3">
      <c r="A731" s="1" t="s">
        <v>14</v>
      </c>
      <c r="B731" s="3" t="s">
        <v>201</v>
      </c>
      <c r="C731" s="3" t="s">
        <v>161</v>
      </c>
      <c r="D731" s="1">
        <v>1770.2</v>
      </c>
      <c r="E731" s="1">
        <v>1783.75</v>
      </c>
      <c r="F731" s="1">
        <v>1747</v>
      </c>
      <c r="G731" s="1">
        <v>1776.55</v>
      </c>
      <c r="H731" s="1">
        <v>1764</v>
      </c>
      <c r="I731" s="1">
        <v>1776.55</v>
      </c>
      <c r="J731" s="1">
        <v>4263</v>
      </c>
      <c r="K731" s="1">
        <v>45120.84</v>
      </c>
      <c r="L731" s="1">
        <v>8404200</v>
      </c>
      <c r="M731" s="1">
        <v>160200</v>
      </c>
      <c r="N731" s="1">
        <v>1776.3</v>
      </c>
    </row>
    <row r="732" spans="1:14" ht="14.25" customHeight="1" x14ac:dyDescent="0.3">
      <c r="A732" s="1" t="s">
        <v>14</v>
      </c>
      <c r="B732" s="3" t="s">
        <v>201</v>
      </c>
      <c r="C732" s="3" t="s">
        <v>184</v>
      </c>
      <c r="D732" s="1">
        <v>1775</v>
      </c>
      <c r="E732" s="1">
        <v>1781.5</v>
      </c>
      <c r="F732" s="1">
        <v>1745.85</v>
      </c>
      <c r="G732" s="1">
        <v>1778.35</v>
      </c>
      <c r="H732" s="1">
        <v>1775.2</v>
      </c>
      <c r="I732" s="1">
        <v>1778.35</v>
      </c>
      <c r="J732" s="1">
        <v>51</v>
      </c>
      <c r="K732" s="1">
        <v>539.14</v>
      </c>
      <c r="L732" s="1">
        <v>43800</v>
      </c>
      <c r="M732" s="1">
        <v>6000</v>
      </c>
      <c r="N732" s="1">
        <v>1776.3</v>
      </c>
    </row>
    <row r="733" spans="1:14" ht="14.25" customHeight="1" x14ac:dyDescent="0.3">
      <c r="A733" s="1" t="s">
        <v>14</v>
      </c>
      <c r="B733" s="3" t="s">
        <v>201</v>
      </c>
      <c r="C733" s="3" t="s">
        <v>202</v>
      </c>
      <c r="D733" s="1">
        <v>0</v>
      </c>
      <c r="E733" s="1">
        <v>0</v>
      </c>
      <c r="F733" s="1">
        <v>0</v>
      </c>
      <c r="G733" s="1">
        <v>1798.35</v>
      </c>
      <c r="H733" s="1">
        <v>0</v>
      </c>
      <c r="I733" s="1">
        <v>1803.5</v>
      </c>
      <c r="J733" s="1">
        <v>0</v>
      </c>
      <c r="K733" s="1">
        <v>0</v>
      </c>
      <c r="L733" s="1">
        <v>0</v>
      </c>
      <c r="M733" s="1">
        <v>0</v>
      </c>
      <c r="N733" s="1">
        <v>1776.3</v>
      </c>
    </row>
    <row r="734" spans="1:14" ht="14.25" customHeight="1" x14ac:dyDescent="0.3">
      <c r="A734" s="1" t="s">
        <v>14</v>
      </c>
      <c r="B734" s="3" t="s">
        <v>203</v>
      </c>
      <c r="C734" s="3" t="s">
        <v>161</v>
      </c>
      <c r="D734" s="1">
        <v>1755</v>
      </c>
      <c r="E734" s="1">
        <v>1776.85</v>
      </c>
      <c r="F734" s="1">
        <v>1742.25</v>
      </c>
      <c r="G734" s="1">
        <v>1771.1</v>
      </c>
      <c r="H734" s="1">
        <v>1771.5</v>
      </c>
      <c r="I734" s="1">
        <v>1771.1</v>
      </c>
      <c r="J734" s="1">
        <v>3760</v>
      </c>
      <c r="K734" s="1">
        <v>39712.07</v>
      </c>
      <c r="L734" s="1">
        <v>8418000</v>
      </c>
      <c r="M734" s="1">
        <v>13800</v>
      </c>
      <c r="N734" s="1">
        <v>1762.15</v>
      </c>
    </row>
    <row r="735" spans="1:14" ht="14.25" customHeight="1" x14ac:dyDescent="0.3">
      <c r="A735" s="1" t="s">
        <v>14</v>
      </c>
      <c r="B735" s="3" t="s">
        <v>203</v>
      </c>
      <c r="C735" s="3" t="s">
        <v>184</v>
      </c>
      <c r="D735" s="1">
        <v>1757.15</v>
      </c>
      <c r="E735" s="1">
        <v>1778.4</v>
      </c>
      <c r="F735" s="1">
        <v>1750</v>
      </c>
      <c r="G735" s="1">
        <v>1772.35</v>
      </c>
      <c r="H735" s="1">
        <v>1774.5</v>
      </c>
      <c r="I735" s="1">
        <v>1772.35</v>
      </c>
      <c r="J735" s="1">
        <v>24</v>
      </c>
      <c r="K735" s="1">
        <v>254.25</v>
      </c>
      <c r="L735" s="1">
        <v>47400</v>
      </c>
      <c r="M735" s="1">
        <v>3600</v>
      </c>
      <c r="N735" s="1">
        <v>1762.15</v>
      </c>
    </row>
    <row r="736" spans="1:14" ht="14.25" customHeight="1" x14ac:dyDescent="0.3">
      <c r="A736" s="1" t="s">
        <v>14</v>
      </c>
      <c r="B736" s="3" t="s">
        <v>203</v>
      </c>
      <c r="C736" s="3" t="s">
        <v>202</v>
      </c>
      <c r="D736" s="1">
        <v>1767.65</v>
      </c>
      <c r="E736" s="1">
        <v>1775.85</v>
      </c>
      <c r="F736" s="1">
        <v>1767.65</v>
      </c>
      <c r="G736" s="1">
        <v>1769.2</v>
      </c>
      <c r="H736" s="1">
        <v>1769.2</v>
      </c>
      <c r="I736" s="1">
        <v>1788.35</v>
      </c>
      <c r="J736" s="1">
        <v>9</v>
      </c>
      <c r="K736" s="1">
        <v>95.59</v>
      </c>
      <c r="L736" s="1">
        <v>5400</v>
      </c>
      <c r="M736" s="1">
        <v>5400</v>
      </c>
      <c r="N736" s="1">
        <v>1762.15</v>
      </c>
    </row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000"/>
  <sheetViews>
    <sheetView zoomScaleNormal="100" workbookViewId="0"/>
  </sheetViews>
  <sheetFormatPr defaultRowHeight="14.4" x14ac:dyDescent="0.3"/>
  <cols>
    <col min="1" max="1" width="8.6640625" customWidth="1"/>
    <col min="2" max="3" width="9.6640625" customWidth="1"/>
    <col min="4" max="16" width="8.5546875" customWidth="1"/>
    <col min="17" max="17" width="15.33203125" customWidth="1"/>
    <col min="18" max="19" width="8.5546875" customWidth="1"/>
    <col min="20" max="20" width="16.6640625" customWidth="1"/>
    <col min="21" max="21" width="14.33203125" customWidth="1"/>
    <col min="22" max="26" width="8.6640625" customWidth="1"/>
    <col min="27" max="1025" width="14.44140625" customWidth="1"/>
  </cols>
  <sheetData>
    <row r="1" spans="1:2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226</v>
      </c>
      <c r="P1" s="1" t="s">
        <v>205</v>
      </c>
      <c r="Q1" s="1" t="s">
        <v>206</v>
      </c>
      <c r="R1" s="1" t="s">
        <v>207</v>
      </c>
    </row>
    <row r="2" spans="1:21" ht="14.25" customHeight="1" x14ac:dyDescent="0.3">
      <c r="A2" s="1" t="s">
        <v>14</v>
      </c>
      <c r="B2" s="2">
        <v>43374</v>
      </c>
      <c r="C2" s="2">
        <v>43461</v>
      </c>
      <c r="D2" s="1">
        <v>0</v>
      </c>
      <c r="E2" s="1">
        <v>0</v>
      </c>
      <c r="F2" s="1">
        <v>0</v>
      </c>
      <c r="G2" s="1">
        <v>1312.1</v>
      </c>
      <c r="H2" s="1">
        <v>0</v>
      </c>
      <c r="I2" s="1">
        <v>1303.05</v>
      </c>
      <c r="J2" s="1">
        <v>0</v>
      </c>
      <c r="K2" s="1">
        <v>0</v>
      </c>
      <c r="L2" s="1">
        <v>0</v>
      </c>
      <c r="M2" s="1">
        <v>0</v>
      </c>
      <c r="N2" s="1">
        <v>1279.8</v>
      </c>
      <c r="O2" s="7">
        <v>5.7916666666666698E-3</v>
      </c>
      <c r="P2" s="5">
        <v>0</v>
      </c>
      <c r="Q2" s="5">
        <f t="shared" ref="Q2:Q13" si="0">P2-O2</f>
        <v>-5.7916666666666698E-3</v>
      </c>
      <c r="R2" s="1">
        <f t="shared" ref="R2:R13" si="1">Q2/$U$2</f>
        <v>-9.8352606586323735E-2</v>
      </c>
      <c r="T2" s="1" t="s">
        <v>208</v>
      </c>
      <c r="U2" s="1">
        <f>STDEV(P2:P13)</f>
        <v>5.8886763327246891E-2</v>
      </c>
    </row>
    <row r="3" spans="1:21" ht="14.25" customHeight="1" x14ac:dyDescent="0.3">
      <c r="A3" s="1" t="s">
        <v>14</v>
      </c>
      <c r="B3" s="2">
        <v>43405</v>
      </c>
      <c r="C3" s="2">
        <v>43496</v>
      </c>
      <c r="D3" s="1">
        <v>0</v>
      </c>
      <c r="E3" s="1">
        <v>0</v>
      </c>
      <c r="F3" s="1">
        <v>0</v>
      </c>
      <c r="G3" s="1">
        <v>1224.5</v>
      </c>
      <c r="H3" s="1">
        <v>0</v>
      </c>
      <c r="I3" s="1">
        <v>1240.95</v>
      </c>
      <c r="J3" s="1">
        <v>0</v>
      </c>
      <c r="K3" s="1">
        <v>0</v>
      </c>
      <c r="L3" s="1">
        <v>0</v>
      </c>
      <c r="M3" s="1">
        <v>0</v>
      </c>
      <c r="N3" s="1">
        <v>1217.8</v>
      </c>
      <c r="O3" s="7">
        <v>5.6249999999999998E-3</v>
      </c>
      <c r="P3" s="5">
        <f t="shared" ref="P3:P13" si="2">(G3-G2)/G3</f>
        <v>-7.1539403838301277E-2</v>
      </c>
      <c r="Q3" s="5">
        <f t="shared" si="0"/>
        <v>-7.7164403838301282E-2</v>
      </c>
      <c r="R3" s="1">
        <f t="shared" si="1"/>
        <v>-1.3103862307643139</v>
      </c>
    </row>
    <row r="4" spans="1:21" ht="14.25" customHeight="1" x14ac:dyDescent="0.3">
      <c r="A4" s="1" t="s">
        <v>14</v>
      </c>
      <c r="B4" s="2">
        <v>43437</v>
      </c>
      <c r="C4" s="2">
        <v>43524</v>
      </c>
      <c r="D4" s="1">
        <v>0</v>
      </c>
      <c r="E4" s="1">
        <v>0</v>
      </c>
      <c r="F4" s="1">
        <v>0</v>
      </c>
      <c r="G4" s="1">
        <v>1375.85</v>
      </c>
      <c r="H4" s="1">
        <v>0</v>
      </c>
      <c r="I4" s="1">
        <v>1362.8</v>
      </c>
      <c r="J4" s="1">
        <v>0</v>
      </c>
      <c r="K4" s="1">
        <v>0</v>
      </c>
      <c r="L4" s="1">
        <v>0</v>
      </c>
      <c r="M4" s="1">
        <v>0</v>
      </c>
      <c r="N4" s="1">
        <v>1338.7</v>
      </c>
      <c r="O4" s="7">
        <v>5.5583333333333301E-3</v>
      </c>
      <c r="P4" s="5">
        <f t="shared" si="2"/>
        <v>0.11000472435221857</v>
      </c>
      <c r="Q4" s="5">
        <f t="shared" si="0"/>
        <v>0.10444639101888524</v>
      </c>
      <c r="R4" s="1">
        <f t="shared" si="1"/>
        <v>1.7736819807611657</v>
      </c>
    </row>
    <row r="5" spans="1:21" ht="14.25" customHeight="1" x14ac:dyDescent="0.3">
      <c r="A5" s="1" t="s">
        <v>14</v>
      </c>
      <c r="B5" s="3" t="s">
        <v>19</v>
      </c>
      <c r="C5" s="3" t="s">
        <v>18</v>
      </c>
      <c r="D5" s="1">
        <v>0</v>
      </c>
      <c r="E5" s="1">
        <v>0</v>
      </c>
      <c r="F5" s="1">
        <v>0</v>
      </c>
      <c r="G5" s="1">
        <v>1398.3</v>
      </c>
      <c r="H5" s="1">
        <v>0</v>
      </c>
      <c r="I5" s="1">
        <v>1395.9</v>
      </c>
      <c r="J5" s="1">
        <v>0</v>
      </c>
      <c r="K5" s="1">
        <v>0</v>
      </c>
      <c r="L5" s="1">
        <v>0</v>
      </c>
      <c r="M5" s="1">
        <v>0</v>
      </c>
      <c r="N5" s="1">
        <v>1371.55</v>
      </c>
      <c r="O5" s="7">
        <v>5.4833333333333296E-3</v>
      </c>
      <c r="P5" s="5">
        <f t="shared" si="2"/>
        <v>1.6055209897732993E-2</v>
      </c>
      <c r="Q5" s="5">
        <f t="shared" si="0"/>
        <v>1.0571876564399663E-2</v>
      </c>
      <c r="R5" s="1">
        <f t="shared" si="1"/>
        <v>0.17952891222173964</v>
      </c>
    </row>
    <row r="6" spans="1:21" ht="14.25" customHeight="1" x14ac:dyDescent="0.3">
      <c r="A6" s="1" t="s">
        <v>14</v>
      </c>
      <c r="B6" s="3" t="s">
        <v>42</v>
      </c>
      <c r="C6" s="3" t="s">
        <v>43</v>
      </c>
      <c r="D6" s="1">
        <v>1467.1</v>
      </c>
      <c r="E6" s="1">
        <v>1467.1</v>
      </c>
      <c r="F6" s="1">
        <v>1467.1</v>
      </c>
      <c r="G6" s="1">
        <v>1467.1</v>
      </c>
      <c r="H6" s="1">
        <v>1467.1</v>
      </c>
      <c r="I6" s="1">
        <v>1482.6</v>
      </c>
      <c r="J6" s="1">
        <v>2</v>
      </c>
      <c r="K6" s="1">
        <v>17.61</v>
      </c>
      <c r="L6" s="1">
        <v>1200</v>
      </c>
      <c r="M6" s="1">
        <v>1200</v>
      </c>
      <c r="N6" s="1">
        <v>1457.2</v>
      </c>
      <c r="O6" s="7">
        <v>5.3499999999999997E-3</v>
      </c>
      <c r="P6" s="5">
        <f t="shared" si="2"/>
        <v>4.689523549860266E-2</v>
      </c>
      <c r="Q6" s="5">
        <f t="shared" si="0"/>
        <v>4.1545235498602659E-2</v>
      </c>
      <c r="R6" s="1">
        <f t="shared" si="1"/>
        <v>0.70551059612032863</v>
      </c>
    </row>
    <row r="7" spans="1:21" ht="14.25" customHeight="1" x14ac:dyDescent="0.3">
      <c r="A7" s="1" t="s">
        <v>14</v>
      </c>
      <c r="B7" s="3" t="s">
        <v>62</v>
      </c>
      <c r="C7" s="3" t="s">
        <v>63</v>
      </c>
      <c r="D7" s="1">
        <v>0</v>
      </c>
      <c r="E7" s="1">
        <v>0</v>
      </c>
      <c r="F7" s="1">
        <v>0</v>
      </c>
      <c r="G7" s="1">
        <v>1431.75</v>
      </c>
      <c r="H7" s="1">
        <v>0</v>
      </c>
      <c r="I7" s="1">
        <v>1418.3</v>
      </c>
      <c r="J7" s="1">
        <v>0</v>
      </c>
      <c r="K7" s="1">
        <v>0</v>
      </c>
      <c r="L7" s="1">
        <v>0</v>
      </c>
      <c r="M7" s="1">
        <v>0</v>
      </c>
      <c r="N7" s="1">
        <v>1392.35</v>
      </c>
      <c r="O7" s="7">
        <v>5.1000000000000004E-3</v>
      </c>
      <c r="P7" s="5">
        <f t="shared" si="2"/>
        <v>-2.4690064606251026E-2</v>
      </c>
      <c r="Q7" s="5">
        <f t="shared" si="0"/>
        <v>-2.9790064606251027E-2</v>
      </c>
      <c r="R7" s="1">
        <f t="shared" si="1"/>
        <v>-0.50588728133521255</v>
      </c>
    </row>
    <row r="8" spans="1:21" ht="14.25" customHeight="1" x14ac:dyDescent="0.3">
      <c r="A8" s="1" t="s">
        <v>14</v>
      </c>
      <c r="B8" s="3" t="s">
        <v>82</v>
      </c>
      <c r="C8" s="3" t="s">
        <v>81</v>
      </c>
      <c r="D8" s="1">
        <v>0</v>
      </c>
      <c r="E8" s="1">
        <v>0</v>
      </c>
      <c r="F8" s="1">
        <v>0</v>
      </c>
      <c r="G8" s="1">
        <v>1525.35</v>
      </c>
      <c r="H8" s="1">
        <v>0</v>
      </c>
      <c r="I8" s="1">
        <v>1520.85</v>
      </c>
      <c r="J8" s="1">
        <v>0</v>
      </c>
      <c r="K8" s="1">
        <v>0</v>
      </c>
      <c r="L8" s="1">
        <v>0</v>
      </c>
      <c r="M8" s="1">
        <v>0</v>
      </c>
      <c r="N8" s="1">
        <v>1492.75</v>
      </c>
      <c r="O8" s="7">
        <v>5.3333333333333297E-3</v>
      </c>
      <c r="P8" s="5">
        <f t="shared" si="2"/>
        <v>6.1362965876683981E-2</v>
      </c>
      <c r="Q8" s="5">
        <f t="shared" si="0"/>
        <v>5.6029632543350652E-2</v>
      </c>
      <c r="R8" s="1">
        <f t="shared" si="1"/>
        <v>0.95148093353308405</v>
      </c>
      <c r="T8" s="6" t="s">
        <v>209</v>
      </c>
    </row>
    <row r="9" spans="1:21" ht="14.25" customHeight="1" x14ac:dyDescent="0.3">
      <c r="A9" s="1" t="s">
        <v>14</v>
      </c>
      <c r="B9" s="3" t="s">
        <v>101</v>
      </c>
      <c r="C9" s="3" t="s">
        <v>99</v>
      </c>
      <c r="D9" s="1">
        <v>0</v>
      </c>
      <c r="E9" s="1">
        <v>0</v>
      </c>
      <c r="F9" s="1">
        <v>0</v>
      </c>
      <c r="G9" s="1">
        <v>1473.8</v>
      </c>
      <c r="H9" s="1">
        <v>0</v>
      </c>
      <c r="I9" s="1">
        <v>1460.4</v>
      </c>
      <c r="J9" s="1">
        <v>0</v>
      </c>
      <c r="K9" s="1">
        <v>0</v>
      </c>
      <c r="L9" s="1">
        <v>0</v>
      </c>
      <c r="M9" s="1">
        <v>0</v>
      </c>
      <c r="N9" s="1">
        <v>1436.6</v>
      </c>
      <c r="O9" s="7">
        <v>5.1000000000000004E-3</v>
      </c>
      <c r="P9" s="5">
        <f t="shared" si="2"/>
        <v>-3.4977608902157654E-2</v>
      </c>
      <c r="Q9" s="5">
        <f t="shared" si="0"/>
        <v>-4.0077608902157655E-2</v>
      </c>
      <c r="R9" s="1">
        <f t="shared" si="1"/>
        <v>-0.68058773547184848</v>
      </c>
      <c r="T9" s="6" t="s">
        <v>210</v>
      </c>
      <c r="U9" s="1">
        <f>MIN(P:P)</f>
        <v>-7.1539403838301277E-2</v>
      </c>
    </row>
    <row r="10" spans="1:21" ht="14.25" customHeight="1" x14ac:dyDescent="0.3">
      <c r="A10" s="1" t="s">
        <v>14</v>
      </c>
      <c r="B10" s="3" t="s">
        <v>123</v>
      </c>
      <c r="C10" s="3" t="s">
        <v>122</v>
      </c>
      <c r="D10" s="1">
        <v>1452</v>
      </c>
      <c r="E10" s="1">
        <v>1452</v>
      </c>
      <c r="F10" s="1">
        <v>1452</v>
      </c>
      <c r="G10" s="1">
        <v>1452</v>
      </c>
      <c r="H10" s="1">
        <v>1452</v>
      </c>
      <c r="I10" s="1">
        <v>1483.65</v>
      </c>
      <c r="J10" s="1">
        <v>1</v>
      </c>
      <c r="K10" s="1">
        <v>8.7100000000000009</v>
      </c>
      <c r="L10" s="1">
        <v>600</v>
      </c>
      <c r="M10" s="1">
        <v>-600</v>
      </c>
      <c r="N10" s="1">
        <v>1459.25</v>
      </c>
      <c r="O10" s="7">
        <v>5.0083333333333299E-3</v>
      </c>
      <c r="P10" s="5">
        <f t="shared" si="2"/>
        <v>-1.5013774104683164E-2</v>
      </c>
      <c r="Q10" s="5">
        <f t="shared" si="0"/>
        <v>-2.0022107438016495E-2</v>
      </c>
      <c r="R10" s="1">
        <f t="shared" si="1"/>
        <v>-0.34001032331746905</v>
      </c>
      <c r="T10" s="6" t="s">
        <v>211</v>
      </c>
      <c r="U10" s="1">
        <f>MAX(P:P)</f>
        <v>0.11000472435221857</v>
      </c>
    </row>
    <row r="11" spans="1:21" ht="14.25" customHeight="1" x14ac:dyDescent="0.3">
      <c r="A11" s="1" t="s">
        <v>14</v>
      </c>
      <c r="B11" s="3" t="s">
        <v>142</v>
      </c>
      <c r="C11" s="3" t="s">
        <v>141</v>
      </c>
      <c r="D11" s="1">
        <v>0</v>
      </c>
      <c r="E11" s="1">
        <v>0</v>
      </c>
      <c r="F11" s="1">
        <v>0</v>
      </c>
      <c r="G11" s="1">
        <v>1384.55</v>
      </c>
      <c r="H11" s="1">
        <v>0</v>
      </c>
      <c r="I11" s="1">
        <v>1375.85</v>
      </c>
      <c r="J11" s="1">
        <v>0</v>
      </c>
      <c r="K11" s="1">
        <v>0</v>
      </c>
      <c r="L11" s="1">
        <v>0</v>
      </c>
      <c r="M11" s="1">
        <v>0</v>
      </c>
      <c r="N11" s="1">
        <v>1353.85</v>
      </c>
      <c r="O11" s="7">
        <v>4.7749999999999997E-3</v>
      </c>
      <c r="P11" s="5">
        <f t="shared" si="2"/>
        <v>-4.8716189375609439E-2</v>
      </c>
      <c r="Q11" s="5">
        <f t="shared" si="0"/>
        <v>-5.3491189375609441E-2</v>
      </c>
      <c r="R11" s="1">
        <f t="shared" si="1"/>
        <v>-0.9083737389054134</v>
      </c>
      <c r="T11" s="6" t="s">
        <v>212</v>
      </c>
      <c r="U11" s="1">
        <f>AVERAGE(P:P )</f>
        <v>1.6805059504731511E-2</v>
      </c>
    </row>
    <row r="12" spans="1:21" ht="14.25" customHeight="1" x14ac:dyDescent="0.3">
      <c r="A12" s="1" t="s">
        <v>14</v>
      </c>
      <c r="B12" s="3" t="s">
        <v>165</v>
      </c>
      <c r="C12" s="3" t="s">
        <v>161</v>
      </c>
      <c r="D12" s="1">
        <v>0</v>
      </c>
      <c r="E12" s="1">
        <v>0</v>
      </c>
      <c r="F12" s="1">
        <v>0</v>
      </c>
      <c r="G12" s="1">
        <v>1533</v>
      </c>
      <c r="H12" s="1">
        <v>1533</v>
      </c>
      <c r="I12" s="1">
        <v>1529.55</v>
      </c>
      <c r="J12" s="1">
        <v>0</v>
      </c>
      <c r="K12" s="1">
        <v>0</v>
      </c>
      <c r="L12" s="1">
        <v>1800</v>
      </c>
      <c r="M12" s="1">
        <v>0</v>
      </c>
      <c r="N12" s="1">
        <v>1504.7</v>
      </c>
      <c r="O12" s="7">
        <v>4.5166666666666697E-3</v>
      </c>
      <c r="P12" s="5">
        <f t="shared" si="2"/>
        <v>9.6836268754076998E-2</v>
      </c>
      <c r="Q12" s="5">
        <f t="shared" si="0"/>
        <v>9.231960208741033E-2</v>
      </c>
      <c r="R12" s="1">
        <f t="shared" si="1"/>
        <v>1.5677479431900458</v>
      </c>
      <c r="T12" s="6" t="s">
        <v>213</v>
      </c>
      <c r="U12" s="1">
        <f>STDEV(Q:Q)</f>
        <v>5.8968163526753263E-2</v>
      </c>
    </row>
    <row r="13" spans="1:21" ht="14.25" customHeight="1" x14ac:dyDescent="0.3">
      <c r="A13" s="1" t="s">
        <v>14</v>
      </c>
      <c r="B13" s="3" t="s">
        <v>185</v>
      </c>
      <c r="C13" s="3" t="s">
        <v>184</v>
      </c>
      <c r="D13" s="1">
        <v>0</v>
      </c>
      <c r="E13" s="1">
        <v>0</v>
      </c>
      <c r="F13" s="1">
        <v>0</v>
      </c>
      <c r="G13" s="1">
        <v>1640.35</v>
      </c>
      <c r="H13" s="1">
        <v>0</v>
      </c>
      <c r="I13" s="1">
        <v>1599.8</v>
      </c>
      <c r="J13" s="1">
        <v>0</v>
      </c>
      <c r="K13" s="1">
        <v>0</v>
      </c>
      <c r="L13" s="1">
        <v>0</v>
      </c>
      <c r="M13" s="1">
        <v>0</v>
      </c>
      <c r="N13" s="1">
        <v>1576.75</v>
      </c>
      <c r="O13" s="7">
        <v>4.45E-3</v>
      </c>
      <c r="P13" s="5">
        <f t="shared" si="2"/>
        <v>6.5443350504465453E-2</v>
      </c>
      <c r="Q13" s="5">
        <f t="shared" si="0"/>
        <v>6.099335050446545E-2</v>
      </c>
      <c r="R13" s="1">
        <f t="shared" si="1"/>
        <v>1.0357735263103489</v>
      </c>
    </row>
    <row r="14" spans="1:21" ht="14.25" customHeight="1" x14ac:dyDescent="0.3">
      <c r="T14" s="6" t="s">
        <v>214</v>
      </c>
    </row>
    <row r="15" spans="1:21" ht="14.25" customHeight="1" x14ac:dyDescent="0.3">
      <c r="T15" s="6" t="s">
        <v>210</v>
      </c>
      <c r="U15" s="1">
        <f>MIN(Q:Q)</f>
        <v>-7.7164403838301282E-2</v>
      </c>
    </row>
    <row r="16" spans="1:21" ht="14.25" customHeight="1" x14ac:dyDescent="0.3">
      <c r="T16" s="6" t="s">
        <v>211</v>
      </c>
      <c r="U16" s="1">
        <f>MAX(Q:Q)</f>
        <v>0.10444639101888524</v>
      </c>
    </row>
    <row r="17" spans="20:21" ht="14.25" customHeight="1" x14ac:dyDescent="0.3">
      <c r="T17" s="6" t="s">
        <v>212</v>
      </c>
      <c r="U17" s="6">
        <f>AVERAGE(Q:Q )</f>
        <v>1.1630753949175952E-2</v>
      </c>
    </row>
    <row r="18" spans="20:21" ht="14.25" customHeight="1" x14ac:dyDescent="0.3">
      <c r="T18" s="6" t="s">
        <v>213</v>
      </c>
      <c r="U18" s="1">
        <f>STDEV(Q:Q)</f>
        <v>5.8968163526753263E-2</v>
      </c>
    </row>
    <row r="19" spans="20:21" ht="14.25" customHeight="1" x14ac:dyDescent="0.3"/>
    <row r="20" spans="20:21" ht="14.25" customHeight="1" x14ac:dyDescent="0.3"/>
    <row r="21" spans="20:21" ht="14.25" customHeight="1" x14ac:dyDescent="0.3"/>
    <row r="22" spans="20:21" ht="14.25" customHeight="1" x14ac:dyDescent="0.3"/>
    <row r="23" spans="20:21" ht="14.25" customHeight="1" x14ac:dyDescent="0.3"/>
    <row r="24" spans="20:21" ht="14.25" customHeight="1" x14ac:dyDescent="0.3"/>
    <row r="25" spans="20:21" ht="14.25" customHeight="1" x14ac:dyDescent="0.3"/>
    <row r="26" spans="20:21" ht="14.25" customHeight="1" x14ac:dyDescent="0.3"/>
    <row r="27" spans="20:21" ht="14.25" customHeight="1" x14ac:dyDescent="0.3"/>
    <row r="28" spans="20:21" ht="14.25" customHeight="1" x14ac:dyDescent="0.3"/>
    <row r="29" spans="20:21" ht="14.25" customHeight="1" x14ac:dyDescent="0.3"/>
    <row r="30" spans="20:21" ht="14.25" customHeight="1" x14ac:dyDescent="0.3"/>
    <row r="31" spans="20:21" ht="14.25" customHeight="1" x14ac:dyDescent="0.3"/>
    <row r="32" spans="20:2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tabSelected="1" zoomScaleNormal="100" workbookViewId="0">
      <selection activeCell="C244" sqref="C244"/>
    </sheetView>
  </sheetViews>
  <sheetFormatPr defaultRowHeight="14.4" x14ac:dyDescent="0.3"/>
  <cols>
    <col min="1" max="1" width="13.33203125" customWidth="1"/>
    <col min="2" max="2" width="14.44140625" customWidth="1"/>
    <col min="3" max="3" width="14.109375" customWidth="1"/>
    <col min="4" max="15" width="8.5546875" customWidth="1"/>
    <col min="16" max="16" width="19.44140625" bestFit="1" customWidth="1"/>
    <col min="17" max="17" width="15.33203125" customWidth="1"/>
    <col min="18" max="19" width="8.5546875" customWidth="1"/>
    <col min="20" max="20" width="18.21875" customWidth="1"/>
    <col min="21" max="21" width="14.6640625" customWidth="1"/>
    <col min="22" max="26" width="8.6640625" customWidth="1"/>
    <col min="27" max="1025" width="14.44140625" customWidth="1"/>
  </cols>
  <sheetData>
    <row r="1" spans="1:2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204</v>
      </c>
      <c r="P1" s="1" t="s">
        <v>227</v>
      </c>
      <c r="Q1" s="1" t="s">
        <v>206</v>
      </c>
      <c r="R1" s="1" t="s">
        <v>207</v>
      </c>
    </row>
    <row r="2" spans="1:21" ht="14.25" customHeight="1" x14ac:dyDescent="0.3">
      <c r="A2" s="1" t="s">
        <v>14</v>
      </c>
      <c r="B2" s="2">
        <v>43374</v>
      </c>
      <c r="C2" s="2">
        <v>43398</v>
      </c>
      <c r="D2" s="1">
        <v>1297.5</v>
      </c>
      <c r="E2" s="1">
        <v>1307</v>
      </c>
      <c r="F2" s="1">
        <v>1268.4000000000001</v>
      </c>
      <c r="G2" s="1">
        <v>1285.8</v>
      </c>
      <c r="H2" s="1">
        <v>1285</v>
      </c>
      <c r="I2" s="1">
        <v>1285.8</v>
      </c>
      <c r="J2" s="1">
        <v>4245</v>
      </c>
      <c r="K2" s="1">
        <v>32728.2</v>
      </c>
      <c r="L2" s="1">
        <v>5056800</v>
      </c>
      <c r="M2" s="1">
        <v>-18000</v>
      </c>
      <c r="N2" s="1">
        <v>1279.8</v>
      </c>
      <c r="O2" s="4">
        <v>1.9260273972602701E-4</v>
      </c>
      <c r="Q2" s="5">
        <f t="shared" ref="Q2:Q65" si="0">P2-O2</f>
        <v>-1.9260273972602701E-4</v>
      </c>
      <c r="R2" s="1">
        <f t="shared" ref="R2:R65" si="1">Q2/$U$2</f>
        <v>-1.2159678073198068E-2</v>
      </c>
      <c r="T2" s="1" t="s">
        <v>208</v>
      </c>
      <c r="U2" s="1">
        <f>STDEV(P2:P244)</f>
        <v>1.5839460433624074E-2</v>
      </c>
    </row>
    <row r="3" spans="1:21" ht="14.25" customHeight="1" x14ac:dyDescent="0.3">
      <c r="A3" s="1" t="s">
        <v>14</v>
      </c>
      <c r="B3" s="2">
        <v>43376</v>
      </c>
      <c r="C3" s="2">
        <v>43398</v>
      </c>
      <c r="D3" s="1">
        <v>1279</v>
      </c>
      <c r="E3" s="1">
        <v>1279</v>
      </c>
      <c r="F3" s="1">
        <v>1247.4000000000001</v>
      </c>
      <c r="G3" s="1">
        <v>1253.8499999999999</v>
      </c>
      <c r="H3" s="1">
        <v>1247.4000000000001</v>
      </c>
      <c r="I3" s="1">
        <v>1253.8499999999999</v>
      </c>
      <c r="J3" s="1">
        <v>4321</v>
      </c>
      <c r="K3" s="1">
        <v>32711.99</v>
      </c>
      <c r="L3" s="1">
        <v>5137200</v>
      </c>
      <c r="M3" s="1">
        <v>80400</v>
      </c>
      <c r="N3" s="1">
        <v>1251.75</v>
      </c>
      <c r="O3" s="4">
        <v>1.9232876712328801E-4</v>
      </c>
      <c r="P3" s="5">
        <f t="shared" ref="P3:P66" si="2">(G3-G2)/G2</f>
        <v>-2.4848343443770453E-2</v>
      </c>
      <c r="Q3" s="5">
        <f t="shared" si="0"/>
        <v>-2.504067221089374E-2</v>
      </c>
      <c r="R3" s="1">
        <f t="shared" si="1"/>
        <v>-1.5809043695539839</v>
      </c>
    </row>
    <row r="4" spans="1:21" ht="14.25" customHeight="1" x14ac:dyDescent="0.3">
      <c r="A4" s="1" t="s">
        <v>14</v>
      </c>
      <c r="B4" s="2">
        <v>43377</v>
      </c>
      <c r="C4" s="2">
        <v>43398</v>
      </c>
      <c r="D4" s="1">
        <v>1232</v>
      </c>
      <c r="E4" s="1">
        <v>1244.75</v>
      </c>
      <c r="F4" s="1">
        <v>1215.4000000000001</v>
      </c>
      <c r="G4" s="1">
        <v>1230</v>
      </c>
      <c r="H4" s="1">
        <v>1229.5</v>
      </c>
      <c r="I4" s="1">
        <v>1230</v>
      </c>
      <c r="J4" s="1">
        <v>3386</v>
      </c>
      <c r="K4" s="1">
        <v>25027.14</v>
      </c>
      <c r="L4" s="1">
        <v>5090400</v>
      </c>
      <c r="M4" s="1">
        <v>-46800</v>
      </c>
      <c r="N4" s="1">
        <v>1224.7</v>
      </c>
      <c r="O4" s="4">
        <v>1.9506849315068501E-4</v>
      </c>
      <c r="P4" s="5">
        <f t="shared" si="2"/>
        <v>-1.9021414044742124E-2</v>
      </c>
      <c r="Q4" s="5">
        <f t="shared" si="0"/>
        <v>-1.921648253789281E-2</v>
      </c>
      <c r="R4" s="1">
        <f t="shared" si="1"/>
        <v>-1.2132031023670464</v>
      </c>
    </row>
    <row r="5" spans="1:21" ht="14.25" customHeight="1" x14ac:dyDescent="0.3">
      <c r="A5" s="1" t="s">
        <v>14</v>
      </c>
      <c r="B5" s="2">
        <v>43378</v>
      </c>
      <c r="C5" s="2">
        <v>43398</v>
      </c>
      <c r="D5" s="1">
        <v>1220</v>
      </c>
      <c r="E5" s="1">
        <v>1247</v>
      </c>
      <c r="F5" s="1">
        <v>1201.05</v>
      </c>
      <c r="G5" s="1">
        <v>1213.05</v>
      </c>
      <c r="H5" s="1">
        <v>1203</v>
      </c>
      <c r="I5" s="1">
        <v>1213.05</v>
      </c>
      <c r="J5" s="1">
        <v>2877</v>
      </c>
      <c r="K5" s="1">
        <v>21104.400000000001</v>
      </c>
      <c r="L5" s="1">
        <v>5042400</v>
      </c>
      <c r="M5" s="1">
        <v>-48000</v>
      </c>
      <c r="N5" s="1">
        <v>1209.5</v>
      </c>
      <c r="O5" s="4">
        <v>1.8986301369863001E-4</v>
      </c>
      <c r="P5" s="5">
        <f t="shared" si="2"/>
        <v>-1.3780487804878085E-2</v>
      </c>
      <c r="Q5" s="5">
        <f t="shared" si="0"/>
        <v>-1.3970350818576715E-2</v>
      </c>
      <c r="R5" s="1">
        <f t="shared" si="1"/>
        <v>-0.88199663600411504</v>
      </c>
    </row>
    <row r="6" spans="1:21" ht="14.25" customHeight="1" x14ac:dyDescent="0.3">
      <c r="A6" s="1" t="s">
        <v>14</v>
      </c>
      <c r="B6" s="2">
        <v>43381</v>
      </c>
      <c r="C6" s="2">
        <v>43398</v>
      </c>
      <c r="D6" s="1">
        <v>1201.0999999999999</v>
      </c>
      <c r="E6" s="1">
        <v>1252.05</v>
      </c>
      <c r="F6" s="1">
        <v>1201.05</v>
      </c>
      <c r="G6" s="1">
        <v>1247.2</v>
      </c>
      <c r="H6" s="1">
        <v>1242</v>
      </c>
      <c r="I6" s="1">
        <v>1247.2</v>
      </c>
      <c r="J6" s="1">
        <v>3737</v>
      </c>
      <c r="K6" s="1">
        <v>27645.23</v>
      </c>
      <c r="L6" s="1">
        <v>5020200</v>
      </c>
      <c r="M6" s="1">
        <v>-22200</v>
      </c>
      <c r="N6" s="1">
        <v>1247.8</v>
      </c>
      <c r="O6" s="4">
        <v>1.89315068493151E-4</v>
      </c>
      <c r="P6" s="5">
        <f t="shared" si="2"/>
        <v>2.8152178393306204E-2</v>
      </c>
      <c r="Q6" s="5">
        <f t="shared" si="0"/>
        <v>2.7962863324813052E-2</v>
      </c>
      <c r="R6" s="1">
        <f t="shared" si="1"/>
        <v>1.7653924161111807</v>
      </c>
    </row>
    <row r="7" spans="1:21" ht="14.25" customHeight="1" x14ac:dyDescent="0.3">
      <c r="A7" s="1" t="s">
        <v>14</v>
      </c>
      <c r="B7" s="2">
        <v>43382</v>
      </c>
      <c r="C7" s="2">
        <v>43398</v>
      </c>
      <c r="D7" s="1">
        <v>1256.6500000000001</v>
      </c>
      <c r="E7" s="1">
        <v>1256.6500000000001</v>
      </c>
      <c r="F7" s="1">
        <v>1193</v>
      </c>
      <c r="G7" s="1">
        <v>1200.3499999999999</v>
      </c>
      <c r="H7" s="1">
        <v>1200</v>
      </c>
      <c r="I7" s="1">
        <v>1200.3499999999999</v>
      </c>
      <c r="J7" s="1">
        <v>4444</v>
      </c>
      <c r="K7" s="1">
        <v>32434.02</v>
      </c>
      <c r="L7" s="1">
        <v>4986600</v>
      </c>
      <c r="M7" s="1">
        <v>-33600</v>
      </c>
      <c r="N7" s="1">
        <v>1201.4000000000001</v>
      </c>
      <c r="O7" s="4">
        <v>1.88219178082192E-4</v>
      </c>
      <c r="P7" s="5">
        <f t="shared" si="2"/>
        <v>-3.7564143681847448E-2</v>
      </c>
      <c r="Q7" s="5">
        <f t="shared" si="0"/>
        <v>-3.7752362859929639E-2</v>
      </c>
      <c r="R7" s="1">
        <f t="shared" si="1"/>
        <v>-2.3834374294586933</v>
      </c>
    </row>
    <row r="8" spans="1:21" ht="14.25" customHeight="1" x14ac:dyDescent="0.3">
      <c r="A8" s="1" t="s">
        <v>14</v>
      </c>
      <c r="B8" s="2">
        <v>43383</v>
      </c>
      <c r="C8" s="2">
        <v>43398</v>
      </c>
      <c r="D8" s="1">
        <v>1204.55</v>
      </c>
      <c r="E8" s="1">
        <v>1239.9000000000001</v>
      </c>
      <c r="F8" s="1">
        <v>1180.45</v>
      </c>
      <c r="G8" s="1">
        <v>1224.5999999999999</v>
      </c>
      <c r="H8" s="1">
        <v>1224.25</v>
      </c>
      <c r="I8" s="1">
        <v>1224.5999999999999</v>
      </c>
      <c r="J8" s="1">
        <v>3300</v>
      </c>
      <c r="K8" s="1">
        <v>24091.279999999999</v>
      </c>
      <c r="L8" s="1">
        <v>4918800</v>
      </c>
      <c r="M8" s="1">
        <v>-67800</v>
      </c>
      <c r="N8" s="1">
        <v>1225.95</v>
      </c>
      <c r="O8" s="4">
        <v>1.8958904109589E-4</v>
      </c>
      <c r="P8" s="5">
        <f t="shared" si="2"/>
        <v>2.020244095472154E-2</v>
      </c>
      <c r="Q8" s="5">
        <f t="shared" si="0"/>
        <v>2.0012851913625649E-2</v>
      </c>
      <c r="R8" s="1">
        <f t="shared" si="1"/>
        <v>1.2634806594258907</v>
      </c>
      <c r="T8" s="6" t="s">
        <v>209</v>
      </c>
    </row>
    <row r="9" spans="1:21" ht="14.25" customHeight="1" x14ac:dyDescent="0.3">
      <c r="A9" s="1" t="s">
        <v>14</v>
      </c>
      <c r="B9" s="2">
        <v>43384</v>
      </c>
      <c r="C9" s="2">
        <v>43398</v>
      </c>
      <c r="D9" s="1">
        <v>1218.4000000000001</v>
      </c>
      <c r="E9" s="1">
        <v>1222.3499999999999</v>
      </c>
      <c r="F9" s="1">
        <v>1191.6500000000001</v>
      </c>
      <c r="G9" s="1">
        <v>1217.4000000000001</v>
      </c>
      <c r="H9" s="1">
        <v>1218.25</v>
      </c>
      <c r="I9" s="1">
        <v>1217.4000000000001</v>
      </c>
      <c r="J9" s="1">
        <v>3028</v>
      </c>
      <c r="K9" s="1">
        <v>21995.47</v>
      </c>
      <c r="L9" s="1">
        <v>5017200</v>
      </c>
      <c r="M9" s="1">
        <v>98400</v>
      </c>
      <c r="N9" s="1">
        <v>1219.05</v>
      </c>
      <c r="O9" s="4">
        <v>1.9013698630136999E-4</v>
      </c>
      <c r="P9" s="5">
        <f t="shared" si="2"/>
        <v>-5.8794708476235654E-3</v>
      </c>
      <c r="Q9" s="5">
        <f t="shared" si="0"/>
        <v>-6.0696078339249355E-3</v>
      </c>
      <c r="R9" s="1">
        <f t="shared" si="1"/>
        <v>-0.38319536573609203</v>
      </c>
      <c r="T9" s="6" t="s">
        <v>210</v>
      </c>
      <c r="U9" s="1">
        <f>MIN(P:P)</f>
        <v>-4.5088836741535326E-2</v>
      </c>
    </row>
    <row r="10" spans="1:21" ht="14.25" customHeight="1" x14ac:dyDescent="0.3">
      <c r="A10" s="1" t="s">
        <v>14</v>
      </c>
      <c r="B10" s="2">
        <v>43385</v>
      </c>
      <c r="C10" s="2">
        <v>43398</v>
      </c>
      <c r="D10" s="1">
        <v>1234.8499999999999</v>
      </c>
      <c r="E10" s="1">
        <v>1263.8499999999999</v>
      </c>
      <c r="F10" s="1">
        <v>1234.8499999999999</v>
      </c>
      <c r="G10" s="1">
        <v>1258.8499999999999</v>
      </c>
      <c r="H10" s="1">
        <v>1257</v>
      </c>
      <c r="I10" s="1">
        <v>1258.8499999999999</v>
      </c>
      <c r="J10" s="1">
        <v>3222</v>
      </c>
      <c r="K10" s="1">
        <v>24174.15</v>
      </c>
      <c r="L10" s="1">
        <v>5184600</v>
      </c>
      <c r="M10" s="1">
        <v>167400</v>
      </c>
      <c r="N10" s="1">
        <v>1261.2</v>
      </c>
      <c r="O10" s="4">
        <v>1.8876712328767101E-4</v>
      </c>
      <c r="P10" s="5">
        <f t="shared" si="2"/>
        <v>3.4047971085920663E-2</v>
      </c>
      <c r="Q10" s="5">
        <f t="shared" si="0"/>
        <v>3.3859203962632992E-2</v>
      </c>
      <c r="R10" s="1">
        <f t="shared" si="1"/>
        <v>2.1376488236150095</v>
      </c>
      <c r="T10" s="6" t="s">
        <v>211</v>
      </c>
      <c r="U10" s="1">
        <f>MAX(P:P)</f>
        <v>8.0221478238475349E-2</v>
      </c>
    </row>
    <row r="11" spans="1:21" ht="14.25" customHeight="1" x14ac:dyDescent="0.3">
      <c r="A11" s="1" t="s">
        <v>14</v>
      </c>
      <c r="B11" s="2">
        <v>43388</v>
      </c>
      <c r="C11" s="2">
        <v>43398</v>
      </c>
      <c r="D11" s="1">
        <v>1250.0999999999999</v>
      </c>
      <c r="E11" s="1">
        <v>1253.5999999999999</v>
      </c>
      <c r="F11" s="1">
        <v>1240.0999999999999</v>
      </c>
      <c r="G11" s="1">
        <v>1248.45</v>
      </c>
      <c r="H11" s="1">
        <v>1247.05</v>
      </c>
      <c r="I11" s="1">
        <v>1248.45</v>
      </c>
      <c r="J11" s="1">
        <v>2445</v>
      </c>
      <c r="K11" s="1">
        <v>18288.39</v>
      </c>
      <c r="L11" s="1">
        <v>5379000</v>
      </c>
      <c r="M11" s="1">
        <v>194400</v>
      </c>
      <c r="N11" s="1">
        <v>1250.3</v>
      </c>
      <c r="O11" s="4">
        <v>1.89315068493151E-4</v>
      </c>
      <c r="P11" s="5">
        <f t="shared" si="2"/>
        <v>-8.2615085196805528E-3</v>
      </c>
      <c r="Q11" s="5">
        <f t="shared" si="0"/>
        <v>-8.4508235881737039E-3</v>
      </c>
      <c r="R11" s="1">
        <f t="shared" si="1"/>
        <v>-0.53352976407165109</v>
      </c>
      <c r="T11" s="6" t="s">
        <v>212</v>
      </c>
      <c r="U11" s="1">
        <f>AVERAGE(P:P)</f>
        <v>1.4443707630434821E-3</v>
      </c>
    </row>
    <row r="12" spans="1:21" ht="14.25" customHeight="1" x14ac:dyDescent="0.3">
      <c r="A12" s="1" t="s">
        <v>14</v>
      </c>
      <c r="B12" s="2">
        <v>43389</v>
      </c>
      <c r="C12" s="2">
        <v>43398</v>
      </c>
      <c r="D12" s="1">
        <v>1257.2</v>
      </c>
      <c r="E12" s="1">
        <v>1279.4000000000001</v>
      </c>
      <c r="F12" s="1">
        <v>1250</v>
      </c>
      <c r="G12" s="1">
        <v>1267.05</v>
      </c>
      <c r="H12" s="1">
        <v>1266.3</v>
      </c>
      <c r="I12" s="1">
        <v>1267.05</v>
      </c>
      <c r="J12" s="1">
        <v>2435</v>
      </c>
      <c r="K12" s="1">
        <v>18514.580000000002</v>
      </c>
      <c r="L12" s="1">
        <v>5536200</v>
      </c>
      <c r="M12" s="1">
        <v>157200</v>
      </c>
      <c r="N12" s="1">
        <v>1267.5999999999999</v>
      </c>
      <c r="O12" s="4">
        <v>1.8986301369863001E-4</v>
      </c>
      <c r="P12" s="5">
        <f t="shared" si="2"/>
        <v>1.4898474107893715E-2</v>
      </c>
      <c r="Q12" s="5">
        <f t="shared" si="0"/>
        <v>1.4708611094195086E-2</v>
      </c>
      <c r="R12" s="1">
        <f t="shared" si="1"/>
        <v>0.92860556430139396</v>
      </c>
      <c r="T12" s="6" t="s">
        <v>213</v>
      </c>
      <c r="U12" s="1">
        <f>STDEV(P:P)</f>
        <v>1.5839460433624074E-2</v>
      </c>
    </row>
    <row r="13" spans="1:21" ht="14.25" customHeight="1" x14ac:dyDescent="0.3">
      <c r="A13" s="1" t="s">
        <v>14</v>
      </c>
      <c r="B13" s="2">
        <v>43390</v>
      </c>
      <c r="C13" s="2">
        <v>43398</v>
      </c>
      <c r="D13" s="1">
        <v>1278</v>
      </c>
      <c r="E13" s="1">
        <v>1280.2</v>
      </c>
      <c r="F13" s="1">
        <v>1252.3499999999999</v>
      </c>
      <c r="G13" s="1">
        <v>1255.5</v>
      </c>
      <c r="H13" s="1">
        <v>1255</v>
      </c>
      <c r="I13" s="1">
        <v>1255.5</v>
      </c>
      <c r="J13" s="1">
        <v>2300</v>
      </c>
      <c r="K13" s="1">
        <v>17482.18</v>
      </c>
      <c r="L13" s="1">
        <v>5583600</v>
      </c>
      <c r="M13" s="1">
        <v>47400</v>
      </c>
      <c r="N13" s="1">
        <v>1259</v>
      </c>
      <c r="O13" s="4">
        <v>1.8958904109589E-4</v>
      </c>
      <c r="P13" s="5">
        <f t="shared" si="2"/>
        <v>-9.1156623653367696E-3</v>
      </c>
      <c r="Q13" s="5">
        <f t="shared" si="0"/>
        <v>-9.3052514064326589E-3</v>
      </c>
      <c r="R13" s="1">
        <f t="shared" si="1"/>
        <v>-0.58747275170304614</v>
      </c>
    </row>
    <row r="14" spans="1:21" ht="14.25" customHeight="1" x14ac:dyDescent="0.3">
      <c r="A14" s="1" t="s">
        <v>14</v>
      </c>
      <c r="B14" s="2">
        <v>43392</v>
      </c>
      <c r="C14" s="2">
        <v>43398</v>
      </c>
      <c r="D14" s="1">
        <v>1253.5999999999999</v>
      </c>
      <c r="E14" s="1">
        <v>1288.05</v>
      </c>
      <c r="F14" s="1">
        <v>1218</v>
      </c>
      <c r="G14" s="1">
        <v>1232.3</v>
      </c>
      <c r="H14" s="1">
        <v>1233.95</v>
      </c>
      <c r="I14" s="1">
        <v>1232.3</v>
      </c>
      <c r="J14" s="1">
        <v>6386</v>
      </c>
      <c r="K14" s="1">
        <v>48164.160000000003</v>
      </c>
      <c r="L14" s="1">
        <v>5787600</v>
      </c>
      <c r="M14" s="1">
        <v>204000</v>
      </c>
      <c r="N14" s="1">
        <v>1235.4000000000001</v>
      </c>
      <c r="O14" s="4">
        <v>1.9041095890410999E-4</v>
      </c>
      <c r="P14" s="5">
        <f t="shared" si="2"/>
        <v>-1.8478693747510988E-2</v>
      </c>
      <c r="Q14" s="5">
        <f t="shared" si="0"/>
        <v>-1.8669104706415099E-2</v>
      </c>
      <c r="R14" s="1">
        <f t="shared" si="1"/>
        <v>-1.1786452439241077</v>
      </c>
      <c r="T14" s="6" t="s">
        <v>214</v>
      </c>
    </row>
    <row r="15" spans="1:21" ht="14.25" customHeight="1" x14ac:dyDescent="0.3">
      <c r="A15" s="1" t="s">
        <v>14</v>
      </c>
      <c r="B15" s="2">
        <v>43395</v>
      </c>
      <c r="C15" s="2">
        <v>43398</v>
      </c>
      <c r="D15" s="1">
        <v>1239.75</v>
      </c>
      <c r="E15" s="1">
        <v>1240.05</v>
      </c>
      <c r="F15" s="1">
        <v>1186.3499999999999</v>
      </c>
      <c r="G15" s="1">
        <v>1193.2</v>
      </c>
      <c r="H15" s="1">
        <v>1189.5</v>
      </c>
      <c r="I15" s="1">
        <v>1193.2</v>
      </c>
      <c r="J15" s="1">
        <v>9160</v>
      </c>
      <c r="K15" s="1">
        <v>66748.289999999994</v>
      </c>
      <c r="L15" s="1">
        <v>5814000</v>
      </c>
      <c r="M15" s="1">
        <v>26400</v>
      </c>
      <c r="N15" s="1">
        <v>1200.4000000000001</v>
      </c>
      <c r="O15" s="4">
        <v>1.9041095890410999E-4</v>
      </c>
      <c r="P15" s="5">
        <f t="shared" si="2"/>
        <v>-3.1729286699667215E-2</v>
      </c>
      <c r="Q15" s="5">
        <f t="shared" si="0"/>
        <v>-3.1919697658571326E-2</v>
      </c>
      <c r="R15" s="1">
        <f t="shared" si="1"/>
        <v>-2.0152010728100342</v>
      </c>
      <c r="T15" s="6" t="s">
        <v>210</v>
      </c>
      <c r="U15" s="1">
        <f>MIN(Q:Q)</f>
        <v>-4.5279521673042174E-2</v>
      </c>
    </row>
    <row r="16" spans="1:21" ht="14.25" customHeight="1" x14ac:dyDescent="0.3">
      <c r="A16" s="1" t="s">
        <v>14</v>
      </c>
      <c r="B16" s="2">
        <v>43396</v>
      </c>
      <c r="C16" s="2">
        <v>43398</v>
      </c>
      <c r="D16" s="1">
        <v>1143</v>
      </c>
      <c r="E16" s="1">
        <v>1169.5</v>
      </c>
      <c r="F16" s="1">
        <v>1118.2</v>
      </c>
      <c r="G16" s="1">
        <v>1139.4000000000001</v>
      </c>
      <c r="H16" s="1">
        <v>1141</v>
      </c>
      <c r="I16" s="1">
        <v>1139.4000000000001</v>
      </c>
      <c r="J16" s="1">
        <v>25375</v>
      </c>
      <c r="K16" s="1">
        <v>173505.85</v>
      </c>
      <c r="L16" s="1">
        <v>3780600</v>
      </c>
      <c r="M16" s="1">
        <v>-2033400</v>
      </c>
      <c r="N16" s="1">
        <v>1138.45</v>
      </c>
      <c r="O16" s="4">
        <v>1.90684931506849E-4</v>
      </c>
      <c r="P16" s="5">
        <f t="shared" si="2"/>
        <v>-4.5088836741535326E-2</v>
      </c>
      <c r="Q16" s="5">
        <f t="shared" si="0"/>
        <v>-4.5279521673042174E-2</v>
      </c>
      <c r="R16" s="1">
        <f t="shared" si="1"/>
        <v>-2.8586530370013499</v>
      </c>
      <c r="T16" s="6" t="s">
        <v>211</v>
      </c>
      <c r="U16" s="1">
        <f>MAX(U9:U15)</f>
        <v>8.0221478238475349E-2</v>
      </c>
    </row>
    <row r="17" spans="1:21" ht="14.25" customHeight="1" x14ac:dyDescent="0.3">
      <c r="A17" s="1" t="s">
        <v>14</v>
      </c>
      <c r="B17" s="2">
        <v>43397</v>
      </c>
      <c r="C17" s="2">
        <v>43398</v>
      </c>
      <c r="D17" s="1">
        <v>1158</v>
      </c>
      <c r="E17" s="1">
        <v>1195.8</v>
      </c>
      <c r="F17" s="1">
        <v>1147.45</v>
      </c>
      <c r="G17" s="1">
        <v>1187.5</v>
      </c>
      <c r="H17" s="1">
        <v>1190.6500000000001</v>
      </c>
      <c r="I17" s="1">
        <v>1187.5</v>
      </c>
      <c r="J17" s="1">
        <v>9740</v>
      </c>
      <c r="K17" s="1">
        <v>68494.17</v>
      </c>
      <c r="L17" s="1">
        <v>1834200</v>
      </c>
      <c r="M17" s="1">
        <v>-1946400</v>
      </c>
      <c r="N17" s="1">
        <v>1186.9000000000001</v>
      </c>
      <c r="O17" s="4">
        <v>1.9041095890410999E-4</v>
      </c>
      <c r="P17" s="5">
        <f t="shared" si="2"/>
        <v>4.2215200982973412E-2</v>
      </c>
      <c r="Q17" s="5">
        <f t="shared" si="0"/>
        <v>4.2024790024069301E-2</v>
      </c>
      <c r="R17" s="1">
        <f t="shared" si="1"/>
        <v>2.6531705546521582</v>
      </c>
      <c r="T17" s="6" t="s">
        <v>212</v>
      </c>
      <c r="U17" s="1">
        <f>AVERAGE(Q:Q)</f>
        <v>1.2670192175391031E-3</v>
      </c>
    </row>
    <row r="18" spans="1:21" ht="14.25" customHeight="1" x14ac:dyDescent="0.3">
      <c r="A18" s="1" t="s">
        <v>14</v>
      </c>
      <c r="B18" s="2">
        <v>43398</v>
      </c>
      <c r="C18" s="2">
        <v>43398</v>
      </c>
      <c r="D18" s="1">
        <v>1178</v>
      </c>
      <c r="E18" s="1">
        <v>1207.8499999999999</v>
      </c>
      <c r="F18" s="1">
        <v>1175.0999999999999</v>
      </c>
      <c r="G18" s="1">
        <v>1199.25</v>
      </c>
      <c r="H18" s="1">
        <v>1200</v>
      </c>
      <c r="I18" s="1">
        <v>1200.05</v>
      </c>
      <c r="J18" s="1">
        <v>4449</v>
      </c>
      <c r="K18" s="1">
        <v>31891.45</v>
      </c>
      <c r="L18" s="1">
        <v>1105200</v>
      </c>
      <c r="M18" s="1">
        <v>-729000</v>
      </c>
      <c r="N18" s="1">
        <v>1200.05</v>
      </c>
      <c r="O18" s="4">
        <v>1.90684931506849E-4</v>
      </c>
      <c r="P18" s="5">
        <f t="shared" si="2"/>
        <v>9.8947368421052635E-3</v>
      </c>
      <c r="Q18" s="5">
        <f t="shared" si="0"/>
        <v>9.7040519105984144E-3</v>
      </c>
      <c r="R18" s="1">
        <f t="shared" si="1"/>
        <v>0.61265040884843602</v>
      </c>
      <c r="T18" s="6" t="s">
        <v>213</v>
      </c>
      <c r="U18" s="1">
        <f>STDEV(U15:U17)</f>
        <v>6.3444054156605798E-2</v>
      </c>
    </row>
    <row r="19" spans="1:21" ht="14.25" customHeight="1" x14ac:dyDescent="0.3">
      <c r="A19" s="1" t="s">
        <v>14</v>
      </c>
      <c r="B19" s="2">
        <v>43399</v>
      </c>
      <c r="C19" s="2">
        <v>43433</v>
      </c>
      <c r="D19" s="1">
        <v>1190.25</v>
      </c>
      <c r="E19" s="1">
        <v>1197.9000000000001</v>
      </c>
      <c r="F19" s="1">
        <v>1170.5</v>
      </c>
      <c r="G19" s="1">
        <v>1191.1500000000001</v>
      </c>
      <c r="H19" s="1">
        <v>1192</v>
      </c>
      <c r="I19" s="1">
        <v>1191.1500000000001</v>
      </c>
      <c r="J19" s="1">
        <v>2729</v>
      </c>
      <c r="K19" s="1">
        <v>19392.59</v>
      </c>
      <c r="L19" s="1">
        <v>4879800</v>
      </c>
      <c r="M19" s="1">
        <v>-123600</v>
      </c>
      <c r="N19" s="1">
        <v>1190.3</v>
      </c>
      <c r="O19" s="4">
        <v>1.9041095890410999E-4</v>
      </c>
      <c r="P19" s="5">
        <f t="shared" si="2"/>
        <v>-6.7542213883676544E-3</v>
      </c>
      <c r="Q19" s="5">
        <f t="shared" si="0"/>
        <v>-6.9446323472717644E-3</v>
      </c>
      <c r="R19" s="1">
        <f t="shared" si="1"/>
        <v>-0.4384386940687493</v>
      </c>
    </row>
    <row r="20" spans="1:21" ht="14.25" customHeight="1" x14ac:dyDescent="0.3">
      <c r="A20" s="1" t="s">
        <v>14</v>
      </c>
      <c r="B20" s="2">
        <v>43402</v>
      </c>
      <c r="C20" s="2">
        <v>43433</v>
      </c>
      <c r="D20" s="1">
        <v>1195.1500000000001</v>
      </c>
      <c r="E20" s="1">
        <v>1217.75</v>
      </c>
      <c r="F20" s="1">
        <v>1193</v>
      </c>
      <c r="G20" s="1">
        <v>1202.05</v>
      </c>
      <c r="H20" s="1">
        <v>1197.9000000000001</v>
      </c>
      <c r="I20" s="1">
        <v>1202.05</v>
      </c>
      <c r="J20" s="1">
        <v>3631</v>
      </c>
      <c r="K20" s="1">
        <v>26219.64</v>
      </c>
      <c r="L20" s="1">
        <v>4748400</v>
      </c>
      <c r="M20" s="1">
        <v>-131400</v>
      </c>
      <c r="N20" s="1">
        <v>1196.05</v>
      </c>
      <c r="O20" s="4">
        <v>1.9041095890410999E-4</v>
      </c>
      <c r="P20" s="5">
        <f t="shared" si="2"/>
        <v>9.1508206355201804E-3</v>
      </c>
      <c r="Q20" s="5">
        <f t="shared" si="0"/>
        <v>8.9604096766160712E-3</v>
      </c>
      <c r="R20" s="1">
        <f t="shared" si="1"/>
        <v>0.56570169887825694</v>
      </c>
    </row>
    <row r="21" spans="1:21" ht="14.25" customHeight="1" x14ac:dyDescent="0.3">
      <c r="A21" s="1" t="s">
        <v>14</v>
      </c>
      <c r="B21" s="2">
        <v>43403</v>
      </c>
      <c r="C21" s="2">
        <v>43433</v>
      </c>
      <c r="D21" s="1">
        <v>1197</v>
      </c>
      <c r="E21" s="1">
        <v>1212.5</v>
      </c>
      <c r="F21" s="1">
        <v>1183.05</v>
      </c>
      <c r="G21" s="1">
        <v>1201.95</v>
      </c>
      <c r="H21" s="1">
        <v>1203.95</v>
      </c>
      <c r="I21" s="1">
        <v>1201.95</v>
      </c>
      <c r="J21" s="1">
        <v>2450</v>
      </c>
      <c r="K21" s="1">
        <v>17680.64</v>
      </c>
      <c r="L21" s="1">
        <v>4675200</v>
      </c>
      <c r="M21" s="1">
        <v>-73200</v>
      </c>
      <c r="N21" s="1">
        <v>1196.3</v>
      </c>
      <c r="O21" s="4">
        <v>1.90684931506849E-4</v>
      </c>
      <c r="P21" s="5">
        <f t="shared" si="2"/>
        <v>-8.3191215007619534E-5</v>
      </c>
      <c r="Q21" s="5">
        <f t="shared" si="0"/>
        <v>-2.7387614651446852E-4</v>
      </c>
      <c r="R21" s="1">
        <f t="shared" si="1"/>
        <v>-1.7290749748841386E-2</v>
      </c>
    </row>
    <row r="22" spans="1:21" ht="14.25" customHeight="1" x14ac:dyDescent="0.3">
      <c r="A22" s="1" t="s">
        <v>14</v>
      </c>
      <c r="B22" s="2">
        <v>43404</v>
      </c>
      <c r="C22" s="2">
        <v>43433</v>
      </c>
      <c r="D22" s="1">
        <v>1241.45</v>
      </c>
      <c r="E22" s="1">
        <v>1241.5</v>
      </c>
      <c r="F22" s="1">
        <v>1186.0999999999999</v>
      </c>
      <c r="G22" s="1">
        <v>1231.6500000000001</v>
      </c>
      <c r="H22" s="1">
        <v>1227.3</v>
      </c>
      <c r="I22" s="1">
        <v>1231.6500000000001</v>
      </c>
      <c r="J22" s="1">
        <v>3826</v>
      </c>
      <c r="K22" s="1">
        <v>27771.81</v>
      </c>
      <c r="L22" s="1">
        <v>4611000</v>
      </c>
      <c r="M22" s="1">
        <v>-64200</v>
      </c>
      <c r="N22" s="1">
        <v>1230.4000000000001</v>
      </c>
      <c r="O22" s="4">
        <v>1.9041095890410999E-4</v>
      </c>
      <c r="P22" s="5">
        <f t="shared" si="2"/>
        <v>2.470984649943845E-2</v>
      </c>
      <c r="Q22" s="5">
        <f t="shared" si="0"/>
        <v>2.4519435540534339E-2</v>
      </c>
      <c r="R22" s="1">
        <f t="shared" si="1"/>
        <v>1.547996893157066</v>
      </c>
    </row>
    <row r="23" spans="1:21" ht="14.25" customHeight="1" x14ac:dyDescent="0.3">
      <c r="A23" s="1" t="s">
        <v>14</v>
      </c>
      <c r="B23" s="2">
        <v>43405</v>
      </c>
      <c r="C23" s="2">
        <v>43433</v>
      </c>
      <c r="D23" s="1">
        <v>1231.0999999999999</v>
      </c>
      <c r="E23" s="1">
        <v>1244.4000000000001</v>
      </c>
      <c r="F23" s="1">
        <v>1215.2</v>
      </c>
      <c r="G23" s="1">
        <v>1222.4000000000001</v>
      </c>
      <c r="H23" s="1">
        <v>1222.95</v>
      </c>
      <c r="I23" s="1">
        <v>1222.4000000000001</v>
      </c>
      <c r="J23" s="1">
        <v>4116</v>
      </c>
      <c r="K23" s="1">
        <v>30345.22</v>
      </c>
      <c r="L23" s="1">
        <v>4866000</v>
      </c>
      <c r="M23" s="1">
        <v>255000</v>
      </c>
      <c r="N23" s="1">
        <v>1217.8</v>
      </c>
      <c r="O23" s="4">
        <v>1.8986301369863001E-4</v>
      </c>
      <c r="P23" s="5">
        <f t="shared" si="2"/>
        <v>-7.5102504770023946E-3</v>
      </c>
      <c r="Q23" s="5">
        <f t="shared" si="0"/>
        <v>-7.7001134907010247E-3</v>
      </c>
      <c r="R23" s="1">
        <f t="shared" si="1"/>
        <v>-0.48613483539850832</v>
      </c>
    </row>
    <row r="24" spans="1:21" ht="14.25" customHeight="1" x14ac:dyDescent="0.3">
      <c r="A24" s="1" t="s">
        <v>14</v>
      </c>
      <c r="B24" s="2">
        <v>43406</v>
      </c>
      <c r="C24" s="2">
        <v>43433</v>
      </c>
      <c r="D24" s="1">
        <v>1248.75</v>
      </c>
      <c r="E24" s="1">
        <v>1292.95</v>
      </c>
      <c r="F24" s="1">
        <v>1243.8</v>
      </c>
      <c r="G24" s="1">
        <v>1254.4000000000001</v>
      </c>
      <c r="H24" s="1">
        <v>1261</v>
      </c>
      <c r="I24" s="1">
        <v>1254.4000000000001</v>
      </c>
      <c r="J24" s="1">
        <v>6283</v>
      </c>
      <c r="K24" s="1">
        <v>47797.31</v>
      </c>
      <c r="L24" s="1">
        <v>4941000</v>
      </c>
      <c r="M24" s="1">
        <v>75000</v>
      </c>
      <c r="N24" s="1">
        <v>1247</v>
      </c>
      <c r="O24" s="4">
        <v>1.90684931506849E-4</v>
      </c>
      <c r="P24" s="5">
        <f t="shared" si="2"/>
        <v>2.6178010471204185E-2</v>
      </c>
      <c r="Q24" s="5">
        <f t="shared" si="0"/>
        <v>2.5987325539697338E-2</v>
      </c>
      <c r="R24" s="1">
        <f t="shared" si="1"/>
        <v>1.6406698731057361</v>
      </c>
      <c r="T24" t="s">
        <v>215</v>
      </c>
      <c r="U24">
        <f>AVERAGE(L:L)</f>
        <v>5189600.8163265307</v>
      </c>
    </row>
    <row r="25" spans="1:21" ht="14.25" customHeight="1" x14ac:dyDescent="0.3">
      <c r="A25" s="1" t="s">
        <v>14</v>
      </c>
      <c r="B25" s="2">
        <v>43409</v>
      </c>
      <c r="C25" s="2">
        <v>43433</v>
      </c>
      <c r="D25" s="1">
        <v>1254.4000000000001</v>
      </c>
      <c r="E25" s="1">
        <v>1265</v>
      </c>
      <c r="F25" s="1">
        <v>1238.3</v>
      </c>
      <c r="G25" s="1">
        <v>1249.05</v>
      </c>
      <c r="H25" s="1">
        <v>1246.8</v>
      </c>
      <c r="I25" s="1">
        <v>1249.05</v>
      </c>
      <c r="J25" s="1">
        <v>2287</v>
      </c>
      <c r="K25" s="1">
        <v>17175.82</v>
      </c>
      <c r="L25" s="1">
        <v>4981200</v>
      </c>
      <c r="M25" s="1">
        <v>40200</v>
      </c>
      <c r="N25" s="1">
        <v>1244.05</v>
      </c>
      <c r="O25" s="4">
        <v>1.8958904109589E-4</v>
      </c>
      <c r="P25" s="5">
        <f t="shared" si="2"/>
        <v>-4.2649872448980676E-3</v>
      </c>
      <c r="Q25" s="5">
        <f t="shared" si="0"/>
        <v>-4.4545762859939577E-3</v>
      </c>
      <c r="R25" s="1">
        <f t="shared" si="1"/>
        <v>-0.28123283016243183</v>
      </c>
      <c r="T25" t="s">
        <v>216</v>
      </c>
      <c r="U25">
        <f>AVERAGE(J:J)</f>
        <v>4138.9020408163269</v>
      </c>
    </row>
    <row r="26" spans="1:21" ht="14.25" customHeight="1" x14ac:dyDescent="0.3">
      <c r="A26" s="1" t="s">
        <v>14</v>
      </c>
      <c r="B26" s="2">
        <v>43410</v>
      </c>
      <c r="C26" s="2">
        <v>43433</v>
      </c>
      <c r="D26" s="1">
        <v>1246</v>
      </c>
      <c r="E26" s="1">
        <v>1258.7</v>
      </c>
      <c r="F26" s="1">
        <v>1241.4000000000001</v>
      </c>
      <c r="G26" s="1">
        <v>1244.4000000000001</v>
      </c>
      <c r="H26" s="1">
        <v>1242.1500000000001</v>
      </c>
      <c r="I26" s="1">
        <v>1244.4000000000001</v>
      </c>
      <c r="J26" s="1">
        <v>2697</v>
      </c>
      <c r="K26" s="1">
        <v>20207.23</v>
      </c>
      <c r="L26" s="1">
        <v>4969800</v>
      </c>
      <c r="M26" s="1">
        <v>-11400</v>
      </c>
      <c r="N26" s="1">
        <v>1238.5</v>
      </c>
      <c r="O26" s="4">
        <v>1.9013698630136999E-4</v>
      </c>
      <c r="P26" s="5">
        <f t="shared" si="2"/>
        <v>-3.7228293503061235E-3</v>
      </c>
      <c r="Q26" s="5">
        <f t="shared" si="0"/>
        <v>-3.9129663366074931E-3</v>
      </c>
      <c r="R26" s="1">
        <f t="shared" si="1"/>
        <v>-0.24703911809401233</v>
      </c>
    </row>
    <row r="27" spans="1:21" ht="14.25" customHeight="1" x14ac:dyDescent="0.3">
      <c r="A27" s="1" t="s">
        <v>14</v>
      </c>
      <c r="B27" s="2">
        <v>43411</v>
      </c>
      <c r="C27" s="2">
        <v>43433</v>
      </c>
      <c r="D27" s="1">
        <v>1250.3499999999999</v>
      </c>
      <c r="E27" s="1">
        <v>1257.2</v>
      </c>
      <c r="F27" s="1">
        <v>1247</v>
      </c>
      <c r="G27" s="1">
        <v>1254.95</v>
      </c>
      <c r="H27" s="1">
        <v>1254.8</v>
      </c>
      <c r="I27" s="1">
        <v>1254.95</v>
      </c>
      <c r="J27" s="1">
        <v>315</v>
      </c>
      <c r="K27" s="1">
        <v>2369.09</v>
      </c>
      <c r="L27" s="1">
        <v>4960800</v>
      </c>
      <c r="M27" s="1">
        <v>-9000</v>
      </c>
      <c r="N27" s="1">
        <v>1250.95</v>
      </c>
      <c r="O27" s="4">
        <v>1.9041095890410999E-4</v>
      </c>
      <c r="P27" s="5">
        <f t="shared" si="2"/>
        <v>8.4779813564769806E-3</v>
      </c>
      <c r="Q27" s="5">
        <f t="shared" si="0"/>
        <v>8.2875703975728715E-3</v>
      </c>
      <c r="R27" s="1">
        <f t="shared" si="1"/>
        <v>0.52322302469217841</v>
      </c>
    </row>
    <row r="28" spans="1:21" ht="14.25" customHeight="1" x14ac:dyDescent="0.3">
      <c r="A28" s="1" t="s">
        <v>14</v>
      </c>
      <c r="B28" s="2">
        <v>43413</v>
      </c>
      <c r="C28" s="2">
        <v>43433</v>
      </c>
      <c r="D28" s="1">
        <v>1260</v>
      </c>
      <c r="E28" s="1">
        <v>1312.5</v>
      </c>
      <c r="F28" s="1">
        <v>1257.5</v>
      </c>
      <c r="G28" s="1">
        <v>1302.1500000000001</v>
      </c>
      <c r="H28" s="1">
        <v>1303</v>
      </c>
      <c r="I28" s="1">
        <v>1302.1500000000001</v>
      </c>
      <c r="J28" s="1">
        <v>5017</v>
      </c>
      <c r="K28" s="1">
        <v>38974.910000000003</v>
      </c>
      <c r="L28" s="1">
        <v>4835400</v>
      </c>
      <c r="M28" s="1">
        <v>-125400</v>
      </c>
      <c r="N28" s="1">
        <v>1295.5999999999999</v>
      </c>
      <c r="O28" s="4">
        <v>1.8958904109589E-4</v>
      </c>
      <c r="P28" s="5">
        <f t="shared" si="2"/>
        <v>3.7611060201601695E-2</v>
      </c>
      <c r="Q28" s="5">
        <f t="shared" si="0"/>
        <v>3.7421471160505808E-2</v>
      </c>
      <c r="R28" s="1">
        <f t="shared" si="1"/>
        <v>2.3625470903710424</v>
      </c>
    </row>
    <row r="29" spans="1:21" ht="14.25" customHeight="1" x14ac:dyDescent="0.3">
      <c r="A29" s="1" t="s">
        <v>14</v>
      </c>
      <c r="B29" s="2">
        <v>43416</v>
      </c>
      <c r="C29" s="2">
        <v>43433</v>
      </c>
      <c r="D29" s="1">
        <v>1302.1500000000001</v>
      </c>
      <c r="E29" s="1">
        <v>1317.4</v>
      </c>
      <c r="F29" s="1">
        <v>1277.7</v>
      </c>
      <c r="G29" s="1">
        <v>1282.1500000000001</v>
      </c>
      <c r="H29" s="1">
        <v>1285.25</v>
      </c>
      <c r="I29" s="1">
        <v>1282.1500000000001</v>
      </c>
      <c r="J29" s="1">
        <v>4034</v>
      </c>
      <c r="K29" s="1">
        <v>31334.74</v>
      </c>
      <c r="L29" s="1">
        <v>4773600</v>
      </c>
      <c r="M29" s="1">
        <v>-61800</v>
      </c>
      <c r="N29" s="1">
        <v>1278.8</v>
      </c>
      <c r="O29" s="4">
        <v>1.8986301369863001E-4</v>
      </c>
      <c r="P29" s="5">
        <f t="shared" si="2"/>
        <v>-1.5359213608263256E-2</v>
      </c>
      <c r="Q29" s="5">
        <f t="shared" si="0"/>
        <v>-1.5549076621961885E-2</v>
      </c>
      <c r="R29" s="1">
        <f t="shared" si="1"/>
        <v>-0.98166706417311034</v>
      </c>
    </row>
    <row r="30" spans="1:21" ht="14.25" customHeight="1" x14ac:dyDescent="0.3">
      <c r="A30" s="1" t="s">
        <v>14</v>
      </c>
      <c r="B30" s="2">
        <v>43417</v>
      </c>
      <c r="C30" s="2">
        <v>43433</v>
      </c>
      <c r="D30" s="1">
        <v>1285.9000000000001</v>
      </c>
      <c r="E30" s="1">
        <v>1299.45</v>
      </c>
      <c r="F30" s="1">
        <v>1285.9000000000001</v>
      </c>
      <c r="G30" s="1">
        <v>1291.05</v>
      </c>
      <c r="H30" s="1">
        <v>1291.3</v>
      </c>
      <c r="I30" s="1">
        <v>1291.05</v>
      </c>
      <c r="J30" s="1">
        <v>4111</v>
      </c>
      <c r="K30" s="1">
        <v>31861.279999999999</v>
      </c>
      <c r="L30" s="1">
        <v>4945200</v>
      </c>
      <c r="M30" s="1">
        <v>171600</v>
      </c>
      <c r="N30" s="1">
        <v>1284.9000000000001</v>
      </c>
      <c r="O30" s="4">
        <v>1.89315068493151E-4</v>
      </c>
      <c r="P30" s="5">
        <f t="shared" si="2"/>
        <v>6.9414655071558425E-3</v>
      </c>
      <c r="Q30" s="5">
        <f t="shared" si="0"/>
        <v>6.7521504386626914E-3</v>
      </c>
      <c r="R30" s="1">
        <f t="shared" si="1"/>
        <v>0.42628664448248488</v>
      </c>
    </row>
    <row r="31" spans="1:21" ht="14.25" customHeight="1" x14ac:dyDescent="0.3">
      <c r="A31" s="1" t="s">
        <v>14</v>
      </c>
      <c r="B31" s="2">
        <v>43418</v>
      </c>
      <c r="C31" s="2">
        <v>43433</v>
      </c>
      <c r="D31" s="1">
        <v>1313.95</v>
      </c>
      <c r="E31" s="1">
        <v>1343.5</v>
      </c>
      <c r="F31" s="1">
        <v>1309.75</v>
      </c>
      <c r="G31" s="1">
        <v>1325.45</v>
      </c>
      <c r="H31" s="1">
        <v>1324.8</v>
      </c>
      <c r="I31" s="1">
        <v>1325.45</v>
      </c>
      <c r="J31" s="1">
        <v>4958</v>
      </c>
      <c r="K31" s="1">
        <v>39536.67</v>
      </c>
      <c r="L31" s="1">
        <v>4979400</v>
      </c>
      <c r="M31" s="1">
        <v>34200</v>
      </c>
      <c r="N31" s="1">
        <v>1320.55</v>
      </c>
      <c r="O31" s="4">
        <v>1.8739726027397301E-4</v>
      </c>
      <c r="P31" s="5">
        <f t="shared" si="2"/>
        <v>2.6644978893149058E-2</v>
      </c>
      <c r="Q31" s="5">
        <f t="shared" si="0"/>
        <v>2.6457581632875087E-2</v>
      </c>
      <c r="R31" s="1">
        <f t="shared" si="1"/>
        <v>1.6703587690847612</v>
      </c>
    </row>
    <row r="32" spans="1:21" ht="14.25" customHeight="1" x14ac:dyDescent="0.3">
      <c r="A32" s="1" t="s">
        <v>14</v>
      </c>
      <c r="B32" s="2">
        <v>43419</v>
      </c>
      <c r="C32" s="2">
        <v>43433</v>
      </c>
      <c r="D32" s="1">
        <v>1322.95</v>
      </c>
      <c r="E32" s="1">
        <v>1334.85</v>
      </c>
      <c r="F32" s="1">
        <v>1315.1</v>
      </c>
      <c r="G32" s="1">
        <v>1319.4</v>
      </c>
      <c r="H32" s="1">
        <v>1318.2</v>
      </c>
      <c r="I32" s="1">
        <v>1319.4</v>
      </c>
      <c r="J32" s="1">
        <v>2958</v>
      </c>
      <c r="K32" s="1">
        <v>23460.59</v>
      </c>
      <c r="L32" s="1">
        <v>5090400</v>
      </c>
      <c r="M32" s="1">
        <v>111000</v>
      </c>
      <c r="N32" s="1">
        <v>1318.3</v>
      </c>
      <c r="O32" s="4">
        <v>1.86849315068493E-4</v>
      </c>
      <c r="P32" s="5">
        <f t="shared" si="2"/>
        <v>-4.5644875325360854E-3</v>
      </c>
      <c r="Q32" s="5">
        <f t="shared" si="0"/>
        <v>-4.7513368476045786E-3</v>
      </c>
      <c r="R32" s="1">
        <f t="shared" si="1"/>
        <v>-0.29996835230058849</v>
      </c>
    </row>
    <row r="33" spans="1:18" ht="14.25" customHeight="1" x14ac:dyDescent="0.3">
      <c r="A33" s="1" t="s">
        <v>14</v>
      </c>
      <c r="B33" s="2">
        <v>43420</v>
      </c>
      <c r="C33" s="2">
        <v>43433</v>
      </c>
      <c r="D33" s="1">
        <v>1312</v>
      </c>
      <c r="E33" s="1">
        <v>1331.45</v>
      </c>
      <c r="F33" s="1">
        <v>1312</v>
      </c>
      <c r="G33" s="1">
        <v>1323.45</v>
      </c>
      <c r="H33" s="1">
        <v>1323.8</v>
      </c>
      <c r="I33" s="1">
        <v>1323.45</v>
      </c>
      <c r="J33" s="1">
        <v>2716</v>
      </c>
      <c r="K33" s="1">
        <v>21566.75</v>
      </c>
      <c r="L33" s="1">
        <v>5077200</v>
      </c>
      <c r="M33" s="1">
        <v>-13200</v>
      </c>
      <c r="N33" s="1">
        <v>1321.3</v>
      </c>
      <c r="O33" s="4">
        <v>1.8767123287671201E-4</v>
      </c>
      <c r="P33" s="5">
        <f t="shared" si="2"/>
        <v>3.0695770804910977E-3</v>
      </c>
      <c r="Q33" s="5">
        <f t="shared" si="0"/>
        <v>2.8819058476143855E-3</v>
      </c>
      <c r="R33" s="1">
        <f t="shared" si="1"/>
        <v>0.18194469816008779</v>
      </c>
    </row>
    <row r="34" spans="1:18" ht="14.25" customHeight="1" x14ac:dyDescent="0.3">
      <c r="A34" s="1" t="s">
        <v>14</v>
      </c>
      <c r="B34" s="2">
        <v>43423</v>
      </c>
      <c r="C34" s="2">
        <v>43433</v>
      </c>
      <c r="D34" s="1">
        <v>1367.95</v>
      </c>
      <c r="E34" s="1">
        <v>1367.95</v>
      </c>
      <c r="F34" s="1">
        <v>1308.4000000000001</v>
      </c>
      <c r="G34" s="1">
        <v>1317.5</v>
      </c>
      <c r="H34" s="1">
        <v>1325</v>
      </c>
      <c r="I34" s="1">
        <v>1317.5</v>
      </c>
      <c r="J34" s="1">
        <v>2520</v>
      </c>
      <c r="K34" s="1">
        <v>19889.43</v>
      </c>
      <c r="L34" s="1">
        <v>5052600</v>
      </c>
      <c r="M34" s="1">
        <v>-24600</v>
      </c>
      <c r="N34" s="1">
        <v>1312.15</v>
      </c>
      <c r="O34" s="4">
        <v>1.87123287671233E-4</v>
      </c>
      <c r="P34" s="5">
        <f t="shared" si="2"/>
        <v>-4.4958253050738943E-3</v>
      </c>
      <c r="Q34" s="5">
        <f t="shared" si="0"/>
        <v>-4.6829485927451274E-3</v>
      </c>
      <c r="R34" s="1">
        <f t="shared" si="1"/>
        <v>-0.29565076489626785</v>
      </c>
    </row>
    <row r="35" spans="1:18" ht="14.25" customHeight="1" x14ac:dyDescent="0.3">
      <c r="A35" s="1" t="s">
        <v>14</v>
      </c>
      <c r="B35" s="2">
        <v>43424</v>
      </c>
      <c r="C35" s="2">
        <v>43433</v>
      </c>
      <c r="D35" s="1">
        <v>1305.1500000000001</v>
      </c>
      <c r="E35" s="1">
        <v>1331.7</v>
      </c>
      <c r="F35" s="1">
        <v>1305.1500000000001</v>
      </c>
      <c r="G35" s="1">
        <v>1311</v>
      </c>
      <c r="H35" s="1">
        <v>1312</v>
      </c>
      <c r="I35" s="1">
        <v>1311</v>
      </c>
      <c r="J35" s="1">
        <v>3173</v>
      </c>
      <c r="K35" s="1">
        <v>25129.9</v>
      </c>
      <c r="L35" s="1">
        <v>5131800</v>
      </c>
      <c r="M35" s="1">
        <v>79200</v>
      </c>
      <c r="N35" s="1">
        <v>1306.8499999999999</v>
      </c>
      <c r="O35" s="4">
        <v>1.85753424657534E-4</v>
      </c>
      <c r="P35" s="5">
        <f t="shared" si="2"/>
        <v>-4.9335863377609106E-3</v>
      </c>
      <c r="Q35" s="5">
        <f t="shared" si="0"/>
        <v>-5.1193397624184449E-3</v>
      </c>
      <c r="R35" s="1">
        <f t="shared" si="1"/>
        <v>-0.3232016509571935</v>
      </c>
    </row>
    <row r="36" spans="1:18" ht="14.25" customHeight="1" x14ac:dyDescent="0.3">
      <c r="A36" s="1" t="s">
        <v>14</v>
      </c>
      <c r="B36" s="2">
        <v>43425</v>
      </c>
      <c r="C36" s="2">
        <v>43433</v>
      </c>
      <c r="D36" s="1">
        <v>1331.25</v>
      </c>
      <c r="E36" s="1">
        <v>1344.75</v>
      </c>
      <c r="F36" s="1">
        <v>1315.55</v>
      </c>
      <c r="G36" s="1">
        <v>1325.8</v>
      </c>
      <c r="H36" s="1">
        <v>1328</v>
      </c>
      <c r="I36" s="1">
        <v>1325.8</v>
      </c>
      <c r="J36" s="1">
        <v>4111</v>
      </c>
      <c r="K36" s="1">
        <v>32789.22</v>
      </c>
      <c r="L36" s="1">
        <v>5210400</v>
      </c>
      <c r="M36" s="1">
        <v>78600</v>
      </c>
      <c r="N36" s="1">
        <v>1324.2</v>
      </c>
      <c r="O36" s="4">
        <v>1.8657534246575299E-4</v>
      </c>
      <c r="P36" s="5">
        <f t="shared" si="2"/>
        <v>1.1289092295957251E-2</v>
      </c>
      <c r="Q36" s="5">
        <f t="shared" si="0"/>
        <v>1.1102516953491497E-2</v>
      </c>
      <c r="R36" s="1">
        <f t="shared" si="1"/>
        <v>0.70094035084194073</v>
      </c>
    </row>
    <row r="37" spans="1:18" ht="14.25" customHeight="1" x14ac:dyDescent="0.3">
      <c r="A37" s="1" t="s">
        <v>14</v>
      </c>
      <c r="B37" s="2">
        <v>43426</v>
      </c>
      <c r="C37" s="2">
        <v>43433</v>
      </c>
      <c r="D37" s="1">
        <v>1326.05</v>
      </c>
      <c r="E37" s="1">
        <v>1326.4</v>
      </c>
      <c r="F37" s="1">
        <v>1309.8</v>
      </c>
      <c r="G37" s="1">
        <v>1313.45</v>
      </c>
      <c r="H37" s="1">
        <v>1315</v>
      </c>
      <c r="I37" s="1">
        <v>1313.45</v>
      </c>
      <c r="J37" s="1">
        <v>1878</v>
      </c>
      <c r="K37" s="1">
        <v>14843.34</v>
      </c>
      <c r="L37" s="1">
        <v>5091600</v>
      </c>
      <c r="M37" s="1">
        <v>-118800</v>
      </c>
      <c r="N37" s="1">
        <v>1314.4</v>
      </c>
      <c r="O37" s="4">
        <v>1.85479452054795E-4</v>
      </c>
      <c r="P37" s="5">
        <f t="shared" si="2"/>
        <v>-9.3151304872529112E-3</v>
      </c>
      <c r="Q37" s="5">
        <f t="shared" si="0"/>
        <v>-9.5006099393077064E-3</v>
      </c>
      <c r="R37" s="1">
        <f t="shared" si="1"/>
        <v>-0.59980641254292799</v>
      </c>
    </row>
    <row r="38" spans="1:18" ht="14.25" customHeight="1" x14ac:dyDescent="0.3">
      <c r="A38" s="1" t="s">
        <v>14</v>
      </c>
      <c r="B38" s="2">
        <v>43430</v>
      </c>
      <c r="C38" s="2">
        <v>43433</v>
      </c>
      <c r="D38" s="1">
        <v>1322.95</v>
      </c>
      <c r="E38" s="1">
        <v>1355</v>
      </c>
      <c r="F38" s="1">
        <v>1322.7</v>
      </c>
      <c r="G38" s="1">
        <v>1347.5</v>
      </c>
      <c r="H38" s="1">
        <v>1349</v>
      </c>
      <c r="I38" s="1">
        <v>1347.5</v>
      </c>
      <c r="J38" s="1">
        <v>6651</v>
      </c>
      <c r="K38" s="1">
        <v>53610.74</v>
      </c>
      <c r="L38" s="1">
        <v>5123400</v>
      </c>
      <c r="M38" s="1">
        <v>31800</v>
      </c>
      <c r="N38" s="1">
        <v>1349.5</v>
      </c>
      <c r="O38" s="4">
        <v>1.8493150684931501E-4</v>
      </c>
      <c r="P38" s="5">
        <f t="shared" si="2"/>
        <v>2.5924093037420499E-2</v>
      </c>
      <c r="Q38" s="5">
        <f t="shared" si="0"/>
        <v>2.5739161530571184E-2</v>
      </c>
      <c r="R38" s="1">
        <f t="shared" si="1"/>
        <v>1.62500241964884</v>
      </c>
    </row>
    <row r="39" spans="1:18" ht="14.25" customHeight="1" x14ac:dyDescent="0.3">
      <c r="A39" s="1" t="s">
        <v>14</v>
      </c>
      <c r="B39" s="2">
        <v>43431</v>
      </c>
      <c r="C39" s="2">
        <v>43433</v>
      </c>
      <c r="D39" s="1">
        <v>1344.4</v>
      </c>
      <c r="E39" s="1">
        <v>1344.4</v>
      </c>
      <c r="F39" s="1">
        <v>1325.6</v>
      </c>
      <c r="G39" s="1">
        <v>1341.05</v>
      </c>
      <c r="H39" s="1">
        <v>1340.5</v>
      </c>
      <c r="I39" s="1">
        <v>1341.05</v>
      </c>
      <c r="J39" s="1">
        <v>4208</v>
      </c>
      <c r="K39" s="1">
        <v>33676.83</v>
      </c>
      <c r="L39" s="1">
        <v>3963000</v>
      </c>
      <c r="M39" s="1">
        <v>-1160400</v>
      </c>
      <c r="N39" s="1">
        <v>1339.6</v>
      </c>
      <c r="O39" s="4">
        <v>1.8520547945205499E-4</v>
      </c>
      <c r="P39" s="5">
        <f t="shared" si="2"/>
        <v>-4.7866419294991065E-3</v>
      </c>
      <c r="Q39" s="5">
        <f t="shared" si="0"/>
        <v>-4.9718474089511617E-3</v>
      </c>
      <c r="R39" s="1">
        <f t="shared" si="1"/>
        <v>-0.31388994781646118</v>
      </c>
    </row>
    <row r="40" spans="1:18" ht="14.25" customHeight="1" x14ac:dyDescent="0.3">
      <c r="A40" s="1" t="s">
        <v>14</v>
      </c>
      <c r="B40" s="2">
        <v>43432</v>
      </c>
      <c r="C40" s="2">
        <v>43433</v>
      </c>
      <c r="D40" s="1">
        <v>1348</v>
      </c>
      <c r="E40" s="1">
        <v>1352.85</v>
      </c>
      <c r="F40" s="1">
        <v>1318.8</v>
      </c>
      <c r="G40" s="1">
        <v>1323.4</v>
      </c>
      <c r="H40" s="1">
        <v>1324.45</v>
      </c>
      <c r="I40" s="1">
        <v>1323.4</v>
      </c>
      <c r="J40" s="1">
        <v>4832</v>
      </c>
      <c r="K40" s="1">
        <v>38695.75</v>
      </c>
      <c r="L40" s="1">
        <v>2395800</v>
      </c>
      <c r="M40" s="1">
        <v>-1567200</v>
      </c>
      <c r="N40" s="1">
        <v>1324.25</v>
      </c>
      <c r="O40" s="4">
        <v>1.8493150684931501E-4</v>
      </c>
      <c r="P40" s="5">
        <f t="shared" si="2"/>
        <v>-1.3161328809514832E-2</v>
      </c>
      <c r="Q40" s="5">
        <f t="shared" si="0"/>
        <v>-1.3346260316364147E-2</v>
      </c>
      <c r="R40" s="1">
        <f t="shared" si="1"/>
        <v>-0.84259564094952688</v>
      </c>
    </row>
    <row r="41" spans="1:18" ht="14.25" customHeight="1" x14ac:dyDescent="0.3">
      <c r="A41" s="1" t="s">
        <v>14</v>
      </c>
      <c r="B41" s="2">
        <v>43433</v>
      </c>
      <c r="C41" s="2">
        <v>43433</v>
      </c>
      <c r="D41" s="1">
        <v>1337.45</v>
      </c>
      <c r="E41" s="1">
        <v>1357.9</v>
      </c>
      <c r="F41" s="1">
        <v>1330.1</v>
      </c>
      <c r="G41" s="1">
        <v>1350.95</v>
      </c>
      <c r="H41" s="1">
        <v>1350.35</v>
      </c>
      <c r="I41" s="1">
        <v>1350.3</v>
      </c>
      <c r="J41" s="1">
        <v>3675</v>
      </c>
      <c r="K41" s="1">
        <v>29661.65</v>
      </c>
      <c r="L41" s="1">
        <v>1821000</v>
      </c>
      <c r="M41" s="1">
        <v>-574800</v>
      </c>
      <c r="N41" s="1">
        <v>1350.3</v>
      </c>
      <c r="O41" s="4">
        <v>1.85479452054795E-4</v>
      </c>
      <c r="P41" s="5">
        <f t="shared" si="2"/>
        <v>2.0817591053347403E-2</v>
      </c>
      <c r="Q41" s="5">
        <f t="shared" si="0"/>
        <v>2.0632111601292608E-2</v>
      </c>
      <c r="R41" s="1">
        <f t="shared" si="1"/>
        <v>1.302576668425818</v>
      </c>
    </row>
    <row r="42" spans="1:18" ht="14.25" customHeight="1" x14ac:dyDescent="0.3">
      <c r="A42" s="1" t="s">
        <v>14</v>
      </c>
      <c r="B42" s="2">
        <v>43434</v>
      </c>
      <c r="C42" s="2">
        <v>43461</v>
      </c>
      <c r="D42" s="1">
        <v>1359.15</v>
      </c>
      <c r="E42" s="1">
        <v>1364.7</v>
      </c>
      <c r="F42" s="1">
        <v>1346.8</v>
      </c>
      <c r="G42" s="1">
        <v>1351.45</v>
      </c>
      <c r="H42" s="1">
        <v>1354.9</v>
      </c>
      <c r="I42" s="1">
        <v>1351.45</v>
      </c>
      <c r="J42" s="1">
        <v>2599</v>
      </c>
      <c r="K42" s="1">
        <v>21118.83</v>
      </c>
      <c r="L42" s="1">
        <v>4118400</v>
      </c>
      <c r="M42" s="1">
        <v>-12600</v>
      </c>
      <c r="N42" s="1">
        <v>1345.95</v>
      </c>
      <c r="O42" s="4">
        <v>1.8520547945205499E-4</v>
      </c>
      <c r="P42" s="5">
        <f t="shared" si="2"/>
        <v>3.7010992264702614E-4</v>
      </c>
      <c r="Q42" s="5">
        <f t="shared" si="0"/>
        <v>1.8490444319497115E-4</v>
      </c>
      <c r="R42" s="1">
        <f t="shared" si="1"/>
        <v>1.1673657948755327E-2</v>
      </c>
    </row>
    <row r="43" spans="1:18" ht="14.25" customHeight="1" x14ac:dyDescent="0.3">
      <c r="A43" s="1" t="s">
        <v>14</v>
      </c>
      <c r="B43" s="2">
        <v>43437</v>
      </c>
      <c r="C43" s="2">
        <v>43461</v>
      </c>
      <c r="D43" s="1">
        <v>1344.65</v>
      </c>
      <c r="E43" s="1">
        <v>1362.3</v>
      </c>
      <c r="F43" s="1">
        <v>1339.3</v>
      </c>
      <c r="G43" s="1">
        <v>1347.2</v>
      </c>
      <c r="H43" s="1">
        <v>1353.4</v>
      </c>
      <c r="I43" s="1">
        <v>1347.2</v>
      </c>
      <c r="J43" s="1">
        <v>2814</v>
      </c>
      <c r="K43" s="1">
        <v>22755.21</v>
      </c>
      <c r="L43" s="1">
        <v>4203000</v>
      </c>
      <c r="M43" s="1">
        <v>84600</v>
      </c>
      <c r="N43" s="1">
        <v>1338.7</v>
      </c>
      <c r="O43" s="4">
        <v>1.8410958904109599E-4</v>
      </c>
      <c r="P43" s="5">
        <f t="shared" si="2"/>
        <v>-3.1447704317584817E-3</v>
      </c>
      <c r="Q43" s="5">
        <f t="shared" si="0"/>
        <v>-3.3288800207995775E-3</v>
      </c>
      <c r="R43" s="1">
        <f t="shared" si="1"/>
        <v>-0.21016372588885773</v>
      </c>
    </row>
    <row r="44" spans="1:18" ht="14.25" customHeight="1" x14ac:dyDescent="0.3">
      <c r="A44" s="1" t="s">
        <v>14</v>
      </c>
      <c r="B44" s="2">
        <v>43438</v>
      </c>
      <c r="C44" s="2">
        <v>43461</v>
      </c>
      <c r="D44" s="1">
        <v>1348.7</v>
      </c>
      <c r="E44" s="1">
        <v>1357.9</v>
      </c>
      <c r="F44" s="1">
        <v>1334</v>
      </c>
      <c r="G44" s="1">
        <v>1336.2</v>
      </c>
      <c r="H44" s="1">
        <v>1334.5</v>
      </c>
      <c r="I44" s="1">
        <v>1336.2</v>
      </c>
      <c r="J44" s="1">
        <v>1857</v>
      </c>
      <c r="K44" s="1">
        <v>14959</v>
      </c>
      <c r="L44" s="1">
        <v>4246800</v>
      </c>
      <c r="M44" s="1">
        <v>43800</v>
      </c>
      <c r="N44" s="1">
        <v>1329.45</v>
      </c>
      <c r="O44" s="4">
        <v>1.8383561643835601E-4</v>
      </c>
      <c r="P44" s="5">
        <f t="shared" si="2"/>
        <v>-8.1650831353919234E-3</v>
      </c>
      <c r="Q44" s="5">
        <f t="shared" si="0"/>
        <v>-8.3489187518302789E-3</v>
      </c>
      <c r="R44" s="1">
        <f t="shared" si="1"/>
        <v>-0.5270961587875278</v>
      </c>
    </row>
    <row r="45" spans="1:18" ht="14.25" customHeight="1" x14ac:dyDescent="0.3">
      <c r="A45" s="1" t="s">
        <v>14</v>
      </c>
      <c r="B45" s="2">
        <v>43439</v>
      </c>
      <c r="C45" s="2">
        <v>43461</v>
      </c>
      <c r="D45" s="1">
        <v>1339.7</v>
      </c>
      <c r="E45" s="1">
        <v>1347</v>
      </c>
      <c r="F45" s="1">
        <v>1325.4</v>
      </c>
      <c r="G45" s="1">
        <v>1335.7</v>
      </c>
      <c r="H45" s="1">
        <v>1335.3</v>
      </c>
      <c r="I45" s="1">
        <v>1335.7</v>
      </c>
      <c r="J45" s="1">
        <v>2191</v>
      </c>
      <c r="K45" s="1">
        <v>17574.22</v>
      </c>
      <c r="L45" s="1">
        <v>4254000</v>
      </c>
      <c r="M45" s="1">
        <v>7200</v>
      </c>
      <c r="N45" s="1">
        <v>1329.5</v>
      </c>
      <c r="O45" s="4">
        <v>1.83287671232877E-4</v>
      </c>
      <c r="P45" s="5">
        <f t="shared" si="2"/>
        <v>-3.7419547971860497E-4</v>
      </c>
      <c r="Q45" s="5">
        <f t="shared" si="0"/>
        <v>-5.57483150951482E-4</v>
      </c>
      <c r="R45" s="1">
        <f t="shared" si="1"/>
        <v>-3.5195842262912842E-2</v>
      </c>
    </row>
    <row r="46" spans="1:18" ht="14.25" customHeight="1" x14ac:dyDescent="0.3">
      <c r="A46" s="1" t="s">
        <v>14</v>
      </c>
      <c r="B46" s="2">
        <v>43440</v>
      </c>
      <c r="C46" s="2">
        <v>43461</v>
      </c>
      <c r="D46" s="1">
        <v>1347</v>
      </c>
      <c r="E46" s="1">
        <v>1347</v>
      </c>
      <c r="F46" s="1">
        <v>1291.1500000000001</v>
      </c>
      <c r="G46" s="1">
        <v>1300.7</v>
      </c>
      <c r="H46" s="1">
        <v>1300.75</v>
      </c>
      <c r="I46" s="1">
        <v>1300.7</v>
      </c>
      <c r="J46" s="1">
        <v>2552</v>
      </c>
      <c r="K46" s="1">
        <v>20026.400000000001</v>
      </c>
      <c r="L46" s="1">
        <v>4280400</v>
      </c>
      <c r="M46" s="1">
        <v>26400</v>
      </c>
      <c r="N46" s="1">
        <v>1295.0999999999999</v>
      </c>
      <c r="O46" s="4">
        <v>1.8383561643835601E-4</v>
      </c>
      <c r="P46" s="5">
        <f t="shared" si="2"/>
        <v>-2.6203488807366924E-2</v>
      </c>
      <c r="Q46" s="5">
        <f t="shared" si="0"/>
        <v>-2.6387324423805279E-2</v>
      </c>
      <c r="R46" s="1">
        <f t="shared" si="1"/>
        <v>-1.665923188127681</v>
      </c>
    </row>
    <row r="47" spans="1:18" ht="14.25" customHeight="1" x14ac:dyDescent="0.3">
      <c r="A47" s="1" t="s">
        <v>14</v>
      </c>
      <c r="B47" s="2">
        <v>43441</v>
      </c>
      <c r="C47" s="2">
        <v>43461</v>
      </c>
      <c r="D47" s="1">
        <v>1311</v>
      </c>
      <c r="E47" s="1">
        <v>1329</v>
      </c>
      <c r="F47" s="1">
        <v>1304.8</v>
      </c>
      <c r="G47" s="1">
        <v>1325</v>
      </c>
      <c r="H47" s="1">
        <v>1324.15</v>
      </c>
      <c r="I47" s="1">
        <v>1325</v>
      </c>
      <c r="J47" s="1">
        <v>2496</v>
      </c>
      <c r="K47" s="1">
        <v>19783.59</v>
      </c>
      <c r="L47" s="1">
        <v>4377600</v>
      </c>
      <c r="M47" s="1">
        <v>97200</v>
      </c>
      <c r="N47" s="1">
        <v>1318.65</v>
      </c>
      <c r="O47" s="4">
        <v>1.8383561643835601E-4</v>
      </c>
      <c r="P47" s="5">
        <f t="shared" si="2"/>
        <v>1.8682248020296728E-2</v>
      </c>
      <c r="Q47" s="5">
        <f t="shared" si="0"/>
        <v>1.8498412403858373E-2</v>
      </c>
      <c r="R47" s="1">
        <f t="shared" si="1"/>
        <v>1.1678688476401546</v>
      </c>
    </row>
    <row r="48" spans="1:18" ht="14.25" customHeight="1" x14ac:dyDescent="0.3">
      <c r="A48" s="1" t="s">
        <v>14</v>
      </c>
      <c r="B48" s="2">
        <v>43444</v>
      </c>
      <c r="C48" s="2">
        <v>43461</v>
      </c>
      <c r="D48" s="1">
        <v>1297.6500000000001</v>
      </c>
      <c r="E48" s="1">
        <v>1309</v>
      </c>
      <c r="F48" s="1">
        <v>1268.5</v>
      </c>
      <c r="G48" s="1">
        <v>1279.75</v>
      </c>
      <c r="H48" s="1">
        <v>1277.25</v>
      </c>
      <c r="I48" s="1">
        <v>1279.75</v>
      </c>
      <c r="J48" s="1">
        <v>2493</v>
      </c>
      <c r="K48" s="1">
        <v>19234.25</v>
      </c>
      <c r="L48" s="1">
        <v>4356600</v>
      </c>
      <c r="M48" s="1">
        <v>-21000</v>
      </c>
      <c r="N48" s="1">
        <v>1274.2</v>
      </c>
      <c r="O48" s="4">
        <v>1.8356164383561601E-4</v>
      </c>
      <c r="P48" s="5">
        <f t="shared" si="2"/>
        <v>-3.4150943396226416E-2</v>
      </c>
      <c r="Q48" s="5">
        <f t="shared" si="0"/>
        <v>-3.4334505040062031E-2</v>
      </c>
      <c r="R48" s="1">
        <f t="shared" si="1"/>
        <v>-2.1676562269240307</v>
      </c>
    </row>
    <row r="49" spans="1:18" ht="14.25" customHeight="1" x14ac:dyDescent="0.3">
      <c r="A49" s="1" t="s">
        <v>14</v>
      </c>
      <c r="B49" s="2">
        <v>43445</v>
      </c>
      <c r="C49" s="2">
        <v>43461</v>
      </c>
      <c r="D49" s="1">
        <v>1265</v>
      </c>
      <c r="E49" s="1">
        <v>1337.7</v>
      </c>
      <c r="F49" s="1">
        <v>1255.9000000000001</v>
      </c>
      <c r="G49" s="1">
        <v>1327</v>
      </c>
      <c r="H49" s="1">
        <v>1325</v>
      </c>
      <c r="I49" s="1">
        <v>1327</v>
      </c>
      <c r="J49" s="1">
        <v>4106</v>
      </c>
      <c r="K49" s="1">
        <v>32204.73</v>
      </c>
      <c r="L49" s="1">
        <v>4209000</v>
      </c>
      <c r="M49" s="1">
        <v>-147600</v>
      </c>
      <c r="N49" s="1">
        <v>1323.6</v>
      </c>
      <c r="O49" s="4">
        <v>1.8356164383561601E-4</v>
      </c>
      <c r="P49" s="5">
        <f t="shared" si="2"/>
        <v>3.6921273686266846E-2</v>
      </c>
      <c r="Q49" s="5">
        <f t="shared" si="0"/>
        <v>3.6737712042431231E-2</v>
      </c>
      <c r="R49" s="1">
        <f t="shared" si="1"/>
        <v>2.3193790089240829</v>
      </c>
    </row>
    <row r="50" spans="1:18" ht="14.25" customHeight="1" x14ac:dyDescent="0.3">
      <c r="A50" s="1" t="s">
        <v>14</v>
      </c>
      <c r="B50" s="2">
        <v>43446</v>
      </c>
      <c r="C50" s="2">
        <v>43461</v>
      </c>
      <c r="D50" s="1">
        <v>1322.65</v>
      </c>
      <c r="E50" s="1">
        <v>1344</v>
      </c>
      <c r="F50" s="1">
        <v>1317.5</v>
      </c>
      <c r="G50" s="1">
        <v>1337.55</v>
      </c>
      <c r="H50" s="1">
        <v>1335.85</v>
      </c>
      <c r="I50" s="1">
        <v>1337.55</v>
      </c>
      <c r="J50" s="1">
        <v>2935</v>
      </c>
      <c r="K50" s="1">
        <v>23446.63</v>
      </c>
      <c r="L50" s="1">
        <v>4346400</v>
      </c>
      <c r="M50" s="1">
        <v>137400</v>
      </c>
      <c r="N50" s="1">
        <v>1330.9</v>
      </c>
      <c r="O50" s="4">
        <v>1.83013698630137E-4</v>
      </c>
      <c r="P50" s="5">
        <f t="shared" si="2"/>
        <v>7.9502637528258892E-3</v>
      </c>
      <c r="Q50" s="5">
        <f t="shared" si="0"/>
        <v>7.7672500541957519E-3</v>
      </c>
      <c r="R50" s="1">
        <f t="shared" si="1"/>
        <v>0.4903733991915154</v>
      </c>
    </row>
    <row r="51" spans="1:18" ht="14.25" customHeight="1" x14ac:dyDescent="0.3">
      <c r="A51" s="1" t="s">
        <v>14</v>
      </c>
      <c r="B51" s="2">
        <v>43447</v>
      </c>
      <c r="C51" s="2">
        <v>43461</v>
      </c>
      <c r="D51" s="1">
        <v>1337.7</v>
      </c>
      <c r="E51" s="1">
        <v>1346.9</v>
      </c>
      <c r="F51" s="1">
        <v>1322.1</v>
      </c>
      <c r="G51" s="1">
        <v>1326.65</v>
      </c>
      <c r="H51" s="1">
        <v>1325.1</v>
      </c>
      <c r="I51" s="1">
        <v>1326.65</v>
      </c>
      <c r="J51" s="1">
        <v>2120</v>
      </c>
      <c r="K51" s="1">
        <v>16927.05</v>
      </c>
      <c r="L51" s="1">
        <v>4662000</v>
      </c>
      <c r="M51" s="1">
        <v>315600</v>
      </c>
      <c r="N51" s="1">
        <v>1320.2</v>
      </c>
      <c r="O51" s="4">
        <v>1.8383561643835601E-4</v>
      </c>
      <c r="P51" s="5">
        <f t="shared" si="2"/>
        <v>-8.1492280662404121E-3</v>
      </c>
      <c r="Q51" s="5">
        <f t="shared" si="0"/>
        <v>-8.3330636826787676E-3</v>
      </c>
      <c r="R51" s="1">
        <f t="shared" si="1"/>
        <v>-0.52609517335510403</v>
      </c>
    </row>
    <row r="52" spans="1:18" ht="14.25" customHeight="1" x14ac:dyDescent="0.3">
      <c r="A52" s="1" t="s">
        <v>14</v>
      </c>
      <c r="B52" s="2">
        <v>43448</v>
      </c>
      <c r="C52" s="2">
        <v>43461</v>
      </c>
      <c r="D52" s="1">
        <v>1331.25</v>
      </c>
      <c r="E52" s="1">
        <v>1351.65</v>
      </c>
      <c r="F52" s="1">
        <v>1322.2</v>
      </c>
      <c r="G52" s="1">
        <v>1343.35</v>
      </c>
      <c r="H52" s="1">
        <v>1342</v>
      </c>
      <c r="I52" s="1">
        <v>1343.35</v>
      </c>
      <c r="J52" s="1">
        <v>3545</v>
      </c>
      <c r="K52" s="1">
        <v>28513.74</v>
      </c>
      <c r="L52" s="1">
        <v>4517400</v>
      </c>
      <c r="M52" s="1">
        <v>-144600</v>
      </c>
      <c r="N52" s="1">
        <v>1340.95</v>
      </c>
      <c r="O52" s="4">
        <v>1.8356164383561601E-4</v>
      </c>
      <c r="P52" s="5">
        <f t="shared" si="2"/>
        <v>1.2588097840424993E-2</v>
      </c>
      <c r="Q52" s="5">
        <f t="shared" si="0"/>
        <v>1.2404536196589377E-2</v>
      </c>
      <c r="R52" s="1">
        <f t="shared" si="1"/>
        <v>0.78314133543696829</v>
      </c>
    </row>
    <row r="53" spans="1:18" ht="14.25" customHeight="1" x14ac:dyDescent="0.3">
      <c r="A53" s="1" t="s">
        <v>14</v>
      </c>
      <c r="B53" s="2">
        <v>43451</v>
      </c>
      <c r="C53" s="2">
        <v>43461</v>
      </c>
      <c r="D53" s="1">
        <v>1342.25</v>
      </c>
      <c r="E53" s="1">
        <v>1347.6</v>
      </c>
      <c r="F53" s="1">
        <v>1333.85</v>
      </c>
      <c r="G53" s="1">
        <v>1341.05</v>
      </c>
      <c r="H53" s="1">
        <v>1341</v>
      </c>
      <c r="I53" s="1">
        <v>1341.05</v>
      </c>
      <c r="J53" s="1">
        <v>1693</v>
      </c>
      <c r="K53" s="1">
        <v>13611.31</v>
      </c>
      <c r="L53" s="1">
        <v>4576800</v>
      </c>
      <c r="M53" s="1">
        <v>59400</v>
      </c>
      <c r="N53" s="1">
        <v>1335.85</v>
      </c>
      <c r="O53" s="4">
        <v>1.8219178082191801E-4</v>
      </c>
      <c r="P53" s="5">
        <f t="shared" si="2"/>
        <v>-1.7121375665313989E-3</v>
      </c>
      <c r="Q53" s="5">
        <f t="shared" si="0"/>
        <v>-1.8943293473533168E-3</v>
      </c>
      <c r="R53" s="1">
        <f t="shared" si="1"/>
        <v>-0.11959557304944722</v>
      </c>
    </row>
    <row r="54" spans="1:18" ht="14.25" customHeight="1" x14ac:dyDescent="0.3">
      <c r="A54" s="1" t="s">
        <v>14</v>
      </c>
      <c r="B54" s="2">
        <v>43452</v>
      </c>
      <c r="C54" s="2">
        <v>43461</v>
      </c>
      <c r="D54" s="1">
        <v>1337.45</v>
      </c>
      <c r="E54" s="1">
        <v>1363.3</v>
      </c>
      <c r="F54" s="1">
        <v>1332.7</v>
      </c>
      <c r="G54" s="1">
        <v>1359.35</v>
      </c>
      <c r="H54" s="1">
        <v>1363</v>
      </c>
      <c r="I54" s="1">
        <v>1359.35</v>
      </c>
      <c r="J54" s="1">
        <v>3477</v>
      </c>
      <c r="K54" s="1">
        <v>28146.77</v>
      </c>
      <c r="L54" s="1">
        <v>4634400</v>
      </c>
      <c r="M54" s="1">
        <v>57600</v>
      </c>
      <c r="N54" s="1">
        <v>1355.7</v>
      </c>
      <c r="O54" s="4">
        <v>1.8164383561643799E-4</v>
      </c>
      <c r="P54" s="5">
        <f t="shared" si="2"/>
        <v>1.364602363819392E-2</v>
      </c>
      <c r="Q54" s="5">
        <f t="shared" si="0"/>
        <v>1.3464379802577482E-2</v>
      </c>
      <c r="R54" s="1">
        <f t="shared" si="1"/>
        <v>0.85005293324229902</v>
      </c>
    </row>
    <row r="55" spans="1:18" ht="14.25" customHeight="1" x14ac:dyDescent="0.3">
      <c r="A55" s="1" t="s">
        <v>14</v>
      </c>
      <c r="B55" s="2">
        <v>43453</v>
      </c>
      <c r="C55" s="2">
        <v>43461</v>
      </c>
      <c r="D55" s="1">
        <v>1366.65</v>
      </c>
      <c r="E55" s="1">
        <v>1411</v>
      </c>
      <c r="F55" s="1">
        <v>1366.65</v>
      </c>
      <c r="G55" s="1">
        <v>1403.95</v>
      </c>
      <c r="H55" s="1">
        <v>1405.5</v>
      </c>
      <c r="I55" s="1">
        <v>1403.95</v>
      </c>
      <c r="J55" s="1">
        <v>8817</v>
      </c>
      <c r="K55" s="1">
        <v>73790.67</v>
      </c>
      <c r="L55" s="1">
        <v>4953600</v>
      </c>
      <c r="M55" s="1">
        <v>319200</v>
      </c>
      <c r="N55" s="1">
        <v>1400.25</v>
      </c>
      <c r="O55" s="4">
        <v>1.8164383561643799E-4</v>
      </c>
      <c r="P55" s="5">
        <f t="shared" si="2"/>
        <v>3.2809798800897592E-2</v>
      </c>
      <c r="Q55" s="5">
        <f t="shared" si="0"/>
        <v>3.2628154965281153E-2</v>
      </c>
      <c r="R55" s="1">
        <f t="shared" si="1"/>
        <v>2.0599284364521639</v>
      </c>
    </row>
    <row r="56" spans="1:18" ht="14.25" customHeight="1" x14ac:dyDescent="0.3">
      <c r="A56" s="1" t="s">
        <v>14</v>
      </c>
      <c r="B56" s="2">
        <v>43454</v>
      </c>
      <c r="C56" s="2">
        <v>43461</v>
      </c>
      <c r="D56" s="1">
        <v>1400</v>
      </c>
      <c r="E56" s="1">
        <v>1432.5</v>
      </c>
      <c r="F56" s="1">
        <v>1395.1</v>
      </c>
      <c r="G56" s="1">
        <v>1427.75</v>
      </c>
      <c r="H56" s="1">
        <v>1430</v>
      </c>
      <c r="I56" s="1">
        <v>1427.75</v>
      </c>
      <c r="J56" s="1">
        <v>5710</v>
      </c>
      <c r="K56" s="1">
        <v>48722.080000000002</v>
      </c>
      <c r="L56" s="1">
        <v>4864200</v>
      </c>
      <c r="M56" s="1">
        <v>-89400</v>
      </c>
      <c r="N56" s="1">
        <v>1425.8</v>
      </c>
      <c r="O56" s="4">
        <v>1.8246575342465801E-4</v>
      </c>
      <c r="P56" s="5">
        <f t="shared" si="2"/>
        <v>1.6952170661348305E-2</v>
      </c>
      <c r="Q56" s="5">
        <f t="shared" si="0"/>
        <v>1.6769704907923646E-2</v>
      </c>
      <c r="R56" s="1">
        <f t="shared" si="1"/>
        <v>1.0587295557318888</v>
      </c>
    </row>
    <row r="57" spans="1:18" ht="14.25" customHeight="1" x14ac:dyDescent="0.3">
      <c r="A57" s="1" t="s">
        <v>14</v>
      </c>
      <c r="B57" s="2">
        <v>43455</v>
      </c>
      <c r="C57" s="2">
        <v>43461</v>
      </c>
      <c r="D57" s="1">
        <v>1431.4</v>
      </c>
      <c r="E57" s="1">
        <v>1436.85</v>
      </c>
      <c r="F57" s="1">
        <v>1386.95</v>
      </c>
      <c r="G57" s="1">
        <v>1392.6</v>
      </c>
      <c r="H57" s="1">
        <v>1392.25</v>
      </c>
      <c r="I57" s="1">
        <v>1392.6</v>
      </c>
      <c r="J57" s="1">
        <v>5775</v>
      </c>
      <c r="K57" s="1">
        <v>48592.13</v>
      </c>
      <c r="L57" s="1">
        <v>4553400</v>
      </c>
      <c r="M57" s="1">
        <v>-310800</v>
      </c>
      <c r="N57" s="1">
        <v>1388.2</v>
      </c>
      <c r="O57" s="4">
        <v>1.8246575342465801E-4</v>
      </c>
      <c r="P57" s="5">
        <f t="shared" si="2"/>
        <v>-2.4619156014708522E-2</v>
      </c>
      <c r="Q57" s="5">
        <f t="shared" si="0"/>
        <v>-2.4801621768133181E-2</v>
      </c>
      <c r="R57" s="1">
        <f t="shared" si="1"/>
        <v>-1.5658122871082272</v>
      </c>
    </row>
    <row r="58" spans="1:18" ht="14.25" customHeight="1" x14ac:dyDescent="0.3">
      <c r="A58" s="1" t="s">
        <v>14</v>
      </c>
      <c r="B58" s="2">
        <v>43458</v>
      </c>
      <c r="C58" s="2">
        <v>43461</v>
      </c>
      <c r="D58" s="1">
        <v>1386.75</v>
      </c>
      <c r="E58" s="1">
        <v>1390.85</v>
      </c>
      <c r="F58" s="1">
        <v>1355.7</v>
      </c>
      <c r="G58" s="1">
        <v>1361.25</v>
      </c>
      <c r="H58" s="1">
        <v>1362.45</v>
      </c>
      <c r="I58" s="1">
        <v>1361.25</v>
      </c>
      <c r="J58" s="1">
        <v>4574</v>
      </c>
      <c r="K58" s="1">
        <v>37549.18</v>
      </c>
      <c r="L58" s="1">
        <v>3515400</v>
      </c>
      <c r="M58" s="1">
        <v>-1038000</v>
      </c>
      <c r="N58" s="1">
        <v>1357.05</v>
      </c>
      <c r="O58" s="4">
        <v>1.8273972602739699E-4</v>
      </c>
      <c r="P58" s="5">
        <f t="shared" si="2"/>
        <v>-2.2511848341232165E-2</v>
      </c>
      <c r="Q58" s="5">
        <f t="shared" si="0"/>
        <v>-2.2694588067259561E-2</v>
      </c>
      <c r="R58" s="1">
        <f t="shared" si="1"/>
        <v>-1.4327879514811876</v>
      </c>
    </row>
    <row r="59" spans="1:18" ht="14.25" customHeight="1" x14ac:dyDescent="0.3">
      <c r="A59" s="1" t="s">
        <v>14</v>
      </c>
      <c r="B59" s="2">
        <v>43460</v>
      </c>
      <c r="C59" s="2">
        <v>43461</v>
      </c>
      <c r="D59" s="1">
        <v>1370</v>
      </c>
      <c r="E59" s="1">
        <v>1377.05</v>
      </c>
      <c r="F59" s="1">
        <v>1350.35</v>
      </c>
      <c r="G59" s="1">
        <v>1366.45</v>
      </c>
      <c r="H59" s="1">
        <v>1365.35</v>
      </c>
      <c r="I59" s="1">
        <v>1366.45</v>
      </c>
      <c r="J59" s="1">
        <v>6672</v>
      </c>
      <c r="K59" s="1">
        <v>54629.54</v>
      </c>
      <c r="L59" s="1">
        <v>2025000</v>
      </c>
      <c r="M59" s="1">
        <v>-1490400</v>
      </c>
      <c r="N59" s="1">
        <v>1363</v>
      </c>
      <c r="O59" s="4">
        <v>1.8273972602739699E-4</v>
      </c>
      <c r="P59" s="5">
        <f t="shared" si="2"/>
        <v>3.8200183654729441E-3</v>
      </c>
      <c r="Q59" s="5">
        <f t="shared" si="0"/>
        <v>3.6372786394455472E-3</v>
      </c>
      <c r="R59" s="1">
        <f t="shared" si="1"/>
        <v>0.2296339988781636</v>
      </c>
    </row>
    <row r="60" spans="1:18" ht="14.25" customHeight="1" x14ac:dyDescent="0.3">
      <c r="A60" s="1" t="s">
        <v>14</v>
      </c>
      <c r="B60" s="2">
        <v>43461</v>
      </c>
      <c r="C60" s="2">
        <v>43461</v>
      </c>
      <c r="D60" s="1">
        <v>1360</v>
      </c>
      <c r="E60" s="1">
        <v>1373.2</v>
      </c>
      <c r="F60" s="1">
        <v>1356.6</v>
      </c>
      <c r="G60" s="1">
        <v>1369.7</v>
      </c>
      <c r="H60" s="1">
        <v>1372.6</v>
      </c>
      <c r="I60" s="1">
        <v>1372.5</v>
      </c>
      <c r="J60" s="1">
        <v>4086</v>
      </c>
      <c r="K60" s="1">
        <v>33440.33</v>
      </c>
      <c r="L60" s="1">
        <v>1304400</v>
      </c>
      <c r="M60" s="1">
        <v>-720600</v>
      </c>
      <c r="N60" s="1">
        <v>1372.5</v>
      </c>
      <c r="O60" s="4">
        <v>1.8273972602739699E-4</v>
      </c>
      <c r="P60" s="5">
        <f t="shared" si="2"/>
        <v>2.3784258480002928E-3</v>
      </c>
      <c r="Q60" s="5">
        <f t="shared" si="0"/>
        <v>2.1956861219728958E-3</v>
      </c>
      <c r="R60" s="1">
        <f t="shared" si="1"/>
        <v>0.1386212700346714</v>
      </c>
    </row>
    <row r="61" spans="1:18" ht="14.25" customHeight="1" x14ac:dyDescent="0.3">
      <c r="A61" s="1" t="s">
        <v>14</v>
      </c>
      <c r="B61" s="2">
        <v>43462</v>
      </c>
      <c r="C61" s="2">
        <v>43496</v>
      </c>
      <c r="D61" s="1">
        <v>1382.25</v>
      </c>
      <c r="E61" s="1">
        <v>1386</v>
      </c>
      <c r="F61" s="1">
        <v>1365.35</v>
      </c>
      <c r="G61" s="1">
        <v>1374.15</v>
      </c>
      <c r="H61" s="1">
        <v>1374</v>
      </c>
      <c r="I61" s="1">
        <v>1374.15</v>
      </c>
      <c r="J61" s="1">
        <v>3510</v>
      </c>
      <c r="K61" s="1">
        <v>28937.93</v>
      </c>
      <c r="L61" s="1">
        <v>4941000</v>
      </c>
      <c r="M61" s="1">
        <v>135600</v>
      </c>
      <c r="N61" s="1">
        <v>1366</v>
      </c>
      <c r="O61" s="4">
        <v>1.8273972602739699E-4</v>
      </c>
      <c r="P61" s="5">
        <f t="shared" si="2"/>
        <v>3.2488866175075163E-3</v>
      </c>
      <c r="Q61" s="5">
        <f t="shared" si="0"/>
        <v>3.0661468914801194E-3</v>
      </c>
      <c r="R61" s="1">
        <f t="shared" si="1"/>
        <v>0.19357647341138526</v>
      </c>
    </row>
    <row r="62" spans="1:18" ht="14.25" customHeight="1" x14ac:dyDescent="0.3">
      <c r="A62" s="1" t="s">
        <v>14</v>
      </c>
      <c r="B62" s="3" t="s">
        <v>15</v>
      </c>
      <c r="C62" s="3" t="s">
        <v>16</v>
      </c>
      <c r="D62" s="1">
        <v>1374.55</v>
      </c>
      <c r="E62" s="1">
        <v>1384.9</v>
      </c>
      <c r="F62" s="1">
        <v>1374.55</v>
      </c>
      <c r="G62" s="1">
        <v>1380.85</v>
      </c>
      <c r="H62" s="1">
        <v>1377.4</v>
      </c>
      <c r="I62" s="1">
        <v>1380.85</v>
      </c>
      <c r="J62" s="1">
        <v>1469</v>
      </c>
      <c r="K62" s="1">
        <v>12167.16</v>
      </c>
      <c r="L62" s="1">
        <v>4969800</v>
      </c>
      <c r="M62" s="1">
        <v>28800</v>
      </c>
      <c r="N62" s="1">
        <v>1373.05</v>
      </c>
      <c r="O62" s="4">
        <v>1.8027397260273999E-4</v>
      </c>
      <c r="P62" s="5">
        <f t="shared" si="2"/>
        <v>4.8757413673906182E-3</v>
      </c>
      <c r="Q62" s="5">
        <f t="shared" si="0"/>
        <v>4.6954673947878778E-3</v>
      </c>
      <c r="R62" s="1">
        <f t="shared" si="1"/>
        <v>0.29644112023035329</v>
      </c>
    </row>
    <row r="63" spans="1:18" ht="14.25" customHeight="1" x14ac:dyDescent="0.3">
      <c r="A63" s="1" t="s">
        <v>14</v>
      </c>
      <c r="B63" s="3" t="s">
        <v>19</v>
      </c>
      <c r="C63" s="3" t="s">
        <v>16</v>
      </c>
      <c r="D63" s="1">
        <v>1382.5</v>
      </c>
      <c r="E63" s="1">
        <v>1386.4</v>
      </c>
      <c r="F63" s="1">
        <v>1365</v>
      </c>
      <c r="G63" s="1">
        <v>1381.1</v>
      </c>
      <c r="H63" s="1">
        <v>1377.55</v>
      </c>
      <c r="I63" s="1">
        <v>1381.1</v>
      </c>
      <c r="J63" s="1">
        <v>1784</v>
      </c>
      <c r="K63" s="1">
        <v>14728.42</v>
      </c>
      <c r="L63" s="1">
        <v>5082000</v>
      </c>
      <c r="M63" s="1">
        <v>112200</v>
      </c>
      <c r="N63" s="1">
        <v>1371.55</v>
      </c>
      <c r="O63" s="4">
        <v>1.8164383561643799E-4</v>
      </c>
      <c r="P63" s="5">
        <f t="shared" si="2"/>
        <v>1.8104790527573598E-4</v>
      </c>
      <c r="Q63" s="5">
        <f t="shared" si="0"/>
        <v>-5.9593034070200908E-7</v>
      </c>
      <c r="R63" s="1">
        <f t="shared" si="1"/>
        <v>-3.7623146520633092E-5</v>
      </c>
    </row>
    <row r="64" spans="1:18" ht="14.25" customHeight="1" x14ac:dyDescent="0.3">
      <c r="A64" s="1" t="s">
        <v>14</v>
      </c>
      <c r="B64" s="3" t="s">
        <v>20</v>
      </c>
      <c r="C64" s="3" t="s">
        <v>16</v>
      </c>
      <c r="D64" s="1">
        <v>1377.65</v>
      </c>
      <c r="E64" s="1">
        <v>1394.7</v>
      </c>
      <c r="F64" s="1">
        <v>1369.95</v>
      </c>
      <c r="G64" s="1">
        <v>1390.9</v>
      </c>
      <c r="H64" s="1">
        <v>1387.65</v>
      </c>
      <c r="I64" s="1">
        <v>1390.9</v>
      </c>
      <c r="J64" s="1">
        <v>4737</v>
      </c>
      <c r="K64" s="1">
        <v>39326.800000000003</v>
      </c>
      <c r="L64" s="1">
        <v>5398200</v>
      </c>
      <c r="M64" s="1">
        <v>316200</v>
      </c>
      <c r="N64" s="1">
        <v>1383.3</v>
      </c>
      <c r="O64" s="4">
        <v>1.8109589041095901E-4</v>
      </c>
      <c r="P64" s="5">
        <f t="shared" si="2"/>
        <v>7.095793208312347E-3</v>
      </c>
      <c r="Q64" s="5">
        <f t="shared" si="0"/>
        <v>6.9146973179013875E-3</v>
      </c>
      <c r="R64" s="1">
        <f t="shared" si="1"/>
        <v>0.43654879197922919</v>
      </c>
    </row>
    <row r="65" spans="1:18" ht="14.25" customHeight="1" x14ac:dyDescent="0.3">
      <c r="A65" s="1" t="s">
        <v>14</v>
      </c>
      <c r="B65" s="3" t="s">
        <v>21</v>
      </c>
      <c r="C65" s="3" t="s">
        <v>16</v>
      </c>
      <c r="D65" s="1">
        <v>1388.9</v>
      </c>
      <c r="E65" s="1">
        <v>1399.5</v>
      </c>
      <c r="F65" s="1">
        <v>1384.95</v>
      </c>
      <c r="G65" s="1">
        <v>1391.95</v>
      </c>
      <c r="H65" s="1">
        <v>1391.3</v>
      </c>
      <c r="I65" s="1">
        <v>1391.95</v>
      </c>
      <c r="J65" s="1">
        <v>4222</v>
      </c>
      <c r="K65" s="1">
        <v>35305.07</v>
      </c>
      <c r="L65" s="1">
        <v>5502000</v>
      </c>
      <c r="M65" s="1">
        <v>103800</v>
      </c>
      <c r="N65" s="1">
        <v>1388.3</v>
      </c>
      <c r="O65" s="4">
        <v>1.8136986301369899E-4</v>
      </c>
      <c r="P65" s="5">
        <f t="shared" si="2"/>
        <v>7.5490689481627323E-4</v>
      </c>
      <c r="Q65" s="5">
        <f t="shared" si="0"/>
        <v>5.7353703180257429E-4</v>
      </c>
      <c r="R65" s="1">
        <f t="shared" si="1"/>
        <v>3.6209379366551366E-2</v>
      </c>
    </row>
    <row r="66" spans="1:18" ht="14.25" customHeight="1" x14ac:dyDescent="0.3">
      <c r="A66" s="1" t="s">
        <v>14</v>
      </c>
      <c r="B66" s="3" t="s">
        <v>22</v>
      </c>
      <c r="C66" s="3" t="s">
        <v>16</v>
      </c>
      <c r="D66" s="1">
        <v>1390.65</v>
      </c>
      <c r="E66" s="1">
        <v>1407.55</v>
      </c>
      <c r="F66" s="1">
        <v>1389.15</v>
      </c>
      <c r="G66" s="1">
        <v>1392.2</v>
      </c>
      <c r="H66" s="1">
        <v>1391.8</v>
      </c>
      <c r="I66" s="1">
        <v>1392.2</v>
      </c>
      <c r="J66" s="1">
        <v>4254</v>
      </c>
      <c r="K66" s="1">
        <v>35693.449999999997</v>
      </c>
      <c r="L66" s="1">
        <v>5844600</v>
      </c>
      <c r="M66" s="1">
        <v>342600</v>
      </c>
      <c r="N66" s="1">
        <v>1385.85</v>
      </c>
      <c r="O66" s="4">
        <v>1.8164383561643799E-4</v>
      </c>
      <c r="P66" s="5">
        <f t="shared" si="2"/>
        <v>1.7960415244800459E-4</v>
      </c>
      <c r="Q66" s="5">
        <f t="shared" ref="Q66:Q129" si="3">P66-O66</f>
        <v>-2.0396831684334031E-6</v>
      </c>
      <c r="R66" s="1">
        <f t="shared" ref="R66:R129" si="4">Q66/$U$2</f>
        <v>-1.2877226323338358E-4</v>
      </c>
    </row>
    <row r="67" spans="1:18" ht="14.25" customHeight="1" x14ac:dyDescent="0.3">
      <c r="A67" s="1" t="s">
        <v>14</v>
      </c>
      <c r="B67" s="3" t="s">
        <v>23</v>
      </c>
      <c r="C67" s="3" t="s">
        <v>16</v>
      </c>
      <c r="D67" s="1">
        <v>1404.75</v>
      </c>
      <c r="E67" s="1">
        <v>1409</v>
      </c>
      <c r="F67" s="1">
        <v>1388.2</v>
      </c>
      <c r="G67" s="1">
        <v>1399.45</v>
      </c>
      <c r="H67" s="1">
        <v>1400.05</v>
      </c>
      <c r="I67" s="1">
        <v>1399.45</v>
      </c>
      <c r="J67" s="1">
        <v>3028</v>
      </c>
      <c r="K67" s="1">
        <v>25435.38</v>
      </c>
      <c r="L67" s="1">
        <v>5809800</v>
      </c>
      <c r="M67" s="1">
        <v>-34800</v>
      </c>
      <c r="N67" s="1">
        <v>1396</v>
      </c>
      <c r="O67" s="4">
        <v>1.8136986301369899E-4</v>
      </c>
      <c r="P67" s="5">
        <f t="shared" ref="P67:P130" si="5">(G67-G66)/G66</f>
        <v>5.2075851170808787E-3</v>
      </c>
      <c r="Q67" s="5">
        <f t="shared" si="3"/>
        <v>5.0262152540671793E-3</v>
      </c>
      <c r="R67" s="1">
        <f t="shared" si="4"/>
        <v>0.31732237819146342</v>
      </c>
    </row>
    <row r="68" spans="1:18" ht="14.25" customHeight="1" x14ac:dyDescent="0.3">
      <c r="A68" s="1" t="s">
        <v>14</v>
      </c>
      <c r="B68" s="3" t="s">
        <v>24</v>
      </c>
      <c r="C68" s="3" t="s">
        <v>16</v>
      </c>
      <c r="D68" s="1">
        <v>1402</v>
      </c>
      <c r="E68" s="1">
        <v>1416.05</v>
      </c>
      <c r="F68" s="1">
        <v>1399.6</v>
      </c>
      <c r="G68" s="1">
        <v>1407.15</v>
      </c>
      <c r="H68" s="1">
        <v>1407</v>
      </c>
      <c r="I68" s="1">
        <v>1407.15</v>
      </c>
      <c r="J68" s="1">
        <v>3446</v>
      </c>
      <c r="K68" s="1">
        <v>29120.77</v>
      </c>
      <c r="L68" s="1">
        <v>6022200</v>
      </c>
      <c r="M68" s="1">
        <v>212400</v>
      </c>
      <c r="N68" s="1">
        <v>1401.25</v>
      </c>
      <c r="O68" s="4">
        <v>1.81917808219178E-4</v>
      </c>
      <c r="P68" s="5">
        <f t="shared" si="5"/>
        <v>5.5021615634713965E-3</v>
      </c>
      <c r="Q68" s="5">
        <f t="shared" si="3"/>
        <v>5.3202437552522181E-3</v>
      </c>
      <c r="R68" s="1">
        <f t="shared" si="4"/>
        <v>0.33588541589196952</v>
      </c>
    </row>
    <row r="69" spans="1:18" ht="14.25" customHeight="1" x14ac:dyDescent="0.3">
      <c r="A69" s="1" t="s">
        <v>14</v>
      </c>
      <c r="B69" s="3" t="s">
        <v>25</v>
      </c>
      <c r="C69" s="3" t="s">
        <v>16</v>
      </c>
      <c r="D69" s="1">
        <v>1412</v>
      </c>
      <c r="E69" s="1">
        <v>1417.4</v>
      </c>
      <c r="F69" s="1">
        <v>1400.4</v>
      </c>
      <c r="G69" s="1">
        <v>1409.2</v>
      </c>
      <c r="H69" s="1">
        <v>1407.65</v>
      </c>
      <c r="I69" s="1">
        <v>1409.2</v>
      </c>
      <c r="J69" s="1">
        <v>2918</v>
      </c>
      <c r="K69" s="1">
        <v>24675.39</v>
      </c>
      <c r="L69" s="1">
        <v>6012600</v>
      </c>
      <c r="M69" s="1">
        <v>-9600</v>
      </c>
      <c r="N69" s="1">
        <v>1402</v>
      </c>
      <c r="O69" s="4">
        <v>1.8164383561643799E-4</v>
      </c>
      <c r="P69" s="5">
        <f t="shared" si="5"/>
        <v>1.4568453967238422E-3</v>
      </c>
      <c r="Q69" s="5">
        <f t="shared" si="3"/>
        <v>1.2752015611074041E-3</v>
      </c>
      <c r="R69" s="1">
        <f t="shared" si="4"/>
        <v>8.050789144309492E-2</v>
      </c>
    </row>
    <row r="70" spans="1:18" ht="14.25" customHeight="1" x14ac:dyDescent="0.3">
      <c r="A70" s="1" t="s">
        <v>14</v>
      </c>
      <c r="B70" s="3" t="s">
        <v>26</v>
      </c>
      <c r="C70" s="3" t="s">
        <v>16</v>
      </c>
      <c r="D70" s="1">
        <v>1398.7</v>
      </c>
      <c r="E70" s="1">
        <v>1407</v>
      </c>
      <c r="F70" s="1">
        <v>1395</v>
      </c>
      <c r="G70" s="1">
        <v>1403.7</v>
      </c>
      <c r="H70" s="1">
        <v>1405.05</v>
      </c>
      <c r="I70" s="1">
        <v>1403.7</v>
      </c>
      <c r="J70" s="1">
        <v>2845</v>
      </c>
      <c r="K70" s="1">
        <v>23928</v>
      </c>
      <c r="L70" s="1">
        <v>6145200</v>
      </c>
      <c r="M70" s="1">
        <v>132600</v>
      </c>
      <c r="N70" s="1">
        <v>1396.35</v>
      </c>
      <c r="O70" s="4">
        <v>1.81917808219178E-4</v>
      </c>
      <c r="P70" s="5">
        <f t="shared" si="5"/>
        <v>-3.9029236446210614E-3</v>
      </c>
      <c r="Q70" s="5">
        <f t="shared" si="3"/>
        <v>-4.0848414528402398E-3</v>
      </c>
      <c r="R70" s="1">
        <f t="shared" si="4"/>
        <v>-0.25789018950222076</v>
      </c>
    </row>
    <row r="71" spans="1:18" ht="14.25" customHeight="1" x14ac:dyDescent="0.3">
      <c r="A71" s="1" t="s">
        <v>14</v>
      </c>
      <c r="B71" s="3" t="s">
        <v>27</v>
      </c>
      <c r="C71" s="3" t="s">
        <v>16</v>
      </c>
      <c r="D71" s="1">
        <v>1403.55</v>
      </c>
      <c r="E71" s="1">
        <v>1412.5</v>
      </c>
      <c r="F71" s="1">
        <v>1400.2</v>
      </c>
      <c r="G71" s="1">
        <v>1409</v>
      </c>
      <c r="H71" s="1">
        <v>1409.9</v>
      </c>
      <c r="I71" s="1">
        <v>1409</v>
      </c>
      <c r="J71" s="1">
        <v>1951</v>
      </c>
      <c r="K71" s="1">
        <v>16468.759999999998</v>
      </c>
      <c r="L71" s="1">
        <v>6019200</v>
      </c>
      <c r="M71" s="1">
        <v>-126000</v>
      </c>
      <c r="N71" s="1">
        <v>1403.65</v>
      </c>
      <c r="O71" s="4">
        <v>1.8164383561643799E-4</v>
      </c>
      <c r="P71" s="5">
        <f t="shared" si="5"/>
        <v>3.7757355560304583E-3</v>
      </c>
      <c r="Q71" s="5">
        <f t="shared" si="3"/>
        <v>3.5940917204140203E-3</v>
      </c>
      <c r="R71" s="1">
        <f t="shared" si="4"/>
        <v>0.22690745909402743</v>
      </c>
    </row>
    <row r="72" spans="1:18" ht="14.25" customHeight="1" x14ac:dyDescent="0.3">
      <c r="A72" s="1" t="s">
        <v>14</v>
      </c>
      <c r="B72" s="3" t="s">
        <v>28</v>
      </c>
      <c r="C72" s="3" t="s">
        <v>16</v>
      </c>
      <c r="D72" s="1">
        <v>1409</v>
      </c>
      <c r="E72" s="1">
        <v>1415.5</v>
      </c>
      <c r="F72" s="1">
        <v>1394</v>
      </c>
      <c r="G72" s="1">
        <v>1396.75</v>
      </c>
      <c r="H72" s="1">
        <v>1396</v>
      </c>
      <c r="I72" s="1">
        <v>1396.75</v>
      </c>
      <c r="J72" s="1">
        <v>4126</v>
      </c>
      <c r="K72" s="1">
        <v>34725.74</v>
      </c>
      <c r="L72" s="1">
        <v>6514200</v>
      </c>
      <c r="M72" s="1">
        <v>495000</v>
      </c>
      <c r="N72" s="1">
        <v>1388.6</v>
      </c>
      <c r="O72" s="4">
        <v>1.8246575342465801E-4</v>
      </c>
      <c r="P72" s="5">
        <f t="shared" si="5"/>
        <v>-8.6941092973740249E-3</v>
      </c>
      <c r="Q72" s="5">
        <f t="shared" si="3"/>
        <v>-8.8765750507986824E-3</v>
      </c>
      <c r="R72" s="1">
        <f t="shared" si="4"/>
        <v>-0.56040892857407254</v>
      </c>
    </row>
    <row r="73" spans="1:18" ht="14.25" customHeight="1" x14ac:dyDescent="0.3">
      <c r="A73" s="1" t="s">
        <v>14</v>
      </c>
      <c r="B73" s="3" t="s">
        <v>29</v>
      </c>
      <c r="C73" s="3" t="s">
        <v>16</v>
      </c>
      <c r="D73" s="1">
        <v>1398.15</v>
      </c>
      <c r="E73" s="1">
        <v>1419</v>
      </c>
      <c r="F73" s="1">
        <v>1398.15</v>
      </c>
      <c r="G73" s="1">
        <v>1414.15</v>
      </c>
      <c r="H73" s="1">
        <v>1414</v>
      </c>
      <c r="I73" s="1">
        <v>1414.15</v>
      </c>
      <c r="J73" s="1">
        <v>3404</v>
      </c>
      <c r="K73" s="1">
        <v>28863.46</v>
      </c>
      <c r="L73" s="1">
        <v>6340200</v>
      </c>
      <c r="M73" s="1">
        <v>-174000</v>
      </c>
      <c r="N73" s="1">
        <v>1405.95</v>
      </c>
      <c r="O73" s="4">
        <v>1.81917808219178E-4</v>
      </c>
      <c r="P73" s="5">
        <f t="shared" si="5"/>
        <v>1.2457490603186032E-2</v>
      </c>
      <c r="Q73" s="5">
        <f t="shared" si="3"/>
        <v>1.2275572794966855E-2</v>
      </c>
      <c r="R73" s="1">
        <f t="shared" si="4"/>
        <v>0.77499942920455911</v>
      </c>
    </row>
    <row r="74" spans="1:18" ht="14.25" customHeight="1" x14ac:dyDescent="0.3">
      <c r="A74" s="1" t="s">
        <v>14</v>
      </c>
      <c r="B74" s="3" t="s">
        <v>30</v>
      </c>
      <c r="C74" s="3" t="s">
        <v>16</v>
      </c>
      <c r="D74" s="1">
        <v>1415.95</v>
      </c>
      <c r="E74" s="1">
        <v>1418</v>
      </c>
      <c r="F74" s="1">
        <v>1396.3</v>
      </c>
      <c r="G74" s="1">
        <v>1397.65</v>
      </c>
      <c r="H74" s="1">
        <v>1396.75</v>
      </c>
      <c r="I74" s="1">
        <v>1397.65</v>
      </c>
      <c r="J74" s="1">
        <v>2661</v>
      </c>
      <c r="K74" s="1">
        <v>22401.93</v>
      </c>
      <c r="L74" s="1">
        <v>6420000</v>
      </c>
      <c r="M74" s="1">
        <v>79800</v>
      </c>
      <c r="N74" s="1">
        <v>1389.75</v>
      </c>
      <c r="O74" s="4">
        <v>1.80821917808219E-4</v>
      </c>
      <c r="P74" s="5">
        <f t="shared" si="5"/>
        <v>-1.1667786302726019E-2</v>
      </c>
      <c r="Q74" s="5">
        <f t="shared" si="3"/>
        <v>-1.1848608220534238E-2</v>
      </c>
      <c r="R74" s="1">
        <f t="shared" si="4"/>
        <v>-0.74804367675188999</v>
      </c>
    </row>
    <row r="75" spans="1:18" ht="14.25" customHeight="1" x14ac:dyDescent="0.3">
      <c r="A75" s="1" t="s">
        <v>14</v>
      </c>
      <c r="B75" s="3" t="s">
        <v>31</v>
      </c>
      <c r="C75" s="3" t="s">
        <v>16</v>
      </c>
      <c r="D75" s="1">
        <v>1400</v>
      </c>
      <c r="E75" s="1">
        <v>1403.85</v>
      </c>
      <c r="F75" s="1">
        <v>1390.45</v>
      </c>
      <c r="G75" s="1">
        <v>1395.65</v>
      </c>
      <c r="H75" s="1">
        <v>1394.85</v>
      </c>
      <c r="I75" s="1">
        <v>1395.65</v>
      </c>
      <c r="J75" s="1">
        <v>1890</v>
      </c>
      <c r="K75" s="1">
        <v>15842.71</v>
      </c>
      <c r="L75" s="1">
        <v>6421200</v>
      </c>
      <c r="M75" s="1">
        <v>1200</v>
      </c>
      <c r="N75" s="1" t="s">
        <v>32</v>
      </c>
      <c r="O75" s="4">
        <v>1.7972602739726E-4</v>
      </c>
      <c r="P75" s="5">
        <f t="shared" si="5"/>
        <v>-1.4309734196687296E-3</v>
      </c>
      <c r="Q75" s="5">
        <f t="shared" si="3"/>
        <v>-1.6106994470659896E-3</v>
      </c>
      <c r="R75" s="1">
        <f t="shared" si="4"/>
        <v>-0.10168903504104156</v>
      </c>
    </row>
    <row r="76" spans="1:18" ht="14.25" customHeight="1" x14ac:dyDescent="0.3">
      <c r="A76" s="1" t="s">
        <v>14</v>
      </c>
      <c r="B76" s="3" t="s">
        <v>33</v>
      </c>
      <c r="C76" s="3" t="s">
        <v>16</v>
      </c>
      <c r="D76" s="1">
        <v>1400.65</v>
      </c>
      <c r="E76" s="1">
        <v>1411.45</v>
      </c>
      <c r="F76" s="1">
        <v>1389.75</v>
      </c>
      <c r="G76" s="1">
        <v>1406.65</v>
      </c>
      <c r="H76" s="1">
        <v>1405</v>
      </c>
      <c r="I76" s="1">
        <v>1406.65</v>
      </c>
      <c r="J76" s="1">
        <v>3703</v>
      </c>
      <c r="K76" s="1">
        <v>31161.57</v>
      </c>
      <c r="L76" s="1">
        <v>6745200</v>
      </c>
      <c r="M76" s="1">
        <v>324000</v>
      </c>
      <c r="N76" s="1">
        <v>1400.45</v>
      </c>
      <c r="O76" s="4">
        <v>1.7972602739726E-4</v>
      </c>
      <c r="P76" s="5">
        <f t="shared" si="5"/>
        <v>7.8816322143803949E-3</v>
      </c>
      <c r="Q76" s="5">
        <f t="shared" si="3"/>
        <v>7.7019061869831353E-3</v>
      </c>
      <c r="R76" s="1">
        <f t="shared" si="4"/>
        <v>0.48624801452412458</v>
      </c>
    </row>
    <row r="77" spans="1:18" ht="14.25" customHeight="1" x14ac:dyDescent="0.3">
      <c r="A77" s="1" t="s">
        <v>14</v>
      </c>
      <c r="B77" s="3" t="s">
        <v>34</v>
      </c>
      <c r="C77" s="3" t="s">
        <v>16</v>
      </c>
      <c r="D77" s="1">
        <v>1405.05</v>
      </c>
      <c r="E77" s="1">
        <v>1430</v>
      </c>
      <c r="F77" s="1">
        <v>1402.55</v>
      </c>
      <c r="G77" s="1">
        <v>1426.1</v>
      </c>
      <c r="H77" s="1">
        <v>1425</v>
      </c>
      <c r="I77" s="1">
        <v>1426.1</v>
      </c>
      <c r="J77" s="1">
        <v>8166</v>
      </c>
      <c r="K77" s="1">
        <v>69464.55</v>
      </c>
      <c r="L77" s="1">
        <v>7168200</v>
      </c>
      <c r="M77" s="1">
        <v>423000</v>
      </c>
      <c r="N77" s="1">
        <v>1422.1</v>
      </c>
      <c r="O77" s="4">
        <v>1.8027397260273999E-4</v>
      </c>
      <c r="P77" s="5">
        <f t="shared" si="5"/>
        <v>1.382717804713313E-2</v>
      </c>
      <c r="Q77" s="5">
        <f t="shared" si="3"/>
        <v>1.364690407453039E-2</v>
      </c>
      <c r="R77" s="1">
        <f t="shared" si="4"/>
        <v>0.86157632273639095</v>
      </c>
    </row>
    <row r="78" spans="1:18" ht="14.25" customHeight="1" x14ac:dyDescent="0.3">
      <c r="A78" s="1" t="s">
        <v>14</v>
      </c>
      <c r="B78" s="3" t="s">
        <v>35</v>
      </c>
      <c r="C78" s="3" t="s">
        <v>16</v>
      </c>
      <c r="D78" s="1">
        <v>1430</v>
      </c>
      <c r="E78" s="1">
        <v>1434.4</v>
      </c>
      <c r="F78" s="1">
        <v>1380.25</v>
      </c>
      <c r="G78" s="1">
        <v>1410.3</v>
      </c>
      <c r="H78" s="1">
        <v>1407.55</v>
      </c>
      <c r="I78" s="1">
        <v>1410.3</v>
      </c>
      <c r="J78" s="1">
        <v>23128</v>
      </c>
      <c r="K78" s="1">
        <v>195968.24</v>
      </c>
      <c r="L78" s="1">
        <v>7467600</v>
      </c>
      <c r="M78" s="1">
        <v>299400</v>
      </c>
      <c r="N78" s="1">
        <v>1406.95</v>
      </c>
      <c r="O78" s="4">
        <v>1.8000000000000001E-4</v>
      </c>
      <c r="P78" s="5">
        <f t="shared" si="5"/>
        <v>-1.107916695883876E-2</v>
      </c>
      <c r="Q78" s="5">
        <f t="shared" si="3"/>
        <v>-1.1259166958838759E-2</v>
      </c>
      <c r="R78" s="1">
        <f t="shared" si="4"/>
        <v>-0.71083020826503363</v>
      </c>
    </row>
    <row r="79" spans="1:18" ht="14.25" customHeight="1" x14ac:dyDescent="0.3">
      <c r="A79" s="1" t="s">
        <v>14</v>
      </c>
      <c r="B79" s="3" t="s">
        <v>36</v>
      </c>
      <c r="C79" s="3" t="s">
        <v>16</v>
      </c>
      <c r="D79" s="1">
        <v>1420</v>
      </c>
      <c r="E79" s="1">
        <v>1430</v>
      </c>
      <c r="F79" s="1">
        <v>1394</v>
      </c>
      <c r="G79" s="1">
        <v>1399.95</v>
      </c>
      <c r="H79" s="1">
        <v>1401.3</v>
      </c>
      <c r="I79" s="1">
        <v>1399.95</v>
      </c>
      <c r="J79" s="1">
        <v>9115</v>
      </c>
      <c r="K79" s="1">
        <v>77089.440000000002</v>
      </c>
      <c r="L79" s="1">
        <v>6487200</v>
      </c>
      <c r="M79" s="1">
        <v>-980400</v>
      </c>
      <c r="N79" s="1">
        <v>1396.55</v>
      </c>
      <c r="O79" s="4">
        <v>1.8027397260273999E-4</v>
      </c>
      <c r="P79" s="5">
        <f t="shared" si="5"/>
        <v>-7.3388640714740902E-3</v>
      </c>
      <c r="Q79" s="5">
        <f t="shared" si="3"/>
        <v>-7.5191380440768306E-3</v>
      </c>
      <c r="R79" s="1">
        <f t="shared" si="4"/>
        <v>-0.47470922861205378</v>
      </c>
    </row>
    <row r="80" spans="1:18" ht="14.25" customHeight="1" x14ac:dyDescent="0.3">
      <c r="A80" s="1" t="s">
        <v>14</v>
      </c>
      <c r="B80" s="3" t="s">
        <v>37</v>
      </c>
      <c r="C80" s="3" t="s">
        <v>16</v>
      </c>
      <c r="D80" s="1">
        <v>1405.05</v>
      </c>
      <c r="E80" s="1">
        <v>1414.8</v>
      </c>
      <c r="F80" s="1">
        <v>1397.35</v>
      </c>
      <c r="G80" s="1">
        <v>1404.5</v>
      </c>
      <c r="H80" s="1">
        <v>1404.1</v>
      </c>
      <c r="I80" s="1">
        <v>1404.5</v>
      </c>
      <c r="J80" s="1">
        <v>4303</v>
      </c>
      <c r="K80" s="1">
        <v>36310.769999999997</v>
      </c>
      <c r="L80" s="1">
        <v>6143400</v>
      </c>
      <c r="M80" s="1">
        <v>-343800</v>
      </c>
      <c r="N80" s="1">
        <v>1401.85</v>
      </c>
      <c r="O80" s="4">
        <v>1.8000000000000001E-4</v>
      </c>
      <c r="P80" s="5">
        <f t="shared" si="5"/>
        <v>3.2501160755740951E-3</v>
      </c>
      <c r="Q80" s="5">
        <f t="shared" si="3"/>
        <v>3.0701160755740951E-3</v>
      </c>
      <c r="R80" s="1">
        <f t="shared" si="4"/>
        <v>0.19382706175122225</v>
      </c>
    </row>
    <row r="81" spans="1:18" ht="14.25" customHeight="1" x14ac:dyDescent="0.3">
      <c r="A81" s="1" t="s">
        <v>14</v>
      </c>
      <c r="B81" s="3" t="s">
        <v>38</v>
      </c>
      <c r="C81" s="3" t="s">
        <v>16</v>
      </c>
      <c r="D81" s="1">
        <v>1409.45</v>
      </c>
      <c r="E81" s="1">
        <v>1416.15</v>
      </c>
      <c r="F81" s="1">
        <v>1355.45</v>
      </c>
      <c r="G81" s="1">
        <v>1372.45</v>
      </c>
      <c r="H81" s="1">
        <v>1372.15</v>
      </c>
      <c r="I81" s="1">
        <v>1372.45</v>
      </c>
      <c r="J81" s="1">
        <v>6450</v>
      </c>
      <c r="K81" s="1">
        <v>53516.3</v>
      </c>
      <c r="L81" s="1">
        <v>5464800</v>
      </c>
      <c r="M81" s="1">
        <v>-678600</v>
      </c>
      <c r="N81" s="1">
        <v>1372.15</v>
      </c>
      <c r="O81" s="4">
        <v>1.7972602739726E-4</v>
      </c>
      <c r="P81" s="5">
        <f t="shared" si="5"/>
        <v>-2.281950872196508E-2</v>
      </c>
      <c r="Q81" s="5">
        <f t="shared" si="3"/>
        <v>-2.299923474936234E-2</v>
      </c>
      <c r="R81" s="1">
        <f t="shared" si="4"/>
        <v>-1.4520213517210137</v>
      </c>
    </row>
    <row r="82" spans="1:18" ht="14.25" customHeight="1" x14ac:dyDescent="0.3">
      <c r="A82" s="1" t="s">
        <v>14</v>
      </c>
      <c r="B82" s="3" t="s">
        <v>39</v>
      </c>
      <c r="C82" s="3" t="s">
        <v>16</v>
      </c>
      <c r="D82" s="1">
        <v>1376</v>
      </c>
      <c r="E82" s="1">
        <v>1390.85</v>
      </c>
      <c r="F82" s="1">
        <v>1367.2</v>
      </c>
      <c r="G82" s="1">
        <v>1379.25</v>
      </c>
      <c r="H82" s="1">
        <v>1378.55</v>
      </c>
      <c r="I82" s="1">
        <v>1379.25</v>
      </c>
      <c r="J82" s="1">
        <v>5130</v>
      </c>
      <c r="K82" s="1">
        <v>42494.879999999997</v>
      </c>
      <c r="L82" s="1">
        <v>4344600</v>
      </c>
      <c r="M82" s="1">
        <v>-1120200</v>
      </c>
      <c r="N82" s="1">
        <v>1379.5</v>
      </c>
      <c r="O82" s="4">
        <v>1.8000000000000001E-4</v>
      </c>
      <c r="P82" s="5">
        <f t="shared" si="5"/>
        <v>4.9546431563991071E-3</v>
      </c>
      <c r="Q82" s="5">
        <f t="shared" si="3"/>
        <v>4.7746431563991075E-3</v>
      </c>
      <c r="R82" s="1">
        <f t="shared" si="4"/>
        <v>0.30143976030038716</v>
      </c>
    </row>
    <row r="83" spans="1:18" ht="14.25" customHeight="1" x14ac:dyDescent="0.3">
      <c r="A83" s="1" t="s">
        <v>14</v>
      </c>
      <c r="B83" s="3" t="s">
        <v>40</v>
      </c>
      <c r="C83" s="3" t="s">
        <v>16</v>
      </c>
      <c r="D83" s="1">
        <v>1378.55</v>
      </c>
      <c r="E83" s="1">
        <v>1399</v>
      </c>
      <c r="F83" s="1">
        <v>1375.9</v>
      </c>
      <c r="G83" s="1">
        <v>1394.35</v>
      </c>
      <c r="H83" s="1">
        <v>1397.95</v>
      </c>
      <c r="I83" s="1">
        <v>1394.35</v>
      </c>
      <c r="J83" s="1">
        <v>3947</v>
      </c>
      <c r="K83" s="1">
        <v>32916.39</v>
      </c>
      <c r="L83" s="1">
        <v>3385200</v>
      </c>
      <c r="M83" s="1">
        <v>-959400</v>
      </c>
      <c r="N83" s="1">
        <v>1393.3</v>
      </c>
      <c r="O83" s="4">
        <v>1.8027397260273999E-4</v>
      </c>
      <c r="P83" s="5">
        <f t="shared" si="5"/>
        <v>1.094797897408005E-2</v>
      </c>
      <c r="Q83" s="5">
        <f t="shared" si="3"/>
        <v>1.076770500147731E-2</v>
      </c>
      <c r="R83" s="1">
        <f t="shared" si="4"/>
        <v>0.67980251262975977</v>
      </c>
    </row>
    <row r="84" spans="1:18" ht="14.25" customHeight="1" x14ac:dyDescent="0.3">
      <c r="A84" s="1" t="s">
        <v>14</v>
      </c>
      <c r="B84" s="3" t="s">
        <v>41</v>
      </c>
      <c r="C84" s="3" t="s">
        <v>16</v>
      </c>
      <c r="D84" s="1">
        <v>1396</v>
      </c>
      <c r="E84" s="1">
        <v>1415.1</v>
      </c>
      <c r="F84" s="1">
        <v>1372.3</v>
      </c>
      <c r="G84" s="1">
        <v>1389</v>
      </c>
      <c r="H84" s="1">
        <v>1387.5</v>
      </c>
      <c r="I84" s="1">
        <v>1389</v>
      </c>
      <c r="J84" s="1">
        <v>6110</v>
      </c>
      <c r="K84" s="1">
        <v>50958.66</v>
      </c>
      <c r="L84" s="1">
        <v>1867200</v>
      </c>
      <c r="M84" s="1">
        <v>-1518000</v>
      </c>
      <c r="N84" s="1">
        <v>1390.4</v>
      </c>
      <c r="O84" s="4">
        <v>1.79452054794521E-4</v>
      </c>
      <c r="P84" s="5">
        <f t="shared" si="5"/>
        <v>-3.8369132570731232E-3</v>
      </c>
      <c r="Q84" s="5">
        <f t="shared" si="3"/>
        <v>-4.0163653118676437E-3</v>
      </c>
      <c r="R84" s="1">
        <f t="shared" si="4"/>
        <v>-0.25356705354316783</v>
      </c>
    </row>
    <row r="85" spans="1:18" ht="14.25" customHeight="1" x14ac:dyDescent="0.3">
      <c r="A85" s="1" t="s">
        <v>14</v>
      </c>
      <c r="B85" s="3" t="s">
        <v>16</v>
      </c>
      <c r="C85" s="3" t="s">
        <v>16</v>
      </c>
      <c r="D85" s="1">
        <v>1397.95</v>
      </c>
      <c r="E85" s="1">
        <v>1414.4</v>
      </c>
      <c r="F85" s="1">
        <v>1390.75</v>
      </c>
      <c r="G85" s="1">
        <v>1413.2</v>
      </c>
      <c r="H85" s="1">
        <v>1412.55</v>
      </c>
      <c r="I85" s="1">
        <v>1412.6</v>
      </c>
      <c r="J85" s="1">
        <v>4082</v>
      </c>
      <c r="K85" s="1">
        <v>34361.089999999997</v>
      </c>
      <c r="L85" s="1">
        <v>783600</v>
      </c>
      <c r="M85" s="1">
        <v>-1083600</v>
      </c>
      <c r="N85" s="1">
        <v>1412.6</v>
      </c>
      <c r="O85" s="4">
        <v>1.8027397260273999E-4</v>
      </c>
      <c r="P85" s="5">
        <f t="shared" si="5"/>
        <v>1.7422606191504712E-2</v>
      </c>
      <c r="Q85" s="5">
        <f t="shared" si="3"/>
        <v>1.7242332218901972E-2</v>
      </c>
      <c r="R85" s="1">
        <f t="shared" si="4"/>
        <v>1.0885681549038044</v>
      </c>
    </row>
    <row r="86" spans="1:18" ht="14.25" customHeight="1" x14ac:dyDescent="0.3">
      <c r="A86" s="1" t="s">
        <v>14</v>
      </c>
      <c r="B86" s="3" t="s">
        <v>42</v>
      </c>
      <c r="C86" s="3" t="s">
        <v>17</v>
      </c>
      <c r="D86" s="1">
        <v>1420.45</v>
      </c>
      <c r="E86" s="1">
        <v>1476.8</v>
      </c>
      <c r="F86" s="1">
        <v>1416.1</v>
      </c>
      <c r="G86" s="1">
        <v>1461.4</v>
      </c>
      <c r="H86" s="1">
        <v>1461.1</v>
      </c>
      <c r="I86" s="1">
        <v>1461.4</v>
      </c>
      <c r="J86" s="1">
        <v>5182</v>
      </c>
      <c r="K86" s="1">
        <v>45097.22</v>
      </c>
      <c r="L86" s="1">
        <v>5682600</v>
      </c>
      <c r="M86" s="1">
        <v>187200</v>
      </c>
      <c r="N86" s="1">
        <v>1457.2</v>
      </c>
      <c r="O86" s="4">
        <v>1.8000000000000001E-4</v>
      </c>
      <c r="P86" s="5">
        <f t="shared" si="5"/>
        <v>3.4106991225587351E-2</v>
      </c>
      <c r="Q86" s="5">
        <f t="shared" si="3"/>
        <v>3.3926991225587351E-2</v>
      </c>
      <c r="R86" s="1">
        <f t="shared" si="4"/>
        <v>2.1419284683187181</v>
      </c>
    </row>
    <row r="87" spans="1:18" ht="14.25" customHeight="1" x14ac:dyDescent="0.3">
      <c r="A87" s="1" t="s">
        <v>14</v>
      </c>
      <c r="B87" s="3" t="s">
        <v>44</v>
      </c>
      <c r="C87" s="3" t="s">
        <v>17</v>
      </c>
      <c r="D87" s="1">
        <v>1458.8</v>
      </c>
      <c r="E87" s="1">
        <v>1458.8</v>
      </c>
      <c r="F87" s="1">
        <v>1440.3</v>
      </c>
      <c r="G87" s="1">
        <v>1453.95</v>
      </c>
      <c r="H87" s="1">
        <v>1454.6</v>
      </c>
      <c r="I87" s="1">
        <v>1453.95</v>
      </c>
      <c r="J87" s="1">
        <v>2799</v>
      </c>
      <c r="K87" s="1">
        <v>24303.03</v>
      </c>
      <c r="L87" s="1">
        <v>5788200</v>
      </c>
      <c r="M87" s="1">
        <v>105600</v>
      </c>
      <c r="N87" s="1">
        <v>1446.35</v>
      </c>
      <c r="O87" s="4">
        <v>1.7917808219178099E-4</v>
      </c>
      <c r="P87" s="5">
        <f t="shared" si="5"/>
        <v>-5.0978513753934893E-3</v>
      </c>
      <c r="Q87" s="5">
        <f t="shared" si="3"/>
        <v>-5.2770294575852699E-3</v>
      </c>
      <c r="R87" s="1">
        <f t="shared" si="4"/>
        <v>-0.33315714759974835</v>
      </c>
    </row>
    <row r="88" spans="1:18" ht="14.25" customHeight="1" x14ac:dyDescent="0.3">
      <c r="A88" s="1" t="s">
        <v>14</v>
      </c>
      <c r="B88" s="3" t="s">
        <v>45</v>
      </c>
      <c r="C88" s="3" t="s">
        <v>17</v>
      </c>
      <c r="D88" s="1">
        <v>1452.25</v>
      </c>
      <c r="E88" s="1">
        <v>1470.65</v>
      </c>
      <c r="F88" s="1">
        <v>1450.5</v>
      </c>
      <c r="G88" s="1">
        <v>1458.1</v>
      </c>
      <c r="H88" s="1">
        <v>1460.35</v>
      </c>
      <c r="I88" s="1">
        <v>1458.1</v>
      </c>
      <c r="J88" s="1">
        <v>2313</v>
      </c>
      <c r="K88" s="1">
        <v>20247.29</v>
      </c>
      <c r="L88" s="1">
        <v>5827800</v>
      </c>
      <c r="M88" s="1">
        <v>39600</v>
      </c>
      <c r="N88" s="1">
        <v>1450.35</v>
      </c>
      <c r="O88" s="4">
        <v>1.7726027397260301E-4</v>
      </c>
      <c r="P88" s="5">
        <f t="shared" si="5"/>
        <v>2.854293476391804E-3</v>
      </c>
      <c r="Q88" s="5">
        <f t="shared" si="3"/>
        <v>2.6770332024192009E-3</v>
      </c>
      <c r="R88" s="1">
        <f t="shared" si="4"/>
        <v>0.1690103784555933</v>
      </c>
    </row>
    <row r="89" spans="1:18" ht="14.25" customHeight="1" x14ac:dyDescent="0.3">
      <c r="A89" s="1" t="s">
        <v>14</v>
      </c>
      <c r="B89" s="3" t="s">
        <v>46</v>
      </c>
      <c r="C89" s="3" t="s">
        <v>17</v>
      </c>
      <c r="D89" s="1">
        <v>1463</v>
      </c>
      <c r="E89" s="1">
        <v>1479.9</v>
      </c>
      <c r="F89" s="1">
        <v>1456.9</v>
      </c>
      <c r="G89" s="1">
        <v>1474.95</v>
      </c>
      <c r="H89" s="1">
        <v>1474.05</v>
      </c>
      <c r="I89" s="1">
        <v>1474.95</v>
      </c>
      <c r="J89" s="1">
        <v>2890</v>
      </c>
      <c r="K89" s="1">
        <v>25535.439999999999</v>
      </c>
      <c r="L89" s="1">
        <v>5907600</v>
      </c>
      <c r="M89" s="1">
        <v>79800</v>
      </c>
      <c r="N89" s="1">
        <v>1469.4</v>
      </c>
      <c r="O89" s="4">
        <v>1.7479452054794501E-4</v>
      </c>
      <c r="P89" s="5">
        <f t="shared" si="5"/>
        <v>1.1556134695837142E-2</v>
      </c>
      <c r="Q89" s="5">
        <f t="shared" si="3"/>
        <v>1.1381340175289197E-2</v>
      </c>
      <c r="R89" s="1">
        <f t="shared" si="4"/>
        <v>0.71854342658849912</v>
      </c>
    </row>
    <row r="90" spans="1:18" ht="14.25" customHeight="1" x14ac:dyDescent="0.3">
      <c r="A90" s="1" t="s">
        <v>14</v>
      </c>
      <c r="B90" s="3" t="s">
        <v>47</v>
      </c>
      <c r="C90" s="3" t="s">
        <v>17</v>
      </c>
      <c r="D90" s="1">
        <v>1472.9</v>
      </c>
      <c r="E90" s="1">
        <v>1483.3</v>
      </c>
      <c r="F90" s="1">
        <v>1463</v>
      </c>
      <c r="G90" s="1">
        <v>1480.1</v>
      </c>
      <c r="H90" s="1">
        <v>1477.3</v>
      </c>
      <c r="I90" s="1">
        <v>1480.1</v>
      </c>
      <c r="J90" s="1">
        <v>2325</v>
      </c>
      <c r="K90" s="1">
        <v>20537.22</v>
      </c>
      <c r="L90" s="1">
        <v>5769000</v>
      </c>
      <c r="M90" s="1">
        <v>-138600</v>
      </c>
      <c r="N90" s="1">
        <v>1472.45</v>
      </c>
      <c r="O90" s="4">
        <v>1.74520547945205E-4</v>
      </c>
      <c r="P90" s="5">
        <f t="shared" si="5"/>
        <v>3.4916437845349765E-3</v>
      </c>
      <c r="Q90" s="5">
        <f t="shared" si="3"/>
        <v>3.3171232365897716E-3</v>
      </c>
      <c r="R90" s="1">
        <f t="shared" si="4"/>
        <v>0.20942147937995212</v>
      </c>
    </row>
    <row r="91" spans="1:18" ht="14.25" customHeight="1" x14ac:dyDescent="0.3">
      <c r="A91" s="1" t="s">
        <v>14</v>
      </c>
      <c r="B91" s="3" t="s">
        <v>48</v>
      </c>
      <c r="C91" s="3" t="s">
        <v>17</v>
      </c>
      <c r="D91" s="1">
        <v>1475.5</v>
      </c>
      <c r="E91" s="1">
        <v>1486.95</v>
      </c>
      <c r="F91" s="1">
        <v>1451.45</v>
      </c>
      <c r="G91" s="1">
        <v>1455.65</v>
      </c>
      <c r="H91" s="1">
        <v>1459.85</v>
      </c>
      <c r="I91" s="1">
        <v>1455.65</v>
      </c>
      <c r="J91" s="1">
        <v>3655</v>
      </c>
      <c r="K91" s="1">
        <v>32158.69</v>
      </c>
      <c r="L91" s="1">
        <v>5772000</v>
      </c>
      <c r="M91" s="1">
        <v>3000</v>
      </c>
      <c r="N91" s="1">
        <v>1448.8</v>
      </c>
      <c r="O91" s="4">
        <v>1.75616438356164E-4</v>
      </c>
      <c r="P91" s="5">
        <f t="shared" si="5"/>
        <v>-1.6519154111208582E-2</v>
      </c>
      <c r="Q91" s="5">
        <f t="shared" si="3"/>
        <v>-1.6694770549564746E-2</v>
      </c>
      <c r="R91" s="1">
        <f t="shared" si="4"/>
        <v>-1.0539986901400389</v>
      </c>
    </row>
    <row r="92" spans="1:18" ht="14.25" customHeight="1" x14ac:dyDescent="0.3">
      <c r="A92" s="1" t="s">
        <v>14</v>
      </c>
      <c r="B92" s="3" t="s">
        <v>49</v>
      </c>
      <c r="C92" s="3" t="s">
        <v>17</v>
      </c>
      <c r="D92" s="1">
        <v>1456.05</v>
      </c>
      <c r="E92" s="1">
        <v>1462.85</v>
      </c>
      <c r="F92" s="1">
        <v>1433.7</v>
      </c>
      <c r="G92" s="1">
        <v>1445.05</v>
      </c>
      <c r="H92" s="1">
        <v>1446.45</v>
      </c>
      <c r="I92" s="1">
        <v>1445.05</v>
      </c>
      <c r="J92" s="1">
        <v>2818</v>
      </c>
      <c r="K92" s="1">
        <v>24441.51</v>
      </c>
      <c r="L92" s="1">
        <v>5864400</v>
      </c>
      <c r="M92" s="1">
        <v>92400</v>
      </c>
      <c r="N92" s="1">
        <v>1437.1</v>
      </c>
      <c r="O92" s="4">
        <v>1.7479452054794501E-4</v>
      </c>
      <c r="P92" s="5">
        <f t="shared" si="5"/>
        <v>-7.2819702538385843E-3</v>
      </c>
      <c r="Q92" s="5">
        <f t="shared" si="3"/>
        <v>-7.4567647743865291E-3</v>
      </c>
      <c r="R92" s="1">
        <f t="shared" si="4"/>
        <v>-0.47077138805544644</v>
      </c>
    </row>
    <row r="93" spans="1:18" ht="14.25" customHeight="1" x14ac:dyDescent="0.3">
      <c r="A93" s="1" t="s">
        <v>14</v>
      </c>
      <c r="B93" s="3" t="s">
        <v>50</v>
      </c>
      <c r="C93" s="3" t="s">
        <v>17</v>
      </c>
      <c r="D93" s="1">
        <v>1445.15</v>
      </c>
      <c r="E93" s="1">
        <v>1462.9</v>
      </c>
      <c r="F93" s="1">
        <v>1440.65</v>
      </c>
      <c r="G93" s="1">
        <v>1455.75</v>
      </c>
      <c r="H93" s="1">
        <v>1451.25</v>
      </c>
      <c r="I93" s="1">
        <v>1455.75</v>
      </c>
      <c r="J93" s="1">
        <v>1619</v>
      </c>
      <c r="K93" s="1">
        <v>14109.91</v>
      </c>
      <c r="L93" s="1">
        <v>5864400</v>
      </c>
      <c r="M93" s="1">
        <v>0</v>
      </c>
      <c r="N93" s="1">
        <v>1452.1</v>
      </c>
      <c r="O93" s="4">
        <v>1.7534246575342499E-4</v>
      </c>
      <c r="P93" s="5">
        <f t="shared" si="5"/>
        <v>7.404588076537176E-3</v>
      </c>
      <c r="Q93" s="5">
        <f t="shared" si="3"/>
        <v>7.2292456107837513E-3</v>
      </c>
      <c r="R93" s="1">
        <f t="shared" si="4"/>
        <v>0.45640731520358346</v>
      </c>
    </row>
    <row r="94" spans="1:18" ht="14.25" customHeight="1" x14ac:dyDescent="0.3">
      <c r="A94" s="1" t="s">
        <v>14</v>
      </c>
      <c r="B94" s="3" t="s">
        <v>51</v>
      </c>
      <c r="C94" s="3" t="s">
        <v>17</v>
      </c>
      <c r="D94" s="1">
        <v>1448.25</v>
      </c>
      <c r="E94" s="1">
        <v>1457.65</v>
      </c>
      <c r="F94" s="1">
        <v>1424.2</v>
      </c>
      <c r="G94" s="1">
        <v>1431</v>
      </c>
      <c r="H94" s="1">
        <v>1425.7</v>
      </c>
      <c r="I94" s="1">
        <v>1431</v>
      </c>
      <c r="J94" s="1">
        <v>2127</v>
      </c>
      <c r="K94" s="1">
        <v>18398.05</v>
      </c>
      <c r="L94" s="1">
        <v>5908200</v>
      </c>
      <c r="M94" s="1">
        <v>43800</v>
      </c>
      <c r="N94" s="1">
        <v>1424.15</v>
      </c>
      <c r="O94" s="4">
        <v>1.74520547945205E-4</v>
      </c>
      <c r="P94" s="5">
        <f t="shared" si="5"/>
        <v>-1.7001545595054096E-2</v>
      </c>
      <c r="Q94" s="5">
        <f t="shared" si="3"/>
        <v>-1.71760661429993E-2</v>
      </c>
      <c r="R94" s="1">
        <f t="shared" si="4"/>
        <v>-1.0843845480075744</v>
      </c>
    </row>
    <row r="95" spans="1:18" ht="14.25" customHeight="1" x14ac:dyDescent="0.3">
      <c r="A95" s="1" t="s">
        <v>14</v>
      </c>
      <c r="B95" s="3" t="s">
        <v>52</v>
      </c>
      <c r="C95" s="3" t="s">
        <v>17</v>
      </c>
      <c r="D95" s="1">
        <v>1420</v>
      </c>
      <c r="E95" s="1">
        <v>1429.75</v>
      </c>
      <c r="F95" s="1">
        <v>1403</v>
      </c>
      <c r="G95" s="1">
        <v>1406.7</v>
      </c>
      <c r="H95" s="1">
        <v>1407.9</v>
      </c>
      <c r="I95" s="1">
        <v>1406.7</v>
      </c>
      <c r="J95" s="1">
        <v>2537</v>
      </c>
      <c r="K95" s="1">
        <v>21524.7</v>
      </c>
      <c r="L95" s="1">
        <v>5989200</v>
      </c>
      <c r="M95" s="1">
        <v>81000</v>
      </c>
      <c r="N95" s="1">
        <v>1399.2</v>
      </c>
      <c r="O95" s="4">
        <v>1.7534246575342499E-4</v>
      </c>
      <c r="P95" s="5">
        <f t="shared" si="5"/>
        <v>-1.6981132075471667E-2</v>
      </c>
      <c r="Q95" s="5">
        <f t="shared" si="3"/>
        <v>-1.715647454122509E-2</v>
      </c>
      <c r="R95" s="1">
        <f t="shared" si="4"/>
        <v>-1.0831476623285257</v>
      </c>
    </row>
    <row r="96" spans="1:18" ht="14.25" customHeight="1" x14ac:dyDescent="0.3">
      <c r="A96" s="1" t="s">
        <v>14</v>
      </c>
      <c r="B96" s="3" t="s">
        <v>53</v>
      </c>
      <c r="C96" s="3" t="s">
        <v>17</v>
      </c>
      <c r="D96" s="1">
        <v>1403.55</v>
      </c>
      <c r="E96" s="1">
        <v>1407.55</v>
      </c>
      <c r="F96" s="1">
        <v>1378.75</v>
      </c>
      <c r="G96" s="1">
        <v>1401.5</v>
      </c>
      <c r="H96" s="1">
        <v>1405.2</v>
      </c>
      <c r="I96" s="1">
        <v>1401.5</v>
      </c>
      <c r="J96" s="1">
        <v>3011</v>
      </c>
      <c r="K96" s="1">
        <v>25136.62</v>
      </c>
      <c r="L96" s="1">
        <v>6144000</v>
      </c>
      <c r="M96" s="1">
        <v>154800</v>
      </c>
      <c r="N96" s="1">
        <v>1393.6</v>
      </c>
      <c r="O96" s="4">
        <v>1.75616438356164E-4</v>
      </c>
      <c r="P96" s="5">
        <f t="shared" si="5"/>
        <v>-3.6965948674202356E-3</v>
      </c>
      <c r="Q96" s="5">
        <f t="shared" si="3"/>
        <v>-3.8722113057763994E-3</v>
      </c>
      <c r="R96" s="1">
        <f t="shared" si="4"/>
        <v>-0.24446611183525246</v>
      </c>
    </row>
    <row r="97" spans="1:18" ht="14.25" customHeight="1" x14ac:dyDescent="0.3">
      <c r="A97" s="1" t="s">
        <v>14</v>
      </c>
      <c r="B97" s="3" t="s">
        <v>54</v>
      </c>
      <c r="C97" s="3" t="s">
        <v>17</v>
      </c>
      <c r="D97" s="1">
        <v>1401</v>
      </c>
      <c r="E97" s="1">
        <v>1402.2</v>
      </c>
      <c r="F97" s="1">
        <v>1351.5</v>
      </c>
      <c r="G97" s="1">
        <v>1381.8</v>
      </c>
      <c r="H97" s="1">
        <v>1376.1</v>
      </c>
      <c r="I97" s="1">
        <v>1381.8</v>
      </c>
      <c r="J97" s="1">
        <v>4484</v>
      </c>
      <c r="K97" s="1">
        <v>36913.06</v>
      </c>
      <c r="L97" s="1">
        <v>6178800</v>
      </c>
      <c r="M97" s="1">
        <v>34800</v>
      </c>
      <c r="N97" s="1">
        <v>1380.05</v>
      </c>
      <c r="O97" s="4">
        <v>1.7616438356164401E-4</v>
      </c>
      <c r="P97" s="5">
        <f t="shared" si="5"/>
        <v>-1.4056368176953297E-2</v>
      </c>
      <c r="Q97" s="5">
        <f t="shared" si="3"/>
        <v>-1.4232532560514941E-2</v>
      </c>
      <c r="R97" s="1">
        <f t="shared" si="4"/>
        <v>-0.8985490774863808</v>
      </c>
    </row>
    <row r="98" spans="1:18" ht="14.25" customHeight="1" x14ac:dyDescent="0.3">
      <c r="A98" s="1" t="s">
        <v>14</v>
      </c>
      <c r="B98" s="3" t="s">
        <v>55</v>
      </c>
      <c r="C98" s="3" t="s">
        <v>17</v>
      </c>
      <c r="D98" s="1">
        <v>1373.05</v>
      </c>
      <c r="E98" s="1">
        <v>1398.5</v>
      </c>
      <c r="F98" s="1">
        <v>1373.05</v>
      </c>
      <c r="G98" s="1">
        <v>1380.95</v>
      </c>
      <c r="H98" s="1">
        <v>1380.8</v>
      </c>
      <c r="I98" s="1">
        <v>1380.95</v>
      </c>
      <c r="J98" s="1">
        <v>2321</v>
      </c>
      <c r="K98" s="1">
        <v>19317.439999999999</v>
      </c>
      <c r="L98" s="1">
        <v>6076800</v>
      </c>
      <c r="M98" s="1">
        <v>-102000</v>
      </c>
      <c r="N98" s="1">
        <v>1377.85</v>
      </c>
      <c r="O98" s="4">
        <v>1.7616438356164401E-4</v>
      </c>
      <c r="P98" s="5">
        <f t="shared" si="5"/>
        <v>-6.1513967289036702E-4</v>
      </c>
      <c r="Q98" s="5">
        <f t="shared" si="3"/>
        <v>-7.9130405645201109E-4</v>
      </c>
      <c r="R98" s="1">
        <f t="shared" si="4"/>
        <v>-4.9957765907999462E-2</v>
      </c>
    </row>
    <row r="99" spans="1:18" ht="14.25" customHeight="1" x14ac:dyDescent="0.3">
      <c r="A99" s="1" t="s">
        <v>14</v>
      </c>
      <c r="B99" s="3" t="s">
        <v>56</v>
      </c>
      <c r="C99" s="3" t="s">
        <v>17</v>
      </c>
      <c r="D99" s="1">
        <v>1390.4</v>
      </c>
      <c r="E99" s="1">
        <v>1400</v>
      </c>
      <c r="F99" s="1">
        <v>1377.75</v>
      </c>
      <c r="G99" s="1">
        <v>1398.2</v>
      </c>
      <c r="H99" s="1">
        <v>1397.2</v>
      </c>
      <c r="I99" s="1">
        <v>1398.2</v>
      </c>
      <c r="J99" s="1">
        <v>3815</v>
      </c>
      <c r="K99" s="1">
        <v>31840.69</v>
      </c>
      <c r="L99" s="1">
        <v>5442600</v>
      </c>
      <c r="M99" s="1">
        <v>-634200</v>
      </c>
      <c r="N99" s="1">
        <v>1396.9</v>
      </c>
      <c r="O99" s="4">
        <v>1.7534246575342499E-4</v>
      </c>
      <c r="P99" s="5">
        <f t="shared" si="5"/>
        <v>1.249140084724284E-2</v>
      </c>
      <c r="Q99" s="5">
        <f t="shared" si="3"/>
        <v>1.2316058381489414E-2</v>
      </c>
      <c r="R99" s="1">
        <f t="shared" si="4"/>
        <v>0.77755542451085224</v>
      </c>
    </row>
    <row r="100" spans="1:18" ht="14.25" customHeight="1" x14ac:dyDescent="0.3">
      <c r="A100" s="1" t="s">
        <v>14</v>
      </c>
      <c r="B100" s="3" t="s">
        <v>57</v>
      </c>
      <c r="C100" s="3" t="s">
        <v>17</v>
      </c>
      <c r="D100" s="1">
        <v>1395.35</v>
      </c>
      <c r="E100" s="1">
        <v>1409</v>
      </c>
      <c r="F100" s="1">
        <v>1393.45</v>
      </c>
      <c r="G100" s="1">
        <v>1401.9</v>
      </c>
      <c r="H100" s="1">
        <v>1401</v>
      </c>
      <c r="I100" s="1">
        <v>1401.9</v>
      </c>
      <c r="J100" s="1">
        <v>1920</v>
      </c>
      <c r="K100" s="1">
        <v>16152.64</v>
      </c>
      <c r="L100" s="1">
        <v>5367000</v>
      </c>
      <c r="M100" s="1">
        <v>-75600</v>
      </c>
      <c r="N100" s="1">
        <v>1397.8</v>
      </c>
      <c r="O100" s="4">
        <v>1.7534246575342499E-4</v>
      </c>
      <c r="P100" s="5">
        <f t="shared" si="5"/>
        <v>2.6462594764697792E-3</v>
      </c>
      <c r="Q100" s="5">
        <f t="shared" si="3"/>
        <v>2.470917010716354E-3</v>
      </c>
      <c r="R100" s="1">
        <f t="shared" si="4"/>
        <v>0.1559975493528227</v>
      </c>
    </row>
    <row r="101" spans="1:18" ht="14.25" customHeight="1" x14ac:dyDescent="0.3">
      <c r="A101" s="1" t="s">
        <v>14</v>
      </c>
      <c r="B101" s="3" t="s">
        <v>58</v>
      </c>
      <c r="C101" s="3" t="s">
        <v>17</v>
      </c>
      <c r="D101" s="1">
        <v>1402.1</v>
      </c>
      <c r="E101" s="1">
        <v>1408.65</v>
      </c>
      <c r="F101" s="1">
        <v>1385.6</v>
      </c>
      <c r="G101" s="1">
        <v>1397.9</v>
      </c>
      <c r="H101" s="1">
        <v>1393.2</v>
      </c>
      <c r="I101" s="1">
        <v>1397.9</v>
      </c>
      <c r="J101" s="1">
        <v>2159</v>
      </c>
      <c r="K101" s="1">
        <v>18091.87</v>
      </c>
      <c r="L101" s="1">
        <v>5206800</v>
      </c>
      <c r="M101" s="1">
        <v>-160200</v>
      </c>
      <c r="N101" s="1">
        <v>1397.8</v>
      </c>
      <c r="O101" s="4">
        <v>1.7506849315068501E-4</v>
      </c>
      <c r="P101" s="5">
        <f t="shared" si="5"/>
        <v>-2.8532705613809827E-3</v>
      </c>
      <c r="Q101" s="5">
        <f t="shared" si="3"/>
        <v>-3.0283390545316679E-3</v>
      </c>
      <c r="R101" s="1">
        <f t="shared" si="4"/>
        <v>-0.19118953371057368</v>
      </c>
    </row>
    <row r="102" spans="1:18" ht="14.25" customHeight="1" x14ac:dyDescent="0.3">
      <c r="A102" s="1" t="s">
        <v>14</v>
      </c>
      <c r="B102" s="3" t="s">
        <v>59</v>
      </c>
      <c r="C102" s="3" t="s">
        <v>17</v>
      </c>
      <c r="D102" s="1">
        <v>1398.45</v>
      </c>
      <c r="E102" s="1">
        <v>1405.75</v>
      </c>
      <c r="F102" s="1">
        <v>1392.45</v>
      </c>
      <c r="G102" s="1">
        <v>1402.4</v>
      </c>
      <c r="H102" s="1">
        <v>1403.65</v>
      </c>
      <c r="I102" s="1">
        <v>1402.4</v>
      </c>
      <c r="J102" s="1">
        <v>2104</v>
      </c>
      <c r="K102" s="1">
        <v>17677.87</v>
      </c>
      <c r="L102" s="1">
        <v>4738200</v>
      </c>
      <c r="M102" s="1">
        <v>-468600</v>
      </c>
      <c r="N102" s="1">
        <v>1398.25</v>
      </c>
      <c r="O102" s="4">
        <v>1.75890410958904E-4</v>
      </c>
      <c r="P102" s="5">
        <f t="shared" si="5"/>
        <v>3.2191143858645108E-3</v>
      </c>
      <c r="Q102" s="5">
        <f t="shared" si="3"/>
        <v>3.043223974905607E-3</v>
      </c>
      <c r="R102" s="1">
        <f t="shared" si="4"/>
        <v>0.19212927029038429</v>
      </c>
    </row>
    <row r="103" spans="1:18" ht="14.25" customHeight="1" x14ac:dyDescent="0.3">
      <c r="A103" s="1" t="s">
        <v>14</v>
      </c>
      <c r="B103" s="3" t="s">
        <v>60</v>
      </c>
      <c r="C103" s="3" t="s">
        <v>17</v>
      </c>
      <c r="D103" s="1">
        <v>1398</v>
      </c>
      <c r="E103" s="1">
        <v>1407.7</v>
      </c>
      <c r="F103" s="1">
        <v>1378.2</v>
      </c>
      <c r="G103" s="1">
        <v>1401.55</v>
      </c>
      <c r="H103" s="1">
        <v>1401.65</v>
      </c>
      <c r="I103" s="1">
        <v>1401.55</v>
      </c>
      <c r="J103" s="1">
        <v>4433</v>
      </c>
      <c r="K103" s="1">
        <v>37115.4</v>
      </c>
      <c r="L103" s="1">
        <v>3193800</v>
      </c>
      <c r="M103" s="1">
        <v>-1544400</v>
      </c>
      <c r="N103" s="1">
        <v>1402</v>
      </c>
      <c r="O103" s="4">
        <v>1.75890410958904E-4</v>
      </c>
      <c r="P103" s="5">
        <f t="shared" si="5"/>
        <v>-6.061038220194926E-4</v>
      </c>
      <c r="Q103" s="5">
        <f t="shared" si="3"/>
        <v>-7.8199423297839661E-4</v>
      </c>
      <c r="R103" s="1">
        <f t="shared" si="4"/>
        <v>-4.9370004505859044E-2</v>
      </c>
    </row>
    <row r="104" spans="1:18" ht="14.25" customHeight="1" x14ac:dyDescent="0.3">
      <c r="A104" s="1" t="s">
        <v>14</v>
      </c>
      <c r="B104" s="3" t="s">
        <v>61</v>
      </c>
      <c r="C104" s="3" t="s">
        <v>17</v>
      </c>
      <c r="D104" s="1">
        <v>1404.35</v>
      </c>
      <c r="E104" s="1">
        <v>1428.85</v>
      </c>
      <c r="F104" s="1">
        <v>1394.95</v>
      </c>
      <c r="G104" s="1">
        <v>1404.95</v>
      </c>
      <c r="H104" s="1">
        <v>1401.5</v>
      </c>
      <c r="I104" s="1">
        <v>1404.95</v>
      </c>
      <c r="J104" s="1">
        <v>5103</v>
      </c>
      <c r="K104" s="1">
        <v>43196.07</v>
      </c>
      <c r="L104" s="1">
        <v>1600200</v>
      </c>
      <c r="M104" s="1">
        <v>-1593600</v>
      </c>
      <c r="N104" s="1">
        <v>1405.7</v>
      </c>
      <c r="O104" s="4">
        <v>1.7534246575342499E-4</v>
      </c>
      <c r="P104" s="5">
        <f t="shared" si="5"/>
        <v>2.4258856266277272E-3</v>
      </c>
      <c r="Q104" s="5">
        <f t="shared" si="3"/>
        <v>2.250543160874302E-3</v>
      </c>
      <c r="R104" s="1">
        <f t="shared" si="4"/>
        <v>0.14208458490775605</v>
      </c>
    </row>
    <row r="105" spans="1:18" ht="14.25" customHeight="1" x14ac:dyDescent="0.3">
      <c r="A105" s="1" t="s">
        <v>14</v>
      </c>
      <c r="B105" s="3" t="s">
        <v>17</v>
      </c>
      <c r="C105" s="3" t="s">
        <v>17</v>
      </c>
      <c r="D105" s="1">
        <v>1409.95</v>
      </c>
      <c r="E105" s="1">
        <v>1413.8</v>
      </c>
      <c r="F105" s="1">
        <v>1402.1</v>
      </c>
      <c r="G105" s="1">
        <v>1405.1</v>
      </c>
      <c r="H105" s="1">
        <v>1405.4</v>
      </c>
      <c r="I105" s="1">
        <v>1405.2</v>
      </c>
      <c r="J105" s="1">
        <v>2808</v>
      </c>
      <c r="K105" s="1">
        <v>23716.85</v>
      </c>
      <c r="L105" s="1">
        <v>497400</v>
      </c>
      <c r="M105" s="1">
        <v>-1102800</v>
      </c>
      <c r="N105" s="1">
        <v>1405.2</v>
      </c>
      <c r="O105" s="4">
        <v>1.75890410958904E-4</v>
      </c>
      <c r="P105" s="5">
        <f t="shared" si="5"/>
        <v>1.0676536531539455E-4</v>
      </c>
      <c r="Q105" s="5">
        <f t="shared" si="3"/>
        <v>-6.9125045643509452E-5</v>
      </c>
      <c r="R105" s="1">
        <f t="shared" si="4"/>
        <v>-4.3641035585259271E-3</v>
      </c>
    </row>
    <row r="106" spans="1:18" ht="14.25" customHeight="1" x14ac:dyDescent="0.3">
      <c r="A106" s="1" t="s">
        <v>14</v>
      </c>
      <c r="B106" s="3" t="s">
        <v>62</v>
      </c>
      <c r="C106" s="3" t="s">
        <v>18</v>
      </c>
      <c r="D106" s="1">
        <v>1413.05</v>
      </c>
      <c r="E106" s="1">
        <v>1425.45</v>
      </c>
      <c r="F106" s="1">
        <v>1396.9</v>
      </c>
      <c r="G106" s="1">
        <v>1402.5</v>
      </c>
      <c r="H106" s="1">
        <v>1403</v>
      </c>
      <c r="I106" s="1">
        <v>1402.5</v>
      </c>
      <c r="J106" s="1">
        <v>2174</v>
      </c>
      <c r="K106" s="1">
        <v>18384.66</v>
      </c>
      <c r="L106" s="1">
        <v>5410800</v>
      </c>
      <c r="M106" s="1">
        <v>100200</v>
      </c>
      <c r="N106" s="1">
        <v>1392.35</v>
      </c>
      <c r="O106" s="4">
        <v>1.75890410958904E-4</v>
      </c>
      <c r="P106" s="5">
        <f t="shared" si="5"/>
        <v>-1.8504021066115645E-3</v>
      </c>
      <c r="Q106" s="5">
        <f t="shared" si="3"/>
        <v>-2.0262925175704685E-3</v>
      </c>
      <c r="R106" s="1">
        <f t="shared" si="4"/>
        <v>-0.12792686506347439</v>
      </c>
    </row>
    <row r="107" spans="1:18" ht="14.25" customHeight="1" x14ac:dyDescent="0.3">
      <c r="A107" s="1" t="s">
        <v>14</v>
      </c>
      <c r="B107" s="3" t="s">
        <v>64</v>
      </c>
      <c r="C107" s="3" t="s">
        <v>18</v>
      </c>
      <c r="D107" s="1">
        <v>1392.35</v>
      </c>
      <c r="E107" s="1">
        <v>1418.75</v>
      </c>
      <c r="F107" s="1">
        <v>1389.75</v>
      </c>
      <c r="G107" s="1">
        <v>1414</v>
      </c>
      <c r="H107" s="1">
        <v>1412.7</v>
      </c>
      <c r="I107" s="1">
        <v>1414</v>
      </c>
      <c r="J107" s="1">
        <v>2067</v>
      </c>
      <c r="K107" s="1">
        <v>17456.939999999999</v>
      </c>
      <c r="L107" s="1">
        <v>5536800</v>
      </c>
      <c r="M107" s="1">
        <v>126000</v>
      </c>
      <c r="N107" s="1">
        <v>1403.85</v>
      </c>
      <c r="O107" s="4">
        <v>1.75616438356164E-4</v>
      </c>
      <c r="P107" s="5">
        <f t="shared" si="5"/>
        <v>8.1996434937611409E-3</v>
      </c>
      <c r="Q107" s="5">
        <f t="shared" si="3"/>
        <v>8.024027055404977E-3</v>
      </c>
      <c r="R107" s="1">
        <f t="shared" si="4"/>
        <v>0.50658462067126597</v>
      </c>
    </row>
    <row r="108" spans="1:18" ht="14.25" customHeight="1" x14ac:dyDescent="0.3">
      <c r="A108" s="1" t="s">
        <v>14</v>
      </c>
      <c r="B108" s="3" t="s">
        <v>65</v>
      </c>
      <c r="C108" s="3" t="s">
        <v>18</v>
      </c>
      <c r="D108" s="1">
        <v>1418.6</v>
      </c>
      <c r="E108" s="1">
        <v>1418.6</v>
      </c>
      <c r="F108" s="1">
        <v>1396.3</v>
      </c>
      <c r="G108" s="1">
        <v>1401.95</v>
      </c>
      <c r="H108" s="1">
        <v>1404.3</v>
      </c>
      <c r="I108" s="1">
        <v>1401.95</v>
      </c>
      <c r="J108" s="1">
        <v>2004</v>
      </c>
      <c r="K108" s="1">
        <v>16903.580000000002</v>
      </c>
      <c r="L108" s="1">
        <v>5500800</v>
      </c>
      <c r="M108" s="1">
        <v>-36000</v>
      </c>
      <c r="N108" s="1">
        <v>1393.7</v>
      </c>
      <c r="O108" s="4">
        <v>1.75616438356164E-4</v>
      </c>
      <c r="P108" s="5">
        <f t="shared" si="5"/>
        <v>-8.5219236209334893E-3</v>
      </c>
      <c r="Q108" s="5">
        <f t="shared" si="3"/>
        <v>-8.6975400592896532E-3</v>
      </c>
      <c r="R108" s="1">
        <f t="shared" si="4"/>
        <v>-0.54910582944015429</v>
      </c>
    </row>
    <row r="109" spans="1:18" ht="14.25" customHeight="1" x14ac:dyDescent="0.3">
      <c r="A109" s="1" t="s">
        <v>14</v>
      </c>
      <c r="B109" s="3" t="s">
        <v>66</v>
      </c>
      <c r="C109" s="3" t="s">
        <v>18</v>
      </c>
      <c r="D109" s="1">
        <v>1402.45</v>
      </c>
      <c r="E109" s="1">
        <v>1412.5</v>
      </c>
      <c r="F109" s="1">
        <v>1400.2</v>
      </c>
      <c r="G109" s="1">
        <v>1404.35</v>
      </c>
      <c r="H109" s="1">
        <v>1404.95</v>
      </c>
      <c r="I109" s="1">
        <v>1404.35</v>
      </c>
      <c r="J109" s="1">
        <v>1559</v>
      </c>
      <c r="K109" s="1">
        <v>13156.52</v>
      </c>
      <c r="L109" s="1">
        <v>5445000</v>
      </c>
      <c r="M109" s="1">
        <v>-55800</v>
      </c>
      <c r="N109" s="1">
        <v>1395.45</v>
      </c>
      <c r="O109" s="4">
        <v>1.75616438356164E-4</v>
      </c>
      <c r="P109" s="5">
        <f t="shared" si="5"/>
        <v>1.711901280359402E-3</v>
      </c>
      <c r="Q109" s="5">
        <f t="shared" si="3"/>
        <v>1.5362848420032379E-3</v>
      </c>
      <c r="R109" s="1">
        <f t="shared" si="4"/>
        <v>9.6990983275036691E-2</v>
      </c>
    </row>
    <row r="110" spans="1:18" ht="14.25" customHeight="1" x14ac:dyDescent="0.3">
      <c r="A110" s="1" t="s">
        <v>14</v>
      </c>
      <c r="B110" s="3" t="s">
        <v>67</v>
      </c>
      <c r="C110" s="3" t="s">
        <v>18</v>
      </c>
      <c r="D110" s="1">
        <v>1394.15</v>
      </c>
      <c r="E110" s="1">
        <v>1401.3</v>
      </c>
      <c r="F110" s="1">
        <v>1388.1</v>
      </c>
      <c r="G110" s="1">
        <v>1391.8</v>
      </c>
      <c r="H110" s="1">
        <v>1392.25</v>
      </c>
      <c r="I110" s="1">
        <v>1391.8</v>
      </c>
      <c r="J110" s="1">
        <v>1841</v>
      </c>
      <c r="K110" s="1">
        <v>15397.93</v>
      </c>
      <c r="L110" s="1">
        <v>5410200</v>
      </c>
      <c r="M110" s="1">
        <v>-34800</v>
      </c>
      <c r="N110" s="1">
        <v>1382.35</v>
      </c>
      <c r="O110" s="4">
        <v>1.75616438356164E-4</v>
      </c>
      <c r="P110" s="5">
        <f t="shared" si="5"/>
        <v>-8.9365186741196673E-3</v>
      </c>
      <c r="Q110" s="5">
        <f t="shared" si="3"/>
        <v>-9.1121351124758311E-3</v>
      </c>
      <c r="R110" s="1">
        <f t="shared" si="4"/>
        <v>-0.57528065117246996</v>
      </c>
    </row>
    <row r="111" spans="1:18" ht="14.25" customHeight="1" x14ac:dyDescent="0.3">
      <c r="A111" s="1" t="s">
        <v>14</v>
      </c>
      <c r="B111" s="3" t="s">
        <v>68</v>
      </c>
      <c r="C111" s="3" t="s">
        <v>18</v>
      </c>
      <c r="D111" s="1">
        <v>1388.35</v>
      </c>
      <c r="E111" s="1">
        <v>1427.6</v>
      </c>
      <c r="F111" s="1">
        <v>1388.35</v>
      </c>
      <c r="G111" s="1">
        <v>1424.5</v>
      </c>
      <c r="H111" s="1">
        <v>1423.05</v>
      </c>
      <c r="I111" s="1">
        <v>1424.5</v>
      </c>
      <c r="J111" s="1">
        <v>3125</v>
      </c>
      <c r="K111" s="1">
        <v>26481.78</v>
      </c>
      <c r="L111" s="1">
        <v>5471400</v>
      </c>
      <c r="M111" s="1">
        <v>61200</v>
      </c>
      <c r="N111" s="1">
        <v>1419.8</v>
      </c>
      <c r="O111" s="4">
        <v>1.7369863013698601E-4</v>
      </c>
      <c r="P111" s="5">
        <f t="shared" si="5"/>
        <v>2.3494754993533588E-2</v>
      </c>
      <c r="Q111" s="5">
        <f t="shared" si="3"/>
        <v>2.3321056363396601E-2</v>
      </c>
      <c r="R111" s="1">
        <f t="shared" si="4"/>
        <v>1.4723390649021455</v>
      </c>
    </row>
    <row r="112" spans="1:18" ht="14.25" customHeight="1" x14ac:dyDescent="0.3">
      <c r="A112" s="1" t="s">
        <v>14</v>
      </c>
      <c r="B112" s="3" t="s">
        <v>69</v>
      </c>
      <c r="C112" s="3" t="s">
        <v>18</v>
      </c>
      <c r="D112" s="1">
        <v>1430</v>
      </c>
      <c r="E112" s="1">
        <v>1449.9</v>
      </c>
      <c r="F112" s="1">
        <v>1426.05</v>
      </c>
      <c r="G112" s="1">
        <v>1435.65</v>
      </c>
      <c r="H112" s="1">
        <v>1433.8</v>
      </c>
      <c r="I112" s="1">
        <v>1435.65</v>
      </c>
      <c r="J112" s="1">
        <v>2523</v>
      </c>
      <c r="K112" s="1">
        <v>21776.63</v>
      </c>
      <c r="L112" s="1">
        <v>5527200</v>
      </c>
      <c r="M112" s="1">
        <v>55800</v>
      </c>
      <c r="N112" s="1">
        <v>1428.1</v>
      </c>
      <c r="O112" s="4">
        <v>1.73150684931507E-4</v>
      </c>
      <c r="P112" s="5">
        <f t="shared" si="5"/>
        <v>7.827307827307891E-3</v>
      </c>
      <c r="Q112" s="5">
        <f t="shared" si="3"/>
        <v>7.6541571423763841E-3</v>
      </c>
      <c r="R112" s="1">
        <f t="shared" si="4"/>
        <v>0.48323345195068051</v>
      </c>
    </row>
    <row r="113" spans="1:18" ht="14.25" customHeight="1" x14ac:dyDescent="0.3">
      <c r="A113" s="1" t="s">
        <v>14</v>
      </c>
      <c r="B113" s="3" t="s">
        <v>70</v>
      </c>
      <c r="C113" s="3" t="s">
        <v>18</v>
      </c>
      <c r="D113" s="1">
        <v>1438.35</v>
      </c>
      <c r="E113" s="1">
        <v>1440.55</v>
      </c>
      <c r="F113" s="1">
        <v>1424.55</v>
      </c>
      <c r="G113" s="1">
        <v>1436</v>
      </c>
      <c r="H113" s="1">
        <v>1437.9</v>
      </c>
      <c r="I113" s="1">
        <v>1436</v>
      </c>
      <c r="J113" s="1">
        <v>1755</v>
      </c>
      <c r="K113" s="1">
        <v>15095.76</v>
      </c>
      <c r="L113" s="1">
        <v>5500800</v>
      </c>
      <c r="M113" s="1">
        <v>-26400</v>
      </c>
      <c r="N113" s="1">
        <v>1428.3</v>
      </c>
      <c r="O113" s="4">
        <v>1.7342465753424701E-4</v>
      </c>
      <c r="P113" s="5">
        <f t="shared" si="5"/>
        <v>2.4379201058747537E-4</v>
      </c>
      <c r="Q113" s="5">
        <f t="shared" si="3"/>
        <v>7.0367353053228361E-5</v>
      </c>
      <c r="R113" s="1">
        <f t="shared" si="4"/>
        <v>4.4425347282570464E-3</v>
      </c>
    </row>
    <row r="114" spans="1:18" ht="14.25" customHeight="1" x14ac:dyDescent="0.3">
      <c r="A114" s="1" t="s">
        <v>14</v>
      </c>
      <c r="B114" s="3" t="s">
        <v>71</v>
      </c>
      <c r="C114" s="3" t="s">
        <v>18</v>
      </c>
      <c r="D114" s="1">
        <v>1437</v>
      </c>
      <c r="E114" s="1">
        <v>1449.85</v>
      </c>
      <c r="F114" s="1">
        <v>1424.6</v>
      </c>
      <c r="G114" s="1">
        <v>1440.7</v>
      </c>
      <c r="H114" s="1">
        <v>1444.9</v>
      </c>
      <c r="I114" s="1">
        <v>1440.7</v>
      </c>
      <c r="J114" s="1">
        <v>2722</v>
      </c>
      <c r="K114" s="1">
        <v>23500.080000000002</v>
      </c>
      <c r="L114" s="1">
        <v>5451600</v>
      </c>
      <c r="M114" s="1">
        <v>-49200</v>
      </c>
      <c r="N114" s="1">
        <v>1434.75</v>
      </c>
      <c r="O114" s="4">
        <v>1.72054794520548E-4</v>
      </c>
      <c r="P114" s="5">
        <f t="shared" si="5"/>
        <v>3.2729805013927893E-3</v>
      </c>
      <c r="Q114" s="5">
        <f t="shared" si="3"/>
        <v>3.1009257068722413E-3</v>
      </c>
      <c r="R114" s="1">
        <f t="shared" si="4"/>
        <v>0.19577218048978379</v>
      </c>
    </row>
    <row r="115" spans="1:18" ht="14.25" customHeight="1" x14ac:dyDescent="0.3">
      <c r="A115" s="1" t="s">
        <v>14</v>
      </c>
      <c r="B115" s="3" t="s">
        <v>72</v>
      </c>
      <c r="C115" s="3" t="s">
        <v>18</v>
      </c>
      <c r="D115" s="1">
        <v>1444.9</v>
      </c>
      <c r="E115" s="1">
        <v>1460.8</v>
      </c>
      <c r="F115" s="1">
        <v>1435.75</v>
      </c>
      <c r="G115" s="1">
        <v>1439.55</v>
      </c>
      <c r="H115" s="1">
        <v>1442</v>
      </c>
      <c r="I115" s="1">
        <v>1439.55</v>
      </c>
      <c r="J115" s="1">
        <v>3648</v>
      </c>
      <c r="K115" s="1">
        <v>31652.91</v>
      </c>
      <c r="L115" s="1">
        <v>5639400</v>
      </c>
      <c r="M115" s="1">
        <v>187800</v>
      </c>
      <c r="N115" s="1">
        <v>1432.55</v>
      </c>
      <c r="O115" s="4">
        <v>1.7287671232876699E-4</v>
      </c>
      <c r="P115" s="5">
        <f t="shared" si="5"/>
        <v>-7.9822308599992434E-4</v>
      </c>
      <c r="Q115" s="5">
        <f t="shared" si="3"/>
        <v>-9.7109979832869136E-4</v>
      </c>
      <c r="R115" s="1">
        <f t="shared" si="4"/>
        <v>-6.130889384762353E-2</v>
      </c>
    </row>
    <row r="116" spans="1:18" ht="14.25" customHeight="1" x14ac:dyDescent="0.3">
      <c r="A116" s="1" t="s">
        <v>14</v>
      </c>
      <c r="B116" s="3" t="s">
        <v>73</v>
      </c>
      <c r="C116" s="3" t="s">
        <v>18</v>
      </c>
      <c r="D116" s="1">
        <v>1447</v>
      </c>
      <c r="E116" s="1">
        <v>1464.65</v>
      </c>
      <c r="F116" s="1">
        <v>1442.35</v>
      </c>
      <c r="G116" s="1">
        <v>1450.3</v>
      </c>
      <c r="H116" s="1">
        <v>1450</v>
      </c>
      <c r="I116" s="1">
        <v>1450.3</v>
      </c>
      <c r="J116" s="1">
        <v>2624</v>
      </c>
      <c r="K116" s="1">
        <v>22855.19</v>
      </c>
      <c r="L116" s="1">
        <v>5700600</v>
      </c>
      <c r="M116" s="1">
        <v>61200</v>
      </c>
      <c r="N116" s="1">
        <v>1445.6</v>
      </c>
      <c r="O116" s="4">
        <v>1.72054794520548E-4</v>
      </c>
      <c r="P116" s="5">
        <f t="shared" si="5"/>
        <v>7.4676114063422601E-3</v>
      </c>
      <c r="Q116" s="5">
        <f t="shared" si="3"/>
        <v>7.2955566118217121E-3</v>
      </c>
      <c r="R116" s="1">
        <f t="shared" si="4"/>
        <v>0.46059375837921057</v>
      </c>
    </row>
    <row r="117" spans="1:18" ht="14.25" customHeight="1" x14ac:dyDescent="0.3">
      <c r="A117" s="1" t="s">
        <v>14</v>
      </c>
      <c r="B117" s="3" t="s">
        <v>74</v>
      </c>
      <c r="C117" s="3" t="s">
        <v>18</v>
      </c>
      <c r="D117" s="1">
        <v>1449.75</v>
      </c>
      <c r="E117" s="1">
        <v>1463.8</v>
      </c>
      <c r="F117" s="1">
        <v>1442.4</v>
      </c>
      <c r="G117" s="1">
        <v>1459.7</v>
      </c>
      <c r="H117" s="1">
        <v>1460.95</v>
      </c>
      <c r="I117" s="1">
        <v>1459.7</v>
      </c>
      <c r="J117" s="1">
        <v>1934</v>
      </c>
      <c r="K117" s="1">
        <v>16907.91</v>
      </c>
      <c r="L117" s="1">
        <v>5640000</v>
      </c>
      <c r="M117" s="1">
        <v>-60600</v>
      </c>
      <c r="N117" s="1">
        <v>1453.9</v>
      </c>
      <c r="O117" s="4">
        <v>1.71780821917808E-4</v>
      </c>
      <c r="P117" s="5">
        <f t="shared" si="5"/>
        <v>6.4814176377301878E-3</v>
      </c>
      <c r="Q117" s="5">
        <f t="shared" si="3"/>
        <v>6.3096368158123799E-3</v>
      </c>
      <c r="R117" s="1">
        <f t="shared" si="4"/>
        <v>0.39834922674627576</v>
      </c>
    </row>
    <row r="118" spans="1:18" ht="14.25" customHeight="1" x14ac:dyDescent="0.3">
      <c r="A118" s="1" t="s">
        <v>14</v>
      </c>
      <c r="B118" s="3" t="s">
        <v>75</v>
      </c>
      <c r="C118" s="3" t="s">
        <v>18</v>
      </c>
      <c r="D118" s="1">
        <v>1461</v>
      </c>
      <c r="E118" s="1">
        <v>1469</v>
      </c>
      <c r="F118" s="1">
        <v>1452.65</v>
      </c>
      <c r="G118" s="1">
        <v>1461.65</v>
      </c>
      <c r="H118" s="1">
        <v>1461</v>
      </c>
      <c r="I118" s="1">
        <v>1461.65</v>
      </c>
      <c r="J118" s="1">
        <v>1733</v>
      </c>
      <c r="K118" s="1">
        <v>15192.99</v>
      </c>
      <c r="L118" s="1">
        <v>5641200</v>
      </c>
      <c r="M118" s="1">
        <v>1200</v>
      </c>
      <c r="N118" s="1">
        <v>1456.15</v>
      </c>
      <c r="O118" s="4">
        <v>1.7232876712328801E-4</v>
      </c>
      <c r="P118" s="5">
        <f t="shared" si="5"/>
        <v>1.3358909364938312E-3</v>
      </c>
      <c r="Q118" s="5">
        <f t="shared" si="3"/>
        <v>1.1635621693705431E-3</v>
      </c>
      <c r="R118" s="1">
        <f t="shared" si="4"/>
        <v>7.3459709959597386E-2</v>
      </c>
    </row>
    <row r="119" spans="1:18" ht="14.25" customHeight="1" x14ac:dyDescent="0.3">
      <c r="A119" s="1" t="s">
        <v>14</v>
      </c>
      <c r="B119" s="3" t="s">
        <v>76</v>
      </c>
      <c r="C119" s="3" t="s">
        <v>18</v>
      </c>
      <c r="D119" s="1">
        <v>1463.4</v>
      </c>
      <c r="E119" s="1">
        <v>1485.95</v>
      </c>
      <c r="F119" s="1">
        <v>1457.15</v>
      </c>
      <c r="G119" s="1">
        <v>1473.5</v>
      </c>
      <c r="H119" s="1">
        <v>1474.1</v>
      </c>
      <c r="I119" s="1">
        <v>1473.5</v>
      </c>
      <c r="J119" s="1">
        <v>3461</v>
      </c>
      <c r="K119" s="1">
        <v>30531.29</v>
      </c>
      <c r="L119" s="1">
        <v>5408400</v>
      </c>
      <c r="M119" s="1">
        <v>-232800</v>
      </c>
      <c r="N119" s="1">
        <v>1471.25</v>
      </c>
      <c r="O119" s="4">
        <v>1.7232876712328801E-4</v>
      </c>
      <c r="P119" s="5">
        <f t="shared" si="5"/>
        <v>8.1072760236718146E-3</v>
      </c>
      <c r="Q119" s="5">
        <f t="shared" si="3"/>
        <v>7.9349472565485267E-3</v>
      </c>
      <c r="R119" s="1">
        <f t="shared" si="4"/>
        <v>0.50096070442552365</v>
      </c>
    </row>
    <row r="120" spans="1:18" ht="14.25" customHeight="1" x14ac:dyDescent="0.3">
      <c r="A120" s="1" t="s">
        <v>14</v>
      </c>
      <c r="B120" s="3" t="s">
        <v>77</v>
      </c>
      <c r="C120" s="3" t="s">
        <v>18</v>
      </c>
      <c r="D120" s="1">
        <v>1474.5</v>
      </c>
      <c r="E120" s="1">
        <v>1478.3</v>
      </c>
      <c r="F120" s="1">
        <v>1455.2</v>
      </c>
      <c r="G120" s="1">
        <v>1461.3</v>
      </c>
      <c r="H120" s="1">
        <v>1462.35</v>
      </c>
      <c r="I120" s="1">
        <v>1461.3</v>
      </c>
      <c r="J120" s="1">
        <v>3962</v>
      </c>
      <c r="K120" s="1">
        <v>34777.89</v>
      </c>
      <c r="L120" s="1">
        <v>4504800</v>
      </c>
      <c r="M120" s="1">
        <v>-903600</v>
      </c>
      <c r="N120" s="1">
        <v>1457.55</v>
      </c>
      <c r="O120" s="4">
        <v>1.7041095890411E-4</v>
      </c>
      <c r="P120" s="5">
        <f t="shared" si="5"/>
        <v>-8.2796063793688802E-3</v>
      </c>
      <c r="Q120" s="5">
        <f t="shared" si="3"/>
        <v>-8.4500173382729901E-3</v>
      </c>
      <c r="R120" s="1">
        <f t="shared" si="4"/>
        <v>-0.53347886272282719</v>
      </c>
    </row>
    <row r="121" spans="1:18" ht="14.25" customHeight="1" x14ac:dyDescent="0.3">
      <c r="A121" s="1" t="s">
        <v>14</v>
      </c>
      <c r="B121" s="3" t="s">
        <v>78</v>
      </c>
      <c r="C121" s="3" t="s">
        <v>18</v>
      </c>
      <c r="D121" s="1">
        <v>1466.45</v>
      </c>
      <c r="E121" s="1">
        <v>1496</v>
      </c>
      <c r="F121" s="1">
        <v>1462.2</v>
      </c>
      <c r="G121" s="1">
        <v>1489.1</v>
      </c>
      <c r="H121" s="1">
        <v>1488.55</v>
      </c>
      <c r="I121" s="1">
        <v>1489.1</v>
      </c>
      <c r="J121" s="1">
        <v>6400</v>
      </c>
      <c r="K121" s="1">
        <v>56864.7</v>
      </c>
      <c r="L121" s="1">
        <v>3125400</v>
      </c>
      <c r="M121" s="1">
        <v>-1379400</v>
      </c>
      <c r="N121" s="1">
        <v>1485.05</v>
      </c>
      <c r="O121" s="4">
        <v>1.6767123287671199E-4</v>
      </c>
      <c r="P121" s="5">
        <f t="shared" si="5"/>
        <v>1.9024156572914497E-2</v>
      </c>
      <c r="Q121" s="5">
        <f t="shared" si="3"/>
        <v>1.8856485340037785E-2</v>
      </c>
      <c r="R121" s="1">
        <f t="shared" si="4"/>
        <v>1.1904752323512964</v>
      </c>
    </row>
    <row r="122" spans="1:18" ht="14.25" customHeight="1" x14ac:dyDescent="0.3">
      <c r="A122" s="1" t="s">
        <v>14</v>
      </c>
      <c r="B122" s="3" t="s">
        <v>79</v>
      </c>
      <c r="C122" s="3" t="s">
        <v>18</v>
      </c>
      <c r="D122" s="1">
        <v>1494</v>
      </c>
      <c r="E122" s="1">
        <v>1497.5</v>
      </c>
      <c r="F122" s="1">
        <v>1466.85</v>
      </c>
      <c r="G122" s="1">
        <v>1474.15</v>
      </c>
      <c r="H122" s="1">
        <v>1472.45</v>
      </c>
      <c r="I122" s="1">
        <v>1474.15</v>
      </c>
      <c r="J122" s="1">
        <v>4466</v>
      </c>
      <c r="K122" s="1">
        <v>39613.99</v>
      </c>
      <c r="L122" s="1">
        <v>2040000</v>
      </c>
      <c r="M122" s="1">
        <v>-1085400</v>
      </c>
      <c r="N122" s="1">
        <v>1472.05</v>
      </c>
      <c r="O122" s="4">
        <v>1.69315068493151E-4</v>
      </c>
      <c r="P122" s="5">
        <f t="shared" si="5"/>
        <v>-1.0039621247733409E-2</v>
      </c>
      <c r="Q122" s="5">
        <f t="shared" si="3"/>
        <v>-1.0208936316226561E-2</v>
      </c>
      <c r="R122" s="1">
        <f t="shared" si="4"/>
        <v>-0.64452551013385451</v>
      </c>
    </row>
    <row r="123" spans="1:18" ht="14.25" customHeight="1" x14ac:dyDescent="0.3">
      <c r="A123" s="1" t="s">
        <v>14</v>
      </c>
      <c r="B123" s="3" t="s">
        <v>18</v>
      </c>
      <c r="C123" s="3" t="s">
        <v>18</v>
      </c>
      <c r="D123" s="1">
        <v>1473</v>
      </c>
      <c r="E123" s="1">
        <v>1497.65</v>
      </c>
      <c r="F123" s="1">
        <v>1473</v>
      </c>
      <c r="G123" s="1">
        <v>1494.2</v>
      </c>
      <c r="H123" s="1">
        <v>1497.25</v>
      </c>
      <c r="I123" s="1">
        <v>1497</v>
      </c>
      <c r="J123" s="1">
        <v>3375</v>
      </c>
      <c r="K123" s="1">
        <v>30067.88</v>
      </c>
      <c r="L123" s="1">
        <v>1140600</v>
      </c>
      <c r="M123" s="1">
        <v>-899400</v>
      </c>
      <c r="N123" s="1">
        <v>1497</v>
      </c>
      <c r="O123" s="4">
        <v>1.7041095890411E-4</v>
      </c>
      <c r="P123" s="5">
        <f t="shared" si="5"/>
        <v>1.3601058236950075E-2</v>
      </c>
      <c r="Q123" s="5">
        <f t="shared" si="3"/>
        <v>1.3430647278045965E-2</v>
      </c>
      <c r="R123" s="1">
        <f t="shared" si="4"/>
        <v>0.84792328212994739</v>
      </c>
    </row>
    <row r="124" spans="1:18" ht="14.25" customHeight="1" x14ac:dyDescent="0.3">
      <c r="A124" s="1" t="s">
        <v>14</v>
      </c>
      <c r="B124" s="3" t="s">
        <v>80</v>
      </c>
      <c r="C124" s="3" t="s">
        <v>43</v>
      </c>
      <c r="D124" s="1">
        <v>1508.9</v>
      </c>
      <c r="E124" s="1">
        <v>1518.4</v>
      </c>
      <c r="F124" s="1">
        <v>1495.4</v>
      </c>
      <c r="G124" s="1">
        <v>1501.5</v>
      </c>
      <c r="H124" s="1">
        <v>1501</v>
      </c>
      <c r="I124" s="1">
        <v>1501.5</v>
      </c>
      <c r="J124" s="1">
        <v>1933</v>
      </c>
      <c r="K124" s="1">
        <v>17436.52</v>
      </c>
      <c r="L124" s="1">
        <v>5200800</v>
      </c>
      <c r="M124" s="1">
        <v>-96600</v>
      </c>
      <c r="N124" s="1">
        <v>1492.7</v>
      </c>
      <c r="O124" s="4">
        <v>1.7041095890411E-4</v>
      </c>
      <c r="P124" s="5">
        <f t="shared" si="5"/>
        <v>4.8855574889572709E-3</v>
      </c>
      <c r="Q124" s="5">
        <f t="shared" si="3"/>
        <v>4.715146530053161E-3</v>
      </c>
      <c r="R124" s="1">
        <f t="shared" si="4"/>
        <v>0.2976835322018816</v>
      </c>
    </row>
    <row r="125" spans="1:18" ht="14.25" customHeight="1" x14ac:dyDescent="0.3">
      <c r="A125" s="1" t="s">
        <v>14</v>
      </c>
      <c r="B125" s="3" t="s">
        <v>82</v>
      </c>
      <c r="C125" s="3" t="s">
        <v>43</v>
      </c>
      <c r="D125" s="1">
        <v>1504.55</v>
      </c>
      <c r="E125" s="1">
        <v>1511.25</v>
      </c>
      <c r="F125" s="1">
        <v>1500.55</v>
      </c>
      <c r="G125" s="1">
        <v>1503.1</v>
      </c>
      <c r="H125" s="1">
        <v>1503.5</v>
      </c>
      <c r="I125" s="1">
        <v>1503.1</v>
      </c>
      <c r="J125" s="1">
        <v>1497</v>
      </c>
      <c r="K125" s="1">
        <v>13523.95</v>
      </c>
      <c r="L125" s="1">
        <v>5191800</v>
      </c>
      <c r="M125" s="1">
        <v>-9000</v>
      </c>
      <c r="N125" s="1">
        <v>1492.75</v>
      </c>
      <c r="O125" s="4">
        <v>1.7013698630136999E-4</v>
      </c>
      <c r="P125" s="5">
        <f t="shared" si="5"/>
        <v>1.0656010656010051E-3</v>
      </c>
      <c r="Q125" s="5">
        <f t="shared" si="3"/>
        <v>8.9546407929963511E-4</v>
      </c>
      <c r="R125" s="1">
        <f t="shared" si="4"/>
        <v>5.6533748927377614E-2</v>
      </c>
    </row>
    <row r="126" spans="1:18" ht="14.25" customHeight="1" x14ac:dyDescent="0.3">
      <c r="A126" s="1" t="s">
        <v>14</v>
      </c>
      <c r="B126" s="3" t="s">
        <v>83</v>
      </c>
      <c r="C126" s="3" t="s">
        <v>43</v>
      </c>
      <c r="D126" s="1">
        <v>1502</v>
      </c>
      <c r="E126" s="1">
        <v>1529.65</v>
      </c>
      <c r="F126" s="1">
        <v>1493.25</v>
      </c>
      <c r="G126" s="1">
        <v>1526.15</v>
      </c>
      <c r="H126" s="1">
        <v>1529</v>
      </c>
      <c r="I126" s="1">
        <v>1526.15</v>
      </c>
      <c r="J126" s="1">
        <v>4599</v>
      </c>
      <c r="K126" s="1">
        <v>41836.47</v>
      </c>
      <c r="L126" s="1">
        <v>5413200</v>
      </c>
      <c r="M126" s="1">
        <v>221400</v>
      </c>
      <c r="N126" s="1">
        <v>1519.3</v>
      </c>
      <c r="O126" s="4">
        <v>1.6986301369863001E-4</v>
      </c>
      <c r="P126" s="5">
        <f t="shared" si="5"/>
        <v>1.5334974386268501E-2</v>
      </c>
      <c r="Q126" s="5">
        <f t="shared" si="3"/>
        <v>1.5165111372569871E-2</v>
      </c>
      <c r="R126" s="1">
        <f t="shared" si="4"/>
        <v>0.95742600804616473</v>
      </c>
    </row>
    <row r="127" spans="1:18" ht="14.25" customHeight="1" x14ac:dyDescent="0.3">
      <c r="A127" s="1" t="s">
        <v>14</v>
      </c>
      <c r="B127" s="3" t="s">
        <v>84</v>
      </c>
      <c r="C127" s="3" t="s">
        <v>43</v>
      </c>
      <c r="D127" s="1">
        <v>1530</v>
      </c>
      <c r="E127" s="1">
        <v>1538</v>
      </c>
      <c r="F127" s="1">
        <v>1506.8</v>
      </c>
      <c r="G127" s="1">
        <v>1510.4</v>
      </c>
      <c r="H127" s="1">
        <v>1512.95</v>
      </c>
      <c r="I127" s="1">
        <v>1510.4</v>
      </c>
      <c r="J127" s="1">
        <v>3884</v>
      </c>
      <c r="K127" s="1">
        <v>35536.199999999997</v>
      </c>
      <c r="L127" s="1">
        <v>5474400</v>
      </c>
      <c r="M127" s="1">
        <v>61200</v>
      </c>
      <c r="N127" s="1">
        <v>1497.6</v>
      </c>
      <c r="O127" s="4">
        <v>1.6986301369863001E-4</v>
      </c>
      <c r="P127" s="5">
        <f t="shared" si="5"/>
        <v>-1.0320086492153458E-2</v>
      </c>
      <c r="Q127" s="5">
        <f t="shared" si="3"/>
        <v>-1.0489949505852088E-2</v>
      </c>
      <c r="R127" s="1">
        <f t="shared" si="4"/>
        <v>-0.66226684613473186</v>
      </c>
    </row>
    <row r="128" spans="1:18" ht="14.25" customHeight="1" x14ac:dyDescent="0.3">
      <c r="A128" s="1" t="s">
        <v>14</v>
      </c>
      <c r="B128" s="3" t="s">
        <v>85</v>
      </c>
      <c r="C128" s="3" t="s">
        <v>43</v>
      </c>
      <c r="D128" s="1">
        <v>1514.95</v>
      </c>
      <c r="E128" s="1">
        <v>1533.75</v>
      </c>
      <c r="F128" s="1">
        <v>1514</v>
      </c>
      <c r="G128" s="1">
        <v>1527.7</v>
      </c>
      <c r="H128" s="1">
        <v>1526.4</v>
      </c>
      <c r="I128" s="1">
        <v>1527.7</v>
      </c>
      <c r="J128" s="1">
        <v>3119</v>
      </c>
      <c r="K128" s="1">
        <v>28550.84</v>
      </c>
      <c r="L128" s="1">
        <v>5532000</v>
      </c>
      <c r="M128" s="1">
        <v>57600</v>
      </c>
      <c r="N128" s="1">
        <v>1519</v>
      </c>
      <c r="O128" s="4">
        <v>1.7041095890411E-4</v>
      </c>
      <c r="P128" s="5">
        <f t="shared" si="5"/>
        <v>1.1453919491525393E-2</v>
      </c>
      <c r="Q128" s="5">
        <f t="shared" si="3"/>
        <v>1.1283508532621283E-2</v>
      </c>
      <c r="R128" s="1">
        <f t="shared" si="4"/>
        <v>0.71236697612935118</v>
      </c>
    </row>
    <row r="129" spans="1:18" ht="14.25" customHeight="1" x14ac:dyDescent="0.3">
      <c r="A129" s="1" t="s">
        <v>14</v>
      </c>
      <c r="B129" s="3" t="s">
        <v>86</v>
      </c>
      <c r="C129" s="3" t="s">
        <v>43</v>
      </c>
      <c r="D129" s="1">
        <v>1530</v>
      </c>
      <c r="E129" s="1">
        <v>1534</v>
      </c>
      <c r="F129" s="1">
        <v>1514</v>
      </c>
      <c r="G129" s="1">
        <v>1527</v>
      </c>
      <c r="H129" s="1">
        <v>1527.4</v>
      </c>
      <c r="I129" s="1">
        <v>1527</v>
      </c>
      <c r="J129" s="1">
        <v>2617</v>
      </c>
      <c r="K129" s="1">
        <v>23925.02</v>
      </c>
      <c r="L129" s="1">
        <v>5454000</v>
      </c>
      <c r="M129" s="1">
        <v>-78000</v>
      </c>
      <c r="N129" s="1">
        <v>1514.45</v>
      </c>
      <c r="O129" s="4">
        <v>1.73150684931507E-4</v>
      </c>
      <c r="P129" s="5">
        <f t="shared" si="5"/>
        <v>-4.5820514498922922E-4</v>
      </c>
      <c r="Q129" s="5">
        <f t="shared" si="3"/>
        <v>-6.3135582992073619E-4</v>
      </c>
      <c r="R129" s="1">
        <f t="shared" si="4"/>
        <v>-3.9859680357576532E-2</v>
      </c>
    </row>
    <row r="130" spans="1:18" ht="14.25" customHeight="1" x14ac:dyDescent="0.3">
      <c r="A130" s="1" t="s">
        <v>14</v>
      </c>
      <c r="B130" s="3" t="s">
        <v>87</v>
      </c>
      <c r="C130" s="3" t="s">
        <v>43</v>
      </c>
      <c r="D130" s="1">
        <v>1524.5</v>
      </c>
      <c r="E130" s="1">
        <v>1524.5</v>
      </c>
      <c r="F130" s="1">
        <v>1497.35</v>
      </c>
      <c r="G130" s="1">
        <v>1507.45</v>
      </c>
      <c r="H130" s="1">
        <v>1505</v>
      </c>
      <c r="I130" s="1">
        <v>1507.45</v>
      </c>
      <c r="J130" s="1">
        <v>2731</v>
      </c>
      <c r="K130" s="1">
        <v>24723.91</v>
      </c>
      <c r="L130" s="1">
        <v>5386800</v>
      </c>
      <c r="M130" s="1">
        <v>-67200</v>
      </c>
      <c r="N130" s="1">
        <v>1496.35</v>
      </c>
      <c r="O130" s="4">
        <v>1.7287671232876699E-4</v>
      </c>
      <c r="P130" s="5">
        <f t="shared" si="5"/>
        <v>-1.2802881466928588E-2</v>
      </c>
      <c r="Q130" s="5">
        <f t="shared" ref="Q130:Q193" si="6">P130-O130</f>
        <v>-1.2975758179257356E-2</v>
      </c>
      <c r="R130" s="1">
        <f t="shared" ref="R130:R193" si="7">Q130/$U$2</f>
        <v>-0.81920455773306278</v>
      </c>
    </row>
    <row r="131" spans="1:18" ht="14.25" customHeight="1" x14ac:dyDescent="0.3">
      <c r="A131" s="1" t="s">
        <v>14</v>
      </c>
      <c r="B131" s="3" t="s">
        <v>88</v>
      </c>
      <c r="C131" s="3" t="s">
        <v>43</v>
      </c>
      <c r="D131" s="1">
        <v>1469</v>
      </c>
      <c r="E131" s="1">
        <v>1481</v>
      </c>
      <c r="F131" s="1">
        <v>1445.7</v>
      </c>
      <c r="G131" s="1">
        <v>1453.5</v>
      </c>
      <c r="H131" s="1">
        <v>1455.75</v>
      </c>
      <c r="I131" s="1">
        <v>1453.5</v>
      </c>
      <c r="J131" s="1">
        <v>9211</v>
      </c>
      <c r="K131" s="1">
        <v>80756.27</v>
      </c>
      <c r="L131" s="1">
        <v>5197800</v>
      </c>
      <c r="M131" s="1">
        <v>-189000</v>
      </c>
      <c r="N131" s="1">
        <v>1444.85</v>
      </c>
      <c r="O131" s="4">
        <v>1.7287671232876699E-4</v>
      </c>
      <c r="P131" s="5">
        <f t="shared" ref="P131:P194" si="8">(G131-G130)/G130</f>
        <v>-3.5788915055225738E-2</v>
      </c>
      <c r="Q131" s="5">
        <f t="shared" si="6"/>
        <v>-3.5961791767554506E-2</v>
      </c>
      <c r="R131" s="1">
        <f t="shared" si="7"/>
        <v>-2.2703924744314308</v>
      </c>
    </row>
    <row r="132" spans="1:18" ht="14.25" customHeight="1" x14ac:dyDescent="0.3">
      <c r="A132" s="1" t="s">
        <v>14</v>
      </c>
      <c r="B132" s="3" t="s">
        <v>89</v>
      </c>
      <c r="C132" s="3" t="s">
        <v>43</v>
      </c>
      <c r="D132" s="1">
        <v>1456</v>
      </c>
      <c r="E132" s="1">
        <v>1456.9</v>
      </c>
      <c r="F132" s="1">
        <v>1417.75</v>
      </c>
      <c r="G132" s="1">
        <v>1421.2</v>
      </c>
      <c r="H132" s="1">
        <v>1421</v>
      </c>
      <c r="I132" s="1">
        <v>1421.2</v>
      </c>
      <c r="J132" s="1">
        <v>4984</v>
      </c>
      <c r="K132" s="1">
        <v>42896.07</v>
      </c>
      <c r="L132" s="1">
        <v>5452200</v>
      </c>
      <c r="M132" s="1">
        <v>254400</v>
      </c>
      <c r="N132" s="1">
        <v>1409.85</v>
      </c>
      <c r="O132" s="4">
        <v>1.7369863013698601E-4</v>
      </c>
      <c r="P132" s="5">
        <f t="shared" si="8"/>
        <v>-2.2222222222222192E-2</v>
      </c>
      <c r="Q132" s="5">
        <f t="shared" si="6"/>
        <v>-2.2395920852359179E-2</v>
      </c>
      <c r="R132" s="1">
        <f t="shared" si="7"/>
        <v>-1.4139320557168111</v>
      </c>
    </row>
    <row r="133" spans="1:18" ht="14.25" customHeight="1" x14ac:dyDescent="0.3">
      <c r="A133" s="1" t="s">
        <v>14</v>
      </c>
      <c r="B133" s="3" t="s">
        <v>90</v>
      </c>
      <c r="C133" s="3" t="s">
        <v>43</v>
      </c>
      <c r="D133" s="1">
        <v>1411.2</v>
      </c>
      <c r="E133" s="1">
        <v>1438.8</v>
      </c>
      <c r="F133" s="1">
        <v>1411.2</v>
      </c>
      <c r="G133" s="1">
        <v>1432.6</v>
      </c>
      <c r="H133" s="1">
        <v>1432.95</v>
      </c>
      <c r="I133" s="1">
        <v>1432.6</v>
      </c>
      <c r="J133" s="1">
        <v>3322</v>
      </c>
      <c r="K133" s="1">
        <v>28527.91</v>
      </c>
      <c r="L133" s="1">
        <v>5552400</v>
      </c>
      <c r="M133" s="1">
        <v>100200</v>
      </c>
      <c r="N133" s="1">
        <v>1423.15</v>
      </c>
      <c r="O133" s="4">
        <v>1.7369863013698601E-4</v>
      </c>
      <c r="P133" s="5">
        <f t="shared" si="8"/>
        <v>8.0213903743314545E-3</v>
      </c>
      <c r="Q133" s="5">
        <f t="shared" si="6"/>
        <v>7.8476917441944686E-3</v>
      </c>
      <c r="R133" s="1">
        <f t="shared" si="7"/>
        <v>0.49545196170542244</v>
      </c>
    </row>
    <row r="134" spans="1:18" ht="14.25" customHeight="1" x14ac:dyDescent="0.3">
      <c r="A134" s="1" t="s">
        <v>14</v>
      </c>
      <c r="B134" s="3" t="s">
        <v>91</v>
      </c>
      <c r="C134" s="3" t="s">
        <v>43</v>
      </c>
      <c r="D134" s="1">
        <v>1438</v>
      </c>
      <c r="E134" s="1">
        <v>1450.9</v>
      </c>
      <c r="F134" s="1">
        <v>1432</v>
      </c>
      <c r="G134" s="1">
        <v>1443.7</v>
      </c>
      <c r="H134" s="1">
        <v>1441</v>
      </c>
      <c r="I134" s="1">
        <v>1443.7</v>
      </c>
      <c r="J134" s="1">
        <v>3216</v>
      </c>
      <c r="K134" s="1">
        <v>27857.7</v>
      </c>
      <c r="L134" s="1">
        <v>5424000</v>
      </c>
      <c r="M134" s="1">
        <v>-128400</v>
      </c>
      <c r="N134" s="1">
        <v>1438.65</v>
      </c>
      <c r="O134" s="4">
        <v>1.7397260273972599E-4</v>
      </c>
      <c r="P134" s="5">
        <f t="shared" si="8"/>
        <v>7.7481502163898762E-3</v>
      </c>
      <c r="Q134" s="5">
        <f t="shared" si="6"/>
        <v>7.5741776136501503E-3</v>
      </c>
      <c r="R134" s="1">
        <f t="shared" si="7"/>
        <v>0.47818406727868418</v>
      </c>
    </row>
    <row r="135" spans="1:18" ht="14.25" customHeight="1" x14ac:dyDescent="0.3">
      <c r="A135" s="1" t="s">
        <v>14</v>
      </c>
      <c r="B135" s="3" t="s">
        <v>92</v>
      </c>
      <c r="C135" s="3" t="s">
        <v>43</v>
      </c>
      <c r="D135" s="1">
        <v>1447.3</v>
      </c>
      <c r="E135" s="1">
        <v>1454.4</v>
      </c>
      <c r="F135" s="1">
        <v>1433.55</v>
      </c>
      <c r="G135" s="1">
        <v>1436.35</v>
      </c>
      <c r="H135" s="1">
        <v>1438</v>
      </c>
      <c r="I135" s="1">
        <v>1436.35</v>
      </c>
      <c r="J135" s="1">
        <v>2145</v>
      </c>
      <c r="K135" s="1">
        <v>18572.189999999999</v>
      </c>
      <c r="L135" s="1">
        <v>5295600</v>
      </c>
      <c r="M135" s="1">
        <v>-128400</v>
      </c>
      <c r="N135" s="1">
        <v>1431.55</v>
      </c>
      <c r="O135" s="4">
        <v>1.7397260273972599E-4</v>
      </c>
      <c r="P135" s="5">
        <f t="shared" si="8"/>
        <v>-5.0910854055552651E-3</v>
      </c>
      <c r="Q135" s="5">
        <f t="shared" si="6"/>
        <v>-5.265058008294991E-3</v>
      </c>
      <c r="R135" s="1">
        <f t="shared" si="7"/>
        <v>-0.33240134854078129</v>
      </c>
    </row>
    <row r="136" spans="1:18" ht="14.25" customHeight="1" x14ac:dyDescent="0.3">
      <c r="A136" s="1" t="s">
        <v>14</v>
      </c>
      <c r="B136" s="3" t="s">
        <v>93</v>
      </c>
      <c r="C136" s="3" t="s">
        <v>43</v>
      </c>
      <c r="D136" s="1">
        <v>1444.8</v>
      </c>
      <c r="E136" s="1">
        <v>1468.4</v>
      </c>
      <c r="F136" s="1">
        <v>1444.8</v>
      </c>
      <c r="G136" s="1">
        <v>1461.25</v>
      </c>
      <c r="H136" s="1">
        <v>1462.05</v>
      </c>
      <c r="I136" s="1">
        <v>1461.25</v>
      </c>
      <c r="J136" s="1">
        <v>3521</v>
      </c>
      <c r="K136" s="1">
        <v>30834.62</v>
      </c>
      <c r="L136" s="1">
        <v>4994400</v>
      </c>
      <c r="M136" s="1">
        <v>-301200</v>
      </c>
      <c r="N136" s="1">
        <v>1459</v>
      </c>
      <c r="O136" s="4">
        <v>1.74246575342466E-4</v>
      </c>
      <c r="P136" s="5">
        <f t="shared" si="8"/>
        <v>1.7335607616528071E-2</v>
      </c>
      <c r="Q136" s="5">
        <f t="shared" si="6"/>
        <v>1.7161361041185604E-2</v>
      </c>
      <c r="R136" s="1">
        <f t="shared" si="7"/>
        <v>1.0834561639963058</v>
      </c>
    </row>
    <row r="137" spans="1:18" ht="14.25" customHeight="1" x14ac:dyDescent="0.3">
      <c r="A137" s="1" t="s">
        <v>14</v>
      </c>
      <c r="B137" s="3" t="s">
        <v>94</v>
      </c>
      <c r="C137" s="3" t="s">
        <v>43</v>
      </c>
      <c r="D137" s="1">
        <v>1464.05</v>
      </c>
      <c r="E137" s="1">
        <v>1479.75</v>
      </c>
      <c r="F137" s="1">
        <v>1461.15</v>
      </c>
      <c r="G137" s="1">
        <v>1469.75</v>
      </c>
      <c r="H137" s="1">
        <v>1469.4</v>
      </c>
      <c r="I137" s="1">
        <v>1469.75</v>
      </c>
      <c r="J137" s="1">
        <v>2868</v>
      </c>
      <c r="K137" s="1">
        <v>25299.79</v>
      </c>
      <c r="L137" s="1">
        <v>4821000</v>
      </c>
      <c r="M137" s="1">
        <v>-173400</v>
      </c>
      <c r="N137" s="1">
        <v>1469.6</v>
      </c>
      <c r="O137" s="4">
        <v>1.7506849315068501E-4</v>
      </c>
      <c r="P137" s="5">
        <f t="shared" si="8"/>
        <v>5.8169375534644994E-3</v>
      </c>
      <c r="Q137" s="5">
        <f t="shared" si="6"/>
        <v>5.6418690603138146E-3</v>
      </c>
      <c r="R137" s="1">
        <f t="shared" si="7"/>
        <v>0.35619073540770563</v>
      </c>
    </row>
    <row r="138" spans="1:18" ht="14.25" customHeight="1" x14ac:dyDescent="0.3">
      <c r="A138" s="1" t="s">
        <v>14</v>
      </c>
      <c r="B138" s="3" t="s">
        <v>95</v>
      </c>
      <c r="C138" s="3" t="s">
        <v>43</v>
      </c>
      <c r="D138" s="1">
        <v>1458.95</v>
      </c>
      <c r="E138" s="1">
        <v>1458.95</v>
      </c>
      <c r="F138" s="1">
        <v>1436.6</v>
      </c>
      <c r="G138" s="1">
        <v>1446.45</v>
      </c>
      <c r="H138" s="1">
        <v>1448.05</v>
      </c>
      <c r="I138" s="1">
        <v>1446.45</v>
      </c>
      <c r="J138" s="1">
        <v>3108</v>
      </c>
      <c r="K138" s="1">
        <v>26962.78</v>
      </c>
      <c r="L138" s="1">
        <v>4240800</v>
      </c>
      <c r="M138" s="1">
        <v>-580200</v>
      </c>
      <c r="N138" s="1">
        <v>1443.35</v>
      </c>
      <c r="O138" s="4">
        <v>1.7506849315068501E-4</v>
      </c>
      <c r="P138" s="5">
        <f t="shared" si="8"/>
        <v>-1.585303623065144E-2</v>
      </c>
      <c r="Q138" s="5">
        <f t="shared" si="6"/>
        <v>-1.6028104723802124E-2</v>
      </c>
      <c r="R138" s="1">
        <f t="shared" si="7"/>
        <v>-1.0119097674424311</v>
      </c>
    </row>
    <row r="139" spans="1:18" ht="14.25" customHeight="1" x14ac:dyDescent="0.3">
      <c r="A139" s="1" t="s">
        <v>14</v>
      </c>
      <c r="B139" s="3" t="s">
        <v>96</v>
      </c>
      <c r="C139" s="3" t="s">
        <v>43</v>
      </c>
      <c r="D139" s="1">
        <v>1443</v>
      </c>
      <c r="E139" s="1">
        <v>1454.95</v>
      </c>
      <c r="F139" s="1">
        <v>1428.2</v>
      </c>
      <c r="G139" s="1">
        <v>1433.55</v>
      </c>
      <c r="H139" s="1">
        <v>1433.4</v>
      </c>
      <c r="I139" s="1">
        <v>1433.55</v>
      </c>
      <c r="J139" s="1">
        <v>4102</v>
      </c>
      <c r="K139" s="1">
        <v>35363.9</v>
      </c>
      <c r="L139" s="1">
        <v>3033000</v>
      </c>
      <c r="M139" s="1">
        <v>-1207800</v>
      </c>
      <c r="N139" s="1">
        <v>1431</v>
      </c>
      <c r="O139" s="4">
        <v>1.7534246575342499E-4</v>
      </c>
      <c r="P139" s="5">
        <f t="shared" si="8"/>
        <v>-8.9183863942757027E-3</v>
      </c>
      <c r="Q139" s="5">
        <f t="shared" si="6"/>
        <v>-9.0937288600291283E-3</v>
      </c>
      <c r="R139" s="1">
        <f t="shared" si="7"/>
        <v>-0.57411860070213772</v>
      </c>
    </row>
    <row r="140" spans="1:18" ht="14.25" customHeight="1" x14ac:dyDescent="0.3">
      <c r="A140" s="1" t="s">
        <v>14</v>
      </c>
      <c r="B140" s="3" t="s">
        <v>97</v>
      </c>
      <c r="C140" s="3" t="s">
        <v>43</v>
      </c>
      <c r="D140" s="1">
        <v>1435.15</v>
      </c>
      <c r="E140" s="1">
        <v>1456.95</v>
      </c>
      <c r="F140" s="1">
        <v>1430.5</v>
      </c>
      <c r="G140" s="1">
        <v>1453.2</v>
      </c>
      <c r="H140" s="1">
        <v>1451.95</v>
      </c>
      <c r="I140" s="1">
        <v>1453.2</v>
      </c>
      <c r="J140" s="1">
        <v>3876</v>
      </c>
      <c r="K140" s="1">
        <v>33701.31</v>
      </c>
      <c r="L140" s="1">
        <v>2035800</v>
      </c>
      <c r="M140" s="1">
        <v>-997200</v>
      </c>
      <c r="N140" s="1">
        <v>1450.05</v>
      </c>
      <c r="O140" s="4">
        <v>1.7780821917808199E-4</v>
      </c>
      <c r="P140" s="5">
        <f t="shared" si="8"/>
        <v>1.3707230302396213E-2</v>
      </c>
      <c r="Q140" s="5">
        <f t="shared" si="6"/>
        <v>1.3529422083218131E-2</v>
      </c>
      <c r="R140" s="1">
        <f t="shared" si="7"/>
        <v>0.85415927770480216</v>
      </c>
    </row>
    <row r="141" spans="1:18" ht="14.25" customHeight="1" x14ac:dyDescent="0.3">
      <c r="A141" s="1" t="s">
        <v>14</v>
      </c>
      <c r="B141" s="3" t="s">
        <v>43</v>
      </c>
      <c r="C141" s="3" t="s">
        <v>43</v>
      </c>
      <c r="D141" s="1">
        <v>1447</v>
      </c>
      <c r="E141" s="1">
        <v>1459.05</v>
      </c>
      <c r="F141" s="1">
        <v>1439</v>
      </c>
      <c r="G141" s="1">
        <v>1448.85</v>
      </c>
      <c r="H141" s="1">
        <v>1448.25</v>
      </c>
      <c r="I141" s="1">
        <v>1447.95</v>
      </c>
      <c r="J141" s="1">
        <v>3147</v>
      </c>
      <c r="K141" s="1">
        <v>27400.17</v>
      </c>
      <c r="L141" s="1">
        <v>1120200</v>
      </c>
      <c r="M141" s="1">
        <v>-915600</v>
      </c>
      <c r="N141" s="1">
        <v>1447.95</v>
      </c>
      <c r="O141" s="4">
        <v>1.7726027397260301E-4</v>
      </c>
      <c r="P141" s="5">
        <f t="shared" si="8"/>
        <v>-2.9933938893477404E-3</v>
      </c>
      <c r="Q141" s="5">
        <f t="shared" si="6"/>
        <v>-3.1706541633203435E-3</v>
      </c>
      <c r="R141" s="1">
        <f t="shared" si="7"/>
        <v>-0.20017437946242572</v>
      </c>
    </row>
    <row r="142" spans="1:18" ht="14.25" customHeight="1" x14ac:dyDescent="0.3">
      <c r="A142" s="1" t="s">
        <v>14</v>
      </c>
      <c r="B142" s="3" t="s">
        <v>98</v>
      </c>
      <c r="C142" s="3" t="s">
        <v>63</v>
      </c>
      <c r="D142" s="1">
        <v>1459</v>
      </c>
      <c r="E142" s="1">
        <v>1466.05</v>
      </c>
      <c r="F142" s="1">
        <v>1447.25</v>
      </c>
      <c r="G142" s="1">
        <v>1458.95</v>
      </c>
      <c r="H142" s="1">
        <v>1455.9</v>
      </c>
      <c r="I142" s="1">
        <v>1458.95</v>
      </c>
      <c r="J142" s="1">
        <v>1619</v>
      </c>
      <c r="K142" s="1">
        <v>14148.75</v>
      </c>
      <c r="L142" s="1">
        <v>4398600</v>
      </c>
      <c r="M142" s="1">
        <v>117000</v>
      </c>
      <c r="N142" s="1">
        <v>1448.75</v>
      </c>
      <c r="O142" s="4">
        <v>1.76986301369863E-4</v>
      </c>
      <c r="P142" s="5">
        <f t="shared" si="8"/>
        <v>6.9710460020016816E-3</v>
      </c>
      <c r="Q142" s="5">
        <f t="shared" si="6"/>
        <v>6.7940597006318189E-3</v>
      </c>
      <c r="R142" s="1">
        <f t="shared" si="7"/>
        <v>0.42893252135087634</v>
      </c>
    </row>
    <row r="143" spans="1:18" ht="14.25" customHeight="1" x14ac:dyDescent="0.3">
      <c r="A143" s="1" t="s">
        <v>14</v>
      </c>
      <c r="B143" s="3" t="s">
        <v>100</v>
      </c>
      <c r="C143" s="3" t="s">
        <v>63</v>
      </c>
      <c r="D143" s="1">
        <v>1468.4</v>
      </c>
      <c r="E143" s="1">
        <v>1486</v>
      </c>
      <c r="F143" s="1">
        <v>1466.15</v>
      </c>
      <c r="G143" s="1">
        <v>1471.85</v>
      </c>
      <c r="H143" s="1">
        <v>1475</v>
      </c>
      <c r="I143" s="1">
        <v>1471.85</v>
      </c>
      <c r="J143" s="1">
        <v>2623</v>
      </c>
      <c r="K143" s="1">
        <v>23209.26</v>
      </c>
      <c r="L143" s="1">
        <v>4545600</v>
      </c>
      <c r="M143" s="1">
        <v>147000</v>
      </c>
      <c r="N143" s="1">
        <v>1463.15</v>
      </c>
      <c r="O143" s="4">
        <v>1.7671232876712299E-4</v>
      </c>
      <c r="P143" s="5">
        <f t="shared" si="8"/>
        <v>8.8419753932621834E-3</v>
      </c>
      <c r="Q143" s="5">
        <f t="shared" si="6"/>
        <v>8.6652630644950598E-3</v>
      </c>
      <c r="R143" s="1">
        <f t="shared" si="7"/>
        <v>0.54706807096158416</v>
      </c>
    </row>
    <row r="144" spans="1:18" ht="14.25" customHeight="1" x14ac:dyDescent="0.3">
      <c r="A144" s="1" t="s">
        <v>14</v>
      </c>
      <c r="B144" s="3" t="s">
        <v>101</v>
      </c>
      <c r="C144" s="3" t="s">
        <v>63</v>
      </c>
      <c r="D144" s="1">
        <v>1469.45</v>
      </c>
      <c r="E144" s="1">
        <v>1479.65</v>
      </c>
      <c r="F144" s="1">
        <v>1438.45</v>
      </c>
      <c r="G144" s="1">
        <v>1448.1</v>
      </c>
      <c r="H144" s="1">
        <v>1451.65</v>
      </c>
      <c r="I144" s="1">
        <v>1448.1</v>
      </c>
      <c r="J144" s="1">
        <v>2608</v>
      </c>
      <c r="K144" s="1">
        <v>22810.75</v>
      </c>
      <c r="L144" s="1">
        <v>4632000</v>
      </c>
      <c r="M144" s="1">
        <v>86400</v>
      </c>
      <c r="N144" s="1">
        <v>1436.6</v>
      </c>
      <c r="O144" s="4">
        <v>1.76986301369863E-4</v>
      </c>
      <c r="P144" s="5">
        <f t="shared" si="8"/>
        <v>-1.6136155178856543E-2</v>
      </c>
      <c r="Q144" s="5">
        <f t="shared" si="6"/>
        <v>-1.6313141480226407E-2</v>
      </c>
      <c r="R144" s="1">
        <f t="shared" si="7"/>
        <v>-1.0299051251516624</v>
      </c>
    </row>
    <row r="145" spans="1:18" ht="14.25" customHeight="1" x14ac:dyDescent="0.3">
      <c r="A145" s="1" t="s">
        <v>14</v>
      </c>
      <c r="B145" s="3" t="s">
        <v>102</v>
      </c>
      <c r="C145" s="3" t="s">
        <v>63</v>
      </c>
      <c r="D145" s="1">
        <v>1456</v>
      </c>
      <c r="E145" s="1">
        <v>1462.8</v>
      </c>
      <c r="F145" s="1">
        <v>1443.4</v>
      </c>
      <c r="G145" s="1">
        <v>1447.25</v>
      </c>
      <c r="H145" s="1">
        <v>1445.1</v>
      </c>
      <c r="I145" s="1">
        <v>1447.25</v>
      </c>
      <c r="J145" s="1">
        <v>2693</v>
      </c>
      <c r="K145" s="1">
        <v>23471.51</v>
      </c>
      <c r="L145" s="1">
        <v>4833000</v>
      </c>
      <c r="M145" s="1">
        <v>201000</v>
      </c>
      <c r="N145" s="1">
        <v>1438.55</v>
      </c>
      <c r="O145" s="4">
        <v>1.7671232876712299E-4</v>
      </c>
      <c r="P145" s="5">
        <f t="shared" si="8"/>
        <v>-5.8697603756640367E-4</v>
      </c>
      <c r="Q145" s="5">
        <f t="shared" si="6"/>
        <v>-7.6368836633352666E-4</v>
      </c>
      <c r="R145" s="1">
        <f t="shared" si="7"/>
        <v>-4.8214291738900759E-2</v>
      </c>
    </row>
    <row r="146" spans="1:18" ht="14.25" customHeight="1" x14ac:dyDescent="0.3">
      <c r="A146" s="1" t="s">
        <v>14</v>
      </c>
      <c r="B146" s="3" t="s">
        <v>103</v>
      </c>
      <c r="C146" s="3" t="s">
        <v>63</v>
      </c>
      <c r="D146" s="1">
        <v>1431.5</v>
      </c>
      <c r="E146" s="1">
        <v>1455.55</v>
      </c>
      <c r="F146" s="1">
        <v>1415.4</v>
      </c>
      <c r="G146" s="1">
        <v>1422.85</v>
      </c>
      <c r="H146" s="1">
        <v>1423</v>
      </c>
      <c r="I146" s="1">
        <v>1422.85</v>
      </c>
      <c r="J146" s="1">
        <v>3398</v>
      </c>
      <c r="K146" s="1">
        <v>29202.04</v>
      </c>
      <c r="L146" s="1">
        <v>5028600</v>
      </c>
      <c r="M146" s="1">
        <v>195600</v>
      </c>
      <c r="N146" s="1">
        <v>1412.8</v>
      </c>
      <c r="O146" s="4">
        <v>1.7671232876712299E-4</v>
      </c>
      <c r="P146" s="5">
        <f t="shared" si="8"/>
        <v>-1.6859561236828531E-2</v>
      </c>
      <c r="Q146" s="5">
        <f t="shared" si="6"/>
        <v>-1.7036273565595655E-2</v>
      </c>
      <c r="R146" s="1">
        <f t="shared" si="7"/>
        <v>-1.0755589583993013</v>
      </c>
    </row>
    <row r="147" spans="1:18" ht="14.25" customHeight="1" x14ac:dyDescent="0.3">
      <c r="A147" s="1" t="s">
        <v>14</v>
      </c>
      <c r="B147" s="3" t="s">
        <v>104</v>
      </c>
      <c r="C147" s="3" t="s">
        <v>63</v>
      </c>
      <c r="D147" s="1">
        <v>1426.55</v>
      </c>
      <c r="E147" s="1">
        <v>1431.3</v>
      </c>
      <c r="F147" s="1">
        <v>1382.9</v>
      </c>
      <c r="G147" s="1">
        <v>1392.9</v>
      </c>
      <c r="H147" s="1">
        <v>1396</v>
      </c>
      <c r="I147" s="1">
        <v>1392.9</v>
      </c>
      <c r="J147" s="1">
        <v>8451</v>
      </c>
      <c r="K147" s="1">
        <v>70898.720000000001</v>
      </c>
      <c r="L147" s="1">
        <v>5728800</v>
      </c>
      <c r="M147" s="1">
        <v>700200</v>
      </c>
      <c r="N147" s="1">
        <v>1387.8</v>
      </c>
      <c r="O147" s="4">
        <v>1.7671232876712299E-4</v>
      </c>
      <c r="P147" s="5">
        <f t="shared" si="8"/>
        <v>-2.1049302456337505E-2</v>
      </c>
      <c r="Q147" s="5">
        <f t="shared" si="6"/>
        <v>-2.1226014785104629E-2</v>
      </c>
      <c r="R147" s="1">
        <f t="shared" si="7"/>
        <v>-1.340071833510563</v>
      </c>
    </row>
    <row r="148" spans="1:18" ht="14.25" customHeight="1" x14ac:dyDescent="0.3">
      <c r="A148" s="1" t="s">
        <v>14</v>
      </c>
      <c r="B148" s="3" t="s">
        <v>105</v>
      </c>
      <c r="C148" s="3" t="s">
        <v>63</v>
      </c>
      <c r="D148" s="1">
        <v>1392</v>
      </c>
      <c r="E148" s="1">
        <v>1397.9</v>
      </c>
      <c r="F148" s="1">
        <v>1370</v>
      </c>
      <c r="G148" s="1">
        <v>1390.95</v>
      </c>
      <c r="H148" s="1">
        <v>1393.35</v>
      </c>
      <c r="I148" s="1">
        <v>1390.95</v>
      </c>
      <c r="J148" s="1">
        <v>4968</v>
      </c>
      <c r="K148" s="1">
        <v>41301.58</v>
      </c>
      <c r="L148" s="1">
        <v>5887800</v>
      </c>
      <c r="M148" s="1">
        <v>159000</v>
      </c>
      <c r="N148" s="1">
        <v>1385.7</v>
      </c>
      <c r="O148" s="4">
        <v>1.7479452054794501E-4</v>
      </c>
      <c r="P148" s="5">
        <f t="shared" si="8"/>
        <v>-1.3999569244023586E-3</v>
      </c>
      <c r="Q148" s="5">
        <f t="shared" si="6"/>
        <v>-1.5747514449503037E-3</v>
      </c>
      <c r="R148" s="1">
        <f t="shared" si="7"/>
        <v>-9.9419513155095521E-2</v>
      </c>
    </row>
    <row r="149" spans="1:18" ht="14.25" customHeight="1" x14ac:dyDescent="0.3">
      <c r="A149" s="1" t="s">
        <v>14</v>
      </c>
      <c r="B149" s="3" t="s">
        <v>106</v>
      </c>
      <c r="C149" s="3" t="s">
        <v>63</v>
      </c>
      <c r="D149" s="1">
        <v>1390.3</v>
      </c>
      <c r="E149" s="1">
        <v>1399.1</v>
      </c>
      <c r="F149" s="1">
        <v>1352.65</v>
      </c>
      <c r="G149" s="1">
        <v>1361.5</v>
      </c>
      <c r="H149" s="1">
        <v>1357.95</v>
      </c>
      <c r="I149" s="1">
        <v>1361.5</v>
      </c>
      <c r="J149" s="1">
        <v>13861</v>
      </c>
      <c r="K149" s="1">
        <v>113876.07</v>
      </c>
      <c r="L149" s="1">
        <v>5547600</v>
      </c>
      <c r="M149" s="1">
        <v>-340200</v>
      </c>
      <c r="N149" s="1">
        <v>1354.2</v>
      </c>
      <c r="O149" s="4">
        <v>1.7506849315068501E-4</v>
      </c>
      <c r="P149" s="5">
        <f t="shared" si="8"/>
        <v>-2.1172579891441133E-2</v>
      </c>
      <c r="Q149" s="5">
        <f t="shared" si="6"/>
        <v>-2.1347648384591817E-2</v>
      </c>
      <c r="R149" s="1">
        <f t="shared" si="7"/>
        <v>-1.347750983946078</v>
      </c>
    </row>
    <row r="150" spans="1:18" ht="14.25" customHeight="1" x14ac:dyDescent="0.3">
      <c r="A150" s="1" t="s">
        <v>14</v>
      </c>
      <c r="B150" s="3" t="s">
        <v>107</v>
      </c>
      <c r="C150" s="3" t="s">
        <v>63</v>
      </c>
      <c r="D150" s="1">
        <v>1332.85</v>
      </c>
      <c r="E150" s="1">
        <v>1358.9</v>
      </c>
      <c r="F150" s="1">
        <v>1321.75</v>
      </c>
      <c r="G150" s="1">
        <v>1348.6</v>
      </c>
      <c r="H150" s="1">
        <v>1347.05</v>
      </c>
      <c r="I150" s="1">
        <v>1348.6</v>
      </c>
      <c r="J150" s="1">
        <v>9121</v>
      </c>
      <c r="K150" s="1">
        <v>73477.570000000007</v>
      </c>
      <c r="L150" s="1">
        <v>5345400</v>
      </c>
      <c r="M150" s="1">
        <v>-202200</v>
      </c>
      <c r="N150" s="1">
        <v>1341.05</v>
      </c>
      <c r="O150" s="4">
        <v>1.7479452054794501E-4</v>
      </c>
      <c r="P150" s="5">
        <f t="shared" si="8"/>
        <v>-9.47484392214476E-3</v>
      </c>
      <c r="Q150" s="5">
        <f t="shared" si="6"/>
        <v>-9.6496384426927057E-3</v>
      </c>
      <c r="R150" s="1">
        <f t="shared" si="7"/>
        <v>-0.60921509814869779</v>
      </c>
    </row>
    <row r="151" spans="1:18" ht="14.25" customHeight="1" x14ac:dyDescent="0.3">
      <c r="A151" s="1" t="s">
        <v>14</v>
      </c>
      <c r="B151" s="3" t="s">
        <v>108</v>
      </c>
      <c r="C151" s="3" t="s">
        <v>63</v>
      </c>
      <c r="D151" s="1">
        <v>1353.35</v>
      </c>
      <c r="E151" s="1">
        <v>1353.35</v>
      </c>
      <c r="F151" s="1">
        <v>1331.05</v>
      </c>
      <c r="G151" s="1">
        <v>1338.7</v>
      </c>
      <c r="H151" s="1">
        <v>1342.2</v>
      </c>
      <c r="I151" s="1">
        <v>1338.7</v>
      </c>
      <c r="J151" s="1">
        <v>2602</v>
      </c>
      <c r="K151" s="1">
        <v>20903.07</v>
      </c>
      <c r="L151" s="1">
        <v>5321400</v>
      </c>
      <c r="M151" s="1">
        <v>-24000</v>
      </c>
      <c r="N151" s="1">
        <v>1332.5</v>
      </c>
      <c r="O151" s="4">
        <v>1.7397260273972599E-4</v>
      </c>
      <c r="P151" s="5">
        <f t="shared" si="8"/>
        <v>-7.3409461663946794E-3</v>
      </c>
      <c r="Q151" s="5">
        <f t="shared" si="6"/>
        <v>-7.5149187691344052E-3</v>
      </c>
      <c r="R151" s="1">
        <f t="shared" si="7"/>
        <v>-0.47444285117071944</v>
      </c>
    </row>
    <row r="152" spans="1:18" ht="14.25" customHeight="1" x14ac:dyDescent="0.3">
      <c r="A152" s="1" t="s">
        <v>14</v>
      </c>
      <c r="B152" s="3" t="s">
        <v>109</v>
      </c>
      <c r="C152" s="3" t="s">
        <v>63</v>
      </c>
      <c r="D152" s="1">
        <v>1333.65</v>
      </c>
      <c r="E152" s="1">
        <v>1338.3</v>
      </c>
      <c r="F152" s="1">
        <v>1308</v>
      </c>
      <c r="G152" s="1">
        <v>1326.25</v>
      </c>
      <c r="H152" s="1">
        <v>1328.3</v>
      </c>
      <c r="I152" s="1">
        <v>1326.25</v>
      </c>
      <c r="J152" s="1">
        <v>4189</v>
      </c>
      <c r="K152" s="1">
        <v>33255.919999999998</v>
      </c>
      <c r="L152" s="1">
        <v>5355600</v>
      </c>
      <c r="M152" s="1">
        <v>34200</v>
      </c>
      <c r="N152" s="1">
        <v>1320.25</v>
      </c>
      <c r="O152" s="4">
        <v>1.71780821917808E-4</v>
      </c>
      <c r="P152" s="5">
        <f t="shared" si="8"/>
        <v>-9.3000672294016925E-3</v>
      </c>
      <c r="Q152" s="5">
        <f t="shared" si="6"/>
        <v>-9.4718480513195005E-3</v>
      </c>
      <c r="R152" s="1">
        <f t="shared" si="7"/>
        <v>-0.59799057493225094</v>
      </c>
    </row>
    <row r="153" spans="1:18" ht="14.25" customHeight="1" x14ac:dyDescent="0.3">
      <c r="A153" s="1" t="s">
        <v>14</v>
      </c>
      <c r="B153" s="3" t="s">
        <v>110</v>
      </c>
      <c r="C153" s="3" t="s">
        <v>63</v>
      </c>
      <c r="D153" s="1">
        <v>1332.3</v>
      </c>
      <c r="E153" s="1">
        <v>1334.65</v>
      </c>
      <c r="F153" s="1">
        <v>1307.95</v>
      </c>
      <c r="G153" s="1">
        <v>1311.6</v>
      </c>
      <c r="H153" s="1">
        <v>1313.25</v>
      </c>
      <c r="I153" s="1">
        <v>1311.6</v>
      </c>
      <c r="J153" s="1">
        <v>2360</v>
      </c>
      <c r="K153" s="1">
        <v>18638.189999999999</v>
      </c>
      <c r="L153" s="1">
        <v>5352000</v>
      </c>
      <c r="M153" s="1">
        <v>-3600</v>
      </c>
      <c r="N153" s="1">
        <v>1305.95</v>
      </c>
      <c r="O153" s="4">
        <v>1.7260273972602701E-4</v>
      </c>
      <c r="P153" s="5">
        <f t="shared" si="8"/>
        <v>-1.1046182846371416E-2</v>
      </c>
      <c r="Q153" s="5">
        <f t="shared" si="6"/>
        <v>-1.1218785586097443E-2</v>
      </c>
      <c r="R153" s="1">
        <f t="shared" si="7"/>
        <v>-0.7082807923357135</v>
      </c>
    </row>
    <row r="154" spans="1:18" ht="14.25" customHeight="1" x14ac:dyDescent="0.3">
      <c r="A154" s="1" t="s">
        <v>14</v>
      </c>
      <c r="B154" s="3" t="s">
        <v>111</v>
      </c>
      <c r="C154" s="3" t="s">
        <v>63</v>
      </c>
      <c r="D154" s="1">
        <v>1313.6</v>
      </c>
      <c r="E154" s="1">
        <v>1317.95</v>
      </c>
      <c r="F154" s="1">
        <v>1300.5</v>
      </c>
      <c r="G154" s="1">
        <v>1311.15</v>
      </c>
      <c r="H154" s="1">
        <v>1317.1</v>
      </c>
      <c r="I154" s="1">
        <v>1311.15</v>
      </c>
      <c r="J154" s="1">
        <v>2030</v>
      </c>
      <c r="K154" s="1">
        <v>15933.51</v>
      </c>
      <c r="L154" s="1">
        <v>5403600</v>
      </c>
      <c r="M154" s="1">
        <v>51600</v>
      </c>
      <c r="N154" s="1">
        <v>1304.4000000000001</v>
      </c>
      <c r="O154" s="4">
        <v>1.7397260273972599E-4</v>
      </c>
      <c r="P154" s="5">
        <f t="shared" si="8"/>
        <v>-3.430924062212703E-4</v>
      </c>
      <c r="Q154" s="5">
        <f t="shared" si="6"/>
        <v>-5.1706500896099626E-4</v>
      </c>
      <c r="R154" s="1">
        <f t="shared" si="7"/>
        <v>-3.2644104963535779E-2</v>
      </c>
    </row>
    <row r="155" spans="1:18" ht="14.25" customHeight="1" x14ac:dyDescent="0.3">
      <c r="A155" s="1" t="s">
        <v>14</v>
      </c>
      <c r="B155" s="3" t="s">
        <v>112</v>
      </c>
      <c r="C155" s="3" t="s">
        <v>63</v>
      </c>
      <c r="D155" s="1">
        <v>1311.05</v>
      </c>
      <c r="E155" s="1">
        <v>1334.55</v>
      </c>
      <c r="F155" s="1">
        <v>1306.1500000000001</v>
      </c>
      <c r="G155" s="1">
        <v>1324.65</v>
      </c>
      <c r="H155" s="1">
        <v>1326.95</v>
      </c>
      <c r="I155" s="1">
        <v>1324.65</v>
      </c>
      <c r="J155" s="1">
        <v>2396</v>
      </c>
      <c r="K155" s="1">
        <v>19021.330000000002</v>
      </c>
      <c r="L155" s="1">
        <v>5288400</v>
      </c>
      <c r="M155" s="1">
        <v>-115200</v>
      </c>
      <c r="N155" s="1">
        <v>1320</v>
      </c>
      <c r="O155" s="4">
        <v>1.72054794520548E-4</v>
      </c>
      <c r="P155" s="5">
        <f t="shared" si="8"/>
        <v>1.029630477062121E-2</v>
      </c>
      <c r="Q155" s="5">
        <f t="shared" si="6"/>
        <v>1.0124249976100662E-2</v>
      </c>
      <c r="R155" s="1">
        <f t="shared" si="7"/>
        <v>0.63917896815530795</v>
      </c>
    </row>
    <row r="156" spans="1:18" ht="14.25" customHeight="1" x14ac:dyDescent="0.3">
      <c r="A156" s="1" t="s">
        <v>14</v>
      </c>
      <c r="B156" s="3" t="s">
        <v>113</v>
      </c>
      <c r="C156" s="3" t="s">
        <v>63</v>
      </c>
      <c r="D156" s="1">
        <v>1344.05</v>
      </c>
      <c r="E156" s="1">
        <v>1379.7</v>
      </c>
      <c r="F156" s="1">
        <v>1337.8</v>
      </c>
      <c r="G156" s="1">
        <v>1376.25</v>
      </c>
      <c r="H156" s="1">
        <v>1375.7</v>
      </c>
      <c r="I156" s="1">
        <v>1376.25</v>
      </c>
      <c r="J156" s="1">
        <v>3273</v>
      </c>
      <c r="K156" s="1">
        <v>26749.13</v>
      </c>
      <c r="L156" s="1">
        <v>5270400</v>
      </c>
      <c r="M156" s="1">
        <v>-18000</v>
      </c>
      <c r="N156" s="1">
        <v>1373.95</v>
      </c>
      <c r="O156" s="4">
        <v>1.7123287671232901E-4</v>
      </c>
      <c r="P156" s="5">
        <f t="shared" si="8"/>
        <v>3.8953685879288796E-2</v>
      </c>
      <c r="Q156" s="5">
        <f t="shared" si="6"/>
        <v>3.8782453002576468E-2</v>
      </c>
      <c r="R156" s="1">
        <f t="shared" si="7"/>
        <v>2.4484705880668076</v>
      </c>
    </row>
    <row r="157" spans="1:18" ht="14.25" customHeight="1" x14ac:dyDescent="0.3">
      <c r="A157" s="1" t="s">
        <v>14</v>
      </c>
      <c r="B157" s="3" t="s">
        <v>114</v>
      </c>
      <c r="C157" s="3" t="s">
        <v>63</v>
      </c>
      <c r="D157" s="1">
        <v>1378</v>
      </c>
      <c r="E157" s="1">
        <v>1384.9</v>
      </c>
      <c r="F157" s="1">
        <v>1354.2</v>
      </c>
      <c r="G157" s="1">
        <v>1358.2</v>
      </c>
      <c r="H157" s="1">
        <v>1357.85</v>
      </c>
      <c r="I157" s="1">
        <v>1358.2</v>
      </c>
      <c r="J157" s="1">
        <v>2330</v>
      </c>
      <c r="K157" s="1">
        <v>19143.82</v>
      </c>
      <c r="L157" s="1">
        <v>5203800</v>
      </c>
      <c r="M157" s="1">
        <v>-66600</v>
      </c>
      <c r="N157" s="1">
        <v>1357.75</v>
      </c>
      <c r="O157" s="4">
        <v>1.6986301369863001E-4</v>
      </c>
      <c r="P157" s="5">
        <f t="shared" si="8"/>
        <v>-1.3115349682107142E-2</v>
      </c>
      <c r="Q157" s="5">
        <f t="shared" si="6"/>
        <v>-1.3285212695805772E-2</v>
      </c>
      <c r="R157" s="1">
        <f t="shared" si="7"/>
        <v>-0.83874149321424274</v>
      </c>
    </row>
    <row r="158" spans="1:18" ht="14.25" customHeight="1" x14ac:dyDescent="0.3">
      <c r="A158" s="1" t="s">
        <v>14</v>
      </c>
      <c r="B158" s="3" t="s">
        <v>115</v>
      </c>
      <c r="C158" s="3" t="s">
        <v>63</v>
      </c>
      <c r="D158" s="1">
        <v>1360</v>
      </c>
      <c r="E158" s="1">
        <v>1374.3</v>
      </c>
      <c r="F158" s="1">
        <v>1350.5</v>
      </c>
      <c r="G158" s="1">
        <v>1369.1</v>
      </c>
      <c r="H158" s="1">
        <v>1367.45</v>
      </c>
      <c r="I158" s="1">
        <v>1369.1</v>
      </c>
      <c r="J158" s="1">
        <v>1738</v>
      </c>
      <c r="K158" s="1">
        <v>14238.98</v>
      </c>
      <c r="L158" s="1">
        <v>5172600</v>
      </c>
      <c r="M158" s="1">
        <v>-31200</v>
      </c>
      <c r="N158" s="1">
        <v>1368.45</v>
      </c>
      <c r="O158" s="4">
        <v>1.7041095890411E-4</v>
      </c>
      <c r="P158" s="5">
        <f t="shared" si="8"/>
        <v>8.0253276395227981E-3</v>
      </c>
      <c r="Q158" s="5">
        <f t="shared" si="6"/>
        <v>7.8549166806186881E-3</v>
      </c>
      <c r="R158" s="1">
        <f t="shared" si="7"/>
        <v>0.49590809696675259</v>
      </c>
    </row>
    <row r="159" spans="1:18" ht="14.25" customHeight="1" x14ac:dyDescent="0.3">
      <c r="A159" s="1" t="s">
        <v>14</v>
      </c>
      <c r="B159" s="3" t="s">
        <v>116</v>
      </c>
      <c r="C159" s="3" t="s">
        <v>63</v>
      </c>
      <c r="D159" s="1">
        <v>1385.05</v>
      </c>
      <c r="E159" s="1">
        <v>1391.15</v>
      </c>
      <c r="F159" s="1">
        <v>1363</v>
      </c>
      <c r="G159" s="1">
        <v>1371.15</v>
      </c>
      <c r="H159" s="1">
        <v>1373.95</v>
      </c>
      <c r="I159" s="1">
        <v>1371.15</v>
      </c>
      <c r="J159" s="1">
        <v>2140</v>
      </c>
      <c r="K159" s="1">
        <v>17692.75</v>
      </c>
      <c r="L159" s="1">
        <v>5065800</v>
      </c>
      <c r="M159" s="1">
        <v>-106800</v>
      </c>
      <c r="N159" s="1">
        <v>1367.75</v>
      </c>
      <c r="O159" s="4">
        <v>1.7013698630136999E-4</v>
      </c>
      <c r="P159" s="5">
        <f t="shared" si="8"/>
        <v>1.4973340150465139E-3</v>
      </c>
      <c r="Q159" s="5">
        <f t="shared" si="6"/>
        <v>1.3271970287451439E-3</v>
      </c>
      <c r="R159" s="1">
        <f t="shared" si="7"/>
        <v>8.3790545410736619E-2</v>
      </c>
    </row>
    <row r="160" spans="1:18" ht="14.25" customHeight="1" x14ac:dyDescent="0.3">
      <c r="A160" s="1" t="s">
        <v>14</v>
      </c>
      <c r="B160" s="3" t="s">
        <v>117</v>
      </c>
      <c r="C160" s="3" t="s">
        <v>63</v>
      </c>
      <c r="D160" s="1">
        <v>1391.95</v>
      </c>
      <c r="E160" s="1">
        <v>1399.05</v>
      </c>
      <c r="F160" s="1">
        <v>1378.35</v>
      </c>
      <c r="G160" s="1">
        <v>1387.7</v>
      </c>
      <c r="H160" s="1">
        <v>1389.25</v>
      </c>
      <c r="I160" s="1">
        <v>1387.7</v>
      </c>
      <c r="J160" s="1">
        <v>2459</v>
      </c>
      <c r="K160" s="1">
        <v>20505.77</v>
      </c>
      <c r="L160" s="1">
        <v>5085000</v>
      </c>
      <c r="M160" s="1">
        <v>19200</v>
      </c>
      <c r="N160" s="1">
        <v>1384.5</v>
      </c>
      <c r="O160" s="4">
        <v>1.7041095890411E-4</v>
      </c>
      <c r="P160" s="5">
        <f t="shared" si="8"/>
        <v>1.2070160084600485E-2</v>
      </c>
      <c r="Q160" s="5">
        <f t="shared" si="6"/>
        <v>1.1899749125696375E-2</v>
      </c>
      <c r="R160" s="1">
        <f t="shared" si="7"/>
        <v>0.75127237923051571</v>
      </c>
    </row>
    <row r="161" spans="1:18" ht="14.25" customHeight="1" x14ac:dyDescent="0.3">
      <c r="A161" s="1" t="s">
        <v>14</v>
      </c>
      <c r="B161" s="3" t="s">
        <v>118</v>
      </c>
      <c r="C161" s="3" t="s">
        <v>63</v>
      </c>
      <c r="D161" s="1">
        <v>1387.7</v>
      </c>
      <c r="E161" s="1">
        <v>1392.65</v>
      </c>
      <c r="F161" s="1">
        <v>1364.35</v>
      </c>
      <c r="G161" s="1">
        <v>1369.25</v>
      </c>
      <c r="H161" s="1">
        <v>1369.2</v>
      </c>
      <c r="I161" s="1">
        <v>1369.25</v>
      </c>
      <c r="J161" s="1">
        <v>2775</v>
      </c>
      <c r="K161" s="1">
        <v>22845.19</v>
      </c>
      <c r="L161" s="1">
        <v>4496400</v>
      </c>
      <c r="M161" s="1">
        <v>-588600</v>
      </c>
      <c r="N161" s="1">
        <v>1366.85</v>
      </c>
      <c r="O161" s="4">
        <v>1.6767123287671199E-4</v>
      </c>
      <c r="P161" s="5">
        <f t="shared" si="8"/>
        <v>-1.3295380846004212E-2</v>
      </c>
      <c r="Q161" s="5">
        <f t="shared" si="6"/>
        <v>-1.3463052078880924E-2</v>
      </c>
      <c r="R161" s="1">
        <f t="shared" si="7"/>
        <v>-0.84996910944652504</v>
      </c>
    </row>
    <row r="162" spans="1:18" ht="14.25" customHeight="1" x14ac:dyDescent="0.3">
      <c r="A162" s="1" t="s">
        <v>14</v>
      </c>
      <c r="B162" s="3" t="s">
        <v>119</v>
      </c>
      <c r="C162" s="3" t="s">
        <v>63</v>
      </c>
      <c r="D162" s="1">
        <v>1368</v>
      </c>
      <c r="E162" s="1">
        <v>1389</v>
      </c>
      <c r="F162" s="1">
        <v>1362.25</v>
      </c>
      <c r="G162" s="1">
        <v>1367.15</v>
      </c>
      <c r="H162" s="1">
        <v>1363.5</v>
      </c>
      <c r="I162" s="1">
        <v>1367.15</v>
      </c>
      <c r="J162" s="1">
        <v>4434</v>
      </c>
      <c r="K162" s="1">
        <v>36559.64</v>
      </c>
      <c r="L162" s="1">
        <v>3372600</v>
      </c>
      <c r="M162" s="1">
        <v>-1123800</v>
      </c>
      <c r="N162" s="1">
        <v>1364.35</v>
      </c>
      <c r="O162" s="4">
        <v>1.65753424657534E-4</v>
      </c>
      <c r="P162" s="5">
        <f t="shared" si="8"/>
        <v>-1.5336863246302056E-3</v>
      </c>
      <c r="Q162" s="5">
        <f t="shared" si="6"/>
        <v>-1.6994397492877396E-3</v>
      </c>
      <c r="R162" s="1">
        <f t="shared" si="7"/>
        <v>-0.10729151768832741</v>
      </c>
    </row>
    <row r="163" spans="1:18" ht="14.25" customHeight="1" x14ac:dyDescent="0.3">
      <c r="A163" s="1" t="s">
        <v>14</v>
      </c>
      <c r="B163" s="3" t="s">
        <v>120</v>
      </c>
      <c r="C163" s="3" t="s">
        <v>63</v>
      </c>
      <c r="D163" s="1">
        <v>1358</v>
      </c>
      <c r="E163" s="1">
        <v>1365.55</v>
      </c>
      <c r="F163" s="1">
        <v>1345.75</v>
      </c>
      <c r="G163" s="1">
        <v>1357.85</v>
      </c>
      <c r="H163" s="1">
        <v>1357.3</v>
      </c>
      <c r="I163" s="1">
        <v>1357.85</v>
      </c>
      <c r="J163" s="1">
        <v>4272</v>
      </c>
      <c r="K163" s="1">
        <v>34760.71</v>
      </c>
      <c r="L163" s="1">
        <v>1791600</v>
      </c>
      <c r="M163" s="1">
        <v>-1581000</v>
      </c>
      <c r="N163" s="1">
        <v>1358.25</v>
      </c>
      <c r="O163" s="4">
        <v>1.6630136986301399E-4</v>
      </c>
      <c r="P163" s="5">
        <f t="shared" si="8"/>
        <v>-6.8024722963831189E-3</v>
      </c>
      <c r="Q163" s="5">
        <f t="shared" si="6"/>
        <v>-6.9687736662461331E-3</v>
      </c>
      <c r="R163" s="1">
        <f t="shared" si="7"/>
        <v>-0.43996281915340946</v>
      </c>
    </row>
    <row r="164" spans="1:18" ht="14.25" customHeight="1" x14ac:dyDescent="0.3">
      <c r="A164" s="1" t="s">
        <v>14</v>
      </c>
      <c r="B164" s="3" t="s">
        <v>63</v>
      </c>
      <c r="C164" s="3" t="s">
        <v>63</v>
      </c>
      <c r="D164" s="1">
        <v>1349.7</v>
      </c>
      <c r="E164" s="1">
        <v>1390.35</v>
      </c>
      <c r="F164" s="1">
        <v>1349.7</v>
      </c>
      <c r="G164" s="1">
        <v>1376.45</v>
      </c>
      <c r="H164" s="1">
        <v>1374.6</v>
      </c>
      <c r="I164" s="1">
        <v>1374.6</v>
      </c>
      <c r="J164" s="1">
        <v>4441</v>
      </c>
      <c r="K164" s="1">
        <v>36602.67</v>
      </c>
      <c r="L164" s="1">
        <v>534000</v>
      </c>
      <c r="M164" s="1">
        <v>-1257600</v>
      </c>
      <c r="N164" s="1">
        <v>1374.6</v>
      </c>
      <c r="O164" s="4">
        <v>1.6109589041095901E-4</v>
      </c>
      <c r="P164" s="5">
        <f t="shared" si="8"/>
        <v>1.3698125713444149E-2</v>
      </c>
      <c r="Q164" s="5">
        <f t="shared" si="6"/>
        <v>1.3537029823033191E-2</v>
      </c>
      <c r="R164" s="1">
        <f t="shared" si="7"/>
        <v>0.85463958067010459</v>
      </c>
    </row>
    <row r="165" spans="1:18" ht="14.25" customHeight="1" x14ac:dyDescent="0.3">
      <c r="A165" s="1" t="s">
        <v>14</v>
      </c>
      <c r="B165" s="3" t="s">
        <v>121</v>
      </c>
      <c r="C165" s="3" t="s">
        <v>81</v>
      </c>
      <c r="D165" s="1">
        <v>1384</v>
      </c>
      <c r="E165" s="1">
        <v>1426.45</v>
      </c>
      <c r="F165" s="1">
        <v>1380.2</v>
      </c>
      <c r="G165" s="1">
        <v>1405.3</v>
      </c>
      <c r="H165" s="1">
        <v>1406.45</v>
      </c>
      <c r="I165" s="1">
        <v>1405.3</v>
      </c>
      <c r="J165" s="1">
        <v>6966</v>
      </c>
      <c r="K165" s="1">
        <v>58948.34</v>
      </c>
      <c r="L165" s="1">
        <v>5367000</v>
      </c>
      <c r="M165" s="1">
        <v>20400</v>
      </c>
      <c r="N165" s="1">
        <v>1407.3</v>
      </c>
      <c r="O165" s="4">
        <v>1.6219178082191801E-4</v>
      </c>
      <c r="P165" s="5">
        <f t="shared" si="8"/>
        <v>2.0959715209415457E-2</v>
      </c>
      <c r="Q165" s="5">
        <f t="shared" si="6"/>
        <v>2.0797523428593541E-2</v>
      </c>
      <c r="R165" s="1">
        <f t="shared" si="7"/>
        <v>1.3130196900169953</v>
      </c>
    </row>
    <row r="166" spans="1:18" ht="14.25" customHeight="1" x14ac:dyDescent="0.3">
      <c r="A166" s="1" t="s">
        <v>14</v>
      </c>
      <c r="B166" s="3" t="s">
        <v>123</v>
      </c>
      <c r="C166" s="3" t="s">
        <v>81</v>
      </c>
      <c r="D166" s="1">
        <v>1425</v>
      </c>
      <c r="E166" s="1">
        <v>1458</v>
      </c>
      <c r="F166" s="1">
        <v>1425</v>
      </c>
      <c r="G166" s="1">
        <v>1454.45</v>
      </c>
      <c r="H166" s="1">
        <v>1455.05</v>
      </c>
      <c r="I166" s="1">
        <v>1454.45</v>
      </c>
      <c r="J166" s="1">
        <v>7117</v>
      </c>
      <c r="K166" s="1">
        <v>61767.38</v>
      </c>
      <c r="L166" s="1">
        <v>5424000</v>
      </c>
      <c r="M166" s="1">
        <v>57000</v>
      </c>
      <c r="N166" s="1">
        <v>1459.25</v>
      </c>
      <c r="O166" s="4">
        <v>1.6273972602739699E-4</v>
      </c>
      <c r="P166" s="5">
        <f t="shared" si="8"/>
        <v>3.4974738490002204E-2</v>
      </c>
      <c r="Q166" s="5">
        <f t="shared" si="6"/>
        <v>3.4811998763974804E-2</v>
      </c>
      <c r="R166" s="1">
        <f t="shared" si="7"/>
        <v>2.1978020596001961</v>
      </c>
    </row>
    <row r="167" spans="1:18" ht="14.25" customHeight="1" x14ac:dyDescent="0.3">
      <c r="A167" s="1" t="s">
        <v>14</v>
      </c>
      <c r="B167" s="3" t="s">
        <v>124</v>
      </c>
      <c r="C167" s="3" t="s">
        <v>81</v>
      </c>
      <c r="D167" s="1">
        <v>1451.3</v>
      </c>
      <c r="E167" s="1">
        <v>1453.1</v>
      </c>
      <c r="F167" s="1">
        <v>1418.05</v>
      </c>
      <c r="G167" s="1">
        <v>1422.25</v>
      </c>
      <c r="H167" s="1">
        <v>1425</v>
      </c>
      <c r="I167" s="1">
        <v>1422.25</v>
      </c>
      <c r="J167" s="1">
        <v>4002</v>
      </c>
      <c r="K167" s="1">
        <v>34336.99</v>
      </c>
      <c r="L167" s="1">
        <v>5436600</v>
      </c>
      <c r="M167" s="1">
        <v>12600</v>
      </c>
      <c r="N167" s="1">
        <v>1421.5</v>
      </c>
      <c r="O167" s="4">
        <v>1.6356164383561601E-4</v>
      </c>
      <c r="P167" s="5">
        <f t="shared" si="8"/>
        <v>-2.2138952868782043E-2</v>
      </c>
      <c r="Q167" s="5">
        <f t="shared" si="6"/>
        <v>-2.2302514512617659E-2</v>
      </c>
      <c r="R167" s="1">
        <f t="shared" si="7"/>
        <v>-1.4080349899592404</v>
      </c>
    </row>
    <row r="168" spans="1:18" ht="14.25" customHeight="1" x14ac:dyDescent="0.3">
      <c r="A168" s="1" t="s">
        <v>14</v>
      </c>
      <c r="B168" s="3" t="s">
        <v>125</v>
      </c>
      <c r="C168" s="3" t="s">
        <v>81</v>
      </c>
      <c r="D168" s="1">
        <v>1431.85</v>
      </c>
      <c r="E168" s="1">
        <v>1456.95</v>
      </c>
      <c r="F168" s="1">
        <v>1425.1</v>
      </c>
      <c r="G168" s="1">
        <v>1429.2</v>
      </c>
      <c r="H168" s="1">
        <v>1429.75</v>
      </c>
      <c r="I168" s="1">
        <v>1429.2</v>
      </c>
      <c r="J168" s="1">
        <v>5055</v>
      </c>
      <c r="K168" s="1">
        <v>43683.78</v>
      </c>
      <c r="L168" s="1">
        <v>5303400</v>
      </c>
      <c r="M168" s="1">
        <v>-133200</v>
      </c>
      <c r="N168" s="1">
        <v>1428.55</v>
      </c>
      <c r="O168" s="4">
        <v>1.6356164383561601E-4</v>
      </c>
      <c r="P168" s="5">
        <f t="shared" si="8"/>
        <v>4.8866233081385447E-3</v>
      </c>
      <c r="Q168" s="5">
        <f t="shared" si="6"/>
        <v>4.7230616643029284E-3</v>
      </c>
      <c r="R168" s="1">
        <f t="shared" si="7"/>
        <v>0.29818324204256308</v>
      </c>
    </row>
    <row r="169" spans="1:18" ht="14.25" customHeight="1" x14ac:dyDescent="0.3">
      <c r="A169" s="1" t="s">
        <v>14</v>
      </c>
      <c r="B169" s="3" t="s">
        <v>126</v>
      </c>
      <c r="C169" s="3" t="s">
        <v>81</v>
      </c>
      <c r="D169" s="1">
        <v>1430.3</v>
      </c>
      <c r="E169" s="1">
        <v>1436.4</v>
      </c>
      <c r="F169" s="1">
        <v>1413.2</v>
      </c>
      <c r="G169" s="1">
        <v>1418.55</v>
      </c>
      <c r="H169" s="1">
        <v>1416.9</v>
      </c>
      <c r="I169" s="1">
        <v>1418.55</v>
      </c>
      <c r="J169" s="1">
        <v>2700</v>
      </c>
      <c r="K169" s="1">
        <v>23042.41</v>
      </c>
      <c r="L169" s="1">
        <v>5331600</v>
      </c>
      <c r="M169" s="1">
        <v>28200</v>
      </c>
      <c r="N169" s="1">
        <v>1418.35</v>
      </c>
      <c r="O169" s="4">
        <v>1.63013698630137E-4</v>
      </c>
      <c r="P169" s="5">
        <f t="shared" si="8"/>
        <v>-7.4517212426532956E-3</v>
      </c>
      <c r="Q169" s="5">
        <f t="shared" si="6"/>
        <v>-7.6147349412834329E-3</v>
      </c>
      <c r="R169" s="1">
        <f t="shared" si="7"/>
        <v>-0.48074459184978557</v>
      </c>
    </row>
    <row r="170" spans="1:18" ht="14.25" customHeight="1" x14ac:dyDescent="0.3">
      <c r="A170" s="1" t="s">
        <v>14</v>
      </c>
      <c r="B170" s="3" t="s">
        <v>127</v>
      </c>
      <c r="C170" s="3" t="s">
        <v>81</v>
      </c>
      <c r="D170" s="1">
        <v>1410.3</v>
      </c>
      <c r="E170" s="1">
        <v>1439.5</v>
      </c>
      <c r="F170" s="1">
        <v>1410.3</v>
      </c>
      <c r="G170" s="1">
        <v>1420.9</v>
      </c>
      <c r="H170" s="1">
        <v>1420.5</v>
      </c>
      <c r="I170" s="1">
        <v>1420.9</v>
      </c>
      <c r="J170" s="1">
        <v>2014</v>
      </c>
      <c r="K170" s="1">
        <v>17254.669999999998</v>
      </c>
      <c r="L170" s="1">
        <v>5370600</v>
      </c>
      <c r="M170" s="1">
        <v>39000</v>
      </c>
      <c r="N170" s="1">
        <v>1422.6</v>
      </c>
      <c r="O170" s="4">
        <v>1.6383561643835599E-4</v>
      </c>
      <c r="P170" s="5">
        <f t="shared" si="8"/>
        <v>1.6566211977019748E-3</v>
      </c>
      <c r="Q170" s="5">
        <f t="shared" si="6"/>
        <v>1.4927855812636188E-3</v>
      </c>
      <c r="R170" s="1">
        <f t="shared" si="7"/>
        <v>9.4244724277016856E-2</v>
      </c>
    </row>
    <row r="171" spans="1:18" ht="14.25" customHeight="1" x14ac:dyDescent="0.3">
      <c r="A171" s="1" t="s">
        <v>14</v>
      </c>
      <c r="B171" s="3" t="s">
        <v>128</v>
      </c>
      <c r="C171" s="3" t="s">
        <v>81</v>
      </c>
      <c r="D171" s="1">
        <v>1423.7</v>
      </c>
      <c r="E171" s="1">
        <v>1431.2</v>
      </c>
      <c r="F171" s="1">
        <v>1408.05</v>
      </c>
      <c r="G171" s="1">
        <v>1424.45</v>
      </c>
      <c r="H171" s="1">
        <v>1424.15</v>
      </c>
      <c r="I171" s="1">
        <v>1424.45</v>
      </c>
      <c r="J171" s="1">
        <v>1874</v>
      </c>
      <c r="K171" s="1">
        <v>15986.58</v>
      </c>
      <c r="L171" s="1">
        <v>5436600</v>
      </c>
      <c r="M171" s="1">
        <v>66000</v>
      </c>
      <c r="N171" s="1">
        <v>1425.5</v>
      </c>
      <c r="O171" s="4">
        <v>1.6383561643835599E-4</v>
      </c>
      <c r="P171" s="5">
        <f t="shared" si="8"/>
        <v>2.4984164965866384E-3</v>
      </c>
      <c r="Q171" s="5">
        <f t="shared" si="6"/>
        <v>2.3345808801482825E-3</v>
      </c>
      <c r="R171" s="1">
        <f t="shared" si="7"/>
        <v>0.14739017720530584</v>
      </c>
    </row>
    <row r="172" spans="1:18" ht="14.25" customHeight="1" x14ac:dyDescent="0.3">
      <c r="A172" s="1" t="s">
        <v>14</v>
      </c>
      <c r="B172" s="3" t="s">
        <v>129</v>
      </c>
      <c r="C172" s="3" t="s">
        <v>81</v>
      </c>
      <c r="D172" s="1">
        <v>1429.3</v>
      </c>
      <c r="E172" s="1">
        <v>1437.85</v>
      </c>
      <c r="F172" s="1">
        <v>1418</v>
      </c>
      <c r="G172" s="1">
        <v>1422.95</v>
      </c>
      <c r="H172" s="1">
        <v>1422.05</v>
      </c>
      <c r="I172" s="1">
        <v>1422.95</v>
      </c>
      <c r="J172" s="1">
        <v>2129</v>
      </c>
      <c r="K172" s="1">
        <v>18223.64</v>
      </c>
      <c r="L172" s="1">
        <v>5448600</v>
      </c>
      <c r="M172" s="1">
        <v>12000</v>
      </c>
      <c r="N172" s="1">
        <v>1425.45</v>
      </c>
      <c r="O172" s="4">
        <v>1.6383561643835599E-4</v>
      </c>
      <c r="P172" s="5">
        <f t="shared" si="8"/>
        <v>-1.0530380146723296E-3</v>
      </c>
      <c r="Q172" s="5">
        <f t="shared" si="6"/>
        <v>-1.2168736311106857E-3</v>
      </c>
      <c r="R172" s="1">
        <f t="shared" si="7"/>
        <v>-7.682544719310648E-2</v>
      </c>
    </row>
    <row r="173" spans="1:18" ht="14.25" customHeight="1" x14ac:dyDescent="0.3">
      <c r="A173" s="1" t="s">
        <v>14</v>
      </c>
      <c r="B173" s="3" t="s">
        <v>130</v>
      </c>
      <c r="C173" s="3" t="s">
        <v>81</v>
      </c>
      <c r="D173" s="1">
        <v>1428.95</v>
      </c>
      <c r="E173" s="1">
        <v>1440.4</v>
      </c>
      <c r="F173" s="1">
        <v>1424.6</v>
      </c>
      <c r="G173" s="1">
        <v>1430.45</v>
      </c>
      <c r="H173" s="1">
        <v>1428</v>
      </c>
      <c r="I173" s="1">
        <v>1430.45</v>
      </c>
      <c r="J173" s="1">
        <v>3324</v>
      </c>
      <c r="K173" s="1">
        <v>28561.200000000001</v>
      </c>
      <c r="L173" s="1">
        <v>5251200</v>
      </c>
      <c r="M173" s="1">
        <v>-197400</v>
      </c>
      <c r="N173" s="1">
        <v>1429.45</v>
      </c>
      <c r="O173" s="4">
        <v>1.6383561643835599E-4</v>
      </c>
      <c r="P173" s="5">
        <f t="shared" si="8"/>
        <v>5.2707403633297026E-3</v>
      </c>
      <c r="Q173" s="5">
        <f t="shared" si="6"/>
        <v>5.1069047468913463E-3</v>
      </c>
      <c r="R173" s="1">
        <f t="shared" si="7"/>
        <v>0.32241658535605083</v>
      </c>
    </row>
    <row r="174" spans="1:18" ht="14.25" customHeight="1" x14ac:dyDescent="0.3">
      <c r="A174" s="1" t="s">
        <v>14</v>
      </c>
      <c r="B174" s="3" t="s">
        <v>131</v>
      </c>
      <c r="C174" s="3" t="s">
        <v>81</v>
      </c>
      <c r="D174" s="1">
        <v>1431.8</v>
      </c>
      <c r="E174" s="1">
        <v>1432.55</v>
      </c>
      <c r="F174" s="1">
        <v>1412.95</v>
      </c>
      <c r="G174" s="1">
        <v>1415.4</v>
      </c>
      <c r="H174" s="1">
        <v>1415.95</v>
      </c>
      <c r="I174" s="1">
        <v>1415.4</v>
      </c>
      <c r="J174" s="1">
        <v>1505</v>
      </c>
      <c r="K174" s="1">
        <v>12836.84</v>
      </c>
      <c r="L174" s="1">
        <v>5236800</v>
      </c>
      <c r="M174" s="1">
        <v>-14400</v>
      </c>
      <c r="N174" s="1">
        <v>1412.75</v>
      </c>
      <c r="O174" s="4">
        <v>1.63013698630137E-4</v>
      </c>
      <c r="P174" s="5">
        <f t="shared" si="8"/>
        <v>-1.0521164668460942E-2</v>
      </c>
      <c r="Q174" s="5">
        <f t="shared" si="6"/>
        <v>-1.0684178367091079E-2</v>
      </c>
      <c r="R174" s="1">
        <f t="shared" si="7"/>
        <v>-0.67452918689140817</v>
      </c>
    </row>
    <row r="175" spans="1:18" ht="14.25" customHeight="1" x14ac:dyDescent="0.3">
      <c r="A175" s="1" t="s">
        <v>14</v>
      </c>
      <c r="B175" s="3" t="s">
        <v>132</v>
      </c>
      <c r="C175" s="3" t="s">
        <v>81</v>
      </c>
      <c r="D175" s="1">
        <v>1419</v>
      </c>
      <c r="E175" s="1">
        <v>1424.45</v>
      </c>
      <c r="F175" s="1">
        <v>1402.5</v>
      </c>
      <c r="G175" s="1">
        <v>1404.9</v>
      </c>
      <c r="H175" s="1">
        <v>1404</v>
      </c>
      <c r="I175" s="1">
        <v>1404.9</v>
      </c>
      <c r="J175" s="1">
        <v>1922</v>
      </c>
      <c r="K175" s="1">
        <v>16268.8</v>
      </c>
      <c r="L175" s="1">
        <v>5213400</v>
      </c>
      <c r="M175" s="1">
        <v>-23400</v>
      </c>
      <c r="N175" s="1">
        <v>1401.95</v>
      </c>
      <c r="O175" s="4">
        <v>1.6356164383561601E-4</v>
      </c>
      <c r="P175" s="5">
        <f t="shared" si="8"/>
        <v>-7.418397626112759E-3</v>
      </c>
      <c r="Q175" s="5">
        <f t="shared" si="6"/>
        <v>-7.5819592699483754E-3</v>
      </c>
      <c r="R175" s="1">
        <f t="shared" si="7"/>
        <v>-0.4786753501939599</v>
      </c>
    </row>
    <row r="176" spans="1:18" ht="14.25" customHeight="1" x14ac:dyDescent="0.3">
      <c r="A176" s="1" t="s">
        <v>14</v>
      </c>
      <c r="B176" s="3" t="s">
        <v>133</v>
      </c>
      <c r="C176" s="3" t="s">
        <v>81</v>
      </c>
      <c r="D176" s="1">
        <v>1405.1</v>
      </c>
      <c r="E176" s="1">
        <v>1410.95</v>
      </c>
      <c r="F176" s="1">
        <v>1375.55</v>
      </c>
      <c r="G176" s="1">
        <v>1383.5</v>
      </c>
      <c r="H176" s="1">
        <v>1383.05</v>
      </c>
      <c r="I176" s="1">
        <v>1383.5</v>
      </c>
      <c r="J176" s="1">
        <v>2687</v>
      </c>
      <c r="K176" s="1">
        <v>22349.83</v>
      </c>
      <c r="L176" s="1">
        <v>5290200</v>
      </c>
      <c r="M176" s="1">
        <v>76800</v>
      </c>
      <c r="N176" s="1">
        <v>1380.05</v>
      </c>
      <c r="O176" s="4">
        <v>1.63013698630137E-4</v>
      </c>
      <c r="P176" s="5">
        <f t="shared" si="8"/>
        <v>-1.5232400882625162E-2</v>
      </c>
      <c r="Q176" s="5">
        <f t="shared" si="6"/>
        <v>-1.5395414581255299E-2</v>
      </c>
      <c r="R176" s="1">
        <f t="shared" si="7"/>
        <v>-0.97196584730713731</v>
      </c>
    </row>
    <row r="177" spans="1:18" ht="14.25" customHeight="1" x14ac:dyDescent="0.3">
      <c r="A177" s="1" t="s">
        <v>14</v>
      </c>
      <c r="B177" s="3" t="s">
        <v>134</v>
      </c>
      <c r="C177" s="3" t="s">
        <v>81</v>
      </c>
      <c r="D177" s="1">
        <v>1385.05</v>
      </c>
      <c r="E177" s="1">
        <v>1397.55</v>
      </c>
      <c r="F177" s="1">
        <v>1374.1</v>
      </c>
      <c r="G177" s="1">
        <v>1384</v>
      </c>
      <c r="H177" s="1">
        <v>1386.3</v>
      </c>
      <c r="I177" s="1">
        <v>1384</v>
      </c>
      <c r="J177" s="1">
        <v>1916</v>
      </c>
      <c r="K177" s="1">
        <v>15935.55</v>
      </c>
      <c r="L177" s="1">
        <v>5279400</v>
      </c>
      <c r="M177" s="1">
        <v>-10800</v>
      </c>
      <c r="N177" s="1">
        <v>1381.15</v>
      </c>
      <c r="O177" s="4">
        <v>1.63287671232877E-4</v>
      </c>
      <c r="P177" s="5">
        <f t="shared" si="8"/>
        <v>3.6140224069389231E-4</v>
      </c>
      <c r="Q177" s="5">
        <f t="shared" si="6"/>
        <v>1.9811456946101531E-4</v>
      </c>
      <c r="R177" s="1">
        <f t="shared" si="7"/>
        <v>1.2507658975583339E-2</v>
      </c>
    </row>
    <row r="178" spans="1:18" ht="14.25" customHeight="1" x14ac:dyDescent="0.3">
      <c r="A178" s="1" t="s">
        <v>14</v>
      </c>
      <c r="B178" s="3" t="s">
        <v>135</v>
      </c>
      <c r="C178" s="3" t="s">
        <v>81</v>
      </c>
      <c r="D178" s="1">
        <v>1371.05</v>
      </c>
      <c r="E178" s="1">
        <v>1406</v>
      </c>
      <c r="F178" s="1">
        <v>1365</v>
      </c>
      <c r="G178" s="1">
        <v>1396.1</v>
      </c>
      <c r="H178" s="1">
        <v>1394.75</v>
      </c>
      <c r="I178" s="1">
        <v>1396.1</v>
      </c>
      <c r="J178" s="1">
        <v>2793</v>
      </c>
      <c r="K178" s="1">
        <v>23272.85</v>
      </c>
      <c r="L178" s="1">
        <v>5297400</v>
      </c>
      <c r="M178" s="1">
        <v>18000</v>
      </c>
      <c r="N178" s="1">
        <v>1392.05</v>
      </c>
      <c r="O178" s="4">
        <v>1.6383561643835599E-4</v>
      </c>
      <c r="P178" s="5">
        <f t="shared" si="8"/>
        <v>8.7427745664739234E-3</v>
      </c>
      <c r="Q178" s="5">
        <f t="shared" si="6"/>
        <v>8.5789389500355671E-3</v>
      </c>
      <c r="R178" s="1">
        <f t="shared" si="7"/>
        <v>0.54161813061663133</v>
      </c>
    </row>
    <row r="179" spans="1:18" ht="14.25" customHeight="1" x14ac:dyDescent="0.3">
      <c r="A179" s="1" t="s">
        <v>14</v>
      </c>
      <c r="B179" s="3" t="s">
        <v>136</v>
      </c>
      <c r="C179" s="3" t="s">
        <v>81</v>
      </c>
      <c r="D179" s="1">
        <v>1384.3</v>
      </c>
      <c r="E179" s="1">
        <v>1394.75</v>
      </c>
      <c r="F179" s="1">
        <v>1372.25</v>
      </c>
      <c r="G179" s="1">
        <v>1387.15</v>
      </c>
      <c r="H179" s="1">
        <v>1389.95</v>
      </c>
      <c r="I179" s="1">
        <v>1387.15</v>
      </c>
      <c r="J179" s="1">
        <v>2566</v>
      </c>
      <c r="K179" s="1">
        <v>21342.02</v>
      </c>
      <c r="L179" s="1">
        <v>5121000</v>
      </c>
      <c r="M179" s="1">
        <v>-176400</v>
      </c>
      <c r="N179" s="1">
        <v>1383</v>
      </c>
      <c r="O179" s="4">
        <v>1.6410958904109599E-4</v>
      </c>
      <c r="P179" s="5">
        <f t="shared" si="8"/>
        <v>-6.4107155647874928E-3</v>
      </c>
      <c r="Q179" s="5">
        <f t="shared" si="6"/>
        <v>-6.574825153828589E-3</v>
      </c>
      <c r="R179" s="1">
        <f t="shared" si="7"/>
        <v>-0.41509148505283189</v>
      </c>
    </row>
    <row r="180" spans="1:18" ht="14.25" customHeight="1" x14ac:dyDescent="0.3">
      <c r="A180" s="1" t="s">
        <v>14</v>
      </c>
      <c r="B180" s="3" t="s">
        <v>137</v>
      </c>
      <c r="C180" s="3" t="s">
        <v>81</v>
      </c>
      <c r="D180" s="1">
        <v>1390.05</v>
      </c>
      <c r="E180" s="1">
        <v>1401.55</v>
      </c>
      <c r="F180" s="1">
        <v>1371.75</v>
      </c>
      <c r="G180" s="1">
        <v>1379.05</v>
      </c>
      <c r="H180" s="1">
        <v>1377</v>
      </c>
      <c r="I180" s="1">
        <v>1379.05</v>
      </c>
      <c r="J180" s="1">
        <v>3604</v>
      </c>
      <c r="K180" s="1">
        <v>29860.04</v>
      </c>
      <c r="L180" s="1">
        <v>4069800</v>
      </c>
      <c r="M180" s="1">
        <v>-1051200</v>
      </c>
      <c r="N180" s="1">
        <v>1376.15</v>
      </c>
      <c r="O180" s="4">
        <v>1.64657534246575E-4</v>
      </c>
      <c r="P180" s="5">
        <f t="shared" si="8"/>
        <v>-5.8393108171431608E-3</v>
      </c>
      <c r="Q180" s="5">
        <f t="shared" si="6"/>
        <v>-6.003968351389736E-3</v>
      </c>
      <c r="R180" s="1">
        <f t="shared" si="7"/>
        <v>-0.3790513178494696</v>
      </c>
    </row>
    <row r="181" spans="1:18" ht="14.25" customHeight="1" x14ac:dyDescent="0.3">
      <c r="A181" s="1" t="s">
        <v>14</v>
      </c>
      <c r="B181" s="3" t="s">
        <v>138</v>
      </c>
      <c r="C181" s="3" t="s">
        <v>81</v>
      </c>
      <c r="D181" s="1">
        <v>1374.05</v>
      </c>
      <c r="E181" s="1">
        <v>1374.05</v>
      </c>
      <c r="F181" s="1">
        <v>1363.05</v>
      </c>
      <c r="G181" s="1">
        <v>1366.1</v>
      </c>
      <c r="H181" s="1">
        <v>1364.45</v>
      </c>
      <c r="I181" s="1">
        <v>1366.1</v>
      </c>
      <c r="J181" s="1">
        <v>3108</v>
      </c>
      <c r="K181" s="1">
        <v>25495.26</v>
      </c>
      <c r="L181" s="1">
        <v>3117000</v>
      </c>
      <c r="M181" s="1">
        <v>-952800</v>
      </c>
      <c r="N181" s="1">
        <v>1363.1</v>
      </c>
      <c r="O181" s="4">
        <v>1.6383561643835599E-4</v>
      </c>
      <c r="P181" s="5">
        <f t="shared" si="8"/>
        <v>-9.3905224611145685E-3</v>
      </c>
      <c r="Q181" s="5">
        <f t="shared" si="6"/>
        <v>-9.5543580775529248E-3</v>
      </c>
      <c r="R181" s="1">
        <f t="shared" si="7"/>
        <v>-0.60319971867671029</v>
      </c>
    </row>
    <row r="182" spans="1:18" ht="14.25" customHeight="1" x14ac:dyDescent="0.3">
      <c r="A182" s="1" t="s">
        <v>14</v>
      </c>
      <c r="B182" s="3" t="s">
        <v>139</v>
      </c>
      <c r="C182" s="3" t="s">
        <v>81</v>
      </c>
      <c r="D182" s="1">
        <v>1363.5</v>
      </c>
      <c r="E182" s="1">
        <v>1370.8</v>
      </c>
      <c r="F182" s="1">
        <v>1353.75</v>
      </c>
      <c r="G182" s="1">
        <v>1362.7</v>
      </c>
      <c r="H182" s="1">
        <v>1363.9</v>
      </c>
      <c r="I182" s="1">
        <v>1362.7</v>
      </c>
      <c r="J182" s="1">
        <v>4336</v>
      </c>
      <c r="K182" s="1">
        <v>35488.17</v>
      </c>
      <c r="L182" s="1">
        <v>1626600</v>
      </c>
      <c r="M182" s="1">
        <v>-1490400</v>
      </c>
      <c r="N182" s="1">
        <v>1359.95</v>
      </c>
      <c r="O182" s="4">
        <v>1.63287671232877E-4</v>
      </c>
      <c r="P182" s="5">
        <f t="shared" si="8"/>
        <v>-2.4888368347850552E-3</v>
      </c>
      <c r="Q182" s="5">
        <f t="shared" si="6"/>
        <v>-2.652124506017932E-3</v>
      </c>
      <c r="R182" s="1">
        <f t="shared" si="7"/>
        <v>-0.16743780617602294</v>
      </c>
    </row>
    <row r="183" spans="1:18" ht="14.25" customHeight="1" x14ac:dyDescent="0.3">
      <c r="A183" s="1" t="s">
        <v>14</v>
      </c>
      <c r="B183" s="3" t="s">
        <v>81</v>
      </c>
      <c r="C183" s="3" t="s">
        <v>81</v>
      </c>
      <c r="D183" s="1">
        <v>1366.3</v>
      </c>
      <c r="E183" s="1">
        <v>1369.9</v>
      </c>
      <c r="F183" s="1">
        <v>1358.2</v>
      </c>
      <c r="G183" s="1">
        <v>1360.95</v>
      </c>
      <c r="H183" s="1">
        <v>1361.55</v>
      </c>
      <c r="I183" s="1">
        <v>1361.4</v>
      </c>
      <c r="J183" s="1">
        <v>3545</v>
      </c>
      <c r="K183" s="1">
        <v>29048.21</v>
      </c>
      <c r="L183" s="1">
        <v>616800</v>
      </c>
      <c r="M183" s="1">
        <v>-1009800</v>
      </c>
      <c r="N183" s="1">
        <v>1361.4</v>
      </c>
      <c r="O183" s="4">
        <v>1.63287671232877E-4</v>
      </c>
      <c r="P183" s="5">
        <f t="shared" si="8"/>
        <v>-1.2842151610772731E-3</v>
      </c>
      <c r="Q183" s="5">
        <f t="shared" si="6"/>
        <v>-1.4475028323101501E-3</v>
      </c>
      <c r="R183" s="1">
        <f t="shared" si="7"/>
        <v>-9.1385867490623912E-2</v>
      </c>
    </row>
    <row r="184" spans="1:18" ht="14.25" customHeight="1" x14ac:dyDescent="0.3">
      <c r="A184" s="1" t="s">
        <v>14</v>
      </c>
      <c r="B184" s="3" t="s">
        <v>140</v>
      </c>
      <c r="C184" s="3" t="s">
        <v>99</v>
      </c>
      <c r="D184" s="1">
        <v>1372</v>
      </c>
      <c r="E184" s="1">
        <v>1379</v>
      </c>
      <c r="F184" s="1">
        <v>1358.85</v>
      </c>
      <c r="G184" s="1">
        <v>1367.05</v>
      </c>
      <c r="H184" s="1">
        <v>1368.85</v>
      </c>
      <c r="I184" s="1">
        <v>1367.05</v>
      </c>
      <c r="J184" s="1">
        <v>1789</v>
      </c>
      <c r="K184" s="1">
        <v>14681.14</v>
      </c>
      <c r="L184" s="1">
        <v>6274800</v>
      </c>
      <c r="M184" s="1">
        <v>-73800</v>
      </c>
      <c r="N184" s="1">
        <v>1358.15</v>
      </c>
      <c r="O184" s="4">
        <v>1.6383561643835599E-4</v>
      </c>
      <c r="P184" s="5">
        <f t="shared" si="8"/>
        <v>4.4821631948270754E-3</v>
      </c>
      <c r="Q184" s="5">
        <f t="shared" si="6"/>
        <v>4.3183275783887191E-3</v>
      </c>
      <c r="R184" s="1">
        <f t="shared" si="7"/>
        <v>0.27263097732936376</v>
      </c>
    </row>
    <row r="185" spans="1:18" ht="14.25" customHeight="1" x14ac:dyDescent="0.3">
      <c r="A185" s="1" t="s">
        <v>14</v>
      </c>
      <c r="B185" s="3" t="s">
        <v>142</v>
      </c>
      <c r="C185" s="3" t="s">
        <v>99</v>
      </c>
      <c r="D185" s="1">
        <v>1374.9</v>
      </c>
      <c r="E185" s="1">
        <v>1378</v>
      </c>
      <c r="F185" s="1">
        <v>1360.15</v>
      </c>
      <c r="G185" s="1">
        <v>1362.3</v>
      </c>
      <c r="H185" s="1">
        <v>1361.2</v>
      </c>
      <c r="I185" s="1">
        <v>1362.3</v>
      </c>
      <c r="J185" s="1">
        <v>1759</v>
      </c>
      <c r="K185" s="1">
        <v>14454.99</v>
      </c>
      <c r="L185" s="1">
        <v>6427800</v>
      </c>
      <c r="M185" s="1">
        <v>153000</v>
      </c>
      <c r="N185" s="1">
        <v>1353.85</v>
      </c>
      <c r="O185" s="4">
        <v>1.6136986301369899E-4</v>
      </c>
      <c r="P185" s="5">
        <f t="shared" si="8"/>
        <v>-3.4746351633078527E-3</v>
      </c>
      <c r="Q185" s="5">
        <f t="shared" si="6"/>
        <v>-3.6360050263215516E-3</v>
      </c>
      <c r="R185" s="1">
        <f t="shared" si="7"/>
        <v>-0.22955359127025721</v>
      </c>
    </row>
    <row r="186" spans="1:18" ht="14.25" customHeight="1" x14ac:dyDescent="0.3">
      <c r="A186" s="1" t="s">
        <v>14</v>
      </c>
      <c r="B186" s="3" t="s">
        <v>143</v>
      </c>
      <c r="C186" s="3" t="s">
        <v>99</v>
      </c>
      <c r="D186" s="1">
        <v>1361.3</v>
      </c>
      <c r="E186" s="1">
        <v>1366</v>
      </c>
      <c r="F186" s="1">
        <v>1349.25</v>
      </c>
      <c r="G186" s="1">
        <v>1354.4</v>
      </c>
      <c r="H186" s="1">
        <v>1350.7</v>
      </c>
      <c r="I186" s="1">
        <v>1354.4</v>
      </c>
      <c r="J186" s="1">
        <v>2484</v>
      </c>
      <c r="K186" s="1">
        <v>20213.740000000002</v>
      </c>
      <c r="L186" s="1">
        <v>6622200</v>
      </c>
      <c r="M186" s="1">
        <v>194400</v>
      </c>
      <c r="N186" s="1">
        <v>1345.75</v>
      </c>
      <c r="O186" s="4">
        <v>1.6109589041095901E-4</v>
      </c>
      <c r="P186" s="5">
        <f t="shared" si="8"/>
        <v>-5.7990163693752211E-3</v>
      </c>
      <c r="Q186" s="5">
        <f t="shared" si="6"/>
        <v>-5.9601122597861805E-3</v>
      </c>
      <c r="R186" s="1">
        <f t="shared" si="7"/>
        <v>-0.37628253088306146</v>
      </c>
    </row>
    <row r="187" spans="1:18" ht="14.25" customHeight="1" x14ac:dyDescent="0.3">
      <c r="A187" s="1" t="s">
        <v>14</v>
      </c>
      <c r="B187" s="3" t="s">
        <v>144</v>
      </c>
      <c r="C187" s="3" t="s">
        <v>99</v>
      </c>
      <c r="D187" s="1">
        <v>1358.8</v>
      </c>
      <c r="E187" s="1">
        <v>1378.15</v>
      </c>
      <c r="F187" s="1">
        <v>1358.8</v>
      </c>
      <c r="G187" s="1">
        <v>1361.6</v>
      </c>
      <c r="H187" s="1">
        <v>1364.1</v>
      </c>
      <c r="I187" s="1">
        <v>1361.6</v>
      </c>
      <c r="J187" s="1">
        <v>3396</v>
      </c>
      <c r="K187" s="1">
        <v>27846.48</v>
      </c>
      <c r="L187" s="1">
        <v>6708000</v>
      </c>
      <c r="M187" s="1">
        <v>85800</v>
      </c>
      <c r="N187" s="1">
        <v>1352</v>
      </c>
      <c r="O187" s="4">
        <v>1.6164383561643799E-4</v>
      </c>
      <c r="P187" s="5">
        <f t="shared" si="8"/>
        <v>5.3160070880093162E-3</v>
      </c>
      <c r="Q187" s="5">
        <f t="shared" si="6"/>
        <v>5.1543632523928778E-3</v>
      </c>
      <c r="R187" s="1">
        <f t="shared" si="7"/>
        <v>0.32541280518944782</v>
      </c>
    </row>
    <row r="188" spans="1:18" ht="14.25" customHeight="1" x14ac:dyDescent="0.3">
      <c r="A188" s="1" t="s">
        <v>14</v>
      </c>
      <c r="B188" s="3" t="s">
        <v>145</v>
      </c>
      <c r="C188" s="3" t="s">
        <v>99</v>
      </c>
      <c r="D188" s="1">
        <v>1364.95</v>
      </c>
      <c r="E188" s="1">
        <v>1372</v>
      </c>
      <c r="F188" s="1">
        <v>1357.75</v>
      </c>
      <c r="G188" s="1">
        <v>1364.8</v>
      </c>
      <c r="H188" s="1">
        <v>1366.35</v>
      </c>
      <c r="I188" s="1">
        <v>1364.8</v>
      </c>
      <c r="J188" s="1">
        <v>1950</v>
      </c>
      <c r="K188" s="1">
        <v>15978.27</v>
      </c>
      <c r="L188" s="1">
        <v>6667200</v>
      </c>
      <c r="M188" s="1">
        <v>-40800</v>
      </c>
      <c r="N188" s="1">
        <v>1359.7</v>
      </c>
      <c r="O188" s="4">
        <v>1.6109589041095901E-4</v>
      </c>
      <c r="P188" s="5">
        <f t="shared" si="8"/>
        <v>2.3501762632197752E-3</v>
      </c>
      <c r="Q188" s="5">
        <f t="shared" si="6"/>
        <v>2.1890803728088163E-3</v>
      </c>
      <c r="R188" s="1">
        <f t="shared" si="7"/>
        <v>0.13820422620974052</v>
      </c>
    </row>
    <row r="189" spans="1:18" ht="14.25" customHeight="1" x14ac:dyDescent="0.3">
      <c r="A189" s="1" t="s">
        <v>14</v>
      </c>
      <c r="B189" s="3" t="s">
        <v>146</v>
      </c>
      <c r="C189" s="3" t="s">
        <v>99</v>
      </c>
      <c r="D189" s="1">
        <v>1368.7</v>
      </c>
      <c r="E189" s="1">
        <v>1377.55</v>
      </c>
      <c r="F189" s="1">
        <v>1356.45</v>
      </c>
      <c r="G189" s="1">
        <v>1360.85</v>
      </c>
      <c r="H189" s="1">
        <v>1361.45</v>
      </c>
      <c r="I189" s="1">
        <v>1360.85</v>
      </c>
      <c r="J189" s="1">
        <v>3109</v>
      </c>
      <c r="K189" s="1">
        <v>25509.439999999999</v>
      </c>
      <c r="L189" s="1">
        <v>6432600</v>
      </c>
      <c r="M189" s="1">
        <v>-234600</v>
      </c>
      <c r="N189" s="1">
        <v>1358.7</v>
      </c>
      <c r="O189" s="4">
        <v>1.6027397260273999E-4</v>
      </c>
      <c r="P189" s="5">
        <f t="shared" si="8"/>
        <v>-2.8941969519343828E-3</v>
      </c>
      <c r="Q189" s="5">
        <f t="shared" si="6"/>
        <v>-3.0544709245371227E-3</v>
      </c>
      <c r="R189" s="1">
        <f t="shared" si="7"/>
        <v>-0.19283932917645849</v>
      </c>
    </row>
    <row r="190" spans="1:18" ht="14.25" customHeight="1" x14ac:dyDescent="0.3">
      <c r="A190" s="1" t="s">
        <v>14</v>
      </c>
      <c r="B190" s="3" t="s">
        <v>147</v>
      </c>
      <c r="C190" s="3" t="s">
        <v>99</v>
      </c>
      <c r="D190" s="1">
        <v>1361</v>
      </c>
      <c r="E190" s="1">
        <v>1361</v>
      </c>
      <c r="F190" s="1">
        <v>1335.8</v>
      </c>
      <c r="G190" s="1">
        <v>1341.4</v>
      </c>
      <c r="H190" s="1">
        <v>1341.7</v>
      </c>
      <c r="I190" s="1">
        <v>1341.4</v>
      </c>
      <c r="J190" s="1">
        <v>2220</v>
      </c>
      <c r="K190" s="1">
        <v>17915.34</v>
      </c>
      <c r="L190" s="1">
        <v>6245400</v>
      </c>
      <c r="M190" s="1">
        <v>-187200</v>
      </c>
      <c r="N190" s="1">
        <v>1340.25</v>
      </c>
      <c r="O190" s="4">
        <v>1.6027397260273999E-4</v>
      </c>
      <c r="P190" s="5">
        <f t="shared" si="8"/>
        <v>-1.4292537752140073E-2</v>
      </c>
      <c r="Q190" s="5">
        <f t="shared" si="6"/>
        <v>-1.4452811724742814E-2</v>
      </c>
      <c r="R190" s="1">
        <f t="shared" si="7"/>
        <v>-0.91245606410066371</v>
      </c>
    </row>
    <row r="191" spans="1:18" ht="14.25" customHeight="1" x14ac:dyDescent="0.3">
      <c r="A191" s="1" t="s">
        <v>14</v>
      </c>
      <c r="B191" s="3" t="s">
        <v>148</v>
      </c>
      <c r="C191" s="3" t="s">
        <v>99</v>
      </c>
      <c r="D191" s="1">
        <v>1340.5</v>
      </c>
      <c r="E191" s="1">
        <v>1341.1</v>
      </c>
      <c r="F191" s="1">
        <v>1295.3499999999999</v>
      </c>
      <c r="G191" s="1">
        <v>1321.95</v>
      </c>
      <c r="H191" s="1">
        <v>1322.5</v>
      </c>
      <c r="I191" s="1">
        <v>1321.95</v>
      </c>
      <c r="J191" s="1">
        <v>4982</v>
      </c>
      <c r="K191" s="1">
        <v>39240.379999999997</v>
      </c>
      <c r="L191" s="1">
        <v>6258600</v>
      </c>
      <c r="M191" s="1">
        <v>13200</v>
      </c>
      <c r="N191" s="1">
        <v>1321</v>
      </c>
      <c r="O191" s="4">
        <v>1.59452054794521E-4</v>
      </c>
      <c r="P191" s="5">
        <f t="shared" si="8"/>
        <v>-1.4499776353063995E-2</v>
      </c>
      <c r="Q191" s="5">
        <f t="shared" si="6"/>
        <v>-1.4659228407858516E-2</v>
      </c>
      <c r="R191" s="1">
        <f t="shared" si="7"/>
        <v>-0.92548786426713403</v>
      </c>
    </row>
    <row r="192" spans="1:18" ht="14.25" customHeight="1" x14ac:dyDescent="0.3">
      <c r="A192" s="1" t="s">
        <v>14</v>
      </c>
      <c r="B192" s="3" t="s">
        <v>149</v>
      </c>
      <c r="C192" s="3" t="s">
        <v>99</v>
      </c>
      <c r="D192" s="1">
        <v>1319.95</v>
      </c>
      <c r="E192" s="1">
        <v>1339.15</v>
      </c>
      <c r="F192" s="1">
        <v>1313.75</v>
      </c>
      <c r="G192" s="1">
        <v>1324.5</v>
      </c>
      <c r="H192" s="1">
        <v>1321.8</v>
      </c>
      <c r="I192" s="1">
        <v>1324.5</v>
      </c>
      <c r="J192" s="1">
        <v>2922</v>
      </c>
      <c r="K192" s="1">
        <v>23261.65</v>
      </c>
      <c r="L192" s="1">
        <v>6324000</v>
      </c>
      <c r="M192" s="1">
        <v>65400</v>
      </c>
      <c r="N192" s="1">
        <v>1322.95</v>
      </c>
      <c r="O192" s="4">
        <v>1.6000000000000001E-4</v>
      </c>
      <c r="P192" s="5">
        <f t="shared" si="8"/>
        <v>1.9289685691591622E-3</v>
      </c>
      <c r="Q192" s="5">
        <f t="shared" si="6"/>
        <v>1.7689685691591622E-3</v>
      </c>
      <c r="R192" s="1">
        <f t="shared" si="7"/>
        <v>0.1116811129124063</v>
      </c>
    </row>
    <row r="193" spans="1:18" ht="14.25" customHeight="1" x14ac:dyDescent="0.3">
      <c r="A193" s="1" t="s">
        <v>14</v>
      </c>
      <c r="B193" s="3" t="s">
        <v>150</v>
      </c>
      <c r="C193" s="3" t="s">
        <v>99</v>
      </c>
      <c r="D193" s="1">
        <v>1322</v>
      </c>
      <c r="E193" s="1">
        <v>1337.75</v>
      </c>
      <c r="F193" s="1">
        <v>1313.8</v>
      </c>
      <c r="G193" s="1">
        <v>1333.3</v>
      </c>
      <c r="H193" s="1">
        <v>1331.9</v>
      </c>
      <c r="I193" s="1">
        <v>1333.3</v>
      </c>
      <c r="J193" s="1">
        <v>2384</v>
      </c>
      <c r="K193" s="1">
        <v>19005.8</v>
      </c>
      <c r="L193" s="1">
        <v>6310200</v>
      </c>
      <c r="M193" s="1">
        <v>-13800</v>
      </c>
      <c r="N193" s="1">
        <v>1332.45</v>
      </c>
      <c r="O193" s="4">
        <v>1.5890410958904099E-4</v>
      </c>
      <c r="P193" s="5">
        <f t="shared" si="8"/>
        <v>6.6440166100414904E-3</v>
      </c>
      <c r="Q193" s="5">
        <f t="shared" si="6"/>
        <v>6.4851125004524498E-3</v>
      </c>
      <c r="R193" s="1">
        <f t="shared" si="7"/>
        <v>0.40942761450925597</v>
      </c>
    </row>
    <row r="194" spans="1:18" ht="14.25" customHeight="1" x14ac:dyDescent="0.3">
      <c r="A194" s="1" t="s">
        <v>14</v>
      </c>
      <c r="B194" s="3" t="s">
        <v>151</v>
      </c>
      <c r="C194" s="3" t="s">
        <v>99</v>
      </c>
      <c r="D194" s="1">
        <v>1333.2</v>
      </c>
      <c r="E194" s="1">
        <v>1366.95</v>
      </c>
      <c r="F194" s="1">
        <v>1323.55</v>
      </c>
      <c r="G194" s="1">
        <v>1360.95</v>
      </c>
      <c r="H194" s="1">
        <v>1362</v>
      </c>
      <c r="I194" s="1">
        <v>1360.95</v>
      </c>
      <c r="J194" s="1">
        <v>3285</v>
      </c>
      <c r="K194" s="1">
        <v>26621.22</v>
      </c>
      <c r="L194" s="1">
        <v>6145800</v>
      </c>
      <c r="M194" s="1">
        <v>-164400</v>
      </c>
      <c r="N194" s="1">
        <v>1361.95</v>
      </c>
      <c r="O194" s="4">
        <v>1.5616438356164401E-4</v>
      </c>
      <c r="P194" s="5">
        <f t="shared" si="8"/>
        <v>2.0738018450461332E-2</v>
      </c>
      <c r="Q194" s="5">
        <f t="shared" ref="Q194:Q257" si="9">P194-O194</f>
        <v>2.0581854066899687E-2</v>
      </c>
      <c r="R194" s="1">
        <f t="shared" ref="R194:R244" si="10">Q194/$U$2</f>
        <v>1.2994037362035666</v>
      </c>
    </row>
    <row r="195" spans="1:18" ht="14.25" customHeight="1" x14ac:dyDescent="0.3">
      <c r="A195" s="1" t="s">
        <v>14</v>
      </c>
      <c r="B195" s="3" t="s">
        <v>152</v>
      </c>
      <c r="C195" s="3" t="s">
        <v>99</v>
      </c>
      <c r="D195" s="1">
        <v>1362.5</v>
      </c>
      <c r="E195" s="1">
        <v>1368.65</v>
      </c>
      <c r="F195" s="1">
        <v>1347.4</v>
      </c>
      <c r="G195" s="1">
        <v>1353.65</v>
      </c>
      <c r="H195" s="1">
        <v>1352.1</v>
      </c>
      <c r="I195" s="1">
        <v>1353.65</v>
      </c>
      <c r="J195" s="1">
        <v>2286</v>
      </c>
      <c r="K195" s="1">
        <v>18599.88</v>
      </c>
      <c r="L195" s="1">
        <v>6097800</v>
      </c>
      <c r="M195" s="1">
        <v>-48000</v>
      </c>
      <c r="N195" s="1">
        <v>1353.15</v>
      </c>
      <c r="O195" s="4">
        <v>1.56986301369863E-4</v>
      </c>
      <c r="P195" s="5">
        <f t="shared" ref="P195:P244" si="11">(G195-G194)/G194</f>
        <v>-5.3639002167603176E-3</v>
      </c>
      <c r="Q195" s="5">
        <f t="shared" si="9"/>
        <v>-5.5208865181301803E-3</v>
      </c>
      <c r="R195" s="1">
        <f t="shared" si="10"/>
        <v>-0.34855268847481818</v>
      </c>
    </row>
    <row r="196" spans="1:18" ht="14.25" customHeight="1" x14ac:dyDescent="0.3">
      <c r="A196" s="1" t="s">
        <v>14</v>
      </c>
      <c r="B196" s="3" t="s">
        <v>153</v>
      </c>
      <c r="C196" s="3" t="s">
        <v>99</v>
      </c>
      <c r="D196" s="1">
        <v>1353.95</v>
      </c>
      <c r="E196" s="1">
        <v>1374.95</v>
      </c>
      <c r="F196" s="1">
        <v>1345.5</v>
      </c>
      <c r="G196" s="1">
        <v>1372.65</v>
      </c>
      <c r="H196" s="1">
        <v>1373.6</v>
      </c>
      <c r="I196" s="1">
        <v>1372.65</v>
      </c>
      <c r="J196" s="1">
        <v>2929</v>
      </c>
      <c r="K196" s="1">
        <v>24005.919999999998</v>
      </c>
      <c r="L196" s="1">
        <v>5955600</v>
      </c>
      <c r="M196" s="1">
        <v>-142200</v>
      </c>
      <c r="N196" s="1">
        <v>1372.3</v>
      </c>
      <c r="O196" s="4">
        <v>1.58082191780822E-4</v>
      </c>
      <c r="P196" s="5">
        <f t="shared" si="11"/>
        <v>1.4036124552136814E-2</v>
      </c>
      <c r="Q196" s="5">
        <f t="shared" si="9"/>
        <v>1.3878042360355992E-2</v>
      </c>
      <c r="R196" s="1">
        <f t="shared" si="10"/>
        <v>0.8761688833096628</v>
      </c>
    </row>
    <row r="197" spans="1:18" ht="14.25" customHeight="1" x14ac:dyDescent="0.3">
      <c r="A197" s="1" t="s">
        <v>14</v>
      </c>
      <c r="B197" s="3" t="s">
        <v>154</v>
      </c>
      <c r="C197" s="3" t="s">
        <v>99</v>
      </c>
      <c r="D197" s="1">
        <v>1376.5</v>
      </c>
      <c r="E197" s="1">
        <v>1403.05</v>
      </c>
      <c r="F197" s="1">
        <v>1374.95</v>
      </c>
      <c r="G197" s="1">
        <v>1394.9</v>
      </c>
      <c r="H197" s="1">
        <v>1395</v>
      </c>
      <c r="I197" s="1">
        <v>1394.9</v>
      </c>
      <c r="J197" s="1">
        <v>4847</v>
      </c>
      <c r="K197" s="1">
        <v>40421.040000000001</v>
      </c>
      <c r="L197" s="1">
        <v>5793600</v>
      </c>
      <c r="M197" s="1">
        <v>-162000</v>
      </c>
      <c r="N197" s="1">
        <v>1395.9</v>
      </c>
      <c r="O197" s="4">
        <v>1.5780821917808199E-4</v>
      </c>
      <c r="P197" s="5">
        <f t="shared" si="11"/>
        <v>1.6209521728044293E-2</v>
      </c>
      <c r="Q197" s="5">
        <f t="shared" si="9"/>
        <v>1.6051713508866212E-2</v>
      </c>
      <c r="R197" s="1">
        <f t="shared" si="10"/>
        <v>1.013400271816808</v>
      </c>
    </row>
    <row r="198" spans="1:18" ht="14.25" customHeight="1" x14ac:dyDescent="0.3">
      <c r="A198" s="1" t="s">
        <v>14</v>
      </c>
      <c r="B198" s="3" t="s">
        <v>155</v>
      </c>
      <c r="C198" s="3" t="s">
        <v>99</v>
      </c>
      <c r="D198" s="1">
        <v>1395.05</v>
      </c>
      <c r="E198" s="1">
        <v>1395.05</v>
      </c>
      <c r="F198" s="1">
        <v>1376.25</v>
      </c>
      <c r="G198" s="1">
        <v>1384.75</v>
      </c>
      <c r="H198" s="1">
        <v>1384.2</v>
      </c>
      <c r="I198" s="1">
        <v>1384.75</v>
      </c>
      <c r="J198" s="1">
        <v>2986</v>
      </c>
      <c r="K198" s="1">
        <v>24812.12</v>
      </c>
      <c r="L198" s="1">
        <v>5811000</v>
      </c>
      <c r="M198" s="1">
        <v>17400</v>
      </c>
      <c r="N198" s="1">
        <v>1384.95</v>
      </c>
      <c r="O198" s="4">
        <v>1.58082191780822E-4</v>
      </c>
      <c r="P198" s="5">
        <f t="shared" si="11"/>
        <v>-7.2765072765073411E-3</v>
      </c>
      <c r="Q198" s="5">
        <f t="shared" si="9"/>
        <v>-7.4345894682881627E-3</v>
      </c>
      <c r="R198" s="1">
        <f t="shared" si="10"/>
        <v>-0.46937138417328816</v>
      </c>
    </row>
    <row r="199" spans="1:18" ht="14.25" customHeight="1" x14ac:dyDescent="0.3">
      <c r="A199" s="1" t="s">
        <v>14</v>
      </c>
      <c r="B199" s="3" t="s">
        <v>156</v>
      </c>
      <c r="C199" s="3" t="s">
        <v>99</v>
      </c>
      <c r="D199" s="1">
        <v>1389.65</v>
      </c>
      <c r="E199" s="1">
        <v>1397.9</v>
      </c>
      <c r="F199" s="1">
        <v>1362.6</v>
      </c>
      <c r="G199" s="1">
        <v>1367.45</v>
      </c>
      <c r="H199" s="1">
        <v>1368.5</v>
      </c>
      <c r="I199" s="1">
        <v>1367.45</v>
      </c>
      <c r="J199" s="1">
        <v>3674</v>
      </c>
      <c r="K199" s="1">
        <v>30331.32</v>
      </c>
      <c r="L199" s="1">
        <v>5547000</v>
      </c>
      <c r="M199" s="1">
        <v>-264000</v>
      </c>
      <c r="N199" s="1">
        <v>1369.1</v>
      </c>
      <c r="O199" s="4">
        <v>1.5726027397260301E-4</v>
      </c>
      <c r="P199" s="5">
        <f t="shared" si="11"/>
        <v>-1.2493229824878105E-2</v>
      </c>
      <c r="Q199" s="5">
        <f t="shared" si="9"/>
        <v>-1.2650490098850707E-2</v>
      </c>
      <c r="R199" s="1">
        <f t="shared" si="10"/>
        <v>-0.7986692571923848</v>
      </c>
    </row>
    <row r="200" spans="1:18" ht="14.25" customHeight="1" x14ac:dyDescent="0.3">
      <c r="A200" s="1" t="s">
        <v>14</v>
      </c>
      <c r="B200" s="3" t="s">
        <v>157</v>
      </c>
      <c r="C200" s="3" t="s">
        <v>99</v>
      </c>
      <c r="D200" s="1">
        <v>1361.85</v>
      </c>
      <c r="E200" s="1">
        <v>1411.35</v>
      </c>
      <c r="F200" s="1">
        <v>1356.05</v>
      </c>
      <c r="G200" s="1">
        <v>1404.65</v>
      </c>
      <c r="H200" s="1">
        <v>1402</v>
      </c>
      <c r="I200" s="1">
        <v>1404.65</v>
      </c>
      <c r="J200" s="1">
        <v>6568</v>
      </c>
      <c r="K200" s="1">
        <v>54978.87</v>
      </c>
      <c r="L200" s="1">
        <v>4586400</v>
      </c>
      <c r="M200" s="1">
        <v>-960600</v>
      </c>
      <c r="N200" s="1">
        <v>1404.2</v>
      </c>
      <c r="O200" s="4">
        <v>1.5726027397260301E-4</v>
      </c>
      <c r="P200" s="5">
        <f t="shared" si="11"/>
        <v>2.7203919704559616E-2</v>
      </c>
      <c r="Q200" s="5">
        <f t="shared" si="9"/>
        <v>2.7046659430587011E-2</v>
      </c>
      <c r="R200" s="1">
        <f t="shared" si="10"/>
        <v>1.7075492908314129</v>
      </c>
    </row>
    <row r="201" spans="1:18" ht="14.25" customHeight="1" x14ac:dyDescent="0.3">
      <c r="A201" s="1" t="s">
        <v>14</v>
      </c>
      <c r="B201" s="3" t="s">
        <v>158</v>
      </c>
      <c r="C201" s="3" t="s">
        <v>99</v>
      </c>
      <c r="D201" s="1">
        <v>1409.85</v>
      </c>
      <c r="E201" s="1">
        <v>1442.2</v>
      </c>
      <c r="F201" s="1">
        <v>1402.2</v>
      </c>
      <c r="G201" s="1">
        <v>1430.15</v>
      </c>
      <c r="H201" s="1">
        <v>1430.95</v>
      </c>
      <c r="I201" s="1">
        <v>1430.15</v>
      </c>
      <c r="J201" s="1">
        <v>10077</v>
      </c>
      <c r="K201" s="1">
        <v>86177.279999999999</v>
      </c>
      <c r="L201" s="1">
        <v>2973000</v>
      </c>
      <c r="M201" s="1">
        <v>-1613400</v>
      </c>
      <c r="N201" s="1">
        <v>1429.35</v>
      </c>
      <c r="O201" s="4">
        <v>1.5753424657534201E-4</v>
      </c>
      <c r="P201" s="5">
        <f t="shared" si="11"/>
        <v>1.815398853806998E-2</v>
      </c>
      <c r="Q201" s="5">
        <f t="shared" si="9"/>
        <v>1.7996454291494639E-2</v>
      </c>
      <c r="R201" s="1">
        <f t="shared" si="10"/>
        <v>1.1361784933842627</v>
      </c>
    </row>
    <row r="202" spans="1:18" ht="14.25" customHeight="1" x14ac:dyDescent="0.3">
      <c r="A202" s="1" t="s">
        <v>14</v>
      </c>
      <c r="B202" s="3" t="s">
        <v>159</v>
      </c>
      <c r="C202" s="3" t="s">
        <v>99</v>
      </c>
      <c r="D202" s="1">
        <v>1432.15</v>
      </c>
      <c r="E202" s="1">
        <v>1491.7</v>
      </c>
      <c r="F202" s="1">
        <v>1398.55</v>
      </c>
      <c r="G202" s="1">
        <v>1482.05</v>
      </c>
      <c r="H202" s="1">
        <v>1481.5</v>
      </c>
      <c r="I202" s="1">
        <v>1482.05</v>
      </c>
      <c r="J202" s="1">
        <v>24159</v>
      </c>
      <c r="K202" s="1">
        <v>209494.67</v>
      </c>
      <c r="L202" s="1">
        <v>1552800</v>
      </c>
      <c r="M202" s="1">
        <v>-1420200</v>
      </c>
      <c r="N202" s="1">
        <v>1483.4</v>
      </c>
      <c r="O202" s="4">
        <v>1.5726027397260301E-4</v>
      </c>
      <c r="P202" s="5">
        <f t="shared" si="11"/>
        <v>3.6289899660874633E-2</v>
      </c>
      <c r="Q202" s="5">
        <f t="shared" si="9"/>
        <v>3.6132639386902032E-2</v>
      </c>
      <c r="R202" s="1">
        <f t="shared" si="10"/>
        <v>2.2811786764023547</v>
      </c>
    </row>
    <row r="203" spans="1:18" ht="14.25" customHeight="1" x14ac:dyDescent="0.3">
      <c r="A203" s="1" t="s">
        <v>14</v>
      </c>
      <c r="B203" s="3" t="s">
        <v>99</v>
      </c>
      <c r="C203" s="3" t="s">
        <v>99</v>
      </c>
      <c r="D203" s="1">
        <v>1479.9</v>
      </c>
      <c r="E203" s="1">
        <v>1506.95</v>
      </c>
      <c r="F203" s="1">
        <v>1460.1</v>
      </c>
      <c r="G203" s="1">
        <v>1496.35</v>
      </c>
      <c r="H203" s="1">
        <v>1495.8</v>
      </c>
      <c r="I203" s="1">
        <v>1495.85</v>
      </c>
      <c r="J203" s="1">
        <v>9143</v>
      </c>
      <c r="K203" s="1">
        <v>81400.73</v>
      </c>
      <c r="L203" s="1">
        <v>728400</v>
      </c>
      <c r="M203" s="1">
        <v>-824400</v>
      </c>
      <c r="N203" s="1">
        <v>1495.85</v>
      </c>
      <c r="O203" s="4">
        <v>1.56986301369863E-4</v>
      </c>
      <c r="P203" s="5">
        <f t="shared" si="11"/>
        <v>9.6487972740460538E-3</v>
      </c>
      <c r="Q203" s="5">
        <f t="shared" si="9"/>
        <v>9.4918109726761912E-3</v>
      </c>
      <c r="R203" s="1">
        <f t="shared" si="10"/>
        <v>0.59925090330267405</v>
      </c>
    </row>
    <row r="204" spans="1:18" ht="14.25" customHeight="1" x14ac:dyDescent="0.3">
      <c r="A204" s="1" t="s">
        <v>14</v>
      </c>
      <c r="B204" s="3" t="s">
        <v>160</v>
      </c>
      <c r="C204" s="3" t="s">
        <v>122</v>
      </c>
      <c r="D204" s="1">
        <v>1495</v>
      </c>
      <c r="E204" s="1">
        <v>1535.6</v>
      </c>
      <c r="F204" s="1">
        <v>1491.85</v>
      </c>
      <c r="G204" s="1">
        <v>1531.25</v>
      </c>
      <c r="H204" s="1">
        <v>1533</v>
      </c>
      <c r="I204" s="1">
        <v>1531.25</v>
      </c>
      <c r="J204" s="1">
        <v>6059</v>
      </c>
      <c r="K204" s="1">
        <v>55121.88</v>
      </c>
      <c r="L204" s="1">
        <v>6415200</v>
      </c>
      <c r="M204" s="1">
        <v>-67200</v>
      </c>
      <c r="N204" s="1">
        <v>1526.45</v>
      </c>
      <c r="O204" s="4">
        <v>1.5506849315068499E-4</v>
      </c>
      <c r="P204" s="5">
        <f t="shared" si="11"/>
        <v>2.3323420322785508E-2</v>
      </c>
      <c r="Q204" s="5">
        <f t="shared" si="9"/>
        <v>2.3168351829634823E-2</v>
      </c>
      <c r="R204" s="1">
        <f t="shared" si="10"/>
        <v>1.4626982987660961</v>
      </c>
    </row>
    <row r="205" spans="1:18" ht="14.25" customHeight="1" x14ac:dyDescent="0.3">
      <c r="A205" s="1" t="s">
        <v>14</v>
      </c>
      <c r="B205" s="3" t="s">
        <v>162</v>
      </c>
      <c r="C205" s="3" t="s">
        <v>122</v>
      </c>
      <c r="D205" s="1">
        <v>1528</v>
      </c>
      <c r="E205" s="1">
        <v>1541.05</v>
      </c>
      <c r="F205" s="1">
        <v>1512.75</v>
      </c>
      <c r="G205" s="1">
        <v>1521.4</v>
      </c>
      <c r="H205" s="1">
        <v>1521.1</v>
      </c>
      <c r="I205" s="1">
        <v>1521.4</v>
      </c>
      <c r="J205" s="1">
        <v>5770</v>
      </c>
      <c r="K205" s="1">
        <v>52808.83</v>
      </c>
      <c r="L205" s="1">
        <v>6185400</v>
      </c>
      <c r="M205" s="1">
        <v>-229800</v>
      </c>
      <c r="N205" s="1">
        <v>1513.25</v>
      </c>
      <c r="O205" s="4">
        <v>1.5479452054794501E-4</v>
      </c>
      <c r="P205" s="5">
        <f t="shared" si="11"/>
        <v>-6.43265306122443E-3</v>
      </c>
      <c r="Q205" s="5">
        <f t="shared" si="9"/>
        <v>-6.5874475817723748E-3</v>
      </c>
      <c r="R205" s="1">
        <f t="shared" si="10"/>
        <v>-0.41588838264897665</v>
      </c>
    </row>
    <row r="206" spans="1:18" ht="14.25" customHeight="1" x14ac:dyDescent="0.3">
      <c r="A206" s="1" t="s">
        <v>14</v>
      </c>
      <c r="B206" s="3" t="s">
        <v>163</v>
      </c>
      <c r="C206" s="3" t="s">
        <v>122</v>
      </c>
      <c r="D206" s="1">
        <v>1518.1</v>
      </c>
      <c r="E206" s="1">
        <v>1533</v>
      </c>
      <c r="F206" s="1">
        <v>1509</v>
      </c>
      <c r="G206" s="1">
        <v>1514.2</v>
      </c>
      <c r="H206" s="1">
        <v>1518</v>
      </c>
      <c r="I206" s="1">
        <v>1514.2</v>
      </c>
      <c r="J206" s="1">
        <v>5093</v>
      </c>
      <c r="K206" s="1">
        <v>46466.36</v>
      </c>
      <c r="L206" s="1">
        <v>6286800</v>
      </c>
      <c r="M206" s="1">
        <v>101400</v>
      </c>
      <c r="N206" s="1">
        <v>1508.75</v>
      </c>
      <c r="O206" s="4">
        <v>1.5287671232876699E-4</v>
      </c>
      <c r="P206" s="5">
        <f t="shared" si="11"/>
        <v>-4.7324832391218907E-3</v>
      </c>
      <c r="Q206" s="5">
        <f t="shared" si="9"/>
        <v>-4.8853599514506576E-3</v>
      </c>
      <c r="R206" s="1">
        <f t="shared" si="10"/>
        <v>-0.30842969505956119</v>
      </c>
    </row>
    <row r="207" spans="1:18" ht="14.25" customHeight="1" x14ac:dyDescent="0.3">
      <c r="A207" s="1" t="s">
        <v>14</v>
      </c>
      <c r="B207" s="3" t="s">
        <v>164</v>
      </c>
      <c r="C207" s="3" t="s">
        <v>122</v>
      </c>
      <c r="D207" s="1">
        <v>1508.05</v>
      </c>
      <c r="E207" s="1">
        <v>1529</v>
      </c>
      <c r="F207" s="1">
        <v>1502.2</v>
      </c>
      <c r="G207" s="1">
        <v>1525.65</v>
      </c>
      <c r="H207" s="1">
        <v>1525.85</v>
      </c>
      <c r="I207" s="1">
        <v>1525.65</v>
      </c>
      <c r="J207" s="1">
        <v>4313</v>
      </c>
      <c r="K207" s="1">
        <v>39256.97</v>
      </c>
      <c r="L207" s="1">
        <v>6264000</v>
      </c>
      <c r="M207" s="1">
        <v>-22800</v>
      </c>
      <c r="N207" s="1">
        <v>1521.1</v>
      </c>
      <c r="O207" s="4">
        <v>1.54246575342466E-4</v>
      </c>
      <c r="P207" s="5">
        <f t="shared" si="11"/>
        <v>7.5617487782327596E-3</v>
      </c>
      <c r="Q207" s="5">
        <f t="shared" si="9"/>
        <v>7.4075022028902938E-3</v>
      </c>
      <c r="R207" s="1">
        <f t="shared" si="10"/>
        <v>0.46766127128709617</v>
      </c>
    </row>
    <row r="208" spans="1:18" ht="14.25" customHeight="1" x14ac:dyDescent="0.3">
      <c r="A208" s="1" t="s">
        <v>14</v>
      </c>
      <c r="B208" s="3" t="s">
        <v>165</v>
      </c>
      <c r="C208" s="3" t="s">
        <v>122</v>
      </c>
      <c r="D208" s="1">
        <v>1522.75</v>
      </c>
      <c r="E208" s="1">
        <v>1534</v>
      </c>
      <c r="F208" s="1">
        <v>1502.55</v>
      </c>
      <c r="G208" s="1">
        <v>1512.85</v>
      </c>
      <c r="H208" s="1">
        <v>1518</v>
      </c>
      <c r="I208" s="1">
        <v>1512.85</v>
      </c>
      <c r="J208" s="1">
        <v>4885</v>
      </c>
      <c r="K208" s="1">
        <v>44392.89</v>
      </c>
      <c r="L208" s="1">
        <v>6205800</v>
      </c>
      <c r="M208" s="1">
        <v>-58200</v>
      </c>
      <c r="N208" s="1">
        <v>1504.7</v>
      </c>
      <c r="O208" s="4">
        <v>1.52054794520548E-4</v>
      </c>
      <c r="P208" s="5">
        <f t="shared" si="11"/>
        <v>-8.3898666142301192E-3</v>
      </c>
      <c r="Q208" s="5">
        <f t="shared" si="9"/>
        <v>-8.5419214087506679E-3</v>
      </c>
      <c r="R208" s="1">
        <f t="shared" si="10"/>
        <v>-0.53928108501839123</v>
      </c>
    </row>
    <row r="209" spans="1:18" ht="14.25" customHeight="1" x14ac:dyDescent="0.3">
      <c r="A209" s="1" t="s">
        <v>14</v>
      </c>
      <c r="B209" s="3" t="s">
        <v>166</v>
      </c>
      <c r="C209" s="3" t="s">
        <v>122</v>
      </c>
      <c r="D209" s="1">
        <v>1509.95</v>
      </c>
      <c r="E209" s="1">
        <v>1551.75</v>
      </c>
      <c r="F209" s="1">
        <v>1509.95</v>
      </c>
      <c r="G209" s="1">
        <v>1548.7</v>
      </c>
      <c r="H209" s="1">
        <v>1550</v>
      </c>
      <c r="I209" s="1">
        <v>1548.7</v>
      </c>
      <c r="J209" s="1">
        <v>9143</v>
      </c>
      <c r="K209" s="1">
        <v>84207.7</v>
      </c>
      <c r="L209" s="1">
        <v>6791400</v>
      </c>
      <c r="M209" s="1">
        <v>585600</v>
      </c>
      <c r="N209" s="1">
        <v>1545.2</v>
      </c>
      <c r="O209" s="4">
        <v>1.4876712328767099E-4</v>
      </c>
      <c r="P209" s="5">
        <f t="shared" si="11"/>
        <v>2.3696995736523872E-2</v>
      </c>
      <c r="Q209" s="5">
        <f t="shared" si="9"/>
        <v>2.3548228613236202E-2</v>
      </c>
      <c r="R209" s="1">
        <f t="shared" si="10"/>
        <v>1.4866812358865409</v>
      </c>
    </row>
    <row r="210" spans="1:18" ht="14.25" customHeight="1" x14ac:dyDescent="0.3">
      <c r="A210" s="1" t="s">
        <v>14</v>
      </c>
      <c r="B210" s="3" t="s">
        <v>167</v>
      </c>
      <c r="C210" s="3" t="s">
        <v>122</v>
      </c>
      <c r="D210" s="1">
        <v>1538.15</v>
      </c>
      <c r="E210" s="1">
        <v>1553</v>
      </c>
      <c r="F210" s="1">
        <v>1526.25</v>
      </c>
      <c r="G210" s="1">
        <v>1533.55</v>
      </c>
      <c r="H210" s="1">
        <v>1536.35</v>
      </c>
      <c r="I210" s="1">
        <v>1533.55</v>
      </c>
      <c r="J210" s="1">
        <v>5783</v>
      </c>
      <c r="K210" s="1">
        <v>53341.599999999999</v>
      </c>
      <c r="L210" s="1">
        <v>6436200</v>
      </c>
      <c r="M210" s="1">
        <v>-355800</v>
      </c>
      <c r="N210" s="1">
        <v>1525.4</v>
      </c>
      <c r="O210" s="4">
        <v>1.4849315068493201E-4</v>
      </c>
      <c r="P210" s="5">
        <f t="shared" si="11"/>
        <v>-9.7823981403758579E-3</v>
      </c>
      <c r="Q210" s="5">
        <f t="shared" si="9"/>
        <v>-9.9308912910607908E-3</v>
      </c>
      <c r="R210" s="1">
        <f t="shared" si="10"/>
        <v>-0.62697156463609405</v>
      </c>
    </row>
    <row r="211" spans="1:18" ht="14.25" customHeight="1" x14ac:dyDescent="0.3">
      <c r="A211" s="1" t="s">
        <v>14</v>
      </c>
      <c r="B211" s="3" t="s">
        <v>168</v>
      </c>
      <c r="C211" s="3" t="s">
        <v>122</v>
      </c>
      <c r="D211" s="1">
        <v>1539.35</v>
      </c>
      <c r="E211" s="1">
        <v>1574.75</v>
      </c>
      <c r="F211" s="1">
        <v>1528.35</v>
      </c>
      <c r="G211" s="1">
        <v>1569.85</v>
      </c>
      <c r="H211" s="1">
        <v>1569</v>
      </c>
      <c r="I211" s="1">
        <v>1569.85</v>
      </c>
      <c r="J211" s="1">
        <v>6896</v>
      </c>
      <c r="K211" s="1">
        <v>64486.6</v>
      </c>
      <c r="L211" s="1">
        <v>6645600</v>
      </c>
      <c r="M211" s="1">
        <v>209400</v>
      </c>
      <c r="N211" s="1">
        <v>1565.85</v>
      </c>
      <c r="O211" s="4">
        <v>1.4876712328767099E-4</v>
      </c>
      <c r="P211" s="5">
        <f t="shared" si="11"/>
        <v>2.3670568289263446E-2</v>
      </c>
      <c r="Q211" s="5">
        <f t="shared" si="9"/>
        <v>2.3521801165975777E-2</v>
      </c>
      <c r="R211" s="1">
        <f t="shared" si="10"/>
        <v>1.4850127796047647</v>
      </c>
    </row>
    <row r="212" spans="1:18" ht="14.25" customHeight="1" x14ac:dyDescent="0.3">
      <c r="A212" s="1" t="s">
        <v>14</v>
      </c>
      <c r="B212" s="3" t="s">
        <v>169</v>
      </c>
      <c r="C212" s="3" t="s">
        <v>122</v>
      </c>
      <c r="D212" s="1">
        <v>1563.5</v>
      </c>
      <c r="E212" s="1">
        <v>1578</v>
      </c>
      <c r="F212" s="1">
        <v>1556.1</v>
      </c>
      <c r="G212" s="1">
        <v>1563.2</v>
      </c>
      <c r="H212" s="1">
        <v>1563.2</v>
      </c>
      <c r="I212" s="1">
        <v>1563.2</v>
      </c>
      <c r="J212" s="1">
        <v>4609</v>
      </c>
      <c r="K212" s="1">
        <v>43298.93</v>
      </c>
      <c r="L212" s="1">
        <v>6511800</v>
      </c>
      <c r="M212" s="1">
        <v>-133800</v>
      </c>
      <c r="N212" s="1">
        <v>1559.2</v>
      </c>
      <c r="O212" s="4">
        <v>1.5013698630136999E-4</v>
      </c>
      <c r="P212" s="5">
        <f t="shared" si="11"/>
        <v>-4.236073510207895E-3</v>
      </c>
      <c r="Q212" s="5">
        <f t="shared" si="9"/>
        <v>-4.3862104965092649E-3</v>
      </c>
      <c r="R212" s="1">
        <f t="shared" si="10"/>
        <v>-0.27691666107503249</v>
      </c>
    </row>
    <row r="213" spans="1:18" ht="14.25" customHeight="1" x14ac:dyDescent="0.3">
      <c r="A213" s="1" t="s">
        <v>14</v>
      </c>
      <c r="B213" s="3" t="s">
        <v>170</v>
      </c>
      <c r="C213" s="3" t="s">
        <v>122</v>
      </c>
      <c r="D213" s="1">
        <v>1568.8</v>
      </c>
      <c r="E213" s="1">
        <v>1577.55</v>
      </c>
      <c r="F213" s="1">
        <v>1547.7</v>
      </c>
      <c r="G213" s="1">
        <v>1573.55</v>
      </c>
      <c r="H213" s="1">
        <v>1573.8</v>
      </c>
      <c r="I213" s="1">
        <v>1573.55</v>
      </c>
      <c r="J213" s="1">
        <v>5068</v>
      </c>
      <c r="K213" s="1">
        <v>47443.86</v>
      </c>
      <c r="L213" s="1">
        <v>6819600</v>
      </c>
      <c r="M213" s="1">
        <v>307800</v>
      </c>
      <c r="N213" s="1">
        <v>1565.9</v>
      </c>
      <c r="O213" s="4">
        <v>1.5013698630136999E-4</v>
      </c>
      <c r="P213" s="5">
        <f t="shared" si="11"/>
        <v>6.6210337768679052E-3</v>
      </c>
      <c r="Q213" s="5">
        <f t="shared" si="9"/>
        <v>6.4708967905665353E-3</v>
      </c>
      <c r="R213" s="1">
        <f t="shared" si="10"/>
        <v>0.40853012750548551</v>
      </c>
    </row>
    <row r="214" spans="1:18" ht="14.25" customHeight="1" x14ac:dyDescent="0.3">
      <c r="A214" s="1" t="s">
        <v>14</v>
      </c>
      <c r="B214" s="3" t="s">
        <v>171</v>
      </c>
      <c r="C214" s="3" t="s">
        <v>122</v>
      </c>
      <c r="D214" s="1">
        <v>1576</v>
      </c>
      <c r="E214" s="1">
        <v>1587.85</v>
      </c>
      <c r="F214" s="1">
        <v>1567.25</v>
      </c>
      <c r="G214" s="1">
        <v>1581.55</v>
      </c>
      <c r="H214" s="1">
        <v>1578.2</v>
      </c>
      <c r="I214" s="1">
        <v>1581.55</v>
      </c>
      <c r="J214" s="1">
        <v>4252</v>
      </c>
      <c r="K214" s="1">
        <v>40291.68</v>
      </c>
      <c r="L214" s="1">
        <v>6950400</v>
      </c>
      <c r="M214" s="1">
        <v>130200</v>
      </c>
      <c r="N214" s="1">
        <v>1575.5</v>
      </c>
      <c r="O214" s="4">
        <v>1.4986301369863001E-4</v>
      </c>
      <c r="P214" s="5">
        <f t="shared" si="11"/>
        <v>5.0840456293095235E-3</v>
      </c>
      <c r="Q214" s="5">
        <f t="shared" si="9"/>
        <v>4.9341826156108935E-3</v>
      </c>
      <c r="R214" s="1">
        <f t="shared" si="10"/>
        <v>0.31151203895409152</v>
      </c>
    </row>
    <row r="215" spans="1:18" ht="14.25" customHeight="1" x14ac:dyDescent="0.3">
      <c r="A215" s="1" t="s">
        <v>14</v>
      </c>
      <c r="B215" s="3" t="s">
        <v>172</v>
      </c>
      <c r="C215" s="3" t="s">
        <v>122</v>
      </c>
      <c r="D215" s="1">
        <v>1575.3</v>
      </c>
      <c r="E215" s="1">
        <v>1595.9</v>
      </c>
      <c r="F215" s="1">
        <v>1569</v>
      </c>
      <c r="G215" s="1">
        <v>1572.75</v>
      </c>
      <c r="H215" s="1">
        <v>1571.1</v>
      </c>
      <c r="I215" s="1">
        <v>1572.75</v>
      </c>
      <c r="J215" s="1">
        <v>4941</v>
      </c>
      <c r="K215" s="1">
        <v>46933.77</v>
      </c>
      <c r="L215" s="1">
        <v>6658800</v>
      </c>
      <c r="M215" s="1">
        <v>-291600</v>
      </c>
      <c r="N215" s="1">
        <v>1573.35</v>
      </c>
      <c r="O215" s="4">
        <v>1.49315068493151E-4</v>
      </c>
      <c r="P215" s="5">
        <f t="shared" si="11"/>
        <v>-5.5641617400650975E-3</v>
      </c>
      <c r="Q215" s="5">
        <f t="shared" si="9"/>
        <v>-5.7134768085582485E-3</v>
      </c>
      <c r="R215" s="1">
        <f t="shared" si="10"/>
        <v>-0.36071158058071573</v>
      </c>
    </row>
    <row r="216" spans="1:18" ht="14.25" customHeight="1" x14ac:dyDescent="0.3">
      <c r="A216" s="1" t="s">
        <v>14</v>
      </c>
      <c r="B216" s="3" t="s">
        <v>173</v>
      </c>
      <c r="C216" s="3" t="s">
        <v>122</v>
      </c>
      <c r="D216" s="1">
        <v>1575</v>
      </c>
      <c r="E216" s="1">
        <v>1579.85</v>
      </c>
      <c r="F216" s="1">
        <v>1555.8</v>
      </c>
      <c r="G216" s="1">
        <v>1573.55</v>
      </c>
      <c r="H216" s="1">
        <v>1575.6</v>
      </c>
      <c r="I216" s="1">
        <v>1573.55</v>
      </c>
      <c r="J216" s="1">
        <v>3831</v>
      </c>
      <c r="K216" s="1">
        <v>36076.910000000003</v>
      </c>
      <c r="L216" s="1">
        <v>6912600</v>
      </c>
      <c r="M216" s="1">
        <v>252600</v>
      </c>
      <c r="N216" s="1">
        <v>1569.7</v>
      </c>
      <c r="O216" s="4">
        <v>1.49315068493151E-4</v>
      </c>
      <c r="P216" s="5">
        <f t="shared" si="11"/>
        <v>5.0866316960734674E-4</v>
      </c>
      <c r="Q216" s="5">
        <f t="shared" si="9"/>
        <v>3.5934810111419574E-4</v>
      </c>
      <c r="R216" s="1">
        <f t="shared" si="10"/>
        <v>2.2686890290238047E-2</v>
      </c>
    </row>
    <row r="217" spans="1:18" ht="14.25" customHeight="1" x14ac:dyDescent="0.3">
      <c r="A217" s="1" t="s">
        <v>14</v>
      </c>
      <c r="B217" s="3" t="s">
        <v>174</v>
      </c>
      <c r="C217" s="3" t="s">
        <v>122</v>
      </c>
      <c r="D217" s="1">
        <v>1569.2</v>
      </c>
      <c r="E217" s="1">
        <v>1599</v>
      </c>
      <c r="F217" s="1">
        <v>1563.8</v>
      </c>
      <c r="G217" s="1">
        <v>1596.5</v>
      </c>
      <c r="H217" s="1">
        <v>1594</v>
      </c>
      <c r="I217" s="1">
        <v>1596.5</v>
      </c>
      <c r="J217" s="1">
        <v>4205</v>
      </c>
      <c r="K217" s="1">
        <v>40012.080000000002</v>
      </c>
      <c r="L217" s="1">
        <v>6979200</v>
      </c>
      <c r="M217" s="1">
        <v>65400</v>
      </c>
      <c r="N217" s="1">
        <v>1597.45</v>
      </c>
      <c r="O217" s="4">
        <v>1.4849315068493201E-4</v>
      </c>
      <c r="P217" s="5">
        <f t="shared" si="11"/>
        <v>1.4584855899081723E-2</v>
      </c>
      <c r="Q217" s="5">
        <f t="shared" si="9"/>
        <v>1.443636274839679E-2</v>
      </c>
      <c r="R217" s="1">
        <f t="shared" si="10"/>
        <v>0.91141758324994571</v>
      </c>
    </row>
    <row r="218" spans="1:18" ht="14.25" customHeight="1" x14ac:dyDescent="0.3">
      <c r="A218" s="1" t="s">
        <v>14</v>
      </c>
      <c r="B218" s="3" t="s">
        <v>175</v>
      </c>
      <c r="C218" s="3" t="s">
        <v>122</v>
      </c>
      <c r="D218" s="1">
        <v>1599</v>
      </c>
      <c r="E218" s="1">
        <v>1609.2</v>
      </c>
      <c r="F218" s="1">
        <v>1582</v>
      </c>
      <c r="G218" s="1">
        <v>1586.9</v>
      </c>
      <c r="H218" s="1">
        <v>1586</v>
      </c>
      <c r="I218" s="1">
        <v>1586.9</v>
      </c>
      <c r="J218" s="1">
        <v>4450</v>
      </c>
      <c r="K218" s="1">
        <v>42580.08</v>
      </c>
      <c r="L218" s="1">
        <v>6949200</v>
      </c>
      <c r="M218" s="1">
        <v>-31200</v>
      </c>
      <c r="N218" s="1">
        <v>1586.45</v>
      </c>
      <c r="O218" s="4">
        <v>1.48219178082192E-4</v>
      </c>
      <c r="P218" s="5">
        <f t="shared" si="11"/>
        <v>-6.0131537738803064E-3</v>
      </c>
      <c r="Q218" s="5">
        <f t="shared" si="9"/>
        <v>-6.1613729519624984E-3</v>
      </c>
      <c r="R218" s="1">
        <f t="shared" si="10"/>
        <v>-0.38898881548282477</v>
      </c>
    </row>
    <row r="219" spans="1:18" ht="14.25" customHeight="1" x14ac:dyDescent="0.3">
      <c r="A219" s="1" t="s">
        <v>14</v>
      </c>
      <c r="B219" s="3" t="s">
        <v>176</v>
      </c>
      <c r="C219" s="3" t="s">
        <v>122</v>
      </c>
      <c r="D219" s="1">
        <v>1584.95</v>
      </c>
      <c r="E219" s="1">
        <v>1600</v>
      </c>
      <c r="F219" s="1">
        <v>1583</v>
      </c>
      <c r="G219" s="1">
        <v>1596.85</v>
      </c>
      <c r="H219" s="1">
        <v>1594.7</v>
      </c>
      <c r="I219" s="1">
        <v>1596.85</v>
      </c>
      <c r="J219" s="1">
        <v>3253</v>
      </c>
      <c r="K219" s="1">
        <v>31067.9</v>
      </c>
      <c r="L219" s="1">
        <v>6979800</v>
      </c>
      <c r="M219" s="1">
        <v>29400</v>
      </c>
      <c r="N219" s="1">
        <v>1595.15</v>
      </c>
      <c r="O219" s="4">
        <v>1.4958904109589E-4</v>
      </c>
      <c r="P219" s="5">
        <f t="shared" si="11"/>
        <v>6.2700863318418407E-3</v>
      </c>
      <c r="Q219" s="5">
        <f t="shared" si="9"/>
        <v>6.1204972907459507E-3</v>
      </c>
      <c r="R219" s="1">
        <f t="shared" si="10"/>
        <v>0.38640819341000615</v>
      </c>
    </row>
    <row r="220" spans="1:18" ht="14.25" customHeight="1" x14ac:dyDescent="0.3">
      <c r="A220" s="1" t="s">
        <v>14</v>
      </c>
      <c r="B220" s="3" t="s">
        <v>177</v>
      </c>
      <c r="C220" s="3" t="s">
        <v>122</v>
      </c>
      <c r="D220" s="1">
        <v>1587</v>
      </c>
      <c r="E220" s="1">
        <v>1596.95</v>
      </c>
      <c r="F220" s="1">
        <v>1582</v>
      </c>
      <c r="G220" s="1">
        <v>1591.05</v>
      </c>
      <c r="H220" s="1">
        <v>1590.95</v>
      </c>
      <c r="I220" s="1">
        <v>1591.05</v>
      </c>
      <c r="J220" s="1">
        <v>3560</v>
      </c>
      <c r="K220" s="1">
        <v>33957.230000000003</v>
      </c>
      <c r="L220" s="1">
        <v>6554400</v>
      </c>
      <c r="M220" s="1">
        <v>-426600</v>
      </c>
      <c r="N220" s="1">
        <v>1589.15</v>
      </c>
      <c r="O220" s="4">
        <v>1.4876712328767099E-4</v>
      </c>
      <c r="P220" s="5">
        <f t="shared" si="11"/>
        <v>-3.632150796881332E-3</v>
      </c>
      <c r="Q220" s="5">
        <f t="shared" si="9"/>
        <v>-3.780917920169003E-3</v>
      </c>
      <c r="R220" s="1">
        <f t="shared" si="10"/>
        <v>-0.23870244419076639</v>
      </c>
    </row>
    <row r="221" spans="1:18" ht="14.25" customHeight="1" x14ac:dyDescent="0.3">
      <c r="A221" s="1" t="s">
        <v>14</v>
      </c>
      <c r="B221" s="3" t="s">
        <v>178</v>
      </c>
      <c r="C221" s="3" t="s">
        <v>122</v>
      </c>
      <c r="D221" s="1">
        <v>1586</v>
      </c>
      <c r="E221" s="1">
        <v>1593.95</v>
      </c>
      <c r="F221" s="1">
        <v>1568.45</v>
      </c>
      <c r="G221" s="1">
        <v>1571.85</v>
      </c>
      <c r="H221" s="1">
        <v>1572.25</v>
      </c>
      <c r="I221" s="1">
        <v>1571.85</v>
      </c>
      <c r="J221" s="1">
        <v>4198</v>
      </c>
      <c r="K221" s="1">
        <v>39764.49</v>
      </c>
      <c r="L221" s="1">
        <v>6096000</v>
      </c>
      <c r="M221" s="1">
        <v>-459600</v>
      </c>
      <c r="N221" s="1">
        <v>1570.2</v>
      </c>
      <c r="O221" s="4">
        <v>1.4876712328767099E-4</v>
      </c>
      <c r="P221" s="5">
        <f t="shared" si="11"/>
        <v>-1.206750259262754E-2</v>
      </c>
      <c r="Q221" s="5">
        <f t="shared" si="9"/>
        <v>-1.2216269715915211E-2</v>
      </c>
      <c r="R221" s="1">
        <f t="shared" si="10"/>
        <v>-0.77125542041712869</v>
      </c>
    </row>
    <row r="222" spans="1:18" ht="14.25" customHeight="1" x14ac:dyDescent="0.3">
      <c r="A222" s="1" t="s">
        <v>14</v>
      </c>
      <c r="B222" s="3" t="s">
        <v>179</v>
      </c>
      <c r="C222" s="3" t="s">
        <v>122</v>
      </c>
      <c r="D222" s="1">
        <v>1569.05</v>
      </c>
      <c r="E222" s="1">
        <v>1585.75</v>
      </c>
      <c r="F222" s="1">
        <v>1549.75</v>
      </c>
      <c r="G222" s="1">
        <v>1583.3</v>
      </c>
      <c r="H222" s="1">
        <v>1583.55</v>
      </c>
      <c r="I222" s="1">
        <v>1583.3</v>
      </c>
      <c r="J222" s="1">
        <v>4455</v>
      </c>
      <c r="K222" s="1">
        <v>42003.19</v>
      </c>
      <c r="L222" s="1">
        <v>5517000</v>
      </c>
      <c r="M222" s="1">
        <v>-580200</v>
      </c>
      <c r="N222" s="1">
        <v>1580.4</v>
      </c>
      <c r="O222" s="4">
        <v>1.48219178082192E-4</v>
      </c>
      <c r="P222" s="5">
        <f t="shared" si="11"/>
        <v>7.2844100900213418E-3</v>
      </c>
      <c r="Q222" s="5">
        <f t="shared" si="9"/>
        <v>7.1361909119391498E-3</v>
      </c>
      <c r="R222" s="1">
        <f t="shared" si="10"/>
        <v>0.45053244975380685</v>
      </c>
    </row>
    <row r="223" spans="1:18" ht="14.25" customHeight="1" x14ac:dyDescent="0.3">
      <c r="A223" s="1" t="s">
        <v>14</v>
      </c>
      <c r="B223" s="3" t="s">
        <v>180</v>
      </c>
      <c r="C223" s="3" t="s">
        <v>122</v>
      </c>
      <c r="D223" s="1">
        <v>1587.35</v>
      </c>
      <c r="E223" s="1">
        <v>1600.9</v>
      </c>
      <c r="F223" s="1">
        <v>1577.2</v>
      </c>
      <c r="G223" s="1">
        <v>1598.45</v>
      </c>
      <c r="H223" s="1">
        <v>1595</v>
      </c>
      <c r="I223" s="1">
        <v>1598.45</v>
      </c>
      <c r="J223" s="1">
        <v>5022</v>
      </c>
      <c r="K223" s="1">
        <v>47915.3</v>
      </c>
      <c r="L223" s="1">
        <v>4708200</v>
      </c>
      <c r="M223" s="1">
        <v>-809400</v>
      </c>
      <c r="N223" s="1">
        <v>1597.55</v>
      </c>
      <c r="O223" s="4">
        <v>1.4849315068493201E-4</v>
      </c>
      <c r="P223" s="5">
        <f t="shared" si="11"/>
        <v>9.5686224973157898E-3</v>
      </c>
      <c r="Q223" s="5">
        <f t="shared" si="9"/>
        <v>9.420129346630857E-3</v>
      </c>
      <c r="R223" s="1">
        <f t="shared" si="10"/>
        <v>0.59472539396820401</v>
      </c>
    </row>
    <row r="224" spans="1:18" ht="14.25" customHeight="1" x14ac:dyDescent="0.3">
      <c r="A224" s="1" t="s">
        <v>14</v>
      </c>
      <c r="B224" s="3" t="s">
        <v>181</v>
      </c>
      <c r="C224" s="3" t="s">
        <v>122</v>
      </c>
      <c r="D224" s="1">
        <v>1600</v>
      </c>
      <c r="E224" s="1">
        <v>1607</v>
      </c>
      <c r="F224" s="1">
        <v>1586.35</v>
      </c>
      <c r="G224" s="1">
        <v>1601.25</v>
      </c>
      <c r="H224" s="1">
        <v>1604.55</v>
      </c>
      <c r="I224" s="1">
        <v>1601.25</v>
      </c>
      <c r="J224" s="1">
        <v>5923</v>
      </c>
      <c r="K224" s="1">
        <v>56739.43</v>
      </c>
      <c r="L224" s="1">
        <v>3038400</v>
      </c>
      <c r="M224" s="1">
        <v>-1670400</v>
      </c>
      <c r="N224" s="1" t="s">
        <v>32</v>
      </c>
      <c r="O224" s="4">
        <v>1.4849315068493201E-4</v>
      </c>
      <c r="P224" s="5">
        <f t="shared" si="11"/>
        <v>1.7516969564265097E-3</v>
      </c>
      <c r="Q224" s="5">
        <f t="shared" si="9"/>
        <v>1.6032038057415777E-3</v>
      </c>
      <c r="R224" s="1">
        <f t="shared" si="10"/>
        <v>0.10121580924172706</v>
      </c>
    </row>
    <row r="225" spans="1:18" ht="14.25" customHeight="1" x14ac:dyDescent="0.3">
      <c r="A225" s="1" t="s">
        <v>14</v>
      </c>
      <c r="B225" s="3" t="s">
        <v>182</v>
      </c>
      <c r="C225" s="3" t="s">
        <v>122</v>
      </c>
      <c r="D225" s="1">
        <v>1598.8</v>
      </c>
      <c r="E225" s="1">
        <v>1606.6</v>
      </c>
      <c r="F225" s="1">
        <v>1591.65</v>
      </c>
      <c r="G225" s="1">
        <v>1603.7</v>
      </c>
      <c r="H225" s="1">
        <v>1605.6</v>
      </c>
      <c r="I225" s="1">
        <v>1603.7</v>
      </c>
      <c r="J225" s="1">
        <v>4127</v>
      </c>
      <c r="K225" s="1">
        <v>39596.449999999997</v>
      </c>
      <c r="L225" s="1">
        <v>1752600</v>
      </c>
      <c r="M225" s="1">
        <v>-1286400</v>
      </c>
      <c r="N225" s="1">
        <v>1603.15</v>
      </c>
      <c r="O225" s="4">
        <v>1.48219178082192E-4</v>
      </c>
      <c r="P225" s="5">
        <f t="shared" si="11"/>
        <v>1.5300546448087716E-3</v>
      </c>
      <c r="Q225" s="5">
        <f t="shared" si="9"/>
        <v>1.3818354667265796E-3</v>
      </c>
      <c r="R225" s="1">
        <f t="shared" si="10"/>
        <v>8.7240059250579857E-2</v>
      </c>
    </row>
    <row r="226" spans="1:18" ht="14.25" customHeight="1" x14ac:dyDescent="0.3">
      <c r="A226" s="1" t="s">
        <v>14</v>
      </c>
      <c r="B226" s="3" t="s">
        <v>122</v>
      </c>
      <c r="C226" s="3" t="s">
        <v>122</v>
      </c>
      <c r="D226" s="1">
        <v>1600</v>
      </c>
      <c r="E226" s="1">
        <v>1616.4</v>
      </c>
      <c r="F226" s="1">
        <v>1587.6</v>
      </c>
      <c r="G226" s="1">
        <v>1612.95</v>
      </c>
      <c r="H226" s="1">
        <v>1615.4</v>
      </c>
      <c r="I226" s="1">
        <v>1615.25</v>
      </c>
      <c r="J226" s="1">
        <v>4978</v>
      </c>
      <c r="K226" s="1">
        <v>47815.83</v>
      </c>
      <c r="L226" s="1">
        <v>693600</v>
      </c>
      <c r="M226" s="1">
        <v>-1057200</v>
      </c>
      <c r="N226" s="1">
        <v>1615.25</v>
      </c>
      <c r="O226" s="4">
        <v>1.4739726027397301E-4</v>
      </c>
      <c r="P226" s="5">
        <f t="shared" si="11"/>
        <v>5.7679117041840745E-3</v>
      </c>
      <c r="Q226" s="5">
        <f t="shared" si="9"/>
        <v>5.6205144439101015E-3</v>
      </c>
      <c r="R226" s="1">
        <f t="shared" si="10"/>
        <v>0.35484254450857744</v>
      </c>
    </row>
    <row r="227" spans="1:18" ht="14.25" customHeight="1" x14ac:dyDescent="0.3">
      <c r="A227" s="1" t="s">
        <v>14</v>
      </c>
      <c r="B227" s="3" t="s">
        <v>183</v>
      </c>
      <c r="C227" s="3" t="s">
        <v>141</v>
      </c>
      <c r="D227" s="1">
        <v>1620.35</v>
      </c>
      <c r="E227" s="1">
        <v>1627.95</v>
      </c>
      <c r="F227" s="1">
        <v>1602.65</v>
      </c>
      <c r="G227" s="1">
        <v>1621.75</v>
      </c>
      <c r="H227" s="1">
        <v>1623</v>
      </c>
      <c r="I227" s="1">
        <v>1621.75</v>
      </c>
      <c r="J227" s="1">
        <v>4310</v>
      </c>
      <c r="K227" s="1">
        <v>41730.089999999997</v>
      </c>
      <c r="L227" s="1">
        <v>8118000</v>
      </c>
      <c r="M227" s="1">
        <v>48600</v>
      </c>
      <c r="N227" s="1">
        <v>1616.2</v>
      </c>
      <c r="O227" s="4">
        <v>1.45753424657534E-4</v>
      </c>
      <c r="P227" s="5">
        <f t="shared" si="11"/>
        <v>5.4558417805883348E-3</v>
      </c>
      <c r="Q227" s="5">
        <f t="shared" si="9"/>
        <v>5.3100883559308006E-3</v>
      </c>
      <c r="R227" s="1">
        <f t="shared" si="10"/>
        <v>0.335244270357753</v>
      </c>
    </row>
    <row r="228" spans="1:18" ht="14.25" customHeight="1" x14ac:dyDescent="0.3">
      <c r="A228" s="1" t="s">
        <v>14</v>
      </c>
      <c r="B228" s="3" t="s">
        <v>185</v>
      </c>
      <c r="C228" s="3" t="s">
        <v>141</v>
      </c>
      <c r="D228" s="1">
        <v>1619.7</v>
      </c>
      <c r="E228" s="1">
        <v>1619.7</v>
      </c>
      <c r="F228" s="1">
        <v>1582</v>
      </c>
      <c r="G228" s="1">
        <v>1584.5</v>
      </c>
      <c r="H228" s="1">
        <v>1587.35</v>
      </c>
      <c r="I228" s="1">
        <v>1584.5</v>
      </c>
      <c r="J228" s="1">
        <v>4287</v>
      </c>
      <c r="K228" s="1">
        <v>41055.94</v>
      </c>
      <c r="L228" s="1">
        <v>8028000</v>
      </c>
      <c r="M228" s="1">
        <v>-90000</v>
      </c>
      <c r="N228" s="1">
        <v>1576.75</v>
      </c>
      <c r="O228" s="4">
        <v>1.45753424657534E-4</v>
      </c>
      <c r="P228" s="5">
        <f t="shared" si="11"/>
        <v>-2.296901495298289E-2</v>
      </c>
      <c r="Q228" s="5">
        <f t="shared" si="9"/>
        <v>-2.3114768377640423E-2</v>
      </c>
      <c r="R228" s="1">
        <f t="shared" si="10"/>
        <v>-1.4593153898457485</v>
      </c>
    </row>
    <row r="229" spans="1:18" ht="14.25" customHeight="1" x14ac:dyDescent="0.3">
      <c r="A229" s="1" t="s">
        <v>14</v>
      </c>
      <c r="B229" s="3" t="s">
        <v>186</v>
      </c>
      <c r="C229" s="3" t="s">
        <v>141</v>
      </c>
      <c r="D229" s="1">
        <v>1586.7</v>
      </c>
      <c r="E229" s="1">
        <v>1590.5</v>
      </c>
      <c r="F229" s="1">
        <v>1535.85</v>
      </c>
      <c r="G229" s="1">
        <v>1543.7</v>
      </c>
      <c r="H229" s="1">
        <v>1545.95</v>
      </c>
      <c r="I229" s="1">
        <v>1543.7</v>
      </c>
      <c r="J229" s="1">
        <v>6764</v>
      </c>
      <c r="K229" s="1">
        <v>62978.21</v>
      </c>
      <c r="L229" s="1">
        <v>8670600</v>
      </c>
      <c r="M229" s="1">
        <v>642600</v>
      </c>
      <c r="N229" s="1">
        <v>1535.15</v>
      </c>
      <c r="O229" s="4">
        <v>1.45753424657534E-4</v>
      </c>
      <c r="P229" s="5">
        <f t="shared" si="11"/>
        <v>-2.5749447775323418E-2</v>
      </c>
      <c r="Q229" s="5">
        <f t="shared" si="9"/>
        <v>-2.5895201199980952E-2</v>
      </c>
      <c r="R229" s="1">
        <f t="shared" si="10"/>
        <v>-1.6348537444501903</v>
      </c>
    </row>
    <row r="230" spans="1:18" ht="14.25" customHeight="1" x14ac:dyDescent="0.3">
      <c r="A230" s="1" t="s">
        <v>14</v>
      </c>
      <c r="B230" s="3" t="s">
        <v>187</v>
      </c>
      <c r="C230" s="3" t="s">
        <v>141</v>
      </c>
      <c r="D230" s="1">
        <v>1543</v>
      </c>
      <c r="E230" s="1">
        <v>1553.05</v>
      </c>
      <c r="F230" s="1">
        <v>1522.7</v>
      </c>
      <c r="G230" s="1">
        <v>1527.15</v>
      </c>
      <c r="H230" s="1">
        <v>1526.3</v>
      </c>
      <c r="I230" s="1">
        <v>1527.15</v>
      </c>
      <c r="J230" s="1">
        <v>4183</v>
      </c>
      <c r="K230" s="1">
        <v>38490.620000000003</v>
      </c>
      <c r="L230" s="1">
        <v>9066600</v>
      </c>
      <c r="M230" s="1">
        <v>396000</v>
      </c>
      <c r="N230" s="1">
        <v>1519.75</v>
      </c>
      <c r="O230" s="4">
        <v>1.4657534246575299E-4</v>
      </c>
      <c r="P230" s="5">
        <f t="shared" si="11"/>
        <v>-1.0720995011984164E-2</v>
      </c>
      <c r="Q230" s="5">
        <f t="shared" si="9"/>
        <v>-1.0867570354449917E-2</v>
      </c>
      <c r="R230" s="1">
        <f t="shared" si="10"/>
        <v>-0.68610735826456515</v>
      </c>
    </row>
    <row r="231" spans="1:18" ht="14.25" customHeight="1" x14ac:dyDescent="0.3">
      <c r="A231" s="1" t="s">
        <v>14</v>
      </c>
      <c r="B231" s="3" t="s">
        <v>188</v>
      </c>
      <c r="C231" s="3" t="s">
        <v>141</v>
      </c>
      <c r="D231" s="1">
        <v>1532.8</v>
      </c>
      <c r="E231" s="1">
        <v>1543.35</v>
      </c>
      <c r="F231" s="1">
        <v>1524.75</v>
      </c>
      <c r="G231" s="1">
        <v>1536.5</v>
      </c>
      <c r="H231" s="1">
        <v>1536.05</v>
      </c>
      <c r="I231" s="1">
        <v>1536.5</v>
      </c>
      <c r="J231" s="1">
        <v>2937</v>
      </c>
      <c r="K231" s="1">
        <v>27036.02</v>
      </c>
      <c r="L231" s="1">
        <v>8931000</v>
      </c>
      <c r="M231" s="1">
        <v>-135600</v>
      </c>
      <c r="N231" s="1">
        <v>1532.4</v>
      </c>
      <c r="O231" s="4">
        <v>1.4739726027397301E-4</v>
      </c>
      <c r="P231" s="5">
        <f t="shared" si="11"/>
        <v>6.1225157974003266E-3</v>
      </c>
      <c r="Q231" s="5">
        <f t="shared" si="9"/>
        <v>5.9751185371263536E-3</v>
      </c>
      <c r="R231" s="1">
        <f t="shared" si="10"/>
        <v>0.37722992914849213</v>
      </c>
    </row>
    <row r="232" spans="1:18" ht="14.25" customHeight="1" x14ac:dyDescent="0.3">
      <c r="A232" s="1" t="s">
        <v>14</v>
      </c>
      <c r="B232" s="3" t="s">
        <v>189</v>
      </c>
      <c r="C232" s="3" t="s">
        <v>141</v>
      </c>
      <c r="D232" s="1">
        <v>1540</v>
      </c>
      <c r="E232" s="1">
        <v>1547.5</v>
      </c>
      <c r="F232" s="1">
        <v>1527.65</v>
      </c>
      <c r="G232" s="1">
        <v>1543.15</v>
      </c>
      <c r="H232" s="1">
        <v>1544.15</v>
      </c>
      <c r="I232" s="1">
        <v>1543.15</v>
      </c>
      <c r="J232" s="1">
        <v>2454</v>
      </c>
      <c r="K232" s="1">
        <v>22681.279999999999</v>
      </c>
      <c r="L232" s="1">
        <v>8850000</v>
      </c>
      <c r="M232" s="1">
        <v>-81000</v>
      </c>
      <c r="N232" s="1">
        <v>1540.6</v>
      </c>
      <c r="O232" s="4">
        <v>1.4520547945205499E-4</v>
      </c>
      <c r="P232" s="5">
        <f t="shared" si="11"/>
        <v>4.3280182232346837E-3</v>
      </c>
      <c r="Q232" s="5">
        <f t="shared" si="9"/>
        <v>4.1828127437826285E-3</v>
      </c>
      <c r="R232" s="1">
        <f t="shared" si="10"/>
        <v>0.26407545644063329</v>
      </c>
    </row>
    <row r="233" spans="1:18" ht="14.25" customHeight="1" x14ac:dyDescent="0.3">
      <c r="A233" s="1" t="s">
        <v>14</v>
      </c>
      <c r="B233" s="3" t="s">
        <v>190</v>
      </c>
      <c r="C233" s="3" t="s">
        <v>141</v>
      </c>
      <c r="D233" s="1">
        <v>1549.75</v>
      </c>
      <c r="E233" s="1">
        <v>1566.4</v>
      </c>
      <c r="F233" s="1">
        <v>1545.05</v>
      </c>
      <c r="G233" s="1">
        <v>1562.5</v>
      </c>
      <c r="H233" s="1">
        <v>1562</v>
      </c>
      <c r="I233" s="1">
        <v>1562.5</v>
      </c>
      <c r="J233" s="1">
        <v>3623</v>
      </c>
      <c r="K233" s="1">
        <v>33906.28</v>
      </c>
      <c r="L233" s="1">
        <v>8661600</v>
      </c>
      <c r="M233" s="1">
        <v>-188400</v>
      </c>
      <c r="N233" s="1">
        <v>1561.45</v>
      </c>
      <c r="O233" s="4">
        <v>1.4602739726027401E-4</v>
      </c>
      <c r="P233" s="5">
        <f t="shared" si="11"/>
        <v>1.2539286524317083E-2</v>
      </c>
      <c r="Q233" s="5">
        <f t="shared" si="9"/>
        <v>1.239325912705681E-2</v>
      </c>
      <c r="R233" s="1">
        <f t="shared" si="10"/>
        <v>0.78242937497721488</v>
      </c>
    </row>
    <row r="234" spans="1:18" ht="14.25" customHeight="1" x14ac:dyDescent="0.3">
      <c r="A234" s="1" t="s">
        <v>14</v>
      </c>
      <c r="B234" s="3" t="s">
        <v>191</v>
      </c>
      <c r="C234" s="3" t="s">
        <v>141</v>
      </c>
      <c r="D234" s="1">
        <v>1566.95</v>
      </c>
      <c r="E234" s="1">
        <v>1571.25</v>
      </c>
      <c r="F234" s="1">
        <v>1540.55</v>
      </c>
      <c r="G234" s="1">
        <v>1542.95</v>
      </c>
      <c r="H234" s="1">
        <v>1544.1</v>
      </c>
      <c r="I234" s="1">
        <v>1542.95</v>
      </c>
      <c r="J234" s="1">
        <v>2625</v>
      </c>
      <c r="K234" s="1">
        <v>24446.01</v>
      </c>
      <c r="L234" s="1">
        <v>8594400</v>
      </c>
      <c r="M234" s="1">
        <v>-67200</v>
      </c>
      <c r="N234" s="1">
        <v>1540.3</v>
      </c>
      <c r="O234" s="4">
        <v>1.4602739726027401E-4</v>
      </c>
      <c r="P234" s="5">
        <f t="shared" si="11"/>
        <v>-1.2511999999999971E-2</v>
      </c>
      <c r="Q234" s="5">
        <f t="shared" si="9"/>
        <v>-1.2658027397260244E-2</v>
      </c>
      <c r="R234" s="1">
        <f t="shared" si="10"/>
        <v>-0.79914511294777002</v>
      </c>
    </row>
    <row r="235" spans="1:18" ht="14.25" customHeight="1" x14ac:dyDescent="0.3">
      <c r="A235" s="1" t="s">
        <v>14</v>
      </c>
      <c r="B235" s="3" t="s">
        <v>192</v>
      </c>
      <c r="C235" s="3" t="s">
        <v>141</v>
      </c>
      <c r="D235" s="1">
        <v>1544.6</v>
      </c>
      <c r="E235" s="1">
        <v>1556.8</v>
      </c>
      <c r="F235" s="1">
        <v>1531.7</v>
      </c>
      <c r="G235" s="1">
        <v>1553.05</v>
      </c>
      <c r="H235" s="1">
        <v>1551.9</v>
      </c>
      <c r="I235" s="1">
        <v>1553.05</v>
      </c>
      <c r="J235" s="1">
        <v>2648</v>
      </c>
      <c r="K235" s="1">
        <v>24512.36</v>
      </c>
      <c r="L235" s="1">
        <v>8611200</v>
      </c>
      <c r="M235" s="1">
        <v>16800</v>
      </c>
      <c r="N235" s="1">
        <v>1548.2</v>
      </c>
      <c r="O235" s="4">
        <v>1.4602739726027401E-4</v>
      </c>
      <c r="P235" s="5">
        <f t="shared" si="11"/>
        <v>6.5459023299523052E-3</v>
      </c>
      <c r="Q235" s="5">
        <f t="shared" si="9"/>
        <v>6.3998749326920311E-3</v>
      </c>
      <c r="R235" s="1">
        <f t="shared" si="10"/>
        <v>0.40404627162086593</v>
      </c>
    </row>
    <row r="236" spans="1:18" ht="14.25" customHeight="1" x14ac:dyDescent="0.3">
      <c r="A236" s="1" t="s">
        <v>14</v>
      </c>
      <c r="B236" s="3" t="s">
        <v>193</v>
      </c>
      <c r="C236" s="3" t="s">
        <v>141</v>
      </c>
      <c r="D236" s="1">
        <v>1530.2</v>
      </c>
      <c r="E236" s="1">
        <v>1533.1</v>
      </c>
      <c r="F236" s="1">
        <v>1504.25</v>
      </c>
      <c r="G236" s="1">
        <v>1525.95</v>
      </c>
      <c r="H236" s="1">
        <v>1524.5</v>
      </c>
      <c r="I236" s="1">
        <v>1525.95</v>
      </c>
      <c r="J236" s="1">
        <v>4749</v>
      </c>
      <c r="K236" s="1">
        <v>43254.48</v>
      </c>
      <c r="L236" s="1">
        <v>8910000</v>
      </c>
      <c r="M236" s="1">
        <v>298800</v>
      </c>
      <c r="N236" s="1">
        <v>1521.3</v>
      </c>
      <c r="O236" s="4">
        <v>1.45479452054795E-4</v>
      </c>
      <c r="P236" s="5">
        <f t="shared" si="11"/>
        <v>-1.7449534786388016E-2</v>
      </c>
      <c r="Q236" s="5">
        <f t="shared" si="9"/>
        <v>-1.759501423844281E-2</v>
      </c>
      <c r="R236" s="1">
        <f t="shared" si="10"/>
        <v>-1.1108341923751417</v>
      </c>
    </row>
    <row r="237" spans="1:18" ht="14.25" customHeight="1" x14ac:dyDescent="0.3">
      <c r="A237" s="1" t="s">
        <v>14</v>
      </c>
      <c r="B237" s="3" t="s">
        <v>194</v>
      </c>
      <c r="C237" s="3" t="s">
        <v>141</v>
      </c>
      <c r="D237" s="1">
        <v>1527</v>
      </c>
      <c r="E237" s="1">
        <v>1544.2</v>
      </c>
      <c r="F237" s="1">
        <v>1521</v>
      </c>
      <c r="G237" s="1">
        <v>1533.35</v>
      </c>
      <c r="H237" s="1">
        <v>1533</v>
      </c>
      <c r="I237" s="1">
        <v>1533.35</v>
      </c>
      <c r="J237" s="1">
        <v>4486</v>
      </c>
      <c r="K237" s="1">
        <v>41292.870000000003</v>
      </c>
      <c r="L237" s="1">
        <v>8846400</v>
      </c>
      <c r="M237" s="1">
        <v>-63600</v>
      </c>
      <c r="N237" s="1">
        <v>1530.9</v>
      </c>
      <c r="O237" s="4">
        <v>1.45479452054795E-4</v>
      </c>
      <c r="P237" s="5">
        <f t="shared" si="11"/>
        <v>4.849438054982053E-3</v>
      </c>
      <c r="Q237" s="5">
        <f t="shared" si="9"/>
        <v>4.7039586029272579E-3</v>
      </c>
      <c r="R237" s="1">
        <f t="shared" si="10"/>
        <v>0.29697719961102176</v>
      </c>
    </row>
    <row r="238" spans="1:18" ht="14.25" customHeight="1" x14ac:dyDescent="0.3">
      <c r="A238" s="1" t="s">
        <v>14</v>
      </c>
      <c r="B238" s="3" t="s">
        <v>195</v>
      </c>
      <c r="C238" s="3" t="s">
        <v>141</v>
      </c>
      <c r="D238" s="1">
        <v>1539.95</v>
      </c>
      <c r="E238" s="1">
        <v>1562.15</v>
      </c>
      <c r="F238" s="1">
        <v>1539.1</v>
      </c>
      <c r="G238" s="1">
        <v>1551.45</v>
      </c>
      <c r="H238" s="1">
        <v>1554.6</v>
      </c>
      <c r="I238" s="1">
        <v>1551.45</v>
      </c>
      <c r="J238" s="1">
        <v>4093</v>
      </c>
      <c r="K238" s="1">
        <v>38112.300000000003</v>
      </c>
      <c r="L238" s="1">
        <v>8828400</v>
      </c>
      <c r="M238" s="1">
        <v>-18000</v>
      </c>
      <c r="N238" s="1">
        <v>1547.75</v>
      </c>
      <c r="O238" s="4">
        <v>1.45753424657534E-4</v>
      </c>
      <c r="P238" s="5">
        <f t="shared" si="11"/>
        <v>1.180421951935314E-2</v>
      </c>
      <c r="Q238" s="5">
        <f t="shared" si="9"/>
        <v>1.1658466094695607E-2</v>
      </c>
      <c r="R238" s="1">
        <f t="shared" si="10"/>
        <v>0.73603934575618279</v>
      </c>
    </row>
    <row r="239" spans="1:18" ht="14.25" customHeight="1" x14ac:dyDescent="0.3">
      <c r="A239" s="1" t="s">
        <v>14</v>
      </c>
      <c r="B239" s="3" t="s">
        <v>196</v>
      </c>
      <c r="C239" s="3" t="s">
        <v>141</v>
      </c>
      <c r="D239" s="1">
        <v>1550.1</v>
      </c>
      <c r="E239" s="1">
        <v>1563.8</v>
      </c>
      <c r="F239" s="1">
        <v>1546.85</v>
      </c>
      <c r="G239" s="1">
        <v>1553.2</v>
      </c>
      <c r="H239" s="1">
        <v>1551.5</v>
      </c>
      <c r="I239" s="1">
        <v>1553.2</v>
      </c>
      <c r="J239" s="1">
        <v>3313</v>
      </c>
      <c r="K239" s="1">
        <v>30957.39</v>
      </c>
      <c r="L239" s="1">
        <v>8463600</v>
      </c>
      <c r="M239" s="1">
        <v>-364800</v>
      </c>
      <c r="N239" s="1">
        <v>1553.9</v>
      </c>
      <c r="O239" s="4">
        <v>1.4630136986301399E-4</v>
      </c>
      <c r="P239" s="5">
        <f t="shared" si="11"/>
        <v>1.1279770537239357E-3</v>
      </c>
      <c r="Q239" s="5">
        <f t="shared" si="9"/>
        <v>9.8167568386092166E-4</v>
      </c>
      <c r="R239" s="1">
        <f t="shared" si="10"/>
        <v>6.1976586132758436E-2</v>
      </c>
    </row>
    <row r="240" spans="1:18" ht="14.25" customHeight="1" x14ac:dyDescent="0.3">
      <c r="A240" s="1" t="s">
        <v>14</v>
      </c>
      <c r="B240" s="3" t="s">
        <v>197</v>
      </c>
      <c r="C240" s="3" t="s">
        <v>141</v>
      </c>
      <c r="D240" s="1">
        <v>1549.1</v>
      </c>
      <c r="E240" s="1">
        <v>1723.65</v>
      </c>
      <c r="F240" s="1">
        <v>1545.3</v>
      </c>
      <c r="G240" s="1">
        <v>1677.8</v>
      </c>
      <c r="H240" s="1">
        <v>1688</v>
      </c>
      <c r="I240" s="1">
        <v>1677.8</v>
      </c>
      <c r="J240" s="1">
        <v>13745</v>
      </c>
      <c r="K240" s="1">
        <v>134765.63</v>
      </c>
      <c r="L240" s="1">
        <v>7895400</v>
      </c>
      <c r="M240" s="1">
        <v>-568200</v>
      </c>
      <c r="N240" s="1">
        <v>1671</v>
      </c>
      <c r="O240" s="4">
        <v>1.48219178082192E-4</v>
      </c>
      <c r="P240" s="5">
        <f t="shared" si="11"/>
        <v>8.0221478238475349E-2</v>
      </c>
      <c r="Q240" s="5">
        <f t="shared" si="9"/>
        <v>8.0073259060393157E-2</v>
      </c>
      <c r="R240" s="1">
        <f t="shared" si="10"/>
        <v>5.0553021926437154</v>
      </c>
    </row>
    <row r="241" spans="1:18" ht="14.25" customHeight="1" x14ac:dyDescent="0.3">
      <c r="A241" s="1" t="s">
        <v>14</v>
      </c>
      <c r="B241" s="3" t="s">
        <v>198</v>
      </c>
      <c r="C241" s="3" t="s">
        <v>141</v>
      </c>
      <c r="D241" s="1">
        <v>1711.45</v>
      </c>
      <c r="E241" s="1">
        <v>1815.9</v>
      </c>
      <c r="F241" s="1">
        <v>1711.45</v>
      </c>
      <c r="G241" s="1">
        <v>1798.6</v>
      </c>
      <c r="H241" s="1">
        <v>1805.8</v>
      </c>
      <c r="I241" s="1">
        <v>1798.6</v>
      </c>
      <c r="J241" s="1">
        <v>12131</v>
      </c>
      <c r="K241" s="1">
        <v>129865.91</v>
      </c>
      <c r="L241" s="1">
        <v>6564600</v>
      </c>
      <c r="M241" s="1">
        <v>-1330800</v>
      </c>
      <c r="N241" s="1">
        <v>1802.75</v>
      </c>
      <c r="O241" s="4">
        <v>1.4849315068493201E-4</v>
      </c>
      <c r="P241" s="5">
        <f t="shared" si="11"/>
        <v>7.1999046370246733E-2</v>
      </c>
      <c r="Q241" s="5">
        <f t="shared" si="9"/>
        <v>7.1850553219561797E-2</v>
      </c>
      <c r="R241" s="1">
        <f t="shared" si="10"/>
        <v>4.5361742920887087</v>
      </c>
    </row>
    <row r="242" spans="1:18" ht="14.25" customHeight="1" x14ac:dyDescent="0.3">
      <c r="A242" s="1" t="s">
        <v>14</v>
      </c>
      <c r="B242" s="3" t="s">
        <v>199</v>
      </c>
      <c r="C242" s="3" t="s">
        <v>141</v>
      </c>
      <c r="D242" s="1">
        <v>1792.05</v>
      </c>
      <c r="E242" s="1">
        <v>1802.15</v>
      </c>
      <c r="F242" s="1">
        <v>1756.25</v>
      </c>
      <c r="G242" s="1">
        <v>1771.25</v>
      </c>
      <c r="H242" s="1">
        <v>1774.8</v>
      </c>
      <c r="I242" s="1">
        <v>1771.25</v>
      </c>
      <c r="J242" s="1">
        <v>7735</v>
      </c>
      <c r="K242" s="1">
        <v>82192.5</v>
      </c>
      <c r="L242" s="1">
        <v>4299600</v>
      </c>
      <c r="M242" s="1">
        <v>-2265000</v>
      </c>
      <c r="N242" s="1">
        <v>1765.9</v>
      </c>
      <c r="O242" s="4">
        <v>1.48219178082192E-4</v>
      </c>
      <c r="P242" s="5">
        <f t="shared" si="11"/>
        <v>-1.5206271544534588E-2</v>
      </c>
      <c r="Q242" s="5">
        <f t="shared" si="9"/>
        <v>-1.5354490722616781E-2</v>
      </c>
      <c r="R242" s="1">
        <f t="shared" si="10"/>
        <v>-0.96938218236412921</v>
      </c>
    </row>
    <row r="243" spans="1:18" ht="14.25" customHeight="1" x14ac:dyDescent="0.3">
      <c r="A243" s="1" t="s">
        <v>14</v>
      </c>
      <c r="B243" s="3" t="s">
        <v>200</v>
      </c>
      <c r="C243" s="3" t="s">
        <v>141</v>
      </c>
      <c r="D243" s="1">
        <v>1784.55</v>
      </c>
      <c r="E243" s="1">
        <v>1785.8</v>
      </c>
      <c r="F243" s="1">
        <v>1733</v>
      </c>
      <c r="G243" s="1">
        <v>1757.45</v>
      </c>
      <c r="H243" s="1">
        <v>1767</v>
      </c>
      <c r="I243" s="1">
        <v>1757.45</v>
      </c>
      <c r="J243" s="1">
        <v>6511</v>
      </c>
      <c r="K243" s="1">
        <v>68343.69</v>
      </c>
      <c r="L243" s="1">
        <v>2283600</v>
      </c>
      <c r="M243" s="1">
        <v>-2016000</v>
      </c>
      <c r="N243" s="1">
        <v>1751.8</v>
      </c>
      <c r="O243" s="4">
        <v>1.48219178082192E-4</v>
      </c>
      <c r="P243" s="5">
        <f t="shared" si="11"/>
        <v>-7.7911079745941877E-3</v>
      </c>
      <c r="Q243" s="5">
        <f t="shared" si="9"/>
        <v>-7.9393271526763797E-3</v>
      </c>
      <c r="R243" s="1">
        <f t="shared" si="10"/>
        <v>-0.50123722243863444</v>
      </c>
    </row>
    <row r="244" spans="1:18" ht="14.25" customHeight="1" x14ac:dyDescent="0.3">
      <c r="A244" s="1" t="s">
        <v>14</v>
      </c>
      <c r="B244" s="3" t="s">
        <v>141</v>
      </c>
      <c r="C244" s="3" t="s">
        <v>141</v>
      </c>
      <c r="D244" s="1">
        <v>1757.9</v>
      </c>
      <c r="E244" s="1">
        <v>1775.7</v>
      </c>
      <c r="F244" s="1">
        <v>1752.15</v>
      </c>
      <c r="G244" s="1">
        <v>1769.65</v>
      </c>
      <c r="H244" s="1">
        <v>1771.35</v>
      </c>
      <c r="I244" s="1">
        <v>1770.95</v>
      </c>
      <c r="J244" s="1">
        <v>5114</v>
      </c>
      <c r="K244" s="1">
        <v>54141.19</v>
      </c>
      <c r="L244" s="1">
        <v>863400</v>
      </c>
      <c r="M244" s="1">
        <v>-1420200</v>
      </c>
      <c r="N244" s="1">
        <v>1770.95</v>
      </c>
      <c r="O244" s="4">
        <v>1.4630136986301399E-4</v>
      </c>
      <c r="P244" s="5">
        <f t="shared" si="11"/>
        <v>6.9418760135423743E-3</v>
      </c>
      <c r="Q244" s="5">
        <f t="shared" si="9"/>
        <v>6.7955746436793602E-3</v>
      </c>
      <c r="R244" s="1">
        <f t="shared" si="10"/>
        <v>0.42902816495274582</v>
      </c>
    </row>
    <row r="245" spans="1:18" ht="14.25" customHeight="1" x14ac:dyDescent="0.3">
      <c r="A245" s="1" t="s">
        <v>14</v>
      </c>
      <c r="B245" s="3" t="s">
        <v>201</v>
      </c>
      <c r="C245" s="3" t="s">
        <v>161</v>
      </c>
      <c r="D245" s="1">
        <v>1770.2</v>
      </c>
      <c r="E245" s="1">
        <v>1783.75</v>
      </c>
      <c r="F245" s="1">
        <v>1747</v>
      </c>
      <c r="G245" s="1">
        <v>1776.55</v>
      </c>
      <c r="H245" s="1">
        <v>1764</v>
      </c>
      <c r="I245" s="1">
        <v>1776.55</v>
      </c>
      <c r="J245" s="1">
        <v>4263</v>
      </c>
      <c r="K245" s="1">
        <v>45120.84</v>
      </c>
      <c r="L245" s="1">
        <v>8404200</v>
      </c>
      <c r="M245" s="1">
        <v>160200</v>
      </c>
      <c r="N245" s="1">
        <v>1776.3</v>
      </c>
    </row>
    <row r="246" spans="1:18" ht="14.25" customHeight="1" x14ac:dyDescent="0.3">
      <c r="A246" s="1" t="s">
        <v>14</v>
      </c>
      <c r="B246" s="3" t="s">
        <v>203</v>
      </c>
      <c r="C246" s="3" t="s">
        <v>161</v>
      </c>
      <c r="D246" s="1">
        <v>1755</v>
      </c>
      <c r="E246" s="1">
        <v>1776.85</v>
      </c>
      <c r="F246" s="1">
        <v>1742.25</v>
      </c>
      <c r="G246" s="1">
        <v>1771.1</v>
      </c>
      <c r="H246" s="1">
        <v>1771.5</v>
      </c>
      <c r="I246" s="1">
        <v>1771.1</v>
      </c>
      <c r="J246" s="1">
        <v>3760</v>
      </c>
      <c r="K246" s="1">
        <v>39712.07</v>
      </c>
      <c r="L246" s="1">
        <v>8418000</v>
      </c>
      <c r="M246" s="1">
        <v>13800</v>
      </c>
      <c r="N246" s="1">
        <v>1762.15</v>
      </c>
    </row>
    <row r="247" spans="1:18" ht="14.25" customHeight="1" x14ac:dyDescent="0.3"/>
    <row r="248" spans="1:18" ht="14.25" customHeight="1" x14ac:dyDescent="0.3"/>
    <row r="249" spans="1:18" ht="14.25" customHeight="1" x14ac:dyDescent="0.3"/>
    <row r="250" spans="1:18" ht="14.25" customHeight="1" x14ac:dyDescent="0.3"/>
    <row r="251" spans="1:18" ht="14.25" customHeight="1" x14ac:dyDescent="0.3"/>
    <row r="252" spans="1:18" ht="14.25" customHeight="1" x14ac:dyDescent="0.3"/>
    <row r="253" spans="1:18" ht="14.25" customHeight="1" x14ac:dyDescent="0.3"/>
    <row r="254" spans="1:18" ht="14.25" customHeight="1" x14ac:dyDescent="0.3"/>
    <row r="255" spans="1:18" ht="14.25" customHeight="1" x14ac:dyDescent="0.3"/>
    <row r="256" spans="1:18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topLeftCell="H1" zoomScaleNormal="100" workbookViewId="0">
      <selection activeCell="V23" sqref="V23"/>
    </sheetView>
  </sheetViews>
  <sheetFormatPr defaultRowHeight="14.4" x14ac:dyDescent="0.3"/>
  <cols>
    <col min="1" max="1" width="13.33203125" customWidth="1"/>
    <col min="2" max="2" width="8.5546875" customWidth="1"/>
    <col min="3" max="4" width="9.6640625" customWidth="1"/>
    <col min="5" max="8" width="8.5546875" customWidth="1"/>
    <col min="9" max="9" width="12.6640625" customWidth="1"/>
    <col min="10" max="10" width="18.109375" customWidth="1"/>
    <col min="11" max="17" width="8.5546875" customWidth="1"/>
    <col min="18" max="18" width="15.33203125" customWidth="1"/>
    <col min="19" max="20" width="8.5546875" customWidth="1"/>
    <col min="21" max="21" width="16.6640625" customWidth="1"/>
    <col min="22" max="22" width="14.6640625" customWidth="1"/>
    <col min="23" max="26" width="8.6640625" customWidth="1"/>
    <col min="27" max="1025" width="14.44140625" customWidth="1"/>
  </cols>
  <sheetData>
    <row r="1" spans="1:22" ht="14.25" customHeight="1" x14ac:dyDescent="0.3">
      <c r="A1" s="1" t="s">
        <v>0</v>
      </c>
      <c r="B1" s="1" t="s">
        <v>217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  <c r="I1" s="1" t="s">
        <v>224</v>
      </c>
      <c r="J1" s="1" t="s">
        <v>225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204</v>
      </c>
      <c r="Q1" s="1" t="s">
        <v>205</v>
      </c>
      <c r="R1" s="1" t="s">
        <v>206</v>
      </c>
      <c r="S1" s="1" t="s">
        <v>207</v>
      </c>
    </row>
    <row r="2" spans="1:22" ht="14.25" customHeight="1" x14ac:dyDescent="0.3">
      <c r="A2" s="1" t="s">
        <v>14</v>
      </c>
      <c r="B2" s="2">
        <v>43374</v>
      </c>
      <c r="C2" s="2">
        <v>43433</v>
      </c>
      <c r="D2" s="1">
        <v>1297.8499999999999</v>
      </c>
      <c r="E2" s="1">
        <v>1307</v>
      </c>
      <c r="F2" s="1">
        <v>1273.25</v>
      </c>
      <c r="G2" s="1">
        <v>1290</v>
      </c>
      <c r="H2" s="1">
        <v>1292</v>
      </c>
      <c r="I2" s="1">
        <v>1290</v>
      </c>
      <c r="J2" s="1">
        <v>76</v>
      </c>
      <c r="K2" s="1">
        <v>586.85</v>
      </c>
      <c r="L2" s="1">
        <v>29400</v>
      </c>
      <c r="M2" s="1">
        <v>-5400</v>
      </c>
      <c r="N2" s="1">
        <v>1279.8</v>
      </c>
      <c r="O2" s="1">
        <v>273.85000000000002</v>
      </c>
      <c r="P2" s="4">
        <v>1.9260273972602701E-4</v>
      </c>
      <c r="Q2" s="5">
        <f>(H2-E2)/E2</f>
        <v>-1.1476664116296864E-2</v>
      </c>
      <c r="R2" s="5">
        <f t="shared" ref="R2:R65" si="0">Q2-P2</f>
        <v>-1.1669266856022891E-2</v>
      </c>
      <c r="S2" s="1">
        <f t="shared" ref="S2:S65" si="1">R2/$V$2</f>
        <v>-0.7256965232042244</v>
      </c>
      <c r="U2" s="1" t="s">
        <v>208</v>
      </c>
      <c r="V2" s="1">
        <f>STDEV(Q2:Q244)</f>
        <v>1.6080091998372362E-2</v>
      </c>
    </row>
    <row r="3" spans="1:22" ht="14.25" customHeight="1" x14ac:dyDescent="0.3">
      <c r="A3" s="1" t="s">
        <v>14</v>
      </c>
      <c r="B3" s="2">
        <v>43374</v>
      </c>
      <c r="C3" s="2">
        <v>43433</v>
      </c>
      <c r="D3" s="1">
        <v>1268.3</v>
      </c>
      <c r="E3" s="1">
        <v>1272.05</v>
      </c>
      <c r="F3" s="1">
        <v>1253.1500000000001</v>
      </c>
      <c r="G3" s="1">
        <v>1259.0999999999999</v>
      </c>
      <c r="H3" s="1">
        <v>1253.1500000000001</v>
      </c>
      <c r="I3" s="1">
        <v>1259.0999999999999</v>
      </c>
      <c r="J3" s="1">
        <v>45</v>
      </c>
      <c r="K3" s="1">
        <v>341.73</v>
      </c>
      <c r="L3" s="1">
        <v>33600</v>
      </c>
      <c r="M3" s="1">
        <v>4200</v>
      </c>
      <c r="N3" s="1">
        <v>1251.75</v>
      </c>
      <c r="O3" s="1">
        <v>271.7</v>
      </c>
      <c r="P3" s="4">
        <v>1.9232876712328801E-4</v>
      </c>
      <c r="Q3" s="5">
        <f t="shared" ref="Q3:Q66" si="2">(H3-H2)/H2</f>
        <v>-3.0069659442724387E-2</v>
      </c>
      <c r="R3" s="5">
        <f t="shared" si="0"/>
        <v>-3.0261988209847674E-2</v>
      </c>
      <c r="S3" s="1">
        <f t="shared" si="1"/>
        <v>-1.8819536737047782</v>
      </c>
    </row>
    <row r="4" spans="1:22" ht="14.25" customHeight="1" x14ac:dyDescent="0.3">
      <c r="A4" s="1" t="s">
        <v>14</v>
      </c>
      <c r="B4" s="2">
        <v>43374</v>
      </c>
      <c r="C4" s="2">
        <v>43433</v>
      </c>
      <c r="D4" s="1">
        <v>1237</v>
      </c>
      <c r="E4" s="1">
        <v>1246.0999999999999</v>
      </c>
      <c r="F4" s="1">
        <v>1229.05</v>
      </c>
      <c r="G4" s="1">
        <v>1232.1500000000001</v>
      </c>
      <c r="H4" s="1">
        <v>1232</v>
      </c>
      <c r="I4" s="1">
        <v>1232.1500000000001</v>
      </c>
      <c r="J4" s="1">
        <v>52</v>
      </c>
      <c r="K4" s="1">
        <v>384.5</v>
      </c>
      <c r="L4" s="1">
        <v>36600</v>
      </c>
      <c r="M4" s="1">
        <v>3000</v>
      </c>
      <c r="N4" s="1">
        <v>1224.7</v>
      </c>
      <c r="O4" s="1">
        <v>271.35000000000002</v>
      </c>
      <c r="P4" s="4">
        <v>1.9506849315068501E-4</v>
      </c>
      <c r="Q4" s="5">
        <f t="shared" si="2"/>
        <v>-1.6877468778677802E-2</v>
      </c>
      <c r="R4" s="5">
        <f t="shared" si="0"/>
        <v>-1.7072537271828489E-2</v>
      </c>
      <c r="S4" s="1">
        <f t="shared" si="1"/>
        <v>-1.0617188803121638</v>
      </c>
    </row>
    <row r="5" spans="1:22" ht="14.25" customHeight="1" x14ac:dyDescent="0.3">
      <c r="A5" s="1" t="s">
        <v>14</v>
      </c>
      <c r="B5" s="2">
        <v>43374</v>
      </c>
      <c r="C5" s="2">
        <v>43433</v>
      </c>
      <c r="D5" s="1">
        <v>1235.8</v>
      </c>
      <c r="E5" s="1">
        <v>1248.1500000000001</v>
      </c>
      <c r="F5" s="1">
        <v>1205.8</v>
      </c>
      <c r="G5" s="1">
        <v>1217.4000000000001</v>
      </c>
      <c r="H5" s="1">
        <v>1210</v>
      </c>
      <c r="I5" s="1">
        <v>1217.4000000000001</v>
      </c>
      <c r="J5" s="1">
        <v>58</v>
      </c>
      <c r="K5" s="1">
        <v>426.37</v>
      </c>
      <c r="L5" s="1">
        <v>48000</v>
      </c>
      <c r="M5" s="1">
        <v>11400</v>
      </c>
      <c r="N5" s="1">
        <v>1209.5</v>
      </c>
      <c r="O5" s="1">
        <v>258.35000000000002</v>
      </c>
      <c r="P5" s="4">
        <v>1.8986301369863001E-4</v>
      </c>
      <c r="Q5" s="5">
        <f t="shared" si="2"/>
        <v>-1.7857142857142856E-2</v>
      </c>
      <c r="R5" s="5">
        <f t="shared" si="0"/>
        <v>-1.8047005870841487E-2</v>
      </c>
      <c r="S5" s="1">
        <f t="shared" si="1"/>
        <v>-1.1223198146296811</v>
      </c>
    </row>
    <row r="6" spans="1:22" ht="14.25" customHeight="1" x14ac:dyDescent="0.3">
      <c r="A6" s="1" t="s">
        <v>14</v>
      </c>
      <c r="B6" s="2">
        <v>43381</v>
      </c>
      <c r="C6" s="2">
        <v>43433</v>
      </c>
      <c r="D6" s="1">
        <v>1210</v>
      </c>
      <c r="E6" s="1">
        <v>1255.3499999999999</v>
      </c>
      <c r="F6" s="1">
        <v>1210</v>
      </c>
      <c r="G6" s="1">
        <v>1252.75</v>
      </c>
      <c r="H6" s="1">
        <v>1247.5</v>
      </c>
      <c r="I6" s="1">
        <v>1252.75</v>
      </c>
      <c r="J6" s="1">
        <v>88</v>
      </c>
      <c r="K6" s="1">
        <v>653.19000000000005</v>
      </c>
      <c r="L6" s="1">
        <v>52800</v>
      </c>
      <c r="M6" s="1">
        <v>4800</v>
      </c>
      <c r="N6" s="1">
        <v>1247.8</v>
      </c>
      <c r="O6" s="1">
        <v>265.75</v>
      </c>
      <c r="P6" s="4">
        <v>1.89315068493151E-4</v>
      </c>
      <c r="Q6" s="5">
        <f t="shared" si="2"/>
        <v>3.0991735537190084E-2</v>
      </c>
      <c r="R6" s="5">
        <f t="shared" si="0"/>
        <v>3.0802420468696932E-2</v>
      </c>
      <c r="S6" s="1">
        <f t="shared" si="1"/>
        <v>1.9155624527406172</v>
      </c>
    </row>
    <row r="7" spans="1:22" ht="14.25" customHeight="1" x14ac:dyDescent="0.3">
      <c r="A7" s="1" t="s">
        <v>14</v>
      </c>
      <c r="B7" s="2">
        <v>43382</v>
      </c>
      <c r="C7" s="2">
        <v>43433</v>
      </c>
      <c r="D7" s="1">
        <v>1250</v>
      </c>
      <c r="E7" s="1">
        <v>1250</v>
      </c>
      <c r="F7" s="1">
        <v>1197</v>
      </c>
      <c r="G7" s="1">
        <v>1204.3499999999999</v>
      </c>
      <c r="H7" s="1">
        <v>1203.8</v>
      </c>
      <c r="I7" s="1">
        <v>1204.3499999999999</v>
      </c>
      <c r="J7" s="1">
        <v>147</v>
      </c>
      <c r="K7" s="1">
        <v>1073.55</v>
      </c>
      <c r="L7" s="1">
        <v>65400</v>
      </c>
      <c r="M7" s="1">
        <v>12600</v>
      </c>
      <c r="N7" s="1">
        <v>1201.4000000000001</v>
      </c>
      <c r="O7" s="1">
        <v>262.95</v>
      </c>
      <c r="P7" s="4">
        <v>1.88219178082192E-4</v>
      </c>
      <c r="Q7" s="5">
        <f t="shared" si="2"/>
        <v>-3.5030060120240521E-2</v>
      </c>
      <c r="R7" s="5">
        <f t="shared" si="0"/>
        <v>-3.5218279298322712E-2</v>
      </c>
      <c r="S7" s="1">
        <f t="shared" si="1"/>
        <v>-2.1901789679989103</v>
      </c>
    </row>
    <row r="8" spans="1:22" ht="14.25" customHeight="1" x14ac:dyDescent="0.3">
      <c r="A8" s="1" t="s">
        <v>14</v>
      </c>
      <c r="B8" s="2">
        <v>43383</v>
      </c>
      <c r="C8" s="2">
        <v>43433</v>
      </c>
      <c r="D8" s="1">
        <v>1190.1500000000001</v>
      </c>
      <c r="E8" s="1">
        <v>1242</v>
      </c>
      <c r="F8" s="1">
        <v>1187.5</v>
      </c>
      <c r="G8" s="1">
        <v>1228.7</v>
      </c>
      <c r="H8" s="1">
        <v>1229</v>
      </c>
      <c r="I8" s="1">
        <v>1228.7</v>
      </c>
      <c r="J8" s="1">
        <v>109</v>
      </c>
      <c r="K8" s="1">
        <v>797.85</v>
      </c>
      <c r="L8" s="1">
        <v>80400</v>
      </c>
      <c r="M8" s="1">
        <v>15000</v>
      </c>
      <c r="N8" s="1">
        <v>1225.95</v>
      </c>
      <c r="O8" s="1">
        <v>278.64999999999998</v>
      </c>
      <c r="P8" s="4">
        <v>1.8958904109589E-4</v>
      </c>
      <c r="Q8" s="5">
        <f t="shared" si="2"/>
        <v>2.0933709918591167E-2</v>
      </c>
      <c r="R8" s="5">
        <f t="shared" si="0"/>
        <v>2.0744120877495276E-2</v>
      </c>
      <c r="S8" s="1">
        <f t="shared" si="1"/>
        <v>1.2900498877490882</v>
      </c>
      <c r="U8" s="6" t="s">
        <v>209</v>
      </c>
    </row>
    <row r="9" spans="1:22" ht="14.25" customHeight="1" x14ac:dyDescent="0.3">
      <c r="A9" s="1" t="s">
        <v>14</v>
      </c>
      <c r="B9" s="2">
        <v>43384</v>
      </c>
      <c r="C9" s="2">
        <v>43433</v>
      </c>
      <c r="D9" s="1">
        <v>1202.5</v>
      </c>
      <c r="E9" s="1">
        <v>1223.4000000000001</v>
      </c>
      <c r="F9" s="1">
        <v>1202.5</v>
      </c>
      <c r="G9" s="1">
        <v>1219.9000000000001</v>
      </c>
      <c r="H9" s="1">
        <v>1215.4000000000001</v>
      </c>
      <c r="I9" s="1">
        <v>1219.9000000000001</v>
      </c>
      <c r="J9" s="1">
        <v>64</v>
      </c>
      <c r="K9" s="1">
        <v>466.72</v>
      </c>
      <c r="L9" s="1">
        <v>90000</v>
      </c>
      <c r="M9" s="1">
        <v>9600</v>
      </c>
      <c r="N9" s="1">
        <v>1219.05</v>
      </c>
      <c r="O9" s="1">
        <v>262.14999999999998</v>
      </c>
      <c r="P9" s="4">
        <v>1.9013698630136999E-4</v>
      </c>
      <c r="Q9" s="5">
        <f t="shared" si="2"/>
        <v>-1.1065907241659812E-2</v>
      </c>
      <c r="R9" s="5">
        <f t="shared" si="0"/>
        <v>-1.1256044227961181E-2</v>
      </c>
      <c r="S9" s="1">
        <f t="shared" si="1"/>
        <v>-0.69999874559800568</v>
      </c>
      <c r="U9" s="6" t="s">
        <v>210</v>
      </c>
      <c r="V9" s="1">
        <f>MIN(Q:Q)</f>
        <v>-4.1385948026948838E-2</v>
      </c>
    </row>
    <row r="10" spans="1:22" ht="14.25" customHeight="1" x14ac:dyDescent="0.3">
      <c r="A10" s="1" t="s">
        <v>14</v>
      </c>
      <c r="B10" s="2">
        <v>43385</v>
      </c>
      <c r="C10" s="2">
        <v>43433</v>
      </c>
      <c r="D10" s="1">
        <v>1247.8499999999999</v>
      </c>
      <c r="E10" s="1">
        <v>1266</v>
      </c>
      <c r="F10" s="1">
        <v>1245</v>
      </c>
      <c r="G10" s="1">
        <v>1263.5999999999999</v>
      </c>
      <c r="H10" s="1">
        <v>1264.55</v>
      </c>
      <c r="I10" s="1">
        <v>1263.5999999999999</v>
      </c>
      <c r="J10" s="1">
        <v>47</v>
      </c>
      <c r="K10" s="1">
        <v>353.81</v>
      </c>
      <c r="L10" s="1">
        <v>93000</v>
      </c>
      <c r="M10" s="1">
        <v>3000</v>
      </c>
      <c r="N10" s="1">
        <v>1261.2</v>
      </c>
      <c r="O10" s="1">
        <v>263.75</v>
      </c>
      <c r="P10" s="4">
        <v>1.8876712328767101E-4</v>
      </c>
      <c r="Q10" s="5">
        <f t="shared" si="2"/>
        <v>4.0439361527069159E-2</v>
      </c>
      <c r="R10" s="5">
        <f t="shared" si="0"/>
        <v>4.0250594403781488E-2</v>
      </c>
      <c r="S10" s="1">
        <f t="shared" si="1"/>
        <v>2.5031320969964401</v>
      </c>
      <c r="U10" s="6" t="s">
        <v>211</v>
      </c>
      <c r="V10" s="1">
        <f>MAX(R:R)</f>
        <v>8.895145927850942E-2</v>
      </c>
    </row>
    <row r="11" spans="1:22" ht="14.25" customHeight="1" x14ac:dyDescent="0.3">
      <c r="A11" s="1" t="s">
        <v>14</v>
      </c>
      <c r="B11" s="2">
        <v>43388</v>
      </c>
      <c r="C11" s="2">
        <v>43433</v>
      </c>
      <c r="D11" s="1">
        <v>1250.25</v>
      </c>
      <c r="E11" s="1">
        <v>1254.4000000000001</v>
      </c>
      <c r="F11" s="1">
        <v>1246.5</v>
      </c>
      <c r="G11" s="1">
        <v>1251.5999999999999</v>
      </c>
      <c r="H11" s="1">
        <v>1253.3</v>
      </c>
      <c r="I11" s="1">
        <v>1251.5999999999999</v>
      </c>
      <c r="J11" s="1">
        <v>86</v>
      </c>
      <c r="K11" s="1">
        <v>644.77</v>
      </c>
      <c r="L11" s="1">
        <v>105600</v>
      </c>
      <c r="M11" s="1">
        <v>12600</v>
      </c>
      <c r="N11" s="1">
        <v>1250.3</v>
      </c>
      <c r="O11" s="1">
        <v>263.2</v>
      </c>
      <c r="P11" s="4">
        <v>1.89315068493151E-4</v>
      </c>
      <c r="Q11" s="5">
        <f t="shared" si="2"/>
        <v>-8.8964453758253927E-3</v>
      </c>
      <c r="R11" s="5">
        <f t="shared" si="0"/>
        <v>-9.0857604443185438E-3</v>
      </c>
      <c r="S11" s="1">
        <f t="shared" si="1"/>
        <v>-0.56503162079161062</v>
      </c>
      <c r="U11" s="6" t="s">
        <v>212</v>
      </c>
      <c r="V11" s="1">
        <f>AVERAGE(Q:Q)</f>
        <v>1.3954179878152403E-3</v>
      </c>
    </row>
    <row r="12" spans="1:22" ht="14.25" customHeight="1" x14ac:dyDescent="0.3">
      <c r="A12" s="1" t="s">
        <v>14</v>
      </c>
      <c r="B12" s="2">
        <v>43389</v>
      </c>
      <c r="C12" s="2">
        <v>43433</v>
      </c>
      <c r="D12" s="1">
        <v>1265.5</v>
      </c>
      <c r="E12" s="1">
        <v>1282</v>
      </c>
      <c r="F12" s="1">
        <v>1262.55</v>
      </c>
      <c r="G12" s="1">
        <v>1271.3</v>
      </c>
      <c r="H12" s="1">
        <v>1272.0999999999999</v>
      </c>
      <c r="I12" s="1">
        <v>1271.3</v>
      </c>
      <c r="J12" s="1">
        <v>125</v>
      </c>
      <c r="K12" s="1">
        <v>952.38</v>
      </c>
      <c r="L12" s="1">
        <v>130800</v>
      </c>
      <c r="M12" s="1">
        <v>25200</v>
      </c>
      <c r="N12" s="1">
        <v>1267.5999999999999</v>
      </c>
      <c r="O12" s="1">
        <v>270.3</v>
      </c>
      <c r="P12" s="4">
        <v>1.8986301369863001E-4</v>
      </c>
      <c r="Q12" s="5">
        <f t="shared" si="2"/>
        <v>1.5000398946780463E-2</v>
      </c>
      <c r="R12" s="5">
        <f t="shared" si="0"/>
        <v>1.4810535933081834E-2</v>
      </c>
      <c r="S12" s="1">
        <f t="shared" si="1"/>
        <v>0.92104796008511436</v>
      </c>
      <c r="U12" s="6" t="s">
        <v>213</v>
      </c>
      <c r="V12" s="1">
        <f>STDEV(Q:Q)</f>
        <v>1.6080091998372362E-2</v>
      </c>
    </row>
    <row r="13" spans="1:22" ht="14.25" customHeight="1" x14ac:dyDescent="0.3">
      <c r="A13" s="1" t="s">
        <v>14</v>
      </c>
      <c r="B13" s="2">
        <v>43390</v>
      </c>
      <c r="C13" s="2">
        <v>43433</v>
      </c>
      <c r="D13" s="1">
        <v>1277.75</v>
      </c>
      <c r="E13" s="1">
        <v>1280.3499999999999</v>
      </c>
      <c r="F13" s="1">
        <v>1255.8499999999999</v>
      </c>
      <c r="G13" s="1">
        <v>1259.3499999999999</v>
      </c>
      <c r="H13" s="1">
        <v>1261</v>
      </c>
      <c r="I13" s="1">
        <v>1259.3499999999999</v>
      </c>
      <c r="J13" s="1">
        <v>171</v>
      </c>
      <c r="K13" s="1">
        <v>1303.9000000000001</v>
      </c>
      <c r="L13" s="1">
        <v>152400</v>
      </c>
      <c r="M13" s="1">
        <v>21600</v>
      </c>
      <c r="N13" s="1">
        <v>1259</v>
      </c>
      <c r="O13" s="1">
        <v>261.14999999999998</v>
      </c>
      <c r="P13" s="4">
        <v>1.8958904109589E-4</v>
      </c>
      <c r="Q13" s="5">
        <f t="shared" si="2"/>
        <v>-8.7257291093466791E-3</v>
      </c>
      <c r="R13" s="5">
        <f t="shared" si="0"/>
        <v>-8.9153181504425683E-3</v>
      </c>
      <c r="S13" s="1">
        <f t="shared" si="1"/>
        <v>-0.55443203629338578</v>
      </c>
    </row>
    <row r="14" spans="1:22" ht="14.25" customHeight="1" x14ac:dyDescent="0.3">
      <c r="A14" s="1" t="s">
        <v>14</v>
      </c>
      <c r="B14" s="2">
        <v>43392</v>
      </c>
      <c r="C14" s="2">
        <v>43433</v>
      </c>
      <c r="D14" s="1">
        <v>1264.55</v>
      </c>
      <c r="E14" s="1">
        <v>1291.95</v>
      </c>
      <c r="F14" s="1">
        <v>1224</v>
      </c>
      <c r="G14" s="1">
        <v>1236.3499999999999</v>
      </c>
      <c r="H14" s="1">
        <v>1234.5</v>
      </c>
      <c r="I14" s="1">
        <v>1236.3499999999999</v>
      </c>
      <c r="J14" s="1">
        <v>593</v>
      </c>
      <c r="K14" s="1">
        <v>4484.5200000000004</v>
      </c>
      <c r="L14" s="1">
        <v>231000</v>
      </c>
      <c r="M14" s="1">
        <v>78600</v>
      </c>
      <c r="N14" s="1">
        <v>1235.4000000000001</v>
      </c>
      <c r="O14" s="1">
        <v>261.10000000000002</v>
      </c>
      <c r="P14" s="4">
        <v>1.9041095890410999E-4</v>
      </c>
      <c r="Q14" s="5">
        <f t="shared" si="2"/>
        <v>-2.1015067406819986E-2</v>
      </c>
      <c r="R14" s="5">
        <f t="shared" si="0"/>
        <v>-2.1205478365724097E-2</v>
      </c>
      <c r="S14" s="1">
        <f t="shared" si="1"/>
        <v>-1.3187411096821169</v>
      </c>
      <c r="U14" s="6" t="s">
        <v>214</v>
      </c>
    </row>
    <row r="15" spans="1:22" ht="14.25" customHeight="1" x14ac:dyDescent="0.3">
      <c r="A15" s="1" t="s">
        <v>14</v>
      </c>
      <c r="B15" s="2">
        <v>43395</v>
      </c>
      <c r="C15" s="2">
        <v>43433</v>
      </c>
      <c r="D15" s="1">
        <v>1233.45</v>
      </c>
      <c r="E15" s="1">
        <v>1239.75</v>
      </c>
      <c r="F15" s="1">
        <v>1190.05</v>
      </c>
      <c r="G15" s="1">
        <v>1197.75</v>
      </c>
      <c r="H15" s="1">
        <v>1194.8499999999999</v>
      </c>
      <c r="I15" s="1">
        <v>1197.75</v>
      </c>
      <c r="J15" s="1">
        <v>1718</v>
      </c>
      <c r="K15" s="1">
        <v>12560.23</v>
      </c>
      <c r="L15" s="1">
        <v>522600</v>
      </c>
      <c r="M15" s="1">
        <v>291600</v>
      </c>
      <c r="N15" s="1">
        <v>1200.4000000000001</v>
      </c>
      <c r="O15" s="1">
        <v>260.35000000000002</v>
      </c>
      <c r="P15" s="4">
        <v>1.9041095890410999E-4</v>
      </c>
      <c r="Q15" s="5">
        <f t="shared" si="2"/>
        <v>-3.2118266504657829E-2</v>
      </c>
      <c r="R15" s="5">
        <f t="shared" si="0"/>
        <v>-3.230867746356194E-2</v>
      </c>
      <c r="S15" s="1">
        <f t="shared" si="1"/>
        <v>-2.0092346155004739</v>
      </c>
      <c r="U15" s="6" t="s">
        <v>210</v>
      </c>
      <c r="V15" s="1">
        <f>MIN(R:R)</f>
        <v>-4.1576632958455685E-2</v>
      </c>
    </row>
    <row r="16" spans="1:22" ht="14.25" customHeight="1" x14ac:dyDescent="0.3">
      <c r="A16" s="1" t="s">
        <v>14</v>
      </c>
      <c r="B16" s="2">
        <v>43396</v>
      </c>
      <c r="C16" s="2">
        <v>43433</v>
      </c>
      <c r="D16" s="1">
        <v>1140.4000000000001</v>
      </c>
      <c r="E16" s="1">
        <v>1173.25</v>
      </c>
      <c r="F16" s="1">
        <v>1122</v>
      </c>
      <c r="G16" s="1">
        <v>1143.25</v>
      </c>
      <c r="H16" s="1">
        <v>1145.4000000000001</v>
      </c>
      <c r="I16" s="1">
        <v>1143.25</v>
      </c>
      <c r="J16" s="1">
        <v>7678</v>
      </c>
      <c r="K16" s="1">
        <v>52652.29</v>
      </c>
      <c r="L16" s="1">
        <v>2751000</v>
      </c>
      <c r="M16" s="1">
        <v>2228400</v>
      </c>
      <c r="N16" s="1">
        <v>1138.45</v>
      </c>
      <c r="O16" s="1">
        <v>255.65</v>
      </c>
      <c r="P16" s="4">
        <v>1.90684931506849E-4</v>
      </c>
      <c r="Q16" s="5">
        <f t="shared" si="2"/>
        <v>-4.1385948026948838E-2</v>
      </c>
      <c r="R16" s="5">
        <f t="shared" si="0"/>
        <v>-4.1576632958455685E-2</v>
      </c>
      <c r="S16" s="1">
        <f t="shared" si="1"/>
        <v>-2.5855967094382359</v>
      </c>
      <c r="U16" s="6" t="s">
        <v>211</v>
      </c>
      <c r="V16" s="1">
        <f>MAX(R:R)</f>
        <v>8.895145927850942E-2</v>
      </c>
    </row>
    <row r="17" spans="1:22" ht="14.25" customHeight="1" x14ac:dyDescent="0.3">
      <c r="A17" s="1" t="s">
        <v>14</v>
      </c>
      <c r="B17" s="2">
        <v>43397</v>
      </c>
      <c r="C17" s="2">
        <v>43433</v>
      </c>
      <c r="D17" s="1">
        <v>1159</v>
      </c>
      <c r="E17" s="1">
        <v>1197.75</v>
      </c>
      <c r="F17" s="1">
        <v>1151.3</v>
      </c>
      <c r="G17" s="1">
        <v>1189.2</v>
      </c>
      <c r="H17" s="1">
        <v>1192</v>
      </c>
      <c r="I17" s="1">
        <v>1189.2</v>
      </c>
      <c r="J17" s="1">
        <v>5966</v>
      </c>
      <c r="K17" s="1">
        <v>41993.82</v>
      </c>
      <c r="L17" s="1">
        <v>4482000</v>
      </c>
      <c r="M17" s="1">
        <v>1731000</v>
      </c>
      <c r="N17" s="1">
        <v>1186.9000000000001</v>
      </c>
      <c r="O17" s="1">
        <v>255.7</v>
      </c>
      <c r="P17" s="4">
        <v>1.9041095890410999E-4</v>
      </c>
      <c r="Q17" s="5">
        <f t="shared" si="2"/>
        <v>4.0684477038589059E-2</v>
      </c>
      <c r="R17" s="5">
        <f t="shared" si="0"/>
        <v>4.0494066079684948E-2</v>
      </c>
      <c r="S17" s="1">
        <f t="shared" si="1"/>
        <v>2.5182732837463733</v>
      </c>
      <c r="U17" s="6" t="s">
        <v>212</v>
      </c>
      <c r="V17" s="1">
        <f>AVERAGE(R:R)</f>
        <v>1.2240103549159788E-3</v>
      </c>
    </row>
    <row r="18" spans="1:22" ht="14.25" customHeight="1" x14ac:dyDescent="0.3">
      <c r="A18" s="1" t="s">
        <v>14</v>
      </c>
      <c r="B18" s="2">
        <v>43398</v>
      </c>
      <c r="C18" s="2">
        <v>43433</v>
      </c>
      <c r="D18" s="1">
        <v>1180</v>
      </c>
      <c r="E18" s="1">
        <v>1208.5999999999999</v>
      </c>
      <c r="F18" s="1">
        <v>1175.75</v>
      </c>
      <c r="G18" s="1">
        <v>1199.5999999999999</v>
      </c>
      <c r="H18" s="1">
        <v>1198.2</v>
      </c>
      <c r="I18" s="1">
        <v>1199.5999999999999</v>
      </c>
      <c r="J18" s="1">
        <v>4460</v>
      </c>
      <c r="K18" s="1">
        <v>31998.58</v>
      </c>
      <c r="L18" s="1">
        <v>5003400</v>
      </c>
      <c r="M18" s="1">
        <v>521400</v>
      </c>
      <c r="N18" s="1">
        <v>1200.05</v>
      </c>
      <c r="O18" s="1">
        <v>249.55</v>
      </c>
      <c r="P18" s="4">
        <v>1.90684931506849E-4</v>
      </c>
      <c r="Q18" s="5">
        <f t="shared" si="2"/>
        <v>5.2013422818792329E-3</v>
      </c>
      <c r="R18" s="5">
        <f t="shared" si="0"/>
        <v>5.0106573503723838E-3</v>
      </c>
      <c r="S18" s="1">
        <f t="shared" si="1"/>
        <v>0.31160626138703473</v>
      </c>
      <c r="U18" s="6" t="s">
        <v>213</v>
      </c>
      <c r="V18" s="1">
        <f>STDEV(R:R)</f>
        <v>1.60813073077784E-2</v>
      </c>
    </row>
    <row r="19" spans="1:22" ht="14.25" customHeight="1" x14ac:dyDescent="0.3">
      <c r="A19" s="1" t="s">
        <v>14</v>
      </c>
      <c r="B19" s="2">
        <v>43399</v>
      </c>
      <c r="C19" s="2">
        <v>43461</v>
      </c>
      <c r="D19" s="1">
        <v>1185.5999999999999</v>
      </c>
      <c r="E19" s="1">
        <v>1201.3499999999999</v>
      </c>
      <c r="F19" s="1">
        <v>1176.3499999999999</v>
      </c>
      <c r="G19" s="1">
        <v>1199.8499999999999</v>
      </c>
      <c r="H19" s="1">
        <v>1197.2</v>
      </c>
      <c r="I19" s="1">
        <v>1199.8499999999999</v>
      </c>
      <c r="J19" s="1">
        <v>27</v>
      </c>
      <c r="K19" s="1">
        <v>192.74</v>
      </c>
      <c r="L19" s="1">
        <v>21600</v>
      </c>
      <c r="M19" s="1">
        <v>9600</v>
      </c>
      <c r="N19" s="1">
        <v>1190.3</v>
      </c>
      <c r="O19" s="1">
        <v>248.1</v>
      </c>
      <c r="P19" s="4">
        <v>1.9041095890410999E-4</v>
      </c>
      <c r="Q19" s="5">
        <f t="shared" si="2"/>
        <v>-8.3458521115005837E-4</v>
      </c>
      <c r="R19" s="5">
        <f t="shared" si="0"/>
        <v>-1.0249961700541685E-3</v>
      </c>
      <c r="S19" s="1">
        <f t="shared" si="1"/>
        <v>-6.3743178220492719E-2</v>
      </c>
    </row>
    <row r="20" spans="1:22" ht="14.25" customHeight="1" x14ac:dyDescent="0.3">
      <c r="A20" s="1" t="s">
        <v>14</v>
      </c>
      <c r="B20" s="2">
        <v>43402</v>
      </c>
      <c r="C20" s="2">
        <v>43461</v>
      </c>
      <c r="D20" s="1">
        <v>1215</v>
      </c>
      <c r="E20" s="1">
        <v>1220.7</v>
      </c>
      <c r="F20" s="1">
        <v>1203</v>
      </c>
      <c r="G20" s="1">
        <v>1207.4000000000001</v>
      </c>
      <c r="H20" s="1">
        <v>1207.4000000000001</v>
      </c>
      <c r="I20" s="1">
        <v>1207.4000000000001</v>
      </c>
      <c r="J20" s="1">
        <v>32</v>
      </c>
      <c r="K20" s="1">
        <v>232.28</v>
      </c>
      <c r="L20" s="1">
        <v>30000</v>
      </c>
      <c r="M20" s="1">
        <v>8400</v>
      </c>
      <c r="N20" s="1">
        <v>1196.05</v>
      </c>
      <c r="O20" s="1">
        <v>267.89999999999998</v>
      </c>
      <c r="P20" s="4">
        <v>1.9041095890410999E-4</v>
      </c>
      <c r="Q20" s="5">
        <f t="shared" si="2"/>
        <v>8.5198797193451765E-3</v>
      </c>
      <c r="R20" s="5">
        <f t="shared" si="0"/>
        <v>8.3294687604410673E-3</v>
      </c>
      <c r="S20" s="1">
        <f t="shared" si="1"/>
        <v>0.51799882496220684</v>
      </c>
    </row>
    <row r="21" spans="1:22" ht="14.25" customHeight="1" x14ac:dyDescent="0.3">
      <c r="A21" s="1" t="s">
        <v>14</v>
      </c>
      <c r="B21" s="2">
        <v>43403</v>
      </c>
      <c r="C21" s="2">
        <v>43461</v>
      </c>
      <c r="D21" s="1">
        <v>1212.8499999999999</v>
      </c>
      <c r="E21" s="1">
        <v>1218</v>
      </c>
      <c r="F21" s="1">
        <v>1206</v>
      </c>
      <c r="G21" s="1">
        <v>1206.5999999999999</v>
      </c>
      <c r="H21" s="1">
        <v>1207.7</v>
      </c>
      <c r="I21" s="1">
        <v>1206.5999999999999</v>
      </c>
      <c r="J21" s="1">
        <v>19</v>
      </c>
      <c r="K21" s="1">
        <v>138.22</v>
      </c>
      <c r="L21" s="1">
        <v>31200</v>
      </c>
      <c r="M21" s="1">
        <v>1200</v>
      </c>
      <c r="N21" s="1">
        <v>1196.3</v>
      </c>
      <c r="O21" s="1">
        <v>273.14999999999998</v>
      </c>
      <c r="P21" s="4">
        <v>1.90684931506849E-4</v>
      </c>
      <c r="Q21" s="5">
        <f t="shared" si="2"/>
        <v>2.4846778201089489E-4</v>
      </c>
      <c r="R21" s="5">
        <f t="shared" si="0"/>
        <v>5.778285050404589E-5</v>
      </c>
      <c r="S21" s="1">
        <f t="shared" si="1"/>
        <v>3.5934402931211283E-3</v>
      </c>
    </row>
    <row r="22" spans="1:22" ht="14.25" customHeight="1" x14ac:dyDescent="0.3">
      <c r="A22" s="1" t="s">
        <v>14</v>
      </c>
      <c r="B22" s="2">
        <v>43404</v>
      </c>
      <c r="C22" s="2">
        <v>43461</v>
      </c>
      <c r="D22" s="1">
        <v>1208</v>
      </c>
      <c r="E22" s="1">
        <v>1240</v>
      </c>
      <c r="F22" s="1">
        <v>1192.9000000000001</v>
      </c>
      <c r="G22" s="1">
        <v>1238.5</v>
      </c>
      <c r="H22" s="1">
        <v>1238</v>
      </c>
      <c r="I22" s="1">
        <v>1238.5</v>
      </c>
      <c r="J22" s="1">
        <v>20</v>
      </c>
      <c r="K22" s="1">
        <v>145.52000000000001</v>
      </c>
      <c r="L22" s="1">
        <v>31800</v>
      </c>
      <c r="M22" s="1">
        <v>600</v>
      </c>
      <c r="N22" s="1">
        <v>1230.4000000000001</v>
      </c>
      <c r="O22" s="1">
        <v>281.39999999999998</v>
      </c>
      <c r="P22" s="4">
        <v>1.9041095890410999E-4</v>
      </c>
      <c r="Q22" s="5">
        <f t="shared" si="2"/>
        <v>2.5089012171896956E-2</v>
      </c>
      <c r="R22" s="5">
        <f t="shared" si="0"/>
        <v>2.4898601212992845E-2</v>
      </c>
      <c r="S22" s="1">
        <f t="shared" si="1"/>
        <v>1.5484116145301345</v>
      </c>
      <c r="U22" t="s">
        <v>215</v>
      </c>
      <c r="V22">
        <f>AVERAGE(M:M)</f>
        <v>279984.48979591834</v>
      </c>
    </row>
    <row r="23" spans="1:22" ht="14.25" customHeight="1" x14ac:dyDescent="0.3">
      <c r="A23" s="1" t="s">
        <v>14</v>
      </c>
      <c r="B23" s="2">
        <v>43405</v>
      </c>
      <c r="C23" s="2">
        <v>43461</v>
      </c>
      <c r="D23" s="1">
        <v>1236</v>
      </c>
      <c r="E23" s="1">
        <v>1242</v>
      </c>
      <c r="F23" s="1">
        <v>1222.3</v>
      </c>
      <c r="G23" s="1">
        <v>1228.6500000000001</v>
      </c>
      <c r="H23" s="1">
        <v>1228.7</v>
      </c>
      <c r="I23" s="1">
        <v>1228.6500000000001</v>
      </c>
      <c r="J23" s="1">
        <v>29</v>
      </c>
      <c r="K23" s="1">
        <v>214.36</v>
      </c>
      <c r="L23" s="1">
        <v>31800</v>
      </c>
      <c r="M23" s="1">
        <v>0</v>
      </c>
      <c r="N23" s="1">
        <v>1217.8</v>
      </c>
      <c r="O23" s="1">
        <v>285.89999999999998</v>
      </c>
      <c r="P23" s="4">
        <v>1.8986301369863001E-4</v>
      </c>
      <c r="Q23" s="5">
        <f t="shared" si="2"/>
        <v>-7.512116316639705E-3</v>
      </c>
      <c r="R23" s="5">
        <f t="shared" si="0"/>
        <v>-7.7019793303383351E-3</v>
      </c>
      <c r="S23" s="1">
        <f t="shared" si="1"/>
        <v>-0.47897607371387768</v>
      </c>
      <c r="U23" t="s">
        <v>216</v>
      </c>
      <c r="V23">
        <f>AVERAGE(K:K)</f>
        <v>7873.6408979591843</v>
      </c>
    </row>
    <row r="24" spans="1:22" ht="14.25" customHeight="1" x14ac:dyDescent="0.3">
      <c r="A24" s="1" t="s">
        <v>14</v>
      </c>
      <c r="B24" s="2">
        <v>43406</v>
      </c>
      <c r="C24" s="2">
        <v>43461</v>
      </c>
      <c r="D24" s="1">
        <v>1266.9000000000001</v>
      </c>
      <c r="E24" s="1">
        <v>1294</v>
      </c>
      <c r="F24" s="1">
        <v>1255</v>
      </c>
      <c r="G24" s="1">
        <v>1255</v>
      </c>
      <c r="H24" s="1">
        <v>1255</v>
      </c>
      <c r="I24" s="1">
        <v>1261.25</v>
      </c>
      <c r="J24" s="1">
        <v>116</v>
      </c>
      <c r="K24" s="1">
        <v>889.32</v>
      </c>
      <c r="L24" s="1">
        <v>44400</v>
      </c>
      <c r="M24" s="1">
        <v>12600</v>
      </c>
      <c r="N24" s="1">
        <v>1247</v>
      </c>
      <c r="O24" s="1">
        <v>285.35000000000002</v>
      </c>
      <c r="P24" s="4">
        <v>1.90684931506849E-4</v>
      </c>
      <c r="Q24" s="5">
        <f t="shared" si="2"/>
        <v>2.1404736713599701E-2</v>
      </c>
      <c r="R24" s="5">
        <f t="shared" si="0"/>
        <v>2.1214051782092853E-2</v>
      </c>
      <c r="S24" s="1">
        <f t="shared" si="1"/>
        <v>1.3192742792914465</v>
      </c>
    </row>
    <row r="25" spans="1:22" ht="14.25" customHeight="1" x14ac:dyDescent="0.3">
      <c r="A25" s="1" t="s">
        <v>14</v>
      </c>
      <c r="B25" s="2">
        <v>43409</v>
      </c>
      <c r="C25" s="2">
        <v>43461</v>
      </c>
      <c r="D25" s="1">
        <v>1263.3499999999999</v>
      </c>
      <c r="E25" s="1">
        <v>1268</v>
      </c>
      <c r="F25" s="1">
        <v>1247.0999999999999</v>
      </c>
      <c r="G25" s="1">
        <v>1254.05</v>
      </c>
      <c r="H25" s="1">
        <v>1254</v>
      </c>
      <c r="I25" s="1">
        <v>1254.05</v>
      </c>
      <c r="J25" s="1">
        <v>35</v>
      </c>
      <c r="K25" s="1">
        <v>264.06</v>
      </c>
      <c r="L25" s="1">
        <v>43200</v>
      </c>
      <c r="M25" s="1">
        <v>-1200</v>
      </c>
      <c r="N25" s="1">
        <v>1244.05</v>
      </c>
      <c r="O25" s="1">
        <v>294.95</v>
      </c>
      <c r="P25" s="4">
        <v>1.8958904109589E-4</v>
      </c>
      <c r="Q25" s="5">
        <f t="shared" si="2"/>
        <v>-7.9681274900398409E-4</v>
      </c>
      <c r="R25" s="5">
        <f t="shared" si="0"/>
        <v>-9.8640179009987401E-4</v>
      </c>
      <c r="S25" s="1">
        <f t="shared" si="1"/>
        <v>-6.1343043945253438E-2</v>
      </c>
    </row>
    <row r="26" spans="1:22" ht="14.25" customHeight="1" x14ac:dyDescent="0.3">
      <c r="A26" s="1" t="s">
        <v>14</v>
      </c>
      <c r="B26" s="2">
        <v>43410</v>
      </c>
      <c r="C26" s="2">
        <v>43461</v>
      </c>
      <c r="D26" s="1">
        <v>1253</v>
      </c>
      <c r="E26" s="1">
        <v>1262.4000000000001</v>
      </c>
      <c r="F26" s="1">
        <v>1249.05</v>
      </c>
      <c r="G26" s="1">
        <v>1252.2</v>
      </c>
      <c r="H26" s="1">
        <v>1252.2</v>
      </c>
      <c r="I26" s="1">
        <v>1252.2</v>
      </c>
      <c r="J26" s="1">
        <v>17</v>
      </c>
      <c r="K26" s="1">
        <v>128.18</v>
      </c>
      <c r="L26" s="1">
        <v>40200</v>
      </c>
      <c r="M26" s="1">
        <v>-3000</v>
      </c>
      <c r="N26" s="1">
        <v>1238.5</v>
      </c>
      <c r="O26" s="1">
        <v>286.45</v>
      </c>
      <c r="P26" s="4">
        <v>1.9013698630136999E-4</v>
      </c>
      <c r="Q26" s="5">
        <f t="shared" si="2"/>
        <v>-1.4354066985645571E-3</v>
      </c>
      <c r="R26" s="5">
        <f t="shared" si="0"/>
        <v>-1.6255436848659271E-3</v>
      </c>
      <c r="S26" s="1">
        <f t="shared" si="1"/>
        <v>-0.10109044681028354</v>
      </c>
    </row>
    <row r="27" spans="1:22" ht="14.25" customHeight="1" x14ac:dyDescent="0.3">
      <c r="A27" s="1" t="s">
        <v>14</v>
      </c>
      <c r="B27" s="2">
        <v>43411</v>
      </c>
      <c r="C27" s="2">
        <v>43461</v>
      </c>
      <c r="D27" s="1">
        <v>1260.4000000000001</v>
      </c>
      <c r="E27" s="1">
        <v>1260.95</v>
      </c>
      <c r="F27" s="1">
        <v>1258.95</v>
      </c>
      <c r="G27" s="1">
        <v>1260.05</v>
      </c>
      <c r="H27" s="1">
        <v>1260.7</v>
      </c>
      <c r="I27" s="1">
        <v>1260.05</v>
      </c>
      <c r="J27" s="1">
        <v>12</v>
      </c>
      <c r="K27" s="1">
        <v>90.7</v>
      </c>
      <c r="L27" s="1">
        <v>43200</v>
      </c>
      <c r="M27" s="1">
        <v>3000</v>
      </c>
      <c r="N27" s="1">
        <v>1250.95</v>
      </c>
      <c r="O27" s="1">
        <v>286.55</v>
      </c>
      <c r="P27" s="4">
        <v>1.9041095890410999E-4</v>
      </c>
      <c r="Q27" s="5">
        <f t="shared" si="2"/>
        <v>6.7880530266730549E-3</v>
      </c>
      <c r="R27" s="5">
        <f t="shared" si="0"/>
        <v>6.5976420677689449E-3</v>
      </c>
      <c r="S27" s="1">
        <f t="shared" si="1"/>
        <v>0.41029877617844246</v>
      </c>
    </row>
    <row r="28" spans="1:22" ht="14.25" customHeight="1" x14ac:dyDescent="0.3">
      <c r="A28" s="1" t="s">
        <v>14</v>
      </c>
      <c r="B28" s="2">
        <v>43413</v>
      </c>
      <c r="C28" s="2">
        <v>43461</v>
      </c>
      <c r="D28" s="1">
        <v>1269.7</v>
      </c>
      <c r="E28" s="1">
        <v>1316.35</v>
      </c>
      <c r="F28" s="1">
        <v>1269.7</v>
      </c>
      <c r="G28" s="1">
        <v>1309.1500000000001</v>
      </c>
      <c r="H28" s="1">
        <v>1309.9000000000001</v>
      </c>
      <c r="I28" s="1">
        <v>1309.1500000000001</v>
      </c>
      <c r="J28" s="1">
        <v>66</v>
      </c>
      <c r="K28" s="1">
        <v>515.11</v>
      </c>
      <c r="L28" s="1">
        <v>48000</v>
      </c>
      <c r="M28" s="1">
        <v>4800</v>
      </c>
      <c r="N28" s="1">
        <v>1295.5999999999999</v>
      </c>
      <c r="O28" s="1">
        <v>283.25</v>
      </c>
      <c r="P28" s="4">
        <v>1.8958904109589E-4</v>
      </c>
      <c r="Q28" s="5">
        <f t="shared" si="2"/>
        <v>3.9025937970968545E-2</v>
      </c>
      <c r="R28" s="5">
        <f t="shared" si="0"/>
        <v>3.8836348929872658E-2</v>
      </c>
      <c r="S28" s="1">
        <f t="shared" si="1"/>
        <v>2.4151820110111122</v>
      </c>
    </row>
    <row r="29" spans="1:22" ht="14.25" customHeight="1" x14ac:dyDescent="0.3">
      <c r="A29" s="1" t="s">
        <v>14</v>
      </c>
      <c r="B29" s="2">
        <v>43416</v>
      </c>
      <c r="C29" s="2">
        <v>43461</v>
      </c>
      <c r="D29" s="1">
        <v>1314.5</v>
      </c>
      <c r="E29" s="1">
        <v>1314.5</v>
      </c>
      <c r="F29" s="1">
        <v>1287.05</v>
      </c>
      <c r="G29" s="1">
        <v>1288</v>
      </c>
      <c r="H29" s="1">
        <v>1288</v>
      </c>
      <c r="I29" s="1">
        <v>1288</v>
      </c>
      <c r="J29" s="1">
        <v>39</v>
      </c>
      <c r="K29" s="1">
        <v>304.02</v>
      </c>
      <c r="L29" s="1">
        <v>51000</v>
      </c>
      <c r="M29" s="1">
        <v>3000</v>
      </c>
      <c r="N29" s="1">
        <v>1278.8</v>
      </c>
      <c r="O29" s="1">
        <v>277.95</v>
      </c>
      <c r="P29" s="4">
        <v>1.8986301369863001E-4</v>
      </c>
      <c r="Q29" s="5">
        <f t="shared" si="2"/>
        <v>-1.671883349874043E-2</v>
      </c>
      <c r="R29" s="5">
        <f t="shared" si="0"/>
        <v>-1.6908696512439061E-2</v>
      </c>
      <c r="S29" s="1">
        <f t="shared" si="1"/>
        <v>-1.0515298366545771</v>
      </c>
    </row>
    <row r="30" spans="1:22" ht="14.25" customHeight="1" x14ac:dyDescent="0.3">
      <c r="A30" s="1" t="s">
        <v>14</v>
      </c>
      <c r="B30" s="2">
        <v>43417</v>
      </c>
      <c r="C30" s="2">
        <v>43461</v>
      </c>
      <c r="D30" s="1">
        <v>1295.75</v>
      </c>
      <c r="E30" s="1">
        <v>1305</v>
      </c>
      <c r="F30" s="1">
        <v>1293</v>
      </c>
      <c r="G30" s="1">
        <v>1297.3499999999999</v>
      </c>
      <c r="H30" s="1">
        <v>1297.2</v>
      </c>
      <c r="I30" s="1">
        <v>1297.3499999999999</v>
      </c>
      <c r="J30" s="1">
        <v>58</v>
      </c>
      <c r="K30" s="1">
        <v>451.72</v>
      </c>
      <c r="L30" s="1">
        <v>63000</v>
      </c>
      <c r="M30" s="1">
        <v>12000</v>
      </c>
      <c r="N30" s="1">
        <v>1284.9000000000001</v>
      </c>
      <c r="O30" s="1">
        <v>278.05</v>
      </c>
      <c r="P30" s="4">
        <v>1.89315068493151E-4</v>
      </c>
      <c r="Q30" s="5">
        <f t="shared" si="2"/>
        <v>7.1428571428571782E-3</v>
      </c>
      <c r="R30" s="5">
        <f t="shared" si="0"/>
        <v>6.9535420743640271E-3</v>
      </c>
      <c r="S30" s="1">
        <f t="shared" si="1"/>
        <v>0.43243173453658534</v>
      </c>
    </row>
    <row r="31" spans="1:22" ht="14.25" customHeight="1" x14ac:dyDescent="0.3">
      <c r="A31" s="1" t="s">
        <v>14</v>
      </c>
      <c r="B31" s="2">
        <v>43418</v>
      </c>
      <c r="C31" s="2">
        <v>43461</v>
      </c>
      <c r="D31" s="1">
        <v>1322.15</v>
      </c>
      <c r="E31" s="1">
        <v>1347</v>
      </c>
      <c r="F31" s="1">
        <v>1321.05</v>
      </c>
      <c r="G31" s="1">
        <v>1331</v>
      </c>
      <c r="H31" s="1">
        <v>1328</v>
      </c>
      <c r="I31" s="1">
        <v>1331</v>
      </c>
      <c r="J31" s="1">
        <v>83</v>
      </c>
      <c r="K31" s="1">
        <v>664.34</v>
      </c>
      <c r="L31" s="1">
        <v>69600</v>
      </c>
      <c r="M31" s="1">
        <v>6600</v>
      </c>
      <c r="N31" s="1">
        <v>1320.55</v>
      </c>
      <c r="O31" s="1">
        <v>283.60000000000002</v>
      </c>
      <c r="P31" s="4">
        <v>1.8739726027397301E-4</v>
      </c>
      <c r="Q31" s="5">
        <f t="shared" si="2"/>
        <v>2.3743447425223524E-2</v>
      </c>
      <c r="R31" s="5">
        <f t="shared" si="0"/>
        <v>2.3556050164949553E-2</v>
      </c>
      <c r="S31" s="1">
        <f t="shared" si="1"/>
        <v>1.4649201116096793</v>
      </c>
    </row>
    <row r="32" spans="1:22" ht="14.25" customHeight="1" x14ac:dyDescent="0.3">
      <c r="A32" s="1" t="s">
        <v>14</v>
      </c>
      <c r="B32" s="2">
        <v>43419</v>
      </c>
      <c r="C32" s="2">
        <v>43461</v>
      </c>
      <c r="D32" s="1">
        <v>1334</v>
      </c>
      <c r="E32" s="1">
        <v>1334</v>
      </c>
      <c r="F32" s="1">
        <v>1322.4</v>
      </c>
      <c r="G32" s="1">
        <v>1323.55</v>
      </c>
      <c r="H32" s="1">
        <v>1322.7</v>
      </c>
      <c r="I32" s="1">
        <v>1323.55</v>
      </c>
      <c r="J32" s="1">
        <v>29</v>
      </c>
      <c r="K32" s="1">
        <v>230.88</v>
      </c>
      <c r="L32" s="1">
        <v>71400</v>
      </c>
      <c r="M32" s="1">
        <v>1800</v>
      </c>
      <c r="N32" s="1">
        <v>1318.3</v>
      </c>
      <c r="O32" s="1">
        <v>285.39999999999998</v>
      </c>
      <c r="P32" s="4">
        <v>1.86849315068493E-4</v>
      </c>
      <c r="Q32" s="5">
        <f t="shared" si="2"/>
        <v>-3.9909638554216529E-3</v>
      </c>
      <c r="R32" s="5">
        <f t="shared" si="0"/>
        <v>-4.1778131704901461E-3</v>
      </c>
      <c r="S32" s="1">
        <f t="shared" si="1"/>
        <v>-0.25981276543150544</v>
      </c>
    </row>
    <row r="33" spans="1:19" ht="14.25" customHeight="1" x14ac:dyDescent="0.3">
      <c r="A33" s="1" t="s">
        <v>14</v>
      </c>
      <c r="B33" s="2">
        <v>43420</v>
      </c>
      <c r="C33" s="2">
        <v>43461</v>
      </c>
      <c r="D33" s="1">
        <v>1336.95</v>
      </c>
      <c r="E33" s="1">
        <v>1336.95</v>
      </c>
      <c r="F33" s="1">
        <v>1323.55</v>
      </c>
      <c r="G33" s="1">
        <v>1328.3</v>
      </c>
      <c r="H33" s="1">
        <v>1330.1</v>
      </c>
      <c r="I33" s="1">
        <v>1328.3</v>
      </c>
      <c r="J33" s="1">
        <v>62</v>
      </c>
      <c r="K33" s="1">
        <v>494.02</v>
      </c>
      <c r="L33" s="1">
        <v>92400</v>
      </c>
      <c r="M33" s="1">
        <v>21000</v>
      </c>
      <c r="N33" s="1">
        <v>1321.3</v>
      </c>
      <c r="O33" s="1">
        <v>290.89999999999998</v>
      </c>
      <c r="P33" s="4">
        <v>1.8767123287671201E-4</v>
      </c>
      <c r="Q33" s="5">
        <f t="shared" si="2"/>
        <v>5.5946170711422567E-3</v>
      </c>
      <c r="R33" s="5">
        <f t="shared" si="0"/>
        <v>5.4069458382655445E-3</v>
      </c>
      <c r="S33" s="1">
        <f t="shared" si="1"/>
        <v>0.33625092684872943</v>
      </c>
    </row>
    <row r="34" spans="1:19" ht="14.25" customHeight="1" x14ac:dyDescent="0.3">
      <c r="A34" s="1" t="s">
        <v>14</v>
      </c>
      <c r="B34" s="2">
        <v>43423</v>
      </c>
      <c r="C34" s="2">
        <v>43461</v>
      </c>
      <c r="D34" s="1">
        <v>1335.3</v>
      </c>
      <c r="E34" s="1">
        <v>1335.3</v>
      </c>
      <c r="F34" s="1">
        <v>1315.65</v>
      </c>
      <c r="G34" s="1">
        <v>1321.5</v>
      </c>
      <c r="H34" s="1">
        <v>1324.3</v>
      </c>
      <c r="I34" s="1">
        <v>1321.5</v>
      </c>
      <c r="J34" s="1">
        <v>212</v>
      </c>
      <c r="K34" s="1">
        <v>1678.99</v>
      </c>
      <c r="L34" s="1">
        <v>159600</v>
      </c>
      <c r="M34" s="1">
        <v>67200</v>
      </c>
      <c r="N34" s="1">
        <v>1312.15</v>
      </c>
      <c r="O34" s="1">
        <v>288.14999999999998</v>
      </c>
      <c r="P34" s="4">
        <v>1.87123287671233E-4</v>
      </c>
      <c r="Q34" s="5">
        <f t="shared" si="2"/>
        <v>-4.3605743929027553E-3</v>
      </c>
      <c r="R34" s="5">
        <f t="shared" si="0"/>
        <v>-4.5476976805739885E-3</v>
      </c>
      <c r="S34" s="1">
        <f t="shared" si="1"/>
        <v>-0.28281540186674986</v>
      </c>
    </row>
    <row r="35" spans="1:19" ht="14.25" customHeight="1" x14ac:dyDescent="0.3">
      <c r="A35" s="1" t="s">
        <v>14</v>
      </c>
      <c r="B35" s="2">
        <v>43424</v>
      </c>
      <c r="C35" s="2">
        <v>43461</v>
      </c>
      <c r="D35" s="1">
        <v>1328</v>
      </c>
      <c r="E35" s="1">
        <v>1335.5</v>
      </c>
      <c r="F35" s="1">
        <v>1314.9</v>
      </c>
      <c r="G35" s="1">
        <v>1315.45</v>
      </c>
      <c r="H35" s="1">
        <v>1316.95</v>
      </c>
      <c r="I35" s="1">
        <v>1315.45</v>
      </c>
      <c r="J35" s="1">
        <v>90</v>
      </c>
      <c r="K35" s="1">
        <v>714.06</v>
      </c>
      <c r="L35" s="1">
        <v>180000</v>
      </c>
      <c r="M35" s="1">
        <v>20400</v>
      </c>
      <c r="N35" s="1">
        <v>1306.8499999999999</v>
      </c>
      <c r="O35" s="1">
        <v>283.45</v>
      </c>
      <c r="P35" s="4">
        <v>1.85753424657534E-4</v>
      </c>
      <c r="Q35" s="5">
        <f t="shared" si="2"/>
        <v>-5.5501019406478209E-3</v>
      </c>
      <c r="R35" s="5">
        <f t="shared" si="0"/>
        <v>-5.7358553653053552E-3</v>
      </c>
      <c r="S35" s="1">
        <f t="shared" si="1"/>
        <v>-0.356705382399923</v>
      </c>
    </row>
    <row r="36" spans="1:19" ht="14.25" customHeight="1" x14ac:dyDescent="0.3">
      <c r="A36" s="1" t="s">
        <v>14</v>
      </c>
      <c r="B36" s="2">
        <v>43425</v>
      </c>
      <c r="C36" s="2">
        <v>43461</v>
      </c>
      <c r="D36" s="1">
        <v>1340.05</v>
      </c>
      <c r="E36" s="1">
        <v>1349</v>
      </c>
      <c r="F36" s="1">
        <v>1321</v>
      </c>
      <c r="G36" s="1">
        <v>1330.9</v>
      </c>
      <c r="H36" s="1">
        <v>1333.45</v>
      </c>
      <c r="I36" s="1">
        <v>1330.9</v>
      </c>
      <c r="J36" s="1">
        <v>196</v>
      </c>
      <c r="K36" s="1">
        <v>1568.81</v>
      </c>
      <c r="L36" s="1">
        <v>187800</v>
      </c>
      <c r="M36" s="1">
        <v>7800</v>
      </c>
      <c r="N36" s="1">
        <v>1324.2</v>
      </c>
      <c r="O36" s="1">
        <v>287.05</v>
      </c>
      <c r="P36" s="4">
        <v>1.8657534246575299E-4</v>
      </c>
      <c r="Q36" s="5">
        <f t="shared" si="2"/>
        <v>1.2528949466570485E-2</v>
      </c>
      <c r="R36" s="5">
        <f t="shared" si="0"/>
        <v>1.2342374124104731E-2</v>
      </c>
      <c r="S36" s="1">
        <f t="shared" si="1"/>
        <v>0.76755618844432205</v>
      </c>
    </row>
    <row r="37" spans="1:19" ht="14.25" customHeight="1" x14ac:dyDescent="0.3">
      <c r="A37" s="1" t="s">
        <v>14</v>
      </c>
      <c r="B37" s="2">
        <v>43426</v>
      </c>
      <c r="C37" s="2">
        <v>43461</v>
      </c>
      <c r="D37" s="1">
        <v>1328</v>
      </c>
      <c r="E37" s="1">
        <v>1329.7</v>
      </c>
      <c r="F37" s="1">
        <v>1315</v>
      </c>
      <c r="G37" s="1">
        <v>1319.95</v>
      </c>
      <c r="H37" s="1">
        <v>1318.6</v>
      </c>
      <c r="I37" s="1">
        <v>1319.95</v>
      </c>
      <c r="J37" s="1">
        <v>231</v>
      </c>
      <c r="K37" s="1">
        <v>1834.83</v>
      </c>
      <c r="L37" s="1">
        <v>239400</v>
      </c>
      <c r="M37" s="1">
        <v>51600</v>
      </c>
      <c r="N37" s="1">
        <v>1314.4</v>
      </c>
      <c r="O37" s="1">
        <v>282.7</v>
      </c>
      <c r="P37" s="4">
        <v>1.85479452054795E-4</v>
      </c>
      <c r="Q37" s="5">
        <f t="shared" si="2"/>
        <v>-1.1136525554014126E-2</v>
      </c>
      <c r="R37" s="5">
        <f t="shared" si="0"/>
        <v>-1.1322005006068921E-2</v>
      </c>
      <c r="S37" s="1">
        <f t="shared" si="1"/>
        <v>-0.70410076056871707</v>
      </c>
    </row>
    <row r="38" spans="1:19" ht="14.25" customHeight="1" x14ac:dyDescent="0.3">
      <c r="A38" s="1" t="s">
        <v>14</v>
      </c>
      <c r="B38" s="2">
        <v>43430</v>
      </c>
      <c r="C38" s="2">
        <v>43461</v>
      </c>
      <c r="D38" s="1">
        <v>1337.15</v>
      </c>
      <c r="E38" s="1">
        <v>1360.9</v>
      </c>
      <c r="F38" s="1">
        <v>1331.3</v>
      </c>
      <c r="G38" s="1">
        <v>1353.7</v>
      </c>
      <c r="H38" s="1">
        <v>1354</v>
      </c>
      <c r="I38" s="1">
        <v>1353.7</v>
      </c>
      <c r="J38" s="1">
        <v>1306</v>
      </c>
      <c r="K38" s="1">
        <v>10577.65</v>
      </c>
      <c r="L38" s="1">
        <v>556800</v>
      </c>
      <c r="M38" s="1">
        <v>317400</v>
      </c>
      <c r="N38" s="1">
        <v>1349.5</v>
      </c>
      <c r="O38" s="1">
        <v>286.39999999999998</v>
      </c>
      <c r="P38" s="4">
        <v>1.8493150684931501E-4</v>
      </c>
      <c r="Q38" s="5">
        <f t="shared" si="2"/>
        <v>2.6846655543758601E-2</v>
      </c>
      <c r="R38" s="5">
        <f t="shared" si="0"/>
        <v>2.6661724036909286E-2</v>
      </c>
      <c r="S38" s="1">
        <f t="shared" si="1"/>
        <v>1.6580579289974215</v>
      </c>
    </row>
    <row r="39" spans="1:19" ht="14.25" customHeight="1" x14ac:dyDescent="0.3">
      <c r="A39" s="1" t="s">
        <v>14</v>
      </c>
      <c r="B39" s="2">
        <v>43431</v>
      </c>
      <c r="C39" s="2">
        <v>43461</v>
      </c>
      <c r="D39" s="1">
        <v>1346.4</v>
      </c>
      <c r="E39" s="1">
        <v>1349</v>
      </c>
      <c r="F39" s="1">
        <v>1331.15</v>
      </c>
      <c r="G39" s="1">
        <v>1346.75</v>
      </c>
      <c r="H39" s="1">
        <v>1346.5</v>
      </c>
      <c r="I39" s="1">
        <v>1346.75</v>
      </c>
      <c r="J39" s="1">
        <v>2496</v>
      </c>
      <c r="K39" s="1">
        <v>20064.23</v>
      </c>
      <c r="L39" s="1">
        <v>1614600</v>
      </c>
      <c r="M39" s="1">
        <v>1057800</v>
      </c>
      <c r="N39" s="1">
        <v>1339.6</v>
      </c>
      <c r="O39" s="1">
        <v>289.39999999999998</v>
      </c>
      <c r="P39" s="4">
        <v>1.8520547945205499E-4</v>
      </c>
      <c r="Q39" s="5">
        <f t="shared" si="2"/>
        <v>-5.539143279172821E-3</v>
      </c>
      <c r="R39" s="5">
        <f t="shared" si="0"/>
        <v>-5.7243487586248762E-3</v>
      </c>
      <c r="S39" s="1">
        <f t="shared" si="1"/>
        <v>-0.35598980150140302</v>
      </c>
    </row>
    <row r="40" spans="1:19" ht="14.25" customHeight="1" x14ac:dyDescent="0.3">
      <c r="A40" s="1" t="s">
        <v>14</v>
      </c>
      <c r="B40" s="2">
        <v>43432</v>
      </c>
      <c r="C40" s="2">
        <v>43461</v>
      </c>
      <c r="D40" s="1">
        <v>1352.9</v>
      </c>
      <c r="E40" s="1">
        <v>1358.45</v>
      </c>
      <c r="F40" s="1">
        <v>1324.7</v>
      </c>
      <c r="G40" s="1">
        <v>1329.55</v>
      </c>
      <c r="H40" s="1">
        <v>1331.85</v>
      </c>
      <c r="I40" s="1">
        <v>1329.55</v>
      </c>
      <c r="J40" s="1">
        <v>3569</v>
      </c>
      <c r="K40" s="1">
        <v>28683.72</v>
      </c>
      <c r="L40" s="1">
        <v>3080400</v>
      </c>
      <c r="M40" s="1">
        <v>1465800</v>
      </c>
      <c r="N40" s="1">
        <v>1324.25</v>
      </c>
      <c r="O40" s="1">
        <v>284.55</v>
      </c>
      <c r="P40" s="4">
        <v>1.8493150684931501E-4</v>
      </c>
      <c r="Q40" s="5">
        <f t="shared" si="2"/>
        <v>-1.0880059413293793E-2</v>
      </c>
      <c r="R40" s="5">
        <f t="shared" si="0"/>
        <v>-1.1064990920143108E-2</v>
      </c>
      <c r="S40" s="1">
        <f t="shared" si="1"/>
        <v>-0.6881173889591623</v>
      </c>
    </row>
    <row r="41" spans="1:19" ht="14.25" customHeight="1" x14ac:dyDescent="0.3">
      <c r="A41" s="1" t="s">
        <v>14</v>
      </c>
      <c r="B41" s="2">
        <v>43433</v>
      </c>
      <c r="C41" s="2">
        <v>43461</v>
      </c>
      <c r="D41" s="1">
        <v>1341</v>
      </c>
      <c r="E41" s="1">
        <v>1361.65</v>
      </c>
      <c r="F41" s="1">
        <v>1335.3</v>
      </c>
      <c r="G41" s="1">
        <v>1356.8</v>
      </c>
      <c r="H41" s="1">
        <v>1356</v>
      </c>
      <c r="I41" s="1">
        <v>1356.8</v>
      </c>
      <c r="J41" s="1">
        <v>4103</v>
      </c>
      <c r="K41" s="1">
        <v>33299.07</v>
      </c>
      <c r="L41" s="1">
        <v>4131000</v>
      </c>
      <c r="M41" s="1">
        <v>1050600</v>
      </c>
      <c r="N41" s="1">
        <v>1350.3</v>
      </c>
      <c r="O41" s="1">
        <v>286.39999999999998</v>
      </c>
      <c r="P41" s="4">
        <v>1.85479452054795E-4</v>
      </c>
      <c r="Q41" s="5">
        <f t="shared" si="2"/>
        <v>1.8132672598265641E-2</v>
      </c>
      <c r="R41" s="5">
        <f t="shared" si="0"/>
        <v>1.7947193146210846E-2</v>
      </c>
      <c r="S41" s="1">
        <f t="shared" si="1"/>
        <v>1.1161125911485752</v>
      </c>
    </row>
    <row r="42" spans="1:19" ht="14.25" customHeight="1" x14ac:dyDescent="0.3">
      <c r="A42" s="1" t="s">
        <v>14</v>
      </c>
      <c r="B42" s="2">
        <v>43434</v>
      </c>
      <c r="C42" s="2">
        <v>43496</v>
      </c>
      <c r="D42" s="1">
        <v>1359.4</v>
      </c>
      <c r="E42" s="1">
        <v>1365.25</v>
      </c>
      <c r="F42" s="1">
        <v>1354.75</v>
      </c>
      <c r="G42" s="1">
        <v>1360.45</v>
      </c>
      <c r="H42" s="1">
        <v>1359.1</v>
      </c>
      <c r="I42" s="1">
        <v>1360.45</v>
      </c>
      <c r="J42" s="1">
        <v>29</v>
      </c>
      <c r="K42" s="1">
        <v>236.78</v>
      </c>
      <c r="L42" s="1">
        <v>16200</v>
      </c>
      <c r="M42" s="1">
        <v>5400</v>
      </c>
      <c r="N42" s="1">
        <v>1345.95</v>
      </c>
      <c r="O42" s="1">
        <v>284.64999999999998</v>
      </c>
      <c r="P42" s="4">
        <v>1.8520547945205499E-4</v>
      </c>
      <c r="Q42" s="5">
        <f t="shared" si="2"/>
        <v>2.286135693215272E-3</v>
      </c>
      <c r="R42" s="5">
        <f t="shared" si="0"/>
        <v>2.1009302137632172E-3</v>
      </c>
      <c r="S42" s="1">
        <f t="shared" si="1"/>
        <v>0.13065411652967376</v>
      </c>
    </row>
    <row r="43" spans="1:19" ht="14.25" customHeight="1" x14ac:dyDescent="0.3">
      <c r="A43" s="1" t="s">
        <v>14</v>
      </c>
      <c r="B43" s="2">
        <v>43437</v>
      </c>
      <c r="C43" s="2">
        <v>43496</v>
      </c>
      <c r="D43" s="1">
        <v>1349.4</v>
      </c>
      <c r="E43" s="1">
        <v>1366.75</v>
      </c>
      <c r="F43" s="1">
        <v>1346.2</v>
      </c>
      <c r="G43" s="1">
        <v>1346.2</v>
      </c>
      <c r="H43" s="1">
        <v>1346.2</v>
      </c>
      <c r="I43" s="1">
        <v>1355</v>
      </c>
      <c r="J43" s="1">
        <v>26</v>
      </c>
      <c r="K43" s="1">
        <v>211.18</v>
      </c>
      <c r="L43" s="1">
        <v>19200</v>
      </c>
      <c r="M43" s="1">
        <v>3000</v>
      </c>
      <c r="N43" s="1">
        <v>1338.7</v>
      </c>
      <c r="O43" s="1">
        <v>286.8</v>
      </c>
      <c r="P43" s="4">
        <v>1.8410958904109599E-4</v>
      </c>
      <c r="Q43" s="5">
        <f t="shared" si="2"/>
        <v>-9.4915753071884816E-3</v>
      </c>
      <c r="R43" s="5">
        <f t="shared" si="0"/>
        <v>-9.675684896229577E-3</v>
      </c>
      <c r="S43" s="1">
        <f t="shared" si="1"/>
        <v>-0.60171825492098907</v>
      </c>
    </row>
    <row r="44" spans="1:19" ht="14.25" customHeight="1" x14ac:dyDescent="0.3">
      <c r="A44" s="1" t="s">
        <v>14</v>
      </c>
      <c r="B44" s="2">
        <v>43438</v>
      </c>
      <c r="C44" s="2">
        <v>43496</v>
      </c>
      <c r="D44" s="1">
        <v>1343</v>
      </c>
      <c r="E44" s="1">
        <v>1343</v>
      </c>
      <c r="F44" s="1">
        <v>1343</v>
      </c>
      <c r="G44" s="1">
        <v>1343</v>
      </c>
      <c r="H44" s="1">
        <v>1343</v>
      </c>
      <c r="I44" s="1">
        <v>1345.35</v>
      </c>
      <c r="J44" s="1">
        <v>1</v>
      </c>
      <c r="K44" s="1">
        <v>8.06</v>
      </c>
      <c r="L44" s="1">
        <v>19200</v>
      </c>
      <c r="M44" s="1">
        <v>0</v>
      </c>
      <c r="N44" s="1">
        <v>1329.45</v>
      </c>
      <c r="O44" s="1">
        <v>282.55</v>
      </c>
      <c r="P44" s="4">
        <v>1.8383561643835601E-4</v>
      </c>
      <c r="Q44" s="5">
        <f t="shared" si="2"/>
        <v>-2.3770613578963343E-3</v>
      </c>
      <c r="R44" s="5">
        <f t="shared" si="0"/>
        <v>-2.5608969743346902E-3</v>
      </c>
      <c r="S44" s="1">
        <f t="shared" si="1"/>
        <v>-0.1592588509191307</v>
      </c>
    </row>
    <row r="45" spans="1:19" ht="14.25" customHeight="1" x14ac:dyDescent="0.3">
      <c r="A45" s="1" t="s">
        <v>14</v>
      </c>
      <c r="B45" s="2">
        <v>43439</v>
      </c>
      <c r="C45" s="2">
        <v>43496</v>
      </c>
      <c r="D45" s="1">
        <v>1351</v>
      </c>
      <c r="E45" s="1">
        <v>1351</v>
      </c>
      <c r="F45" s="1">
        <v>1337.75</v>
      </c>
      <c r="G45" s="1">
        <v>1341.75</v>
      </c>
      <c r="H45" s="1">
        <v>1342</v>
      </c>
      <c r="I45" s="1">
        <v>1341.75</v>
      </c>
      <c r="J45" s="1">
        <v>41</v>
      </c>
      <c r="K45" s="1">
        <v>330.52</v>
      </c>
      <c r="L45" s="1">
        <v>19200</v>
      </c>
      <c r="M45" s="1">
        <v>0</v>
      </c>
      <c r="N45" s="1">
        <v>1329.5</v>
      </c>
      <c r="O45" s="1">
        <v>280.14999999999998</v>
      </c>
      <c r="P45" s="4">
        <v>1.83287671232877E-4</v>
      </c>
      <c r="Q45" s="5">
        <f t="shared" si="2"/>
        <v>-7.4460163812360388E-4</v>
      </c>
      <c r="R45" s="5">
        <f t="shared" si="0"/>
        <v>-9.2788930935648085E-4</v>
      </c>
      <c r="S45" s="1">
        <f t="shared" si="1"/>
        <v>-5.770422889684975E-2</v>
      </c>
    </row>
    <row r="46" spans="1:19" ht="14.25" customHeight="1" x14ac:dyDescent="0.3">
      <c r="A46" s="1" t="s">
        <v>14</v>
      </c>
      <c r="B46" s="2">
        <v>43440</v>
      </c>
      <c r="C46" s="2">
        <v>43496</v>
      </c>
      <c r="D46" s="1">
        <v>1325.25</v>
      </c>
      <c r="E46" s="1">
        <v>1326.75</v>
      </c>
      <c r="F46" s="1">
        <v>1298.95</v>
      </c>
      <c r="G46" s="1">
        <v>1304.7</v>
      </c>
      <c r="H46" s="1">
        <v>1304.7</v>
      </c>
      <c r="I46" s="1">
        <v>1304.7</v>
      </c>
      <c r="J46" s="1">
        <v>30</v>
      </c>
      <c r="K46" s="1">
        <v>236.25</v>
      </c>
      <c r="L46" s="1">
        <v>31200</v>
      </c>
      <c r="M46" s="1">
        <v>12000</v>
      </c>
      <c r="N46" s="1">
        <v>1295.0999999999999</v>
      </c>
      <c r="O46" s="1">
        <v>275.64999999999998</v>
      </c>
      <c r="P46" s="4">
        <v>1.8383561643835601E-4</v>
      </c>
      <c r="Q46" s="5">
        <f t="shared" si="2"/>
        <v>-2.7794336810730218E-2</v>
      </c>
      <c r="R46" s="5">
        <f t="shared" si="0"/>
        <v>-2.7978172427168574E-2</v>
      </c>
      <c r="S46" s="1">
        <f t="shared" si="1"/>
        <v>-1.7399261415917611</v>
      </c>
    </row>
    <row r="47" spans="1:19" ht="14.25" customHeight="1" x14ac:dyDescent="0.3">
      <c r="A47" s="1" t="s">
        <v>14</v>
      </c>
      <c r="B47" s="2">
        <v>43441</v>
      </c>
      <c r="C47" s="2">
        <v>43496</v>
      </c>
      <c r="D47" s="1">
        <v>1313.6</v>
      </c>
      <c r="E47" s="1">
        <v>1333.25</v>
      </c>
      <c r="F47" s="1">
        <v>1312.5</v>
      </c>
      <c r="G47" s="1">
        <v>1329.75</v>
      </c>
      <c r="H47" s="1">
        <v>1330.45</v>
      </c>
      <c r="I47" s="1">
        <v>1329.75</v>
      </c>
      <c r="J47" s="1">
        <v>40</v>
      </c>
      <c r="K47" s="1">
        <v>318.63</v>
      </c>
      <c r="L47" s="1">
        <v>40800</v>
      </c>
      <c r="M47" s="1">
        <v>9600</v>
      </c>
      <c r="N47" s="1">
        <v>1318.65</v>
      </c>
      <c r="O47" s="1">
        <v>275.39999999999998</v>
      </c>
      <c r="P47" s="4">
        <v>1.8383561643835601E-4</v>
      </c>
      <c r="Q47" s="5">
        <f t="shared" si="2"/>
        <v>1.9736337855445697E-2</v>
      </c>
      <c r="R47" s="5">
        <f t="shared" si="0"/>
        <v>1.9552502239007341E-2</v>
      </c>
      <c r="S47" s="1">
        <f t="shared" si="1"/>
        <v>1.2159446750047487</v>
      </c>
    </row>
    <row r="48" spans="1:19" ht="14.25" customHeight="1" x14ac:dyDescent="0.3">
      <c r="A48" s="1" t="s">
        <v>14</v>
      </c>
      <c r="B48" s="2">
        <v>43444</v>
      </c>
      <c r="C48" s="2">
        <v>43496</v>
      </c>
      <c r="D48" s="1">
        <v>1306.55</v>
      </c>
      <c r="E48" s="1">
        <v>1306.9000000000001</v>
      </c>
      <c r="F48" s="1">
        <v>1284</v>
      </c>
      <c r="G48" s="1">
        <v>1286</v>
      </c>
      <c r="H48" s="1">
        <v>1286</v>
      </c>
      <c r="I48" s="1">
        <v>1286</v>
      </c>
      <c r="J48" s="1">
        <v>61</v>
      </c>
      <c r="K48" s="1">
        <v>474.49</v>
      </c>
      <c r="L48" s="1">
        <v>60600</v>
      </c>
      <c r="M48" s="1">
        <v>19800</v>
      </c>
      <c r="N48" s="1">
        <v>1274.2</v>
      </c>
      <c r="O48" s="1">
        <v>274.2</v>
      </c>
      <c r="P48" s="4">
        <v>1.8356164383561601E-4</v>
      </c>
      <c r="Q48" s="5">
        <f t="shared" si="2"/>
        <v>-3.340974858130711E-2</v>
      </c>
      <c r="R48" s="5">
        <f t="shared" si="0"/>
        <v>-3.3593310225142725E-2</v>
      </c>
      <c r="S48" s="1">
        <f t="shared" si="1"/>
        <v>-2.0891242555417633</v>
      </c>
    </row>
    <row r="49" spans="1:19" ht="14.25" customHeight="1" x14ac:dyDescent="0.3">
      <c r="A49" s="1" t="s">
        <v>14</v>
      </c>
      <c r="B49" s="2">
        <v>43445</v>
      </c>
      <c r="C49" s="2">
        <v>43496</v>
      </c>
      <c r="D49" s="1">
        <v>1270.8</v>
      </c>
      <c r="E49" s="1">
        <v>1339.95</v>
      </c>
      <c r="F49" s="1">
        <v>1270.8</v>
      </c>
      <c r="G49" s="1">
        <v>1334.7</v>
      </c>
      <c r="H49" s="1">
        <v>1332.9</v>
      </c>
      <c r="I49" s="1">
        <v>1334.7</v>
      </c>
      <c r="J49" s="1">
        <v>90</v>
      </c>
      <c r="K49" s="1">
        <v>713.83</v>
      </c>
      <c r="L49" s="1">
        <v>64800</v>
      </c>
      <c r="M49" s="1">
        <v>4200</v>
      </c>
      <c r="N49" s="1">
        <v>1323.6</v>
      </c>
      <c r="O49" s="1">
        <v>281.25</v>
      </c>
      <c r="P49" s="4">
        <v>1.8356164383561601E-4</v>
      </c>
      <c r="Q49" s="5">
        <f t="shared" si="2"/>
        <v>3.6469673405909869E-2</v>
      </c>
      <c r="R49" s="5">
        <f t="shared" si="0"/>
        <v>3.6286111762074254E-2</v>
      </c>
      <c r="S49" s="1">
        <f t="shared" si="1"/>
        <v>2.2565860795912833</v>
      </c>
    </row>
    <row r="50" spans="1:19" ht="14.25" customHeight="1" x14ac:dyDescent="0.3">
      <c r="A50" s="1" t="s">
        <v>14</v>
      </c>
      <c r="B50" s="2">
        <v>43446</v>
      </c>
      <c r="C50" s="2">
        <v>43496</v>
      </c>
      <c r="D50" s="1">
        <v>1335</v>
      </c>
      <c r="E50" s="1">
        <v>1348</v>
      </c>
      <c r="F50" s="1">
        <v>1325.75</v>
      </c>
      <c r="G50" s="1">
        <v>1343.75</v>
      </c>
      <c r="H50" s="1">
        <v>1343.55</v>
      </c>
      <c r="I50" s="1">
        <v>1343.75</v>
      </c>
      <c r="J50" s="1">
        <v>89</v>
      </c>
      <c r="K50" s="1">
        <v>715.65</v>
      </c>
      <c r="L50" s="1">
        <v>98400</v>
      </c>
      <c r="M50" s="1">
        <v>33600</v>
      </c>
      <c r="N50" s="1">
        <v>1330.9</v>
      </c>
      <c r="O50" s="1">
        <v>285.25</v>
      </c>
      <c r="P50" s="4">
        <v>1.83013698630137E-4</v>
      </c>
      <c r="Q50" s="5">
        <f t="shared" si="2"/>
        <v>7.990096781453869E-3</v>
      </c>
      <c r="R50" s="5">
        <f t="shared" si="0"/>
        <v>7.8070830828237316E-3</v>
      </c>
      <c r="S50" s="1">
        <f t="shared" si="1"/>
        <v>0.48551233933325566</v>
      </c>
    </row>
    <row r="51" spans="1:19" ht="14.25" customHeight="1" x14ac:dyDescent="0.3">
      <c r="A51" s="1" t="s">
        <v>14</v>
      </c>
      <c r="B51" s="2">
        <v>43447</v>
      </c>
      <c r="C51" s="2">
        <v>43496</v>
      </c>
      <c r="D51" s="1">
        <v>1351.05</v>
      </c>
      <c r="E51" s="1">
        <v>1351.05</v>
      </c>
      <c r="F51" s="1">
        <v>1330.4</v>
      </c>
      <c r="G51" s="1">
        <v>1333</v>
      </c>
      <c r="H51" s="1">
        <v>1332.7</v>
      </c>
      <c r="I51" s="1">
        <v>1333</v>
      </c>
      <c r="J51" s="1">
        <v>52</v>
      </c>
      <c r="K51" s="1">
        <v>417.22</v>
      </c>
      <c r="L51" s="1">
        <v>114600</v>
      </c>
      <c r="M51" s="1">
        <v>16200</v>
      </c>
      <c r="N51" s="1">
        <v>1320.2</v>
      </c>
      <c r="O51" s="1">
        <v>289</v>
      </c>
      <c r="P51" s="4">
        <v>1.8383561643835601E-4</v>
      </c>
      <c r="Q51" s="5">
        <f t="shared" si="2"/>
        <v>-8.0756205574782549E-3</v>
      </c>
      <c r="R51" s="5">
        <f t="shared" si="0"/>
        <v>-8.2594561739166104E-3</v>
      </c>
      <c r="S51" s="1">
        <f t="shared" si="1"/>
        <v>-0.51364483329775967</v>
      </c>
    </row>
    <row r="52" spans="1:19" ht="14.25" customHeight="1" x14ac:dyDescent="0.3">
      <c r="A52" s="1" t="s">
        <v>14</v>
      </c>
      <c r="B52" s="2">
        <v>43448</v>
      </c>
      <c r="C52" s="2">
        <v>43496</v>
      </c>
      <c r="D52" s="1">
        <v>1333.6</v>
      </c>
      <c r="E52" s="1">
        <v>1357.9</v>
      </c>
      <c r="F52" s="1">
        <v>1329.2</v>
      </c>
      <c r="G52" s="1">
        <v>1350.3</v>
      </c>
      <c r="H52" s="1">
        <v>1349</v>
      </c>
      <c r="I52" s="1">
        <v>1350.3</v>
      </c>
      <c r="J52" s="1">
        <v>89</v>
      </c>
      <c r="K52" s="1">
        <v>720.13</v>
      </c>
      <c r="L52" s="1">
        <v>136200</v>
      </c>
      <c r="M52" s="1">
        <v>21600</v>
      </c>
      <c r="N52" s="1">
        <v>1340.95</v>
      </c>
      <c r="O52" s="1">
        <v>289.2</v>
      </c>
      <c r="P52" s="4">
        <v>1.8356164383561601E-4</v>
      </c>
      <c r="Q52" s="5">
        <f t="shared" si="2"/>
        <v>1.2230809634576388E-2</v>
      </c>
      <c r="R52" s="5">
        <f t="shared" si="0"/>
        <v>1.2047247990740773E-2</v>
      </c>
      <c r="S52" s="1">
        <f t="shared" si="1"/>
        <v>0.74920267819115738</v>
      </c>
    </row>
    <row r="53" spans="1:19" ht="14.25" customHeight="1" x14ac:dyDescent="0.3">
      <c r="A53" s="1" t="s">
        <v>14</v>
      </c>
      <c r="B53" s="2">
        <v>43451</v>
      </c>
      <c r="C53" s="2">
        <v>43496</v>
      </c>
      <c r="D53" s="1">
        <v>1344.7</v>
      </c>
      <c r="E53" s="1">
        <v>1352.15</v>
      </c>
      <c r="F53" s="1">
        <v>1342.9</v>
      </c>
      <c r="G53" s="1">
        <v>1349.3</v>
      </c>
      <c r="H53" s="1">
        <v>1348.5</v>
      </c>
      <c r="I53" s="1">
        <v>1349.3</v>
      </c>
      <c r="J53" s="1">
        <v>50</v>
      </c>
      <c r="K53" s="1">
        <v>404.28</v>
      </c>
      <c r="L53" s="1">
        <v>145200</v>
      </c>
      <c r="M53" s="1">
        <v>9000</v>
      </c>
      <c r="N53" s="1">
        <v>1335.85</v>
      </c>
      <c r="O53" s="1">
        <v>289.5</v>
      </c>
      <c r="P53" s="4">
        <v>1.8219178082191801E-4</v>
      </c>
      <c r="Q53" s="5">
        <f t="shared" si="2"/>
        <v>-3.7064492216456633E-4</v>
      </c>
      <c r="R53" s="5">
        <f t="shared" si="0"/>
        <v>-5.5283670298648436E-4</v>
      </c>
      <c r="S53" s="1">
        <f t="shared" si="1"/>
        <v>-3.4380195277641627E-2</v>
      </c>
    </row>
    <row r="54" spans="1:19" ht="14.25" customHeight="1" x14ac:dyDescent="0.3">
      <c r="A54" s="1" t="s">
        <v>14</v>
      </c>
      <c r="B54" s="2">
        <v>43452</v>
      </c>
      <c r="C54" s="2">
        <v>43496</v>
      </c>
      <c r="D54" s="1">
        <v>1352</v>
      </c>
      <c r="E54" s="1">
        <v>1369.65</v>
      </c>
      <c r="F54" s="1">
        <v>1340.55</v>
      </c>
      <c r="G54" s="1">
        <v>1366.65</v>
      </c>
      <c r="H54" s="1">
        <v>1368.05</v>
      </c>
      <c r="I54" s="1">
        <v>1366.65</v>
      </c>
      <c r="J54" s="1">
        <v>249</v>
      </c>
      <c r="K54" s="1">
        <v>2023.63</v>
      </c>
      <c r="L54" s="1">
        <v>191400</v>
      </c>
      <c r="M54" s="1">
        <v>46200</v>
      </c>
      <c r="N54" s="1">
        <v>1355.7</v>
      </c>
      <c r="O54" s="1">
        <v>292.75</v>
      </c>
      <c r="P54" s="4">
        <v>1.8164383561643799E-4</v>
      </c>
      <c r="Q54" s="5">
        <f t="shared" si="2"/>
        <v>1.4497589914720025E-2</v>
      </c>
      <c r="R54" s="5">
        <f t="shared" si="0"/>
        <v>1.4315946079103588E-2</v>
      </c>
      <c r="S54" s="1">
        <f t="shared" si="1"/>
        <v>0.8902900605638735</v>
      </c>
    </row>
    <row r="55" spans="1:19" ht="14.25" customHeight="1" x14ac:dyDescent="0.3">
      <c r="A55" s="1" t="s">
        <v>14</v>
      </c>
      <c r="B55" s="2">
        <v>43453</v>
      </c>
      <c r="C55" s="2">
        <v>43496</v>
      </c>
      <c r="D55" s="1">
        <v>1379.9</v>
      </c>
      <c r="E55" s="1">
        <v>1417.2</v>
      </c>
      <c r="F55" s="1">
        <v>1379.9</v>
      </c>
      <c r="G55" s="1">
        <v>1411</v>
      </c>
      <c r="H55" s="1">
        <v>1413</v>
      </c>
      <c r="I55" s="1">
        <v>1411</v>
      </c>
      <c r="J55" s="1">
        <v>505</v>
      </c>
      <c r="K55" s="1">
        <v>4256.3999999999996</v>
      </c>
      <c r="L55" s="1">
        <v>319800</v>
      </c>
      <c r="M55" s="1">
        <v>128400</v>
      </c>
      <c r="N55" s="1">
        <v>1400.25</v>
      </c>
      <c r="O55" s="1">
        <v>300.7</v>
      </c>
      <c r="P55" s="4">
        <v>1.8164383561643799E-4</v>
      </c>
      <c r="Q55" s="5">
        <f t="shared" si="2"/>
        <v>3.285698622126388E-2</v>
      </c>
      <c r="R55" s="5">
        <f t="shared" si="0"/>
        <v>3.2675342385647441E-2</v>
      </c>
      <c r="S55" s="1">
        <f t="shared" si="1"/>
        <v>2.0320370299470216</v>
      </c>
    </row>
    <row r="56" spans="1:19" ht="14.25" customHeight="1" x14ac:dyDescent="0.3">
      <c r="A56" s="1" t="s">
        <v>14</v>
      </c>
      <c r="B56" s="2">
        <v>43454</v>
      </c>
      <c r="C56" s="2">
        <v>43496</v>
      </c>
      <c r="D56" s="1">
        <v>1395.5</v>
      </c>
      <c r="E56" s="1">
        <v>1439.3</v>
      </c>
      <c r="F56" s="1">
        <v>1395.5</v>
      </c>
      <c r="G56" s="1">
        <v>1434.65</v>
      </c>
      <c r="H56" s="1">
        <v>1436.85</v>
      </c>
      <c r="I56" s="1">
        <v>1434.65</v>
      </c>
      <c r="J56" s="1">
        <v>642</v>
      </c>
      <c r="K56" s="1">
        <v>5499.87</v>
      </c>
      <c r="L56" s="1">
        <v>417600</v>
      </c>
      <c r="M56" s="1">
        <v>97800</v>
      </c>
      <c r="N56" s="1">
        <v>1425.8</v>
      </c>
      <c r="O56" s="1">
        <v>294.05</v>
      </c>
      <c r="P56" s="4">
        <v>1.8246575342465801E-4</v>
      </c>
      <c r="Q56" s="5">
        <f t="shared" si="2"/>
        <v>1.6878980891719682E-2</v>
      </c>
      <c r="R56" s="5">
        <f t="shared" si="0"/>
        <v>1.6696515138295023E-2</v>
      </c>
      <c r="S56" s="1">
        <f t="shared" si="1"/>
        <v>1.0383345530600856</v>
      </c>
    </row>
    <row r="57" spans="1:19" ht="14.25" customHeight="1" x14ac:dyDescent="0.3">
      <c r="A57" s="1" t="s">
        <v>14</v>
      </c>
      <c r="B57" s="2">
        <v>43455</v>
      </c>
      <c r="C57" s="2">
        <v>43496</v>
      </c>
      <c r="D57" s="1">
        <v>1436.85</v>
      </c>
      <c r="E57" s="1">
        <v>1436.85</v>
      </c>
      <c r="F57" s="1">
        <v>1393.6</v>
      </c>
      <c r="G57" s="1">
        <v>1398.75</v>
      </c>
      <c r="H57" s="1">
        <v>1399.5</v>
      </c>
      <c r="I57" s="1">
        <v>1398.75</v>
      </c>
      <c r="J57" s="1">
        <v>1919</v>
      </c>
      <c r="K57" s="1">
        <v>16191.39</v>
      </c>
      <c r="L57" s="1">
        <v>1041600</v>
      </c>
      <c r="M57" s="1">
        <v>624000</v>
      </c>
      <c r="N57" s="1">
        <v>1388.2</v>
      </c>
      <c r="O57" s="1">
        <v>291.89999999999998</v>
      </c>
      <c r="P57" s="4">
        <v>1.8246575342465801E-4</v>
      </c>
      <c r="Q57" s="5">
        <f t="shared" si="2"/>
        <v>-2.5994362668336924E-2</v>
      </c>
      <c r="R57" s="5">
        <f t="shared" si="0"/>
        <v>-2.6176828421761583E-2</v>
      </c>
      <c r="S57" s="1">
        <f t="shared" si="1"/>
        <v>-1.6279029015761366</v>
      </c>
    </row>
    <row r="58" spans="1:19" ht="14.25" customHeight="1" x14ac:dyDescent="0.3">
      <c r="A58" s="1" t="s">
        <v>14</v>
      </c>
      <c r="B58" s="2">
        <v>43458</v>
      </c>
      <c r="C58" s="2">
        <v>43496</v>
      </c>
      <c r="D58" s="1">
        <v>1393.8</v>
      </c>
      <c r="E58" s="1">
        <v>1395.2</v>
      </c>
      <c r="F58" s="1">
        <v>1362.75</v>
      </c>
      <c r="G58" s="1">
        <v>1367.4</v>
      </c>
      <c r="H58" s="1">
        <v>1369.95</v>
      </c>
      <c r="I58" s="1">
        <v>1367.4</v>
      </c>
      <c r="J58" s="1">
        <v>2815</v>
      </c>
      <c r="K58" s="1">
        <v>23198.27</v>
      </c>
      <c r="L58" s="1">
        <v>2178600</v>
      </c>
      <c r="M58" s="1">
        <v>1137000</v>
      </c>
      <c r="N58" s="1">
        <v>1357.05</v>
      </c>
      <c r="O58" s="1">
        <v>293.05</v>
      </c>
      <c r="P58" s="4">
        <v>1.8273972602739699E-4</v>
      </c>
      <c r="Q58" s="5">
        <f t="shared" si="2"/>
        <v>-2.1114683815648412E-2</v>
      </c>
      <c r="R58" s="5">
        <f t="shared" si="0"/>
        <v>-2.1297423541675808E-2</v>
      </c>
      <c r="S58" s="1">
        <f t="shared" si="1"/>
        <v>-1.324459060547138</v>
      </c>
    </row>
    <row r="59" spans="1:19" ht="14.25" customHeight="1" x14ac:dyDescent="0.3">
      <c r="A59" s="1" t="s">
        <v>14</v>
      </c>
      <c r="B59" s="2">
        <v>43460</v>
      </c>
      <c r="C59" s="2">
        <v>43496</v>
      </c>
      <c r="D59" s="1">
        <v>1380.7</v>
      </c>
      <c r="E59" s="1">
        <v>1383.8</v>
      </c>
      <c r="F59" s="1">
        <v>1356.1</v>
      </c>
      <c r="G59" s="1">
        <v>1373.35</v>
      </c>
      <c r="H59" s="1">
        <v>1372.3</v>
      </c>
      <c r="I59" s="1">
        <v>1373.35</v>
      </c>
      <c r="J59" s="1">
        <v>4241</v>
      </c>
      <c r="K59" s="1">
        <v>34920.15</v>
      </c>
      <c r="L59" s="1">
        <v>3976200</v>
      </c>
      <c r="M59" s="1">
        <v>1797600</v>
      </c>
      <c r="N59" s="1">
        <v>1363</v>
      </c>
      <c r="O59" s="1">
        <v>294.14999999999998</v>
      </c>
      <c r="P59" s="4">
        <v>1.8273972602739699E-4</v>
      </c>
      <c r="Q59" s="5">
        <f t="shared" si="2"/>
        <v>1.7153910726668193E-3</v>
      </c>
      <c r="R59" s="5">
        <f t="shared" si="0"/>
        <v>1.5326513466394224E-3</v>
      </c>
      <c r="S59" s="1">
        <f t="shared" si="1"/>
        <v>9.5313593155720647E-2</v>
      </c>
    </row>
    <row r="60" spans="1:19" ht="14.25" customHeight="1" x14ac:dyDescent="0.3">
      <c r="A60" s="1" t="s">
        <v>14</v>
      </c>
      <c r="B60" s="2">
        <v>43461</v>
      </c>
      <c r="C60" s="2">
        <v>43496</v>
      </c>
      <c r="D60" s="1">
        <v>1365</v>
      </c>
      <c r="E60" s="1">
        <v>1384.55</v>
      </c>
      <c r="F60" s="1">
        <v>1363.2</v>
      </c>
      <c r="G60" s="1">
        <v>1377.55</v>
      </c>
      <c r="H60" s="1">
        <v>1381.95</v>
      </c>
      <c r="I60" s="1">
        <v>1377.55</v>
      </c>
      <c r="J60" s="1">
        <v>3728</v>
      </c>
      <c r="K60" s="1">
        <v>30663.24</v>
      </c>
      <c r="L60" s="1">
        <v>4805400</v>
      </c>
      <c r="M60" s="1">
        <v>829200</v>
      </c>
      <c r="N60" s="1">
        <v>1372.5</v>
      </c>
      <c r="O60" s="1">
        <v>292.14999999999998</v>
      </c>
      <c r="P60" s="4">
        <v>1.8273972602739699E-4</v>
      </c>
      <c r="Q60" s="5">
        <f t="shared" si="2"/>
        <v>7.0319900896306138E-3</v>
      </c>
      <c r="R60" s="5">
        <f t="shared" si="0"/>
        <v>6.8492503636032164E-3</v>
      </c>
      <c r="S60" s="1">
        <f t="shared" si="1"/>
        <v>0.42594596873553348</v>
      </c>
    </row>
    <row r="61" spans="1:19" ht="14.25" customHeight="1" x14ac:dyDescent="0.3">
      <c r="A61" s="1" t="s">
        <v>14</v>
      </c>
      <c r="B61" s="2">
        <v>43462</v>
      </c>
      <c r="C61" s="2">
        <v>43524</v>
      </c>
      <c r="D61" s="1">
        <v>1390</v>
      </c>
      <c r="E61" s="1">
        <v>1390</v>
      </c>
      <c r="F61" s="1">
        <v>1374.15</v>
      </c>
      <c r="G61" s="1">
        <v>1381.75</v>
      </c>
      <c r="H61" s="1">
        <v>1382</v>
      </c>
      <c r="I61" s="1">
        <v>1381.75</v>
      </c>
      <c r="J61" s="1">
        <v>26</v>
      </c>
      <c r="K61" s="1">
        <v>216.25</v>
      </c>
      <c r="L61" s="1">
        <v>16200</v>
      </c>
      <c r="M61" s="1">
        <v>12000</v>
      </c>
      <c r="N61" s="1">
        <v>1366</v>
      </c>
      <c r="O61" s="1">
        <v>294.8</v>
      </c>
      <c r="P61" s="4">
        <v>1.8273972602739699E-4</v>
      </c>
      <c r="Q61" s="5">
        <f t="shared" si="2"/>
        <v>3.6180759072292431E-5</v>
      </c>
      <c r="R61" s="5">
        <f t="shared" si="0"/>
        <v>-1.4655896695510456E-4</v>
      </c>
      <c r="S61" s="1">
        <f t="shared" si="1"/>
        <v>-9.114311470975375E-3</v>
      </c>
    </row>
    <row r="62" spans="1:19" ht="14.25" customHeight="1" x14ac:dyDescent="0.3">
      <c r="A62" s="1" t="s">
        <v>14</v>
      </c>
      <c r="B62" s="3" t="s">
        <v>15</v>
      </c>
      <c r="C62" s="3" t="s">
        <v>17</v>
      </c>
      <c r="D62" s="1">
        <v>1385.65</v>
      </c>
      <c r="E62" s="1">
        <v>1386.15</v>
      </c>
      <c r="F62" s="1">
        <v>1385.65</v>
      </c>
      <c r="G62" s="1">
        <v>1386.15</v>
      </c>
      <c r="H62" s="1">
        <v>1386.15</v>
      </c>
      <c r="I62" s="1">
        <v>1389.75</v>
      </c>
      <c r="J62" s="1">
        <v>3</v>
      </c>
      <c r="K62" s="1">
        <v>24.94</v>
      </c>
      <c r="L62" s="1">
        <v>18000</v>
      </c>
      <c r="M62" s="1">
        <v>1800</v>
      </c>
      <c r="N62" s="1">
        <v>1373.05</v>
      </c>
      <c r="O62" s="1">
        <v>299.60000000000002</v>
      </c>
      <c r="P62" s="4">
        <v>1.8027397260273999E-4</v>
      </c>
      <c r="Q62" s="5">
        <f t="shared" si="2"/>
        <v>3.0028943560058544E-3</v>
      </c>
      <c r="R62" s="5">
        <f t="shared" si="0"/>
        <v>2.8226203834031145E-3</v>
      </c>
      <c r="S62" s="1">
        <f t="shared" si="1"/>
        <v>0.17553508920774968</v>
      </c>
    </row>
    <row r="63" spans="1:19" ht="14.25" customHeight="1" x14ac:dyDescent="0.3">
      <c r="A63" s="1" t="s">
        <v>14</v>
      </c>
      <c r="B63" s="3" t="s">
        <v>19</v>
      </c>
      <c r="C63" s="3" t="s">
        <v>17</v>
      </c>
      <c r="D63" s="1">
        <v>1378</v>
      </c>
      <c r="E63" s="1">
        <v>1378</v>
      </c>
      <c r="F63" s="1">
        <v>1377.9</v>
      </c>
      <c r="G63" s="1">
        <v>1377.9</v>
      </c>
      <c r="H63" s="1">
        <v>1377.9</v>
      </c>
      <c r="I63" s="1">
        <v>1387.95</v>
      </c>
      <c r="J63" s="1">
        <v>3</v>
      </c>
      <c r="K63" s="1">
        <v>24.8</v>
      </c>
      <c r="L63" s="1">
        <v>18600</v>
      </c>
      <c r="M63" s="1">
        <v>600</v>
      </c>
      <c r="N63" s="1">
        <v>1371.55</v>
      </c>
      <c r="O63" s="1">
        <v>293.89999999999998</v>
      </c>
      <c r="P63" s="4">
        <v>1.8164383561643799E-4</v>
      </c>
      <c r="Q63" s="5">
        <f t="shared" si="2"/>
        <v>-5.9517368250189369E-3</v>
      </c>
      <c r="R63" s="5">
        <f t="shared" si="0"/>
        <v>-6.1333806606353744E-3</v>
      </c>
      <c r="S63" s="1">
        <f t="shared" si="1"/>
        <v>-0.38142696330693876</v>
      </c>
    </row>
    <row r="64" spans="1:19" ht="14.25" customHeight="1" x14ac:dyDescent="0.3">
      <c r="A64" s="1" t="s">
        <v>14</v>
      </c>
      <c r="B64" s="3" t="s">
        <v>20</v>
      </c>
      <c r="C64" s="3" t="s">
        <v>17</v>
      </c>
      <c r="D64" s="1">
        <v>1385</v>
      </c>
      <c r="E64" s="1">
        <v>1401.35</v>
      </c>
      <c r="F64" s="1">
        <v>1383</v>
      </c>
      <c r="G64" s="1">
        <v>1398.1</v>
      </c>
      <c r="H64" s="1">
        <v>1400.55</v>
      </c>
      <c r="I64" s="1">
        <v>1398.1</v>
      </c>
      <c r="J64" s="1">
        <v>17</v>
      </c>
      <c r="K64" s="1">
        <v>142.06</v>
      </c>
      <c r="L64" s="1">
        <v>19800</v>
      </c>
      <c r="M64" s="1">
        <v>1200</v>
      </c>
      <c r="N64" s="1">
        <v>1383.3</v>
      </c>
      <c r="O64" s="1">
        <v>291.10000000000002</v>
      </c>
      <c r="P64" s="4">
        <v>1.8109589041095901E-4</v>
      </c>
      <c r="Q64" s="5">
        <f t="shared" si="2"/>
        <v>1.6438057914217187E-2</v>
      </c>
      <c r="R64" s="5">
        <f t="shared" si="0"/>
        <v>1.6256962023806228E-2</v>
      </c>
      <c r="S64" s="1">
        <f t="shared" si="1"/>
        <v>1.01099931676086</v>
      </c>
    </row>
    <row r="65" spans="1:19" ht="14.25" customHeight="1" x14ac:dyDescent="0.3">
      <c r="A65" s="1" t="s">
        <v>14</v>
      </c>
      <c r="B65" s="3" t="s">
        <v>21</v>
      </c>
      <c r="C65" s="3" t="s">
        <v>17</v>
      </c>
      <c r="D65" s="1">
        <v>1401.2</v>
      </c>
      <c r="E65" s="1">
        <v>1401.85</v>
      </c>
      <c r="F65" s="1">
        <v>1397.15</v>
      </c>
      <c r="G65" s="1">
        <v>1397.75</v>
      </c>
      <c r="H65" s="1">
        <v>1398</v>
      </c>
      <c r="I65" s="1">
        <v>1397.75</v>
      </c>
      <c r="J65" s="1">
        <v>16</v>
      </c>
      <c r="K65" s="1">
        <v>134.38</v>
      </c>
      <c r="L65" s="1">
        <v>20400</v>
      </c>
      <c r="M65" s="1">
        <v>600</v>
      </c>
      <c r="N65" s="1">
        <v>1388.3</v>
      </c>
      <c r="O65" s="1">
        <v>297.64999999999998</v>
      </c>
      <c r="P65" s="4">
        <v>1.8136986301369899E-4</v>
      </c>
      <c r="Q65" s="5">
        <f t="shared" si="2"/>
        <v>-1.8207132912069935E-3</v>
      </c>
      <c r="R65" s="5">
        <f t="shared" si="0"/>
        <v>-2.0020831542206926E-3</v>
      </c>
      <c r="S65" s="1">
        <f t="shared" si="1"/>
        <v>-0.12450694650399667</v>
      </c>
    </row>
    <row r="66" spans="1:19" ht="14.25" customHeight="1" x14ac:dyDescent="0.3">
      <c r="A66" s="1" t="s">
        <v>14</v>
      </c>
      <c r="B66" s="3" t="s">
        <v>22</v>
      </c>
      <c r="C66" s="3" t="s">
        <v>17</v>
      </c>
      <c r="D66" s="1">
        <v>1403.15</v>
      </c>
      <c r="E66" s="1">
        <v>1408.65</v>
      </c>
      <c r="F66" s="1">
        <v>1398.5</v>
      </c>
      <c r="G66" s="1">
        <v>1400.05</v>
      </c>
      <c r="H66" s="1">
        <v>1400.05</v>
      </c>
      <c r="I66" s="1">
        <v>1401.65</v>
      </c>
      <c r="J66" s="1">
        <v>14</v>
      </c>
      <c r="K66" s="1">
        <v>117.88</v>
      </c>
      <c r="L66" s="1">
        <v>21600</v>
      </c>
      <c r="M66" s="1">
        <v>1200</v>
      </c>
      <c r="N66" s="1">
        <v>1385.85</v>
      </c>
      <c r="O66" s="1">
        <v>296.3</v>
      </c>
      <c r="P66" s="4">
        <v>1.8164383561643799E-4</v>
      </c>
      <c r="Q66" s="5">
        <f t="shared" si="2"/>
        <v>1.46638054363373E-3</v>
      </c>
      <c r="R66" s="5">
        <f t="shared" ref="R66:R129" si="3">Q66-P66</f>
        <v>1.284736708017292E-3</v>
      </c>
      <c r="S66" s="1">
        <f t="shared" ref="S66:S129" si="4">R66/$V$2</f>
        <v>7.9896104334933785E-2</v>
      </c>
    </row>
    <row r="67" spans="1:19" ht="14.25" customHeight="1" x14ac:dyDescent="0.3">
      <c r="A67" s="1" t="s">
        <v>14</v>
      </c>
      <c r="B67" s="3" t="s">
        <v>23</v>
      </c>
      <c r="C67" s="3" t="s">
        <v>17</v>
      </c>
      <c r="D67" s="1">
        <v>1395</v>
      </c>
      <c r="E67" s="1">
        <v>1411.95</v>
      </c>
      <c r="F67" s="1">
        <v>1395</v>
      </c>
      <c r="G67" s="1">
        <v>1405</v>
      </c>
      <c r="H67" s="1">
        <v>1405</v>
      </c>
      <c r="I67" s="1">
        <v>1405</v>
      </c>
      <c r="J67" s="1">
        <v>7</v>
      </c>
      <c r="K67" s="1">
        <v>59.04</v>
      </c>
      <c r="L67" s="1">
        <v>24600</v>
      </c>
      <c r="M67" s="1">
        <v>3000</v>
      </c>
      <c r="N67" s="1">
        <v>1396</v>
      </c>
      <c r="O67" s="1">
        <v>305.3</v>
      </c>
      <c r="P67" s="4">
        <v>1.8136986301369899E-4</v>
      </c>
      <c r="Q67" s="5">
        <f t="shared" ref="Q67:Q130" si="5">(H67-H66)/H66</f>
        <v>3.5355880147137928E-3</v>
      </c>
      <c r="R67" s="5">
        <f t="shared" si="3"/>
        <v>3.3542181517000938E-3</v>
      </c>
      <c r="S67" s="1">
        <f t="shared" si="4"/>
        <v>0.2085944627704624</v>
      </c>
    </row>
    <row r="68" spans="1:19" ht="14.25" customHeight="1" x14ac:dyDescent="0.3">
      <c r="A68" s="1" t="s">
        <v>14</v>
      </c>
      <c r="B68" s="3" t="s">
        <v>24</v>
      </c>
      <c r="C68" s="3" t="s">
        <v>17</v>
      </c>
      <c r="D68" s="1">
        <v>1408.5</v>
      </c>
      <c r="E68" s="1">
        <v>1419</v>
      </c>
      <c r="F68" s="1">
        <v>1407.8</v>
      </c>
      <c r="G68" s="1">
        <v>1416.4</v>
      </c>
      <c r="H68" s="1">
        <v>1416.4</v>
      </c>
      <c r="I68" s="1">
        <v>1416.4</v>
      </c>
      <c r="J68" s="1">
        <v>40</v>
      </c>
      <c r="K68" s="1">
        <v>339.28</v>
      </c>
      <c r="L68" s="1">
        <v>31800</v>
      </c>
      <c r="M68" s="1">
        <v>7200</v>
      </c>
      <c r="N68" s="1">
        <v>1401.25</v>
      </c>
      <c r="O68" s="1">
        <v>305.3</v>
      </c>
      <c r="P68" s="4">
        <v>1.81917808219178E-4</v>
      </c>
      <c r="Q68" s="5">
        <f t="shared" si="5"/>
        <v>8.1138790035587844E-3</v>
      </c>
      <c r="R68" s="5">
        <f t="shared" si="3"/>
        <v>7.9319611953396069E-3</v>
      </c>
      <c r="S68" s="1">
        <f t="shared" si="4"/>
        <v>0.49327834667503678</v>
      </c>
    </row>
    <row r="69" spans="1:19" ht="14.25" customHeight="1" x14ac:dyDescent="0.3">
      <c r="A69" s="1" t="s">
        <v>14</v>
      </c>
      <c r="B69" s="3" t="s">
        <v>25</v>
      </c>
      <c r="C69" s="3" t="s">
        <v>17</v>
      </c>
      <c r="D69" s="1">
        <v>1411.15</v>
      </c>
      <c r="E69" s="1">
        <v>1423</v>
      </c>
      <c r="F69" s="1">
        <v>1409.4</v>
      </c>
      <c r="G69" s="1">
        <v>1415.05</v>
      </c>
      <c r="H69" s="1">
        <v>1414.25</v>
      </c>
      <c r="I69" s="1">
        <v>1415.05</v>
      </c>
      <c r="J69" s="1">
        <v>26</v>
      </c>
      <c r="K69" s="1">
        <v>220.84</v>
      </c>
      <c r="L69" s="1">
        <v>36000</v>
      </c>
      <c r="M69" s="1">
        <v>4200</v>
      </c>
      <c r="N69" s="1">
        <v>1402</v>
      </c>
      <c r="O69" s="1">
        <v>305.55</v>
      </c>
      <c r="P69" s="4">
        <v>1.8164383561643799E-4</v>
      </c>
      <c r="Q69" s="5">
        <f t="shared" si="5"/>
        <v>-1.5179327873482708E-3</v>
      </c>
      <c r="R69" s="5">
        <f t="shared" si="3"/>
        <v>-1.6995766229647088E-3</v>
      </c>
      <c r="S69" s="1">
        <f t="shared" si="4"/>
        <v>-0.10569445890836578</v>
      </c>
    </row>
    <row r="70" spans="1:19" ht="14.25" customHeight="1" x14ac:dyDescent="0.3">
      <c r="A70" s="1" t="s">
        <v>14</v>
      </c>
      <c r="B70" s="3" t="s">
        <v>26</v>
      </c>
      <c r="C70" s="3" t="s">
        <v>17</v>
      </c>
      <c r="D70" s="1">
        <v>1411.95</v>
      </c>
      <c r="E70" s="1">
        <v>1411.95</v>
      </c>
      <c r="F70" s="1">
        <v>1410.05</v>
      </c>
      <c r="G70" s="1">
        <v>1411.2</v>
      </c>
      <c r="H70" s="1">
        <v>1410.05</v>
      </c>
      <c r="I70" s="1">
        <v>1411.2</v>
      </c>
      <c r="J70" s="1">
        <v>3</v>
      </c>
      <c r="K70" s="1">
        <v>25.4</v>
      </c>
      <c r="L70" s="1">
        <v>36000</v>
      </c>
      <c r="M70" s="1">
        <v>0</v>
      </c>
      <c r="N70" s="1">
        <v>1396.35</v>
      </c>
      <c r="O70" s="1">
        <v>302.75</v>
      </c>
      <c r="P70" s="4">
        <v>1.81917808219178E-4</v>
      </c>
      <c r="Q70" s="5">
        <f t="shared" si="5"/>
        <v>-2.9697719639385153E-3</v>
      </c>
      <c r="R70" s="5">
        <f t="shared" si="3"/>
        <v>-3.1516897721576933E-3</v>
      </c>
      <c r="S70" s="1">
        <f t="shared" si="4"/>
        <v>-0.19599948635099287</v>
      </c>
    </row>
    <row r="71" spans="1:19" ht="14.25" customHeight="1" x14ac:dyDescent="0.3">
      <c r="A71" s="1" t="s">
        <v>14</v>
      </c>
      <c r="B71" s="3" t="s">
        <v>27</v>
      </c>
      <c r="C71" s="3" t="s">
        <v>17</v>
      </c>
      <c r="D71" s="1">
        <v>1415.7</v>
      </c>
      <c r="E71" s="1">
        <v>1415.7</v>
      </c>
      <c r="F71" s="1">
        <v>1410.5</v>
      </c>
      <c r="G71" s="1">
        <v>1414.85</v>
      </c>
      <c r="H71" s="1">
        <v>1414.85</v>
      </c>
      <c r="I71" s="1">
        <v>1414.85</v>
      </c>
      <c r="J71" s="1">
        <v>22</v>
      </c>
      <c r="K71" s="1">
        <v>186.5</v>
      </c>
      <c r="L71" s="1">
        <v>35400</v>
      </c>
      <c r="M71" s="1">
        <v>-600</v>
      </c>
      <c r="N71" s="1">
        <v>1403.65</v>
      </c>
      <c r="O71" s="1">
        <v>300.39999999999998</v>
      </c>
      <c r="P71" s="4">
        <v>1.8164383561643799E-4</v>
      </c>
      <c r="Q71" s="5">
        <f t="shared" si="5"/>
        <v>3.4041346051558135E-3</v>
      </c>
      <c r="R71" s="5">
        <f t="shared" si="3"/>
        <v>3.2224907695393755E-3</v>
      </c>
      <c r="S71" s="1">
        <f t="shared" si="4"/>
        <v>0.20040250826087055</v>
      </c>
    </row>
    <row r="72" spans="1:19" ht="14.25" customHeight="1" x14ac:dyDescent="0.3">
      <c r="A72" s="1" t="s">
        <v>14</v>
      </c>
      <c r="B72" s="3" t="s">
        <v>28</v>
      </c>
      <c r="C72" s="3" t="s">
        <v>17</v>
      </c>
      <c r="D72" s="1">
        <v>1419</v>
      </c>
      <c r="E72" s="1">
        <v>1419.85</v>
      </c>
      <c r="F72" s="1">
        <v>1400.8</v>
      </c>
      <c r="G72" s="1">
        <v>1402.35</v>
      </c>
      <c r="H72" s="1">
        <v>1401.95</v>
      </c>
      <c r="I72" s="1">
        <v>1402.35</v>
      </c>
      <c r="J72" s="1">
        <v>111</v>
      </c>
      <c r="K72" s="1">
        <v>936.75</v>
      </c>
      <c r="L72" s="1">
        <v>76200</v>
      </c>
      <c r="M72" s="1">
        <v>40800</v>
      </c>
      <c r="N72" s="1">
        <v>1388.6</v>
      </c>
      <c r="O72" s="1">
        <v>301.64999999999998</v>
      </c>
      <c r="P72" s="4">
        <v>1.8246575342465801E-4</v>
      </c>
      <c r="Q72" s="5">
        <f t="shared" si="5"/>
        <v>-9.1175743011625721E-3</v>
      </c>
      <c r="R72" s="5">
        <f t="shared" si="3"/>
        <v>-9.3000400545872296E-3</v>
      </c>
      <c r="S72" s="1">
        <f t="shared" si="4"/>
        <v>-0.57835739096073491</v>
      </c>
    </row>
    <row r="73" spans="1:19" ht="14.25" customHeight="1" x14ac:dyDescent="0.3">
      <c r="A73" s="1" t="s">
        <v>14</v>
      </c>
      <c r="B73" s="3" t="s">
        <v>29</v>
      </c>
      <c r="C73" s="3" t="s">
        <v>17</v>
      </c>
      <c r="D73" s="1">
        <v>1408</v>
      </c>
      <c r="E73" s="1">
        <v>1424.15</v>
      </c>
      <c r="F73" s="1">
        <v>1408</v>
      </c>
      <c r="G73" s="1">
        <v>1419.6</v>
      </c>
      <c r="H73" s="1">
        <v>1419.1</v>
      </c>
      <c r="I73" s="1">
        <v>1419.6</v>
      </c>
      <c r="J73" s="1">
        <v>89</v>
      </c>
      <c r="K73" s="1">
        <v>758</v>
      </c>
      <c r="L73" s="1">
        <v>111000</v>
      </c>
      <c r="M73" s="1">
        <v>34800</v>
      </c>
      <c r="N73" s="1">
        <v>1405.95</v>
      </c>
      <c r="O73" s="1">
        <v>303.14999999999998</v>
      </c>
      <c r="P73" s="4">
        <v>1.81917808219178E-4</v>
      </c>
      <c r="Q73" s="5">
        <f t="shared" si="5"/>
        <v>1.2232961232568824E-2</v>
      </c>
      <c r="R73" s="5">
        <f t="shared" si="3"/>
        <v>1.2051043424349647E-2</v>
      </c>
      <c r="S73" s="1">
        <f t="shared" si="4"/>
        <v>0.74943871126915573</v>
      </c>
    </row>
    <row r="74" spans="1:19" ht="14.25" customHeight="1" x14ac:dyDescent="0.3">
      <c r="A74" s="1" t="s">
        <v>14</v>
      </c>
      <c r="B74" s="3" t="s">
        <v>30</v>
      </c>
      <c r="C74" s="3" t="s">
        <v>17</v>
      </c>
      <c r="D74" s="1">
        <v>1419</v>
      </c>
      <c r="E74" s="1">
        <v>1421.3</v>
      </c>
      <c r="F74" s="1">
        <v>1403.1</v>
      </c>
      <c r="G74" s="1">
        <v>1403.8</v>
      </c>
      <c r="H74" s="1">
        <v>1403.8</v>
      </c>
      <c r="I74" s="1">
        <v>1403.8</v>
      </c>
      <c r="J74" s="1">
        <v>99</v>
      </c>
      <c r="K74" s="1">
        <v>835.58</v>
      </c>
      <c r="L74" s="1">
        <v>129000</v>
      </c>
      <c r="M74" s="1">
        <v>18000</v>
      </c>
      <c r="N74" s="1">
        <v>1389.75</v>
      </c>
      <c r="O74" s="1" t="s">
        <v>32</v>
      </c>
      <c r="P74" s="4">
        <v>1.80821917808219E-4</v>
      </c>
      <c r="Q74" s="5">
        <f t="shared" si="5"/>
        <v>-1.078148122049183E-2</v>
      </c>
      <c r="R74" s="5">
        <f t="shared" si="3"/>
        <v>-1.096230313830005E-2</v>
      </c>
      <c r="S74" s="1">
        <f t="shared" si="4"/>
        <v>-0.68173136941067636</v>
      </c>
    </row>
    <row r="75" spans="1:19" ht="14.25" customHeight="1" x14ac:dyDescent="0.3">
      <c r="A75" s="1" t="s">
        <v>14</v>
      </c>
      <c r="B75" s="3" t="s">
        <v>31</v>
      </c>
      <c r="C75" s="3" t="s">
        <v>17</v>
      </c>
      <c r="D75" s="1">
        <v>1407.55</v>
      </c>
      <c r="E75" s="1">
        <v>1409.6</v>
      </c>
      <c r="F75" s="1">
        <v>1396.25</v>
      </c>
      <c r="G75" s="1">
        <v>1401.6</v>
      </c>
      <c r="H75" s="1">
        <v>1400.4</v>
      </c>
      <c r="I75" s="1">
        <v>1401.6</v>
      </c>
      <c r="J75" s="1">
        <v>209</v>
      </c>
      <c r="K75" s="1">
        <v>1759.31</v>
      </c>
      <c r="L75" s="1">
        <v>212400</v>
      </c>
      <c r="M75" s="1">
        <v>83400</v>
      </c>
      <c r="N75" s="1" t="s">
        <v>32</v>
      </c>
      <c r="O75" s="1">
        <v>294.95</v>
      </c>
      <c r="P75" s="4">
        <v>1.7972602739726E-4</v>
      </c>
      <c r="Q75" s="5">
        <f t="shared" si="5"/>
        <v>-2.4219974355320301E-3</v>
      </c>
      <c r="R75" s="5">
        <f t="shared" si="3"/>
        <v>-2.6017234629292902E-3</v>
      </c>
      <c r="S75" s="1">
        <f t="shared" si="4"/>
        <v>-0.16179779712657355</v>
      </c>
    </row>
    <row r="76" spans="1:19" ht="14.25" customHeight="1" x14ac:dyDescent="0.3">
      <c r="A76" s="1" t="s">
        <v>14</v>
      </c>
      <c r="B76" s="3" t="s">
        <v>33</v>
      </c>
      <c r="C76" s="3" t="s">
        <v>17</v>
      </c>
      <c r="D76" s="1">
        <v>1399.15</v>
      </c>
      <c r="E76" s="1">
        <v>1416.05</v>
      </c>
      <c r="F76" s="1">
        <v>1395.45</v>
      </c>
      <c r="G76" s="1">
        <v>1412.25</v>
      </c>
      <c r="H76" s="1">
        <v>1410.9</v>
      </c>
      <c r="I76" s="1">
        <v>1412.25</v>
      </c>
      <c r="J76" s="1">
        <v>430</v>
      </c>
      <c r="K76" s="1">
        <v>3634.62</v>
      </c>
      <c r="L76" s="1">
        <v>411600</v>
      </c>
      <c r="M76" s="1">
        <v>199200</v>
      </c>
      <c r="N76" s="1">
        <v>1400.45</v>
      </c>
      <c r="O76" s="1">
        <v>292.45</v>
      </c>
      <c r="P76" s="4">
        <v>1.7972602739726E-4</v>
      </c>
      <c r="Q76" s="5">
        <f t="shared" si="5"/>
        <v>7.4978577549271634E-3</v>
      </c>
      <c r="R76" s="5">
        <f t="shared" si="3"/>
        <v>7.3181317275299038E-3</v>
      </c>
      <c r="S76" s="1">
        <f t="shared" si="4"/>
        <v>0.45510509070909855</v>
      </c>
    </row>
    <row r="77" spans="1:19" ht="14.25" customHeight="1" x14ac:dyDescent="0.3">
      <c r="A77" s="1" t="s">
        <v>14</v>
      </c>
      <c r="B77" s="3" t="s">
        <v>34</v>
      </c>
      <c r="C77" s="3" t="s">
        <v>17</v>
      </c>
      <c r="D77" s="1">
        <v>1417.2</v>
      </c>
      <c r="E77" s="1">
        <v>1435.6</v>
      </c>
      <c r="F77" s="1">
        <v>1409.15</v>
      </c>
      <c r="G77" s="1">
        <v>1432.05</v>
      </c>
      <c r="H77" s="1">
        <v>1430.05</v>
      </c>
      <c r="I77" s="1">
        <v>1432.05</v>
      </c>
      <c r="J77" s="1">
        <v>1000</v>
      </c>
      <c r="K77" s="1">
        <v>8538.69</v>
      </c>
      <c r="L77" s="1">
        <v>763200</v>
      </c>
      <c r="M77" s="1">
        <v>351600</v>
      </c>
      <c r="N77" s="1">
        <v>1422.1</v>
      </c>
      <c r="O77" s="1">
        <v>290.25</v>
      </c>
      <c r="P77" s="4">
        <v>1.8027397260273999E-4</v>
      </c>
      <c r="Q77" s="5">
        <f t="shared" si="5"/>
        <v>1.3572896732581942E-2</v>
      </c>
      <c r="R77" s="5">
        <f t="shared" si="3"/>
        <v>1.3392622759979203E-2</v>
      </c>
      <c r="S77" s="1">
        <f t="shared" si="4"/>
        <v>0.83286978465886974</v>
      </c>
    </row>
    <row r="78" spans="1:19" ht="14.25" customHeight="1" x14ac:dyDescent="0.3">
      <c r="A78" s="1" t="s">
        <v>14</v>
      </c>
      <c r="B78" s="3" t="s">
        <v>35</v>
      </c>
      <c r="C78" s="3" t="s">
        <v>17</v>
      </c>
      <c r="D78" s="1">
        <v>1428.4</v>
      </c>
      <c r="E78" s="1">
        <v>1440</v>
      </c>
      <c r="F78" s="1">
        <v>1386.5</v>
      </c>
      <c r="G78" s="1">
        <v>1416.1</v>
      </c>
      <c r="H78" s="1">
        <v>1414</v>
      </c>
      <c r="I78" s="1">
        <v>1416.1</v>
      </c>
      <c r="J78" s="1">
        <v>932</v>
      </c>
      <c r="K78" s="1">
        <v>7945.07</v>
      </c>
      <c r="L78" s="1">
        <v>832200</v>
      </c>
      <c r="M78" s="1">
        <v>69000</v>
      </c>
      <c r="N78" s="1">
        <v>1406.95</v>
      </c>
      <c r="O78" s="1">
        <v>286.64999999999998</v>
      </c>
      <c r="P78" s="4">
        <v>1.8000000000000001E-4</v>
      </c>
      <c r="Q78" s="5">
        <f t="shared" si="5"/>
        <v>-1.1223383797769278E-2</v>
      </c>
      <c r="R78" s="5">
        <f t="shared" si="3"/>
        <v>-1.1403383797769277E-2</v>
      </c>
      <c r="S78" s="1">
        <f t="shared" si="4"/>
        <v>-0.70916160174478704</v>
      </c>
    </row>
    <row r="79" spans="1:19" ht="14.25" customHeight="1" x14ac:dyDescent="0.3">
      <c r="A79" s="1" t="s">
        <v>14</v>
      </c>
      <c r="B79" s="3" t="s">
        <v>36</v>
      </c>
      <c r="C79" s="3" t="s">
        <v>17</v>
      </c>
      <c r="D79" s="1">
        <v>1429.85</v>
      </c>
      <c r="E79" s="1">
        <v>1433.8</v>
      </c>
      <c r="F79" s="1">
        <v>1400.55</v>
      </c>
      <c r="G79" s="1">
        <v>1410.55</v>
      </c>
      <c r="H79" s="1">
        <v>1406.75</v>
      </c>
      <c r="I79" s="1">
        <v>1410.55</v>
      </c>
      <c r="J79" s="1">
        <v>1018</v>
      </c>
      <c r="K79" s="1">
        <v>8646.43</v>
      </c>
      <c r="L79" s="1">
        <v>1228800</v>
      </c>
      <c r="M79" s="1">
        <v>396600</v>
      </c>
      <c r="N79" s="1">
        <v>1396.55</v>
      </c>
      <c r="O79" s="1">
        <v>288.05</v>
      </c>
      <c r="P79" s="4">
        <v>1.8027397260273999E-4</v>
      </c>
      <c r="Q79" s="5">
        <f t="shared" si="5"/>
        <v>-5.1272984441301274E-3</v>
      </c>
      <c r="R79" s="5">
        <f t="shared" si="3"/>
        <v>-5.3075724167328669E-3</v>
      </c>
      <c r="S79" s="1">
        <f t="shared" si="4"/>
        <v>-0.33007102305572028</v>
      </c>
    </row>
    <row r="80" spans="1:19" ht="14.25" customHeight="1" x14ac:dyDescent="0.3">
      <c r="A80" s="1" t="s">
        <v>14</v>
      </c>
      <c r="B80" s="3" t="s">
        <v>37</v>
      </c>
      <c r="C80" s="3" t="s">
        <v>17</v>
      </c>
      <c r="D80" s="1">
        <v>1412.25</v>
      </c>
      <c r="E80" s="1">
        <v>1420</v>
      </c>
      <c r="F80" s="1">
        <v>1404</v>
      </c>
      <c r="G80" s="1">
        <v>1411.2</v>
      </c>
      <c r="H80" s="1">
        <v>1411</v>
      </c>
      <c r="I80" s="1">
        <v>1411.2</v>
      </c>
      <c r="J80" s="1">
        <v>299</v>
      </c>
      <c r="K80" s="1">
        <v>2534.21</v>
      </c>
      <c r="L80" s="1">
        <v>1260000</v>
      </c>
      <c r="M80" s="1">
        <v>31200</v>
      </c>
      <c r="N80" s="1">
        <v>1401.85</v>
      </c>
      <c r="O80" s="1">
        <v>285.39999999999998</v>
      </c>
      <c r="P80" s="4">
        <v>1.8000000000000001E-4</v>
      </c>
      <c r="Q80" s="5">
        <f t="shared" si="5"/>
        <v>3.0211480362537764E-3</v>
      </c>
      <c r="R80" s="5">
        <f t="shared" si="3"/>
        <v>2.8411480362537764E-3</v>
      </c>
      <c r="S80" s="1">
        <f t="shared" si="4"/>
        <v>0.17668729983269743</v>
      </c>
    </row>
    <row r="81" spans="1:19" ht="14.25" customHeight="1" x14ac:dyDescent="0.3">
      <c r="A81" s="1" t="s">
        <v>14</v>
      </c>
      <c r="B81" s="3" t="s">
        <v>38</v>
      </c>
      <c r="C81" s="3" t="s">
        <v>17</v>
      </c>
      <c r="D81" s="1">
        <v>1418</v>
      </c>
      <c r="E81" s="1">
        <v>1422.2</v>
      </c>
      <c r="F81" s="1">
        <v>1362.05</v>
      </c>
      <c r="G81" s="1">
        <v>1378.85</v>
      </c>
      <c r="H81" s="1">
        <v>1378.55</v>
      </c>
      <c r="I81" s="1">
        <v>1378.85</v>
      </c>
      <c r="J81" s="1">
        <v>920</v>
      </c>
      <c r="K81" s="1">
        <v>7649.95</v>
      </c>
      <c r="L81" s="1">
        <v>1366200</v>
      </c>
      <c r="M81" s="1">
        <v>106200</v>
      </c>
      <c r="N81" s="1">
        <v>1372.15</v>
      </c>
      <c r="O81" s="1">
        <v>281.60000000000002</v>
      </c>
      <c r="P81" s="4">
        <v>1.7972602739726E-4</v>
      </c>
      <c r="Q81" s="5">
        <f t="shared" si="5"/>
        <v>-2.2997873848334547E-2</v>
      </c>
      <c r="R81" s="5">
        <f t="shared" si="3"/>
        <v>-2.3177599875731807E-2</v>
      </c>
      <c r="S81" s="1">
        <f t="shared" si="4"/>
        <v>-1.4413847805148043</v>
      </c>
    </row>
    <row r="82" spans="1:19" ht="14.25" customHeight="1" x14ac:dyDescent="0.3">
      <c r="A82" s="1" t="s">
        <v>14</v>
      </c>
      <c r="B82" s="3" t="s">
        <v>39</v>
      </c>
      <c r="C82" s="3" t="s">
        <v>17</v>
      </c>
      <c r="D82" s="1">
        <v>1378.8</v>
      </c>
      <c r="E82" s="1">
        <v>1397</v>
      </c>
      <c r="F82" s="1">
        <v>1373.5</v>
      </c>
      <c r="G82" s="1">
        <v>1385.45</v>
      </c>
      <c r="H82" s="1">
        <v>1385.25</v>
      </c>
      <c r="I82" s="1">
        <v>1385.45</v>
      </c>
      <c r="J82" s="1">
        <v>2098</v>
      </c>
      <c r="K82" s="1">
        <v>17463.68</v>
      </c>
      <c r="L82" s="1">
        <v>2134800</v>
      </c>
      <c r="M82" s="1">
        <v>768600</v>
      </c>
      <c r="N82" s="1">
        <v>1379.5</v>
      </c>
      <c r="O82" s="1">
        <v>280.60000000000002</v>
      </c>
      <c r="P82" s="4">
        <v>1.8000000000000001E-4</v>
      </c>
      <c r="Q82" s="5">
        <f t="shared" si="5"/>
        <v>4.8601791737695734E-3</v>
      </c>
      <c r="R82" s="5">
        <f t="shared" si="3"/>
        <v>4.6801791737695738E-3</v>
      </c>
      <c r="S82" s="1">
        <f t="shared" si="4"/>
        <v>0.29105425356044634</v>
      </c>
    </row>
    <row r="83" spans="1:19" ht="14.25" customHeight="1" x14ac:dyDescent="0.3">
      <c r="A83" s="1" t="s">
        <v>14</v>
      </c>
      <c r="B83" s="3" t="s">
        <v>40</v>
      </c>
      <c r="C83" s="3" t="s">
        <v>17</v>
      </c>
      <c r="D83" s="1">
        <v>1384.7</v>
      </c>
      <c r="E83" s="1">
        <v>1405</v>
      </c>
      <c r="F83" s="1">
        <v>1381.9</v>
      </c>
      <c r="G83" s="1">
        <v>1400.7</v>
      </c>
      <c r="H83" s="1">
        <v>1403.3</v>
      </c>
      <c r="I83" s="1">
        <v>1400.7</v>
      </c>
      <c r="J83" s="1">
        <v>2253</v>
      </c>
      <c r="K83" s="1">
        <v>18864.419999999998</v>
      </c>
      <c r="L83" s="1">
        <v>3105600</v>
      </c>
      <c r="M83" s="1">
        <v>970800</v>
      </c>
      <c r="N83" s="1">
        <v>1393.3</v>
      </c>
      <c r="O83" s="1">
        <v>287.45</v>
      </c>
      <c r="P83" s="4">
        <v>1.8027397260273999E-4</v>
      </c>
      <c r="Q83" s="5">
        <f t="shared" si="5"/>
        <v>1.3030138964085872E-2</v>
      </c>
      <c r="R83" s="5">
        <f t="shared" si="3"/>
        <v>1.2849864991483132E-2</v>
      </c>
      <c r="S83" s="1">
        <f t="shared" si="4"/>
        <v>0.79911638520375416</v>
      </c>
    </row>
    <row r="84" spans="1:19" ht="14.25" customHeight="1" x14ac:dyDescent="0.3">
      <c r="A84" s="1" t="s">
        <v>14</v>
      </c>
      <c r="B84" s="3" t="s">
        <v>41</v>
      </c>
      <c r="C84" s="3" t="s">
        <v>17</v>
      </c>
      <c r="D84" s="1">
        <v>1401</v>
      </c>
      <c r="E84" s="1">
        <v>1421</v>
      </c>
      <c r="F84" s="1">
        <v>1378.25</v>
      </c>
      <c r="G84" s="1">
        <v>1395.25</v>
      </c>
      <c r="H84" s="1">
        <v>1395</v>
      </c>
      <c r="I84" s="1">
        <v>1395.25</v>
      </c>
      <c r="J84" s="1">
        <v>3795</v>
      </c>
      <c r="K84" s="1">
        <v>31764.03</v>
      </c>
      <c r="L84" s="1">
        <v>4441800</v>
      </c>
      <c r="M84" s="1">
        <v>1336200</v>
      </c>
      <c r="N84" s="1">
        <v>1390.4</v>
      </c>
      <c r="O84" s="1">
        <v>293.64999999999998</v>
      </c>
      <c r="P84" s="4">
        <v>1.79452054794521E-4</v>
      </c>
      <c r="Q84" s="5">
        <f t="shared" si="5"/>
        <v>-5.9146298011828937E-3</v>
      </c>
      <c r="R84" s="5">
        <f t="shared" si="3"/>
        <v>-6.0940818559774151E-3</v>
      </c>
      <c r="S84" s="1">
        <f t="shared" si="4"/>
        <v>-0.37898302177588677</v>
      </c>
    </row>
    <row r="85" spans="1:19" ht="14.25" customHeight="1" x14ac:dyDescent="0.3">
      <c r="A85" s="1" t="s">
        <v>14</v>
      </c>
      <c r="B85" s="3" t="s">
        <v>16</v>
      </c>
      <c r="C85" s="3" t="s">
        <v>17</v>
      </c>
      <c r="D85" s="1">
        <v>1403.2</v>
      </c>
      <c r="E85" s="1">
        <v>1421.6</v>
      </c>
      <c r="F85" s="1">
        <v>1396.85</v>
      </c>
      <c r="G85" s="1">
        <v>1417.85</v>
      </c>
      <c r="H85" s="1">
        <v>1416</v>
      </c>
      <c r="I85" s="1">
        <v>1417.85</v>
      </c>
      <c r="J85" s="1">
        <v>3747</v>
      </c>
      <c r="K85" s="1">
        <v>31696.67</v>
      </c>
      <c r="L85" s="1">
        <v>5495400</v>
      </c>
      <c r="M85" s="1">
        <v>1053600</v>
      </c>
      <c r="N85" s="1">
        <v>1412.6</v>
      </c>
      <c r="O85" s="1">
        <v>284.39999999999998</v>
      </c>
      <c r="P85" s="4">
        <v>1.8027397260273999E-4</v>
      </c>
      <c r="Q85" s="5">
        <f t="shared" si="5"/>
        <v>1.5053763440860216E-2</v>
      </c>
      <c r="R85" s="5">
        <f t="shared" si="3"/>
        <v>1.4873489468257476E-2</v>
      </c>
      <c r="S85" s="1">
        <f t="shared" si="4"/>
        <v>0.92496295853052213</v>
      </c>
    </row>
    <row r="86" spans="1:19" ht="14.25" customHeight="1" x14ac:dyDescent="0.3">
      <c r="A86" s="1" t="s">
        <v>14</v>
      </c>
      <c r="B86" s="3" t="s">
        <v>42</v>
      </c>
      <c r="C86" s="3" t="s">
        <v>18</v>
      </c>
      <c r="D86" s="1">
        <v>1430.45</v>
      </c>
      <c r="E86" s="1">
        <v>1475.1</v>
      </c>
      <c r="F86" s="1">
        <v>1422.9</v>
      </c>
      <c r="G86" s="1">
        <v>1467.35</v>
      </c>
      <c r="H86" s="1">
        <v>1468</v>
      </c>
      <c r="I86" s="1">
        <v>1467.35</v>
      </c>
      <c r="J86" s="1">
        <v>87</v>
      </c>
      <c r="K86" s="1">
        <v>758.34</v>
      </c>
      <c r="L86" s="1">
        <v>37800</v>
      </c>
      <c r="M86" s="1">
        <v>24600</v>
      </c>
      <c r="N86" s="1">
        <v>1457.2</v>
      </c>
      <c r="O86" s="1">
        <v>283.95</v>
      </c>
      <c r="P86" s="4">
        <v>1.8000000000000001E-4</v>
      </c>
      <c r="Q86" s="5">
        <f t="shared" si="5"/>
        <v>3.6723163841807911E-2</v>
      </c>
      <c r="R86" s="5">
        <f t="shared" si="3"/>
        <v>3.6543163841807912E-2</v>
      </c>
      <c r="S86" s="1">
        <f t="shared" si="4"/>
        <v>2.2725718139863154</v>
      </c>
    </row>
    <row r="87" spans="1:19" ht="14.25" customHeight="1" x14ac:dyDescent="0.3">
      <c r="A87" s="1" t="s">
        <v>14</v>
      </c>
      <c r="B87" s="3" t="s">
        <v>44</v>
      </c>
      <c r="C87" s="3" t="s">
        <v>18</v>
      </c>
      <c r="D87" s="1">
        <v>1458</v>
      </c>
      <c r="E87" s="1">
        <v>1460.8</v>
      </c>
      <c r="F87" s="1">
        <v>1447.4</v>
      </c>
      <c r="G87" s="1">
        <v>1460.75</v>
      </c>
      <c r="H87" s="1">
        <v>1460.8</v>
      </c>
      <c r="I87" s="1">
        <v>1460.75</v>
      </c>
      <c r="J87" s="1">
        <v>38</v>
      </c>
      <c r="K87" s="1">
        <v>330.92</v>
      </c>
      <c r="L87" s="1">
        <v>53400</v>
      </c>
      <c r="M87" s="1">
        <v>15600</v>
      </c>
      <c r="N87" s="1">
        <v>1446.35</v>
      </c>
      <c r="O87" s="1">
        <v>284.64999999999998</v>
      </c>
      <c r="P87" s="4">
        <v>1.7917808219178099E-4</v>
      </c>
      <c r="Q87" s="5">
        <f t="shared" si="5"/>
        <v>-4.9046321525885866E-3</v>
      </c>
      <c r="R87" s="5">
        <f t="shared" si="3"/>
        <v>-5.0838102347803673E-3</v>
      </c>
      <c r="S87" s="1">
        <f t="shared" si="4"/>
        <v>-0.31615554409110058</v>
      </c>
    </row>
    <row r="88" spans="1:19" ht="14.25" customHeight="1" x14ac:dyDescent="0.3">
      <c r="A88" s="1" t="s">
        <v>14</v>
      </c>
      <c r="B88" s="3" t="s">
        <v>45</v>
      </c>
      <c r="C88" s="3" t="s">
        <v>18</v>
      </c>
      <c r="D88" s="1">
        <v>1464.9</v>
      </c>
      <c r="E88" s="1">
        <v>1475.85</v>
      </c>
      <c r="F88" s="1">
        <v>1457.5</v>
      </c>
      <c r="G88" s="1">
        <v>1464.9</v>
      </c>
      <c r="H88" s="1">
        <v>1464.9</v>
      </c>
      <c r="I88" s="1">
        <v>1464.9</v>
      </c>
      <c r="J88" s="1">
        <v>39</v>
      </c>
      <c r="K88" s="1">
        <v>343.07</v>
      </c>
      <c r="L88" s="1">
        <v>63000</v>
      </c>
      <c r="M88" s="1">
        <v>9600</v>
      </c>
      <c r="N88" s="1">
        <v>1450.35</v>
      </c>
      <c r="O88" s="1">
        <v>289.05</v>
      </c>
      <c r="P88" s="4">
        <v>1.7726027397260301E-4</v>
      </c>
      <c r="Q88" s="5">
        <f t="shared" si="5"/>
        <v>2.8066812705367858E-3</v>
      </c>
      <c r="R88" s="5">
        <f t="shared" si="3"/>
        <v>2.6294209965641827E-3</v>
      </c>
      <c r="S88" s="1">
        <f t="shared" si="4"/>
        <v>0.1635202707068053</v>
      </c>
    </row>
    <row r="89" spans="1:19" ht="14.25" customHeight="1" x14ac:dyDescent="0.3">
      <c r="A89" s="1" t="s">
        <v>14</v>
      </c>
      <c r="B89" s="3" t="s">
        <v>46</v>
      </c>
      <c r="C89" s="3" t="s">
        <v>18</v>
      </c>
      <c r="D89" s="1">
        <v>1475</v>
      </c>
      <c r="E89" s="1">
        <v>1485</v>
      </c>
      <c r="F89" s="1">
        <v>1470</v>
      </c>
      <c r="G89" s="1">
        <v>1480.15</v>
      </c>
      <c r="H89" s="1">
        <v>1481.15</v>
      </c>
      <c r="I89" s="1">
        <v>1480.15</v>
      </c>
      <c r="J89" s="1">
        <v>46</v>
      </c>
      <c r="K89" s="1">
        <v>408.5</v>
      </c>
      <c r="L89" s="1">
        <v>76200</v>
      </c>
      <c r="M89" s="1">
        <v>13200</v>
      </c>
      <c r="N89" s="1">
        <v>1469.4</v>
      </c>
      <c r="O89" s="1">
        <v>287.39999999999998</v>
      </c>
      <c r="P89" s="4">
        <v>1.7479452054794501E-4</v>
      </c>
      <c r="Q89" s="5">
        <f t="shared" si="5"/>
        <v>1.1092907365690491E-2</v>
      </c>
      <c r="R89" s="5">
        <f t="shared" si="3"/>
        <v>1.0918112845142545E-2</v>
      </c>
      <c r="S89" s="1">
        <f t="shared" si="4"/>
        <v>0.67898323257402282</v>
      </c>
    </row>
    <row r="90" spans="1:19" ht="14.25" customHeight="1" x14ac:dyDescent="0.3">
      <c r="A90" s="1" t="s">
        <v>14</v>
      </c>
      <c r="B90" s="3" t="s">
        <v>47</v>
      </c>
      <c r="C90" s="3" t="s">
        <v>18</v>
      </c>
      <c r="D90" s="1">
        <v>1484.45</v>
      </c>
      <c r="E90" s="1">
        <v>1487.8</v>
      </c>
      <c r="F90" s="1">
        <v>1470</v>
      </c>
      <c r="G90" s="1">
        <v>1486.1</v>
      </c>
      <c r="H90" s="1">
        <v>1485.5</v>
      </c>
      <c r="I90" s="1">
        <v>1486.1</v>
      </c>
      <c r="J90" s="1">
        <v>48</v>
      </c>
      <c r="K90" s="1">
        <v>425.93</v>
      </c>
      <c r="L90" s="1">
        <v>86400</v>
      </c>
      <c r="M90" s="1">
        <v>10200</v>
      </c>
      <c r="N90" s="1">
        <v>1472.45</v>
      </c>
      <c r="O90" s="1">
        <v>286</v>
      </c>
      <c r="P90" s="4">
        <v>1.74520547945205E-4</v>
      </c>
      <c r="Q90" s="5">
        <f t="shared" si="5"/>
        <v>2.9369071329709406E-3</v>
      </c>
      <c r="R90" s="5">
        <f t="shared" si="3"/>
        <v>2.7623865850257357E-3</v>
      </c>
      <c r="S90" s="1">
        <f t="shared" si="4"/>
        <v>0.1717892276552489</v>
      </c>
    </row>
    <row r="91" spans="1:19" ht="14.25" customHeight="1" x14ac:dyDescent="0.3">
      <c r="A91" s="1" t="s">
        <v>14</v>
      </c>
      <c r="B91" s="3" t="s">
        <v>48</v>
      </c>
      <c r="C91" s="3" t="s">
        <v>18</v>
      </c>
      <c r="D91" s="1">
        <v>1489.45</v>
      </c>
      <c r="E91" s="1">
        <v>1489.45</v>
      </c>
      <c r="F91" s="1">
        <v>1459</v>
      </c>
      <c r="G91" s="1">
        <v>1459</v>
      </c>
      <c r="H91" s="1">
        <v>1459</v>
      </c>
      <c r="I91" s="1">
        <v>1459</v>
      </c>
      <c r="J91" s="1">
        <v>33</v>
      </c>
      <c r="K91" s="1">
        <v>292.17</v>
      </c>
      <c r="L91" s="1">
        <v>85200</v>
      </c>
      <c r="M91" s="1">
        <v>-1200</v>
      </c>
      <c r="N91" s="1">
        <v>1448.8</v>
      </c>
      <c r="O91" s="1">
        <v>280.5</v>
      </c>
      <c r="P91" s="4">
        <v>1.75616438356164E-4</v>
      </c>
      <c r="Q91" s="5">
        <f t="shared" si="5"/>
        <v>-1.7839111410299563E-2</v>
      </c>
      <c r="R91" s="5">
        <f t="shared" si="3"/>
        <v>-1.8014727848655727E-2</v>
      </c>
      <c r="S91" s="1">
        <f t="shared" si="4"/>
        <v>-1.1203124864260223</v>
      </c>
    </row>
    <row r="92" spans="1:19" ht="14.25" customHeight="1" x14ac:dyDescent="0.3">
      <c r="A92" s="1" t="s">
        <v>14</v>
      </c>
      <c r="B92" s="3" t="s">
        <v>49</v>
      </c>
      <c r="C92" s="3" t="s">
        <v>18</v>
      </c>
      <c r="D92" s="1">
        <v>1455</v>
      </c>
      <c r="E92" s="1">
        <v>1466</v>
      </c>
      <c r="F92" s="1">
        <v>1441.2</v>
      </c>
      <c r="G92" s="1">
        <v>1450.6</v>
      </c>
      <c r="H92" s="1">
        <v>1450.4</v>
      </c>
      <c r="I92" s="1">
        <v>1450.6</v>
      </c>
      <c r="J92" s="1">
        <v>83</v>
      </c>
      <c r="K92" s="1">
        <v>721.87</v>
      </c>
      <c r="L92" s="1">
        <v>102600</v>
      </c>
      <c r="M92" s="1">
        <v>17400</v>
      </c>
      <c r="N92" s="1">
        <v>1437.1</v>
      </c>
      <c r="O92" s="1">
        <v>275.39999999999998</v>
      </c>
      <c r="P92" s="4">
        <v>1.7479452054794501E-4</v>
      </c>
      <c r="Q92" s="5">
        <f t="shared" si="5"/>
        <v>-5.8944482522274907E-3</v>
      </c>
      <c r="R92" s="5">
        <f t="shared" si="3"/>
        <v>-6.0692427727754355E-3</v>
      </c>
      <c r="S92" s="1">
        <f t="shared" si="4"/>
        <v>-0.37743831150902424</v>
      </c>
    </row>
    <row r="93" spans="1:19" ht="14.25" customHeight="1" x14ac:dyDescent="0.3">
      <c r="A93" s="1" t="s">
        <v>14</v>
      </c>
      <c r="B93" s="3" t="s">
        <v>50</v>
      </c>
      <c r="C93" s="3" t="s">
        <v>18</v>
      </c>
      <c r="D93" s="1">
        <v>1465</v>
      </c>
      <c r="E93" s="1">
        <v>1466.9</v>
      </c>
      <c r="F93" s="1">
        <v>1447.35</v>
      </c>
      <c r="G93" s="1">
        <v>1462.8</v>
      </c>
      <c r="H93" s="1">
        <v>1462</v>
      </c>
      <c r="I93" s="1">
        <v>1462.8</v>
      </c>
      <c r="J93" s="1">
        <v>43</v>
      </c>
      <c r="K93" s="1">
        <v>376.25</v>
      </c>
      <c r="L93" s="1">
        <v>105000</v>
      </c>
      <c r="M93" s="1">
        <v>2400</v>
      </c>
      <c r="N93" s="1">
        <v>1452.1</v>
      </c>
      <c r="O93" s="1">
        <v>268.2</v>
      </c>
      <c r="P93" s="4">
        <v>1.7534246575342499E-4</v>
      </c>
      <c r="Q93" s="5">
        <f t="shared" si="5"/>
        <v>7.9977937120793638E-3</v>
      </c>
      <c r="R93" s="5">
        <f t="shared" si="3"/>
        <v>7.8224512463259382E-3</v>
      </c>
      <c r="S93" s="1">
        <f t="shared" si="4"/>
        <v>0.48646806542635029</v>
      </c>
    </row>
    <row r="94" spans="1:19" ht="14.25" customHeight="1" x14ac:dyDescent="0.3">
      <c r="A94" s="1" t="s">
        <v>14</v>
      </c>
      <c r="B94" s="3" t="s">
        <v>51</v>
      </c>
      <c r="C94" s="3" t="s">
        <v>18</v>
      </c>
      <c r="D94" s="1">
        <v>1460.3</v>
      </c>
      <c r="E94" s="1">
        <v>1461.75</v>
      </c>
      <c r="F94" s="1">
        <v>1430.8</v>
      </c>
      <c r="G94" s="1">
        <v>1435.8</v>
      </c>
      <c r="H94" s="1">
        <v>1430.8</v>
      </c>
      <c r="I94" s="1">
        <v>1435.8</v>
      </c>
      <c r="J94" s="1">
        <v>67</v>
      </c>
      <c r="K94" s="1">
        <v>581.28</v>
      </c>
      <c r="L94" s="1">
        <v>110400</v>
      </c>
      <c r="M94" s="1">
        <v>5400</v>
      </c>
      <c r="N94" s="1">
        <v>1424.15</v>
      </c>
      <c r="O94" s="1">
        <v>267.10000000000002</v>
      </c>
      <c r="P94" s="4">
        <v>1.74520547945205E-4</v>
      </c>
      <c r="Q94" s="5">
        <f t="shared" si="5"/>
        <v>-2.1340629274965831E-2</v>
      </c>
      <c r="R94" s="5">
        <f t="shared" si="3"/>
        <v>-2.1515149822911035E-2</v>
      </c>
      <c r="S94" s="1">
        <f t="shared" si="4"/>
        <v>-1.3379991746992999</v>
      </c>
    </row>
    <row r="95" spans="1:19" ht="14.25" customHeight="1" x14ac:dyDescent="0.3">
      <c r="A95" s="1" t="s">
        <v>14</v>
      </c>
      <c r="B95" s="3" t="s">
        <v>52</v>
      </c>
      <c r="C95" s="3" t="s">
        <v>18</v>
      </c>
      <c r="D95" s="1">
        <v>1429</v>
      </c>
      <c r="E95" s="1">
        <v>1434.45</v>
      </c>
      <c r="F95" s="1">
        <v>1411.1</v>
      </c>
      <c r="G95" s="1">
        <v>1413.35</v>
      </c>
      <c r="H95" s="1">
        <v>1414.5</v>
      </c>
      <c r="I95" s="1">
        <v>1413.35</v>
      </c>
      <c r="J95" s="1">
        <v>98</v>
      </c>
      <c r="K95" s="1">
        <v>836.99</v>
      </c>
      <c r="L95" s="1">
        <v>131400</v>
      </c>
      <c r="M95" s="1">
        <v>21000</v>
      </c>
      <c r="N95" s="1">
        <v>1399.2</v>
      </c>
      <c r="O95" s="1">
        <v>262.95</v>
      </c>
      <c r="P95" s="4">
        <v>1.7534246575342499E-4</v>
      </c>
      <c r="Q95" s="5">
        <f t="shared" si="5"/>
        <v>-1.1392228124126332E-2</v>
      </c>
      <c r="R95" s="5">
        <f t="shared" si="3"/>
        <v>-1.1567570589879757E-2</v>
      </c>
      <c r="S95" s="1">
        <f t="shared" si="4"/>
        <v>-0.7193721647270821</v>
      </c>
    </row>
    <row r="96" spans="1:19" ht="14.25" customHeight="1" x14ac:dyDescent="0.3">
      <c r="A96" s="1" t="s">
        <v>14</v>
      </c>
      <c r="B96" s="3" t="s">
        <v>53</v>
      </c>
      <c r="C96" s="3" t="s">
        <v>18</v>
      </c>
      <c r="D96" s="1">
        <v>1408</v>
      </c>
      <c r="E96" s="1">
        <v>1412.3</v>
      </c>
      <c r="F96" s="1">
        <v>1385.1</v>
      </c>
      <c r="G96" s="1">
        <v>1406.55</v>
      </c>
      <c r="H96" s="1">
        <v>1412.3</v>
      </c>
      <c r="I96" s="1">
        <v>1406.55</v>
      </c>
      <c r="J96" s="1">
        <v>68</v>
      </c>
      <c r="K96" s="1">
        <v>569.83000000000004</v>
      </c>
      <c r="L96" s="1">
        <v>142800</v>
      </c>
      <c r="M96" s="1">
        <v>11400</v>
      </c>
      <c r="N96" s="1">
        <v>1393.6</v>
      </c>
      <c r="O96" s="1">
        <v>259.95</v>
      </c>
      <c r="P96" s="4">
        <v>1.75616438356164E-4</v>
      </c>
      <c r="Q96" s="5">
        <f t="shared" si="5"/>
        <v>-1.5553199010251294E-3</v>
      </c>
      <c r="R96" s="5">
        <f t="shared" si="3"/>
        <v>-1.7309363393812934E-3</v>
      </c>
      <c r="S96" s="1">
        <f t="shared" si="4"/>
        <v>-0.10764467887102264</v>
      </c>
    </row>
    <row r="97" spans="1:19" ht="14.25" customHeight="1" x14ac:dyDescent="0.3">
      <c r="A97" s="1" t="s">
        <v>14</v>
      </c>
      <c r="B97" s="3" t="s">
        <v>54</v>
      </c>
      <c r="C97" s="3" t="s">
        <v>18</v>
      </c>
      <c r="D97" s="1">
        <v>1404.8</v>
      </c>
      <c r="E97" s="1">
        <v>1404.8</v>
      </c>
      <c r="F97" s="1">
        <v>1358</v>
      </c>
      <c r="G97" s="1">
        <v>1387.25</v>
      </c>
      <c r="H97" s="1">
        <v>1382.8</v>
      </c>
      <c r="I97" s="1">
        <v>1387.25</v>
      </c>
      <c r="J97" s="1">
        <v>145</v>
      </c>
      <c r="K97" s="1">
        <v>1199.03</v>
      </c>
      <c r="L97" s="1">
        <v>147600</v>
      </c>
      <c r="M97" s="1">
        <v>4800</v>
      </c>
      <c r="N97" s="1">
        <v>1380.05</v>
      </c>
      <c r="O97" s="1">
        <v>262.89999999999998</v>
      </c>
      <c r="P97" s="4">
        <v>1.7616438356164401E-4</v>
      </c>
      <c r="Q97" s="5">
        <f t="shared" si="5"/>
        <v>-2.0887913332861292E-2</v>
      </c>
      <c r="R97" s="5">
        <f t="shared" si="3"/>
        <v>-2.1064077716422935E-2</v>
      </c>
      <c r="S97" s="1">
        <f t="shared" si="4"/>
        <v>-1.3099475872746906</v>
      </c>
    </row>
    <row r="98" spans="1:19" ht="14.25" customHeight="1" x14ac:dyDescent="0.3">
      <c r="A98" s="1" t="s">
        <v>14</v>
      </c>
      <c r="B98" s="3" t="s">
        <v>55</v>
      </c>
      <c r="C98" s="3" t="s">
        <v>18</v>
      </c>
      <c r="D98" s="1">
        <v>1386.75</v>
      </c>
      <c r="E98" s="1">
        <v>1404.6</v>
      </c>
      <c r="F98" s="1">
        <v>1380.1</v>
      </c>
      <c r="G98" s="1">
        <v>1387.65</v>
      </c>
      <c r="H98" s="1">
        <v>1387.2</v>
      </c>
      <c r="I98" s="1">
        <v>1387.65</v>
      </c>
      <c r="J98" s="1">
        <v>163</v>
      </c>
      <c r="K98" s="1">
        <v>1360.94</v>
      </c>
      <c r="L98" s="1">
        <v>187200</v>
      </c>
      <c r="M98" s="1">
        <v>39600</v>
      </c>
      <c r="N98" s="1">
        <v>1377.85</v>
      </c>
      <c r="O98" s="1">
        <v>267.7</v>
      </c>
      <c r="P98" s="4">
        <v>1.7616438356164401E-4</v>
      </c>
      <c r="Q98" s="5">
        <f t="shared" si="5"/>
        <v>3.1819496673416918E-3</v>
      </c>
      <c r="R98" s="5">
        <f t="shared" si="3"/>
        <v>3.0057852837800476E-3</v>
      </c>
      <c r="S98" s="1">
        <f t="shared" si="4"/>
        <v>0.18692587605122504</v>
      </c>
    </row>
    <row r="99" spans="1:19" ht="14.25" customHeight="1" x14ac:dyDescent="0.3">
      <c r="A99" s="1" t="s">
        <v>14</v>
      </c>
      <c r="B99" s="3" t="s">
        <v>56</v>
      </c>
      <c r="C99" s="3" t="s">
        <v>18</v>
      </c>
      <c r="D99" s="1">
        <v>1390.9</v>
      </c>
      <c r="E99" s="1">
        <v>1406.35</v>
      </c>
      <c r="F99" s="1">
        <v>1385</v>
      </c>
      <c r="G99" s="1">
        <v>1404.4</v>
      </c>
      <c r="H99" s="1">
        <v>1403.4</v>
      </c>
      <c r="I99" s="1">
        <v>1404.4</v>
      </c>
      <c r="J99" s="1">
        <v>1036</v>
      </c>
      <c r="K99" s="1">
        <v>8674.06</v>
      </c>
      <c r="L99" s="1">
        <v>730800</v>
      </c>
      <c r="M99" s="1">
        <v>543600</v>
      </c>
      <c r="N99" s="1">
        <v>1396.9</v>
      </c>
      <c r="O99" s="1">
        <v>268</v>
      </c>
      <c r="P99" s="4">
        <v>1.7534246575342499E-4</v>
      </c>
      <c r="Q99" s="5">
        <f t="shared" si="5"/>
        <v>1.1678200692041556E-2</v>
      </c>
      <c r="R99" s="5">
        <f t="shared" si="3"/>
        <v>1.150285822628813E-2</v>
      </c>
      <c r="S99" s="1">
        <f t="shared" si="4"/>
        <v>0.71534778703084889</v>
      </c>
    </row>
    <row r="100" spans="1:19" ht="14.25" customHeight="1" x14ac:dyDescent="0.3">
      <c r="A100" s="1" t="s">
        <v>14</v>
      </c>
      <c r="B100" s="3" t="s">
        <v>57</v>
      </c>
      <c r="C100" s="3" t="s">
        <v>18</v>
      </c>
      <c r="D100" s="1">
        <v>1402</v>
      </c>
      <c r="E100" s="1">
        <v>1414.95</v>
      </c>
      <c r="F100" s="1">
        <v>1401</v>
      </c>
      <c r="G100" s="1">
        <v>1408.3</v>
      </c>
      <c r="H100" s="1">
        <v>1407.05</v>
      </c>
      <c r="I100" s="1">
        <v>1408.3</v>
      </c>
      <c r="J100" s="1">
        <v>151</v>
      </c>
      <c r="K100" s="1">
        <v>1275.7</v>
      </c>
      <c r="L100" s="1">
        <v>765000</v>
      </c>
      <c r="M100" s="1">
        <v>34200</v>
      </c>
      <c r="N100" s="1">
        <v>1397.8</v>
      </c>
      <c r="O100" s="1">
        <v>270.95</v>
      </c>
      <c r="P100" s="4">
        <v>1.7534246575342499E-4</v>
      </c>
      <c r="Q100" s="5">
        <f t="shared" si="5"/>
        <v>2.6008265640586172E-3</v>
      </c>
      <c r="R100" s="5">
        <f t="shared" si="3"/>
        <v>2.425484098305192E-3</v>
      </c>
      <c r="S100" s="1">
        <f t="shared" si="4"/>
        <v>0.15083770034093719</v>
      </c>
    </row>
    <row r="101" spans="1:19" ht="14.25" customHeight="1" x14ac:dyDescent="0.3">
      <c r="A101" s="1" t="s">
        <v>14</v>
      </c>
      <c r="B101" s="3" t="s">
        <v>58</v>
      </c>
      <c r="C101" s="3" t="s">
        <v>18</v>
      </c>
      <c r="D101" s="1">
        <v>1414.2</v>
      </c>
      <c r="E101" s="1">
        <v>1414.2</v>
      </c>
      <c r="F101" s="1">
        <v>1392.5</v>
      </c>
      <c r="G101" s="1">
        <v>1404.55</v>
      </c>
      <c r="H101" s="1">
        <v>1400.15</v>
      </c>
      <c r="I101" s="1">
        <v>1404.55</v>
      </c>
      <c r="J101" s="1">
        <v>499</v>
      </c>
      <c r="K101" s="1">
        <v>4201.18</v>
      </c>
      <c r="L101" s="1">
        <v>921000</v>
      </c>
      <c r="M101" s="1">
        <v>156000</v>
      </c>
      <c r="N101" s="1">
        <v>1397.8</v>
      </c>
      <c r="O101" s="1">
        <v>270.14999999999998</v>
      </c>
      <c r="P101" s="4">
        <v>1.7506849315068501E-4</v>
      </c>
      <c r="Q101" s="5">
        <f t="shared" si="5"/>
        <v>-4.9038769055825054E-3</v>
      </c>
      <c r="R101" s="5">
        <f t="shared" si="3"/>
        <v>-5.0789453987331902E-3</v>
      </c>
      <c r="S101" s="1">
        <f t="shared" si="4"/>
        <v>-0.3158530062668351</v>
      </c>
    </row>
    <row r="102" spans="1:19" ht="14.25" customHeight="1" x14ac:dyDescent="0.3">
      <c r="A102" s="1" t="s">
        <v>14</v>
      </c>
      <c r="B102" s="3" t="s">
        <v>59</v>
      </c>
      <c r="C102" s="3" t="s">
        <v>18</v>
      </c>
      <c r="D102" s="1">
        <v>1403</v>
      </c>
      <c r="E102" s="1">
        <v>1411.2</v>
      </c>
      <c r="F102" s="1">
        <v>1399.9</v>
      </c>
      <c r="G102" s="1">
        <v>1408.35</v>
      </c>
      <c r="H102" s="1">
        <v>1409.15</v>
      </c>
      <c r="I102" s="1">
        <v>1408.35</v>
      </c>
      <c r="J102" s="1">
        <v>1018</v>
      </c>
      <c r="K102" s="1">
        <v>8591.85</v>
      </c>
      <c r="L102" s="1">
        <v>1390200</v>
      </c>
      <c r="M102" s="1">
        <v>469200</v>
      </c>
      <c r="N102" s="1">
        <v>1398.25</v>
      </c>
      <c r="O102" s="1">
        <v>266.35000000000002</v>
      </c>
      <c r="P102" s="4">
        <v>1.75890410958904E-4</v>
      </c>
      <c r="Q102" s="5">
        <f t="shared" si="5"/>
        <v>6.4278827268506944E-3</v>
      </c>
      <c r="R102" s="5">
        <f t="shared" si="3"/>
        <v>6.2519923158917906E-3</v>
      </c>
      <c r="S102" s="1">
        <f t="shared" si="4"/>
        <v>0.38880326782487451</v>
      </c>
    </row>
    <row r="103" spans="1:19" ht="14.25" customHeight="1" x14ac:dyDescent="0.3">
      <c r="A103" s="1" t="s">
        <v>14</v>
      </c>
      <c r="B103" s="3" t="s">
        <v>60</v>
      </c>
      <c r="C103" s="3" t="s">
        <v>18</v>
      </c>
      <c r="D103" s="1">
        <v>1404.15</v>
      </c>
      <c r="E103" s="1">
        <v>1413.65</v>
      </c>
      <c r="F103" s="1">
        <v>1385.35</v>
      </c>
      <c r="G103" s="1">
        <v>1408.3</v>
      </c>
      <c r="H103" s="1">
        <v>1408</v>
      </c>
      <c r="I103" s="1">
        <v>1408.3</v>
      </c>
      <c r="J103" s="1">
        <v>3081</v>
      </c>
      <c r="K103" s="1">
        <v>25927.93</v>
      </c>
      <c r="L103" s="1">
        <v>2839800</v>
      </c>
      <c r="M103" s="1">
        <v>1449600</v>
      </c>
      <c r="N103" s="1">
        <v>1402</v>
      </c>
      <c r="O103" s="1">
        <v>267.64999999999998</v>
      </c>
      <c r="P103" s="4">
        <v>1.75890410958904E-4</v>
      </c>
      <c r="Q103" s="5">
        <f t="shared" si="5"/>
        <v>-8.1609480892743205E-4</v>
      </c>
      <c r="R103" s="5">
        <f t="shared" si="3"/>
        <v>-9.9198521988633605E-4</v>
      </c>
      <c r="S103" s="1">
        <f t="shared" si="4"/>
        <v>-6.1690270179221955E-2</v>
      </c>
    </row>
    <row r="104" spans="1:19" ht="14.25" customHeight="1" x14ac:dyDescent="0.3">
      <c r="A104" s="1" t="s">
        <v>14</v>
      </c>
      <c r="B104" s="3" t="s">
        <v>61</v>
      </c>
      <c r="C104" s="3" t="s">
        <v>18</v>
      </c>
      <c r="D104" s="1">
        <v>1408.45</v>
      </c>
      <c r="E104" s="1">
        <v>1435.4</v>
      </c>
      <c r="F104" s="1">
        <v>1401.9</v>
      </c>
      <c r="G104" s="1">
        <v>1411.25</v>
      </c>
      <c r="H104" s="1">
        <v>1408.7</v>
      </c>
      <c r="I104" s="1">
        <v>1411.25</v>
      </c>
      <c r="J104" s="1">
        <v>4066</v>
      </c>
      <c r="K104" s="1">
        <v>34566.54</v>
      </c>
      <c r="L104" s="1">
        <v>4117800</v>
      </c>
      <c r="M104" s="1">
        <v>1278000</v>
      </c>
      <c r="N104" s="1">
        <v>1405.7</v>
      </c>
      <c r="O104" s="1">
        <v>269.05</v>
      </c>
      <c r="P104" s="4">
        <v>1.7534246575342499E-4</v>
      </c>
      <c r="Q104" s="5">
        <f t="shared" si="5"/>
        <v>4.9715909090912317E-4</v>
      </c>
      <c r="R104" s="5">
        <f t="shared" si="3"/>
        <v>3.218166251556982E-4</v>
      </c>
      <c r="S104" s="1">
        <f t="shared" si="4"/>
        <v>2.0013357211406048E-2</v>
      </c>
    </row>
    <row r="105" spans="1:19" ht="14.25" customHeight="1" x14ac:dyDescent="0.3">
      <c r="A105" s="1" t="s">
        <v>14</v>
      </c>
      <c r="B105" s="3" t="s">
        <v>17</v>
      </c>
      <c r="C105" s="3" t="s">
        <v>18</v>
      </c>
      <c r="D105" s="1">
        <v>1416</v>
      </c>
      <c r="E105" s="1">
        <v>1420.85</v>
      </c>
      <c r="F105" s="1">
        <v>1410</v>
      </c>
      <c r="G105" s="1">
        <v>1415.2</v>
      </c>
      <c r="H105" s="1">
        <v>1417.35</v>
      </c>
      <c r="I105" s="1">
        <v>1415.2</v>
      </c>
      <c r="J105" s="1">
        <v>3406</v>
      </c>
      <c r="K105" s="1">
        <v>28911.54</v>
      </c>
      <c r="L105" s="1">
        <v>5310600</v>
      </c>
      <c r="M105" s="1">
        <v>1192800</v>
      </c>
      <c r="N105" s="1">
        <v>1405.2</v>
      </c>
      <c r="O105" s="1">
        <v>272.95</v>
      </c>
      <c r="P105" s="4">
        <v>1.75890410958904E-4</v>
      </c>
      <c r="Q105" s="5">
        <f t="shared" si="5"/>
        <v>6.1404131468729061E-3</v>
      </c>
      <c r="R105" s="5">
        <f t="shared" si="3"/>
        <v>5.9645227359140024E-3</v>
      </c>
      <c r="S105" s="1">
        <f t="shared" si="4"/>
        <v>0.37092590866505837</v>
      </c>
    </row>
    <row r="106" spans="1:19" ht="14.25" customHeight="1" x14ac:dyDescent="0.3">
      <c r="A106" s="1" t="s">
        <v>14</v>
      </c>
      <c r="B106" s="3" t="s">
        <v>62</v>
      </c>
      <c r="C106" s="3" t="s">
        <v>43</v>
      </c>
      <c r="D106" s="1">
        <v>1413</v>
      </c>
      <c r="E106" s="1">
        <v>1425.75</v>
      </c>
      <c r="F106" s="1">
        <v>1404.65</v>
      </c>
      <c r="G106" s="1">
        <v>1409.9</v>
      </c>
      <c r="H106" s="1">
        <v>1409.9</v>
      </c>
      <c r="I106" s="1">
        <v>1408.15</v>
      </c>
      <c r="J106" s="1">
        <v>35</v>
      </c>
      <c r="K106" s="1">
        <v>296.77</v>
      </c>
      <c r="L106" s="1">
        <v>16200</v>
      </c>
      <c r="M106" s="1">
        <v>-1800</v>
      </c>
      <c r="N106" s="1">
        <v>1392.35</v>
      </c>
      <c r="O106" s="1">
        <v>276.45</v>
      </c>
      <c r="P106" s="4">
        <v>1.75890410958904E-4</v>
      </c>
      <c r="Q106" s="5">
        <f t="shared" si="5"/>
        <v>-5.2562881433660131E-3</v>
      </c>
      <c r="R106" s="5">
        <f t="shared" si="3"/>
        <v>-5.4321785543249169E-3</v>
      </c>
      <c r="S106" s="1">
        <f t="shared" si="4"/>
        <v>-0.33782011663084799</v>
      </c>
    </row>
    <row r="107" spans="1:19" ht="14.25" customHeight="1" x14ac:dyDescent="0.3">
      <c r="A107" s="1" t="s">
        <v>14</v>
      </c>
      <c r="B107" s="3" t="s">
        <v>64</v>
      </c>
      <c r="C107" s="3" t="s">
        <v>43</v>
      </c>
      <c r="D107" s="1">
        <v>1416</v>
      </c>
      <c r="E107" s="1">
        <v>1424.05</v>
      </c>
      <c r="F107" s="1">
        <v>1413</v>
      </c>
      <c r="G107" s="1">
        <v>1420.25</v>
      </c>
      <c r="H107" s="1">
        <v>1424.05</v>
      </c>
      <c r="I107" s="1">
        <v>1420.25</v>
      </c>
      <c r="J107" s="1">
        <v>13</v>
      </c>
      <c r="K107" s="1">
        <v>110.63</v>
      </c>
      <c r="L107" s="1">
        <v>18600</v>
      </c>
      <c r="M107" s="1">
        <v>2400</v>
      </c>
      <c r="N107" s="1">
        <v>1403.85</v>
      </c>
      <c r="O107" s="1">
        <v>278.10000000000002</v>
      </c>
      <c r="P107" s="4">
        <v>1.75616438356164E-4</v>
      </c>
      <c r="Q107" s="5">
        <f t="shared" si="5"/>
        <v>1.0036172778211123E-2</v>
      </c>
      <c r="R107" s="5">
        <f t="shared" si="3"/>
        <v>9.8605563398549596E-3</v>
      </c>
      <c r="S107" s="1">
        <f t="shared" si="4"/>
        <v>0.61321516946874755</v>
      </c>
    </row>
    <row r="108" spans="1:19" ht="14.25" customHeight="1" x14ac:dyDescent="0.3">
      <c r="A108" s="1" t="s">
        <v>14</v>
      </c>
      <c r="B108" s="3" t="s">
        <v>65</v>
      </c>
      <c r="C108" s="3" t="s">
        <v>43</v>
      </c>
      <c r="D108" s="1">
        <v>1412.6</v>
      </c>
      <c r="E108" s="1">
        <v>1418</v>
      </c>
      <c r="F108" s="1">
        <v>1405.45</v>
      </c>
      <c r="G108" s="1">
        <v>1406.05</v>
      </c>
      <c r="H108" s="1">
        <v>1407.2</v>
      </c>
      <c r="I108" s="1">
        <v>1406.05</v>
      </c>
      <c r="J108" s="1">
        <v>16</v>
      </c>
      <c r="K108" s="1">
        <v>135.41</v>
      </c>
      <c r="L108" s="1">
        <v>16800</v>
      </c>
      <c r="M108" s="1">
        <v>-1800</v>
      </c>
      <c r="N108" s="1">
        <v>1393.7</v>
      </c>
      <c r="O108" s="1">
        <v>281.75</v>
      </c>
      <c r="P108" s="4">
        <v>1.75616438356164E-4</v>
      </c>
      <c r="Q108" s="5">
        <f t="shared" si="5"/>
        <v>-1.1832449703310917E-2</v>
      </c>
      <c r="R108" s="5">
        <f t="shared" si="3"/>
        <v>-1.200806614166708E-2</v>
      </c>
      <c r="S108" s="1">
        <f t="shared" si="4"/>
        <v>-0.74676600997572307</v>
      </c>
    </row>
    <row r="109" spans="1:19" ht="14.25" customHeight="1" x14ac:dyDescent="0.3">
      <c r="A109" s="1" t="s">
        <v>14</v>
      </c>
      <c r="B109" s="3" t="s">
        <v>66</v>
      </c>
      <c r="C109" s="3" t="s">
        <v>43</v>
      </c>
      <c r="D109" s="1">
        <v>1411.9</v>
      </c>
      <c r="E109" s="1">
        <v>1414.35</v>
      </c>
      <c r="F109" s="1">
        <v>1409.55</v>
      </c>
      <c r="G109" s="1">
        <v>1409.6</v>
      </c>
      <c r="H109" s="1">
        <v>1409.55</v>
      </c>
      <c r="I109" s="1">
        <v>1409.6</v>
      </c>
      <c r="J109" s="1">
        <v>9</v>
      </c>
      <c r="K109" s="1">
        <v>76.27</v>
      </c>
      <c r="L109" s="1">
        <v>18600</v>
      </c>
      <c r="M109" s="1">
        <v>1800</v>
      </c>
      <c r="N109" s="1">
        <v>1395.45</v>
      </c>
      <c r="O109" s="1">
        <v>281.2</v>
      </c>
      <c r="P109" s="4">
        <v>1.75616438356164E-4</v>
      </c>
      <c r="Q109" s="5">
        <f t="shared" si="5"/>
        <v>1.6699829448549666E-3</v>
      </c>
      <c r="R109" s="5">
        <f t="shared" si="3"/>
        <v>1.4943665064988025E-3</v>
      </c>
      <c r="S109" s="1">
        <f t="shared" si="4"/>
        <v>9.2932708758759794E-2</v>
      </c>
    </row>
    <row r="110" spans="1:19" ht="14.25" customHeight="1" x14ac:dyDescent="0.3">
      <c r="A110" s="1" t="s">
        <v>14</v>
      </c>
      <c r="B110" s="3" t="s">
        <v>67</v>
      </c>
      <c r="C110" s="3" t="s">
        <v>43</v>
      </c>
      <c r="D110" s="1">
        <v>1402.3</v>
      </c>
      <c r="E110" s="1">
        <v>1405</v>
      </c>
      <c r="F110" s="1">
        <v>1395</v>
      </c>
      <c r="G110" s="1">
        <v>1399.15</v>
      </c>
      <c r="H110" s="1">
        <v>1399</v>
      </c>
      <c r="I110" s="1">
        <v>1399.15</v>
      </c>
      <c r="J110" s="1">
        <v>14</v>
      </c>
      <c r="K110" s="1">
        <v>117.6</v>
      </c>
      <c r="L110" s="1">
        <v>21600</v>
      </c>
      <c r="M110" s="1">
        <v>3000</v>
      </c>
      <c r="N110" s="1">
        <v>1382.35</v>
      </c>
      <c r="O110" s="1">
        <v>287.35000000000002</v>
      </c>
      <c r="P110" s="4">
        <v>1.75616438356164E-4</v>
      </c>
      <c r="Q110" s="5">
        <f t="shared" si="5"/>
        <v>-7.4846582242559358E-3</v>
      </c>
      <c r="R110" s="5">
        <f t="shared" si="3"/>
        <v>-7.6602746626120996E-3</v>
      </c>
      <c r="S110" s="1">
        <f t="shared" si="4"/>
        <v>-0.47638251468881387</v>
      </c>
    </row>
    <row r="111" spans="1:19" ht="14.25" customHeight="1" x14ac:dyDescent="0.3">
      <c r="A111" s="1" t="s">
        <v>14</v>
      </c>
      <c r="B111" s="3" t="s">
        <v>68</v>
      </c>
      <c r="C111" s="3" t="s">
        <v>43</v>
      </c>
      <c r="D111" s="1">
        <v>1404.25</v>
      </c>
      <c r="E111" s="1">
        <v>1433.35</v>
      </c>
      <c r="F111" s="1">
        <v>1400.5</v>
      </c>
      <c r="G111" s="1">
        <v>1430.8</v>
      </c>
      <c r="H111" s="1">
        <v>1430</v>
      </c>
      <c r="I111" s="1">
        <v>1430.8</v>
      </c>
      <c r="J111" s="1">
        <v>47</v>
      </c>
      <c r="K111" s="1">
        <v>400.33</v>
      </c>
      <c r="L111" s="1">
        <v>30600</v>
      </c>
      <c r="M111" s="1">
        <v>9000</v>
      </c>
      <c r="N111" s="1">
        <v>1419.8</v>
      </c>
      <c r="O111" s="1">
        <v>286.89999999999998</v>
      </c>
      <c r="P111" s="4">
        <v>1.7369863013698601E-4</v>
      </c>
      <c r="Q111" s="5">
        <f t="shared" si="5"/>
        <v>2.215868477483917E-2</v>
      </c>
      <c r="R111" s="5">
        <f t="shared" si="3"/>
        <v>2.1984986144702182E-2</v>
      </c>
      <c r="S111" s="1">
        <f t="shared" si="4"/>
        <v>1.3672176842599855</v>
      </c>
    </row>
    <row r="112" spans="1:19" ht="14.25" customHeight="1" x14ac:dyDescent="0.3">
      <c r="A112" s="1" t="s">
        <v>14</v>
      </c>
      <c r="B112" s="3" t="s">
        <v>69</v>
      </c>
      <c r="C112" s="3" t="s">
        <v>43</v>
      </c>
      <c r="D112" s="1">
        <v>1447.3</v>
      </c>
      <c r="E112" s="1">
        <v>1456</v>
      </c>
      <c r="F112" s="1">
        <v>1435.45</v>
      </c>
      <c r="G112" s="1">
        <v>1442.2</v>
      </c>
      <c r="H112" s="1">
        <v>1441.1</v>
      </c>
      <c r="I112" s="1">
        <v>1442.2</v>
      </c>
      <c r="J112" s="1">
        <v>44</v>
      </c>
      <c r="K112" s="1">
        <v>381.71</v>
      </c>
      <c r="L112" s="1">
        <v>35400</v>
      </c>
      <c r="M112" s="1">
        <v>4800</v>
      </c>
      <c r="N112" s="1">
        <v>1428.1</v>
      </c>
      <c r="O112" s="1">
        <v>293.14999999999998</v>
      </c>
      <c r="P112" s="4">
        <v>1.73150684931507E-4</v>
      </c>
      <c r="Q112" s="5">
        <f t="shared" si="5"/>
        <v>7.7622377622376983E-3</v>
      </c>
      <c r="R112" s="5">
        <f t="shared" si="3"/>
        <v>7.5890870773061914E-3</v>
      </c>
      <c r="S112" s="1">
        <f t="shared" si="4"/>
        <v>0.47195545137890782</v>
      </c>
    </row>
    <row r="113" spans="1:19" ht="14.25" customHeight="1" x14ac:dyDescent="0.3">
      <c r="A113" s="1" t="s">
        <v>14</v>
      </c>
      <c r="B113" s="3" t="s">
        <v>70</v>
      </c>
      <c r="C113" s="3" t="s">
        <v>43</v>
      </c>
      <c r="D113" s="1">
        <v>1438.45</v>
      </c>
      <c r="E113" s="1">
        <v>1444.75</v>
      </c>
      <c r="F113" s="1">
        <v>1432.2</v>
      </c>
      <c r="G113" s="1">
        <v>1442.25</v>
      </c>
      <c r="H113" s="1">
        <v>1443.75</v>
      </c>
      <c r="I113" s="1">
        <v>1442.25</v>
      </c>
      <c r="J113" s="1">
        <v>128</v>
      </c>
      <c r="K113" s="1">
        <v>1104.1300000000001</v>
      </c>
      <c r="L113" s="1">
        <v>81600</v>
      </c>
      <c r="M113" s="1">
        <v>46200</v>
      </c>
      <c r="N113" s="1">
        <v>1428.3</v>
      </c>
      <c r="O113" s="1">
        <v>291.89999999999998</v>
      </c>
      <c r="P113" s="4">
        <v>1.7342465753424701E-4</v>
      </c>
      <c r="Q113" s="5">
        <f t="shared" si="5"/>
        <v>1.8388730830616133E-3</v>
      </c>
      <c r="R113" s="5">
        <f t="shared" si="3"/>
        <v>1.6654484255273663E-3</v>
      </c>
      <c r="S113" s="1">
        <f t="shared" si="4"/>
        <v>0.10357207071302479</v>
      </c>
    </row>
    <row r="114" spans="1:19" ht="14.25" customHeight="1" x14ac:dyDescent="0.3">
      <c r="A114" s="1" t="s">
        <v>14</v>
      </c>
      <c r="B114" s="3" t="s">
        <v>71</v>
      </c>
      <c r="C114" s="3" t="s">
        <v>43</v>
      </c>
      <c r="D114" s="1">
        <v>1441.3</v>
      </c>
      <c r="E114" s="1">
        <v>1454.7</v>
      </c>
      <c r="F114" s="1">
        <v>1430.65</v>
      </c>
      <c r="G114" s="1">
        <v>1447.2</v>
      </c>
      <c r="H114" s="1">
        <v>1450</v>
      </c>
      <c r="I114" s="1">
        <v>1447.2</v>
      </c>
      <c r="J114" s="1">
        <v>84</v>
      </c>
      <c r="K114" s="1">
        <v>728.32</v>
      </c>
      <c r="L114" s="1">
        <v>93600</v>
      </c>
      <c r="M114" s="1">
        <v>12000</v>
      </c>
      <c r="N114" s="1">
        <v>1434.75</v>
      </c>
      <c r="O114" s="1">
        <v>298.39999999999998</v>
      </c>
      <c r="P114" s="4">
        <v>1.72054794520548E-4</v>
      </c>
      <c r="Q114" s="5">
        <f t="shared" si="5"/>
        <v>4.329004329004329E-3</v>
      </c>
      <c r="R114" s="5">
        <f t="shared" si="3"/>
        <v>4.1569495344837811E-3</v>
      </c>
      <c r="S114" s="1">
        <f t="shared" si="4"/>
        <v>0.25851528305338989</v>
      </c>
    </row>
    <row r="115" spans="1:19" ht="14.25" customHeight="1" x14ac:dyDescent="0.3">
      <c r="A115" s="1" t="s">
        <v>14</v>
      </c>
      <c r="B115" s="3" t="s">
        <v>72</v>
      </c>
      <c r="C115" s="3" t="s">
        <v>43</v>
      </c>
      <c r="D115" s="1">
        <v>1451.8</v>
      </c>
      <c r="E115" s="1">
        <v>1467</v>
      </c>
      <c r="F115" s="1">
        <v>1443.3</v>
      </c>
      <c r="G115" s="1">
        <v>1446.3</v>
      </c>
      <c r="H115" s="1">
        <v>1447.05</v>
      </c>
      <c r="I115" s="1">
        <v>1446.3</v>
      </c>
      <c r="J115" s="1">
        <v>107</v>
      </c>
      <c r="K115" s="1">
        <v>932.45</v>
      </c>
      <c r="L115" s="1">
        <v>123600</v>
      </c>
      <c r="M115" s="1">
        <v>30000</v>
      </c>
      <c r="N115" s="1">
        <v>1432.55</v>
      </c>
      <c r="O115" s="1">
        <v>298.95</v>
      </c>
      <c r="P115" s="4">
        <v>1.7287671232876699E-4</v>
      </c>
      <c r="Q115" s="5">
        <f t="shared" si="5"/>
        <v>-2.0344827586207211E-3</v>
      </c>
      <c r="R115" s="5">
        <f t="shared" si="3"/>
        <v>-2.2073594709494881E-3</v>
      </c>
      <c r="S115" s="1">
        <f t="shared" si="4"/>
        <v>-0.13727281356182033</v>
      </c>
    </row>
    <row r="116" spans="1:19" ht="14.25" customHeight="1" x14ac:dyDescent="0.3">
      <c r="A116" s="1" t="s">
        <v>14</v>
      </c>
      <c r="B116" s="3" t="s">
        <v>73</v>
      </c>
      <c r="C116" s="3" t="s">
        <v>43</v>
      </c>
      <c r="D116" s="1">
        <v>1456</v>
      </c>
      <c r="E116" s="1">
        <v>1470.25</v>
      </c>
      <c r="F116" s="1">
        <v>1451</v>
      </c>
      <c r="G116" s="1">
        <v>1457.5</v>
      </c>
      <c r="H116" s="1">
        <v>1458</v>
      </c>
      <c r="I116" s="1">
        <v>1457.5</v>
      </c>
      <c r="J116" s="1">
        <v>86</v>
      </c>
      <c r="K116" s="1">
        <v>753.11</v>
      </c>
      <c r="L116" s="1">
        <v>142800</v>
      </c>
      <c r="M116" s="1">
        <v>19200</v>
      </c>
      <c r="N116" s="1">
        <v>1445.6</v>
      </c>
      <c r="O116" s="1">
        <v>303.05</v>
      </c>
      <c r="P116" s="4">
        <v>1.72054794520548E-4</v>
      </c>
      <c r="Q116" s="5">
        <f t="shared" si="5"/>
        <v>7.5671193117031518E-3</v>
      </c>
      <c r="R116" s="5">
        <f t="shared" si="3"/>
        <v>7.3950645171826038E-3</v>
      </c>
      <c r="S116" s="1">
        <f t="shared" si="4"/>
        <v>0.45988944080239946</v>
      </c>
    </row>
    <row r="117" spans="1:19" ht="14.25" customHeight="1" x14ac:dyDescent="0.3">
      <c r="A117" s="1" t="s">
        <v>14</v>
      </c>
      <c r="B117" s="3" t="s">
        <v>74</v>
      </c>
      <c r="C117" s="3" t="s">
        <v>43</v>
      </c>
      <c r="D117" s="1">
        <v>1456.25</v>
      </c>
      <c r="E117" s="1">
        <v>1470</v>
      </c>
      <c r="F117" s="1">
        <v>1456.25</v>
      </c>
      <c r="G117" s="1">
        <v>1467</v>
      </c>
      <c r="H117" s="1">
        <v>1468</v>
      </c>
      <c r="I117" s="1">
        <v>1467</v>
      </c>
      <c r="J117" s="1">
        <v>52</v>
      </c>
      <c r="K117" s="1">
        <v>457.33</v>
      </c>
      <c r="L117" s="1">
        <v>142200</v>
      </c>
      <c r="M117" s="1">
        <v>-600</v>
      </c>
      <c r="N117" s="1">
        <v>1453.9</v>
      </c>
      <c r="O117" s="1">
        <v>303.8</v>
      </c>
      <c r="P117" s="4">
        <v>1.71780821917808E-4</v>
      </c>
      <c r="Q117" s="5">
        <f t="shared" si="5"/>
        <v>6.8587105624142658E-3</v>
      </c>
      <c r="R117" s="5">
        <f t="shared" si="3"/>
        <v>6.6869297404964579E-3</v>
      </c>
      <c r="S117" s="1">
        <f t="shared" si="4"/>
        <v>0.41585146037555715</v>
      </c>
    </row>
    <row r="118" spans="1:19" ht="14.25" customHeight="1" x14ac:dyDescent="0.3">
      <c r="A118" s="1" t="s">
        <v>14</v>
      </c>
      <c r="B118" s="3" t="s">
        <v>75</v>
      </c>
      <c r="C118" s="3" t="s">
        <v>43</v>
      </c>
      <c r="D118" s="1">
        <v>1470.7</v>
      </c>
      <c r="E118" s="1">
        <v>1476.15</v>
      </c>
      <c r="F118" s="1">
        <v>1460.85</v>
      </c>
      <c r="G118" s="1">
        <v>1469.2</v>
      </c>
      <c r="H118" s="1">
        <v>1468.75</v>
      </c>
      <c r="I118" s="1">
        <v>1469.2</v>
      </c>
      <c r="J118" s="1">
        <v>156</v>
      </c>
      <c r="K118" s="1">
        <v>1375.53</v>
      </c>
      <c r="L118" s="1">
        <v>179400</v>
      </c>
      <c r="M118" s="1">
        <v>37200</v>
      </c>
      <c r="N118" s="1">
        <v>1456.15</v>
      </c>
      <c r="O118" s="1">
        <v>298.05</v>
      </c>
      <c r="P118" s="4">
        <v>1.7232876712328801E-4</v>
      </c>
      <c r="Q118" s="5">
        <f t="shared" si="5"/>
        <v>5.1089918256130786E-4</v>
      </c>
      <c r="R118" s="5">
        <f t="shared" si="3"/>
        <v>3.3857041543801987E-4</v>
      </c>
      <c r="S118" s="1">
        <f t="shared" si="4"/>
        <v>2.105525363115399E-2</v>
      </c>
    </row>
    <row r="119" spans="1:19" ht="14.25" customHeight="1" x14ac:dyDescent="0.3">
      <c r="A119" s="1" t="s">
        <v>14</v>
      </c>
      <c r="B119" s="3" t="s">
        <v>76</v>
      </c>
      <c r="C119" s="3" t="s">
        <v>43</v>
      </c>
      <c r="D119" s="1">
        <v>1478.05</v>
      </c>
      <c r="E119" s="1">
        <v>1493</v>
      </c>
      <c r="F119" s="1">
        <v>1464.7</v>
      </c>
      <c r="G119" s="1">
        <v>1481.25</v>
      </c>
      <c r="H119" s="1">
        <v>1483.45</v>
      </c>
      <c r="I119" s="1">
        <v>1481.25</v>
      </c>
      <c r="J119" s="1">
        <v>799</v>
      </c>
      <c r="K119" s="1">
        <v>7073.98</v>
      </c>
      <c r="L119" s="1">
        <v>500400</v>
      </c>
      <c r="M119" s="1">
        <v>321000</v>
      </c>
      <c r="N119" s="1">
        <v>1471.25</v>
      </c>
      <c r="O119" s="1">
        <v>294</v>
      </c>
      <c r="P119" s="4">
        <v>1.7232876712328801E-4</v>
      </c>
      <c r="Q119" s="5">
        <f t="shared" si="5"/>
        <v>1.0008510638297904E-2</v>
      </c>
      <c r="R119" s="5">
        <f t="shared" si="3"/>
        <v>9.8361818711746162E-3</v>
      </c>
      <c r="S119" s="1">
        <f t="shared" si="4"/>
        <v>0.61169935297448808</v>
      </c>
    </row>
    <row r="120" spans="1:19" ht="14.25" customHeight="1" x14ac:dyDescent="0.3">
      <c r="A120" s="1" t="s">
        <v>14</v>
      </c>
      <c r="B120" s="3" t="s">
        <v>77</v>
      </c>
      <c r="C120" s="3" t="s">
        <v>43</v>
      </c>
      <c r="D120" s="1">
        <v>1466.35</v>
      </c>
      <c r="E120" s="1">
        <v>1484.9</v>
      </c>
      <c r="F120" s="1">
        <v>1464.5</v>
      </c>
      <c r="G120" s="1">
        <v>1469.1</v>
      </c>
      <c r="H120" s="1">
        <v>1470</v>
      </c>
      <c r="I120" s="1">
        <v>1469.1</v>
      </c>
      <c r="J120" s="1">
        <v>2066</v>
      </c>
      <c r="K120" s="1">
        <v>18224.25</v>
      </c>
      <c r="L120" s="1">
        <v>1561200</v>
      </c>
      <c r="M120" s="1">
        <v>1060800</v>
      </c>
      <c r="N120" s="1">
        <v>1457.55</v>
      </c>
      <c r="O120" s="1">
        <v>303.5</v>
      </c>
      <c r="P120" s="4">
        <v>1.7041095890411E-4</v>
      </c>
      <c r="Q120" s="5">
        <f t="shared" si="5"/>
        <v>-9.0667026188951741E-3</v>
      </c>
      <c r="R120" s="5">
        <f t="shared" si="3"/>
        <v>-9.237113577799284E-3</v>
      </c>
      <c r="S120" s="1">
        <f t="shared" si="4"/>
        <v>-0.57444407524125307</v>
      </c>
    </row>
    <row r="121" spans="1:19" ht="14.25" customHeight="1" x14ac:dyDescent="0.3">
      <c r="A121" s="1" t="s">
        <v>14</v>
      </c>
      <c r="B121" s="3" t="s">
        <v>78</v>
      </c>
      <c r="C121" s="3" t="s">
        <v>43</v>
      </c>
      <c r="D121" s="1">
        <v>1470</v>
      </c>
      <c r="E121" s="1">
        <v>1504</v>
      </c>
      <c r="F121" s="1">
        <v>1467.3</v>
      </c>
      <c r="G121" s="1">
        <v>1498.15</v>
      </c>
      <c r="H121" s="1">
        <v>1498.65</v>
      </c>
      <c r="I121" s="1">
        <v>1498.15</v>
      </c>
      <c r="J121" s="1">
        <v>4277</v>
      </c>
      <c r="K121" s="1">
        <v>38195.160000000003</v>
      </c>
      <c r="L121" s="1">
        <v>3417600</v>
      </c>
      <c r="M121" s="1">
        <v>1856400</v>
      </c>
      <c r="N121" s="1">
        <v>1485.05</v>
      </c>
      <c r="O121" s="1">
        <v>308.8</v>
      </c>
      <c r="P121" s="4">
        <v>1.6767123287671199E-4</v>
      </c>
      <c r="Q121" s="5">
        <f t="shared" si="5"/>
        <v>1.9489795918367407E-2</v>
      </c>
      <c r="R121" s="5">
        <f t="shared" si="3"/>
        <v>1.9322124685490695E-2</v>
      </c>
      <c r="S121" s="1">
        <f t="shared" si="4"/>
        <v>1.2016177946896383</v>
      </c>
    </row>
    <row r="122" spans="1:19" ht="14.25" customHeight="1" x14ac:dyDescent="0.3">
      <c r="A122" s="1" t="s">
        <v>14</v>
      </c>
      <c r="B122" s="3" t="s">
        <v>79</v>
      </c>
      <c r="C122" s="3" t="s">
        <v>43</v>
      </c>
      <c r="D122" s="1">
        <v>1505</v>
      </c>
      <c r="E122" s="1">
        <v>1505.25</v>
      </c>
      <c r="F122" s="1">
        <v>1477.45</v>
      </c>
      <c r="G122" s="1">
        <v>1484.35</v>
      </c>
      <c r="H122" s="1">
        <v>1482.9</v>
      </c>
      <c r="I122" s="1">
        <v>1484.35</v>
      </c>
      <c r="J122" s="1">
        <v>2990</v>
      </c>
      <c r="K122" s="1">
        <v>26700.11</v>
      </c>
      <c r="L122" s="1">
        <v>4243200</v>
      </c>
      <c r="M122" s="1">
        <v>825600</v>
      </c>
      <c r="N122" s="1">
        <v>1472.05</v>
      </c>
      <c r="O122" s="1">
        <v>319</v>
      </c>
      <c r="P122" s="4">
        <v>1.69315068493151E-4</v>
      </c>
      <c r="Q122" s="5">
        <f t="shared" si="5"/>
        <v>-1.0509458512661395E-2</v>
      </c>
      <c r="R122" s="5">
        <f t="shared" si="3"/>
        <v>-1.0678773581154547E-2</v>
      </c>
      <c r="S122" s="1">
        <f t="shared" si="4"/>
        <v>-0.66409903514454149</v>
      </c>
    </row>
    <row r="123" spans="1:19" ht="14.25" customHeight="1" x14ac:dyDescent="0.3">
      <c r="A123" s="1" t="s">
        <v>14</v>
      </c>
      <c r="B123" s="3" t="s">
        <v>18</v>
      </c>
      <c r="C123" s="3" t="s">
        <v>43</v>
      </c>
      <c r="D123" s="1">
        <v>1486</v>
      </c>
      <c r="E123" s="1">
        <v>1518.45</v>
      </c>
      <c r="F123" s="1">
        <v>1484.35</v>
      </c>
      <c r="G123" s="1">
        <v>1509.9</v>
      </c>
      <c r="H123" s="1">
        <v>1515.05</v>
      </c>
      <c r="I123" s="1">
        <v>1509.9</v>
      </c>
      <c r="J123" s="1">
        <v>3920</v>
      </c>
      <c r="K123" s="1">
        <v>35241.35</v>
      </c>
      <c r="L123" s="1">
        <v>5297400</v>
      </c>
      <c r="M123" s="1">
        <v>1054200</v>
      </c>
      <c r="N123" s="1">
        <v>1497</v>
      </c>
      <c r="O123" s="1">
        <v>320.75</v>
      </c>
      <c r="P123" s="4">
        <v>1.7041095890411E-4</v>
      </c>
      <c r="Q123" s="5">
        <f t="shared" si="5"/>
        <v>2.1680490929934494E-2</v>
      </c>
      <c r="R123" s="5">
        <f t="shared" si="3"/>
        <v>2.1510079971030382E-2</v>
      </c>
      <c r="S123" s="1">
        <f t="shared" si="4"/>
        <v>1.3376838872070911</v>
      </c>
    </row>
    <row r="124" spans="1:19" ht="14.25" customHeight="1" x14ac:dyDescent="0.3">
      <c r="A124" s="1" t="s">
        <v>14</v>
      </c>
      <c r="B124" s="3" t="s">
        <v>80</v>
      </c>
      <c r="C124" s="3" t="s">
        <v>63</v>
      </c>
      <c r="D124" s="1">
        <v>1516.9</v>
      </c>
      <c r="E124" s="1">
        <v>1519.8</v>
      </c>
      <c r="F124" s="1">
        <v>1505</v>
      </c>
      <c r="G124" s="1">
        <v>1508.65</v>
      </c>
      <c r="H124" s="1">
        <v>1508.65</v>
      </c>
      <c r="I124" s="1">
        <v>1508.65</v>
      </c>
      <c r="J124" s="1">
        <v>22</v>
      </c>
      <c r="K124" s="1">
        <v>199.18</v>
      </c>
      <c r="L124" s="1">
        <v>26400</v>
      </c>
      <c r="M124" s="1">
        <v>5400</v>
      </c>
      <c r="N124" s="1">
        <v>1492.7</v>
      </c>
      <c r="O124" s="1">
        <v>322.75</v>
      </c>
      <c r="P124" s="4">
        <v>1.7041095890411E-4</v>
      </c>
      <c r="Q124" s="5">
        <f t="shared" si="5"/>
        <v>-4.2242830269627165E-3</v>
      </c>
      <c r="R124" s="5">
        <f t="shared" si="3"/>
        <v>-4.3946939858668264E-3</v>
      </c>
      <c r="S124" s="1">
        <f t="shared" si="4"/>
        <v>-0.27330030116193743</v>
      </c>
    </row>
    <row r="125" spans="1:19" ht="14.25" customHeight="1" x14ac:dyDescent="0.3">
      <c r="A125" s="1" t="s">
        <v>14</v>
      </c>
      <c r="B125" s="3" t="s">
        <v>82</v>
      </c>
      <c r="C125" s="3" t="s">
        <v>63</v>
      </c>
      <c r="D125" s="1">
        <v>1512.2</v>
      </c>
      <c r="E125" s="1">
        <v>1517.45</v>
      </c>
      <c r="F125" s="1">
        <v>1508.1</v>
      </c>
      <c r="G125" s="1">
        <v>1512.2</v>
      </c>
      <c r="H125" s="1">
        <v>1515.4</v>
      </c>
      <c r="I125" s="1">
        <v>1512.2</v>
      </c>
      <c r="J125" s="1">
        <v>39</v>
      </c>
      <c r="K125" s="1">
        <v>354.13</v>
      </c>
      <c r="L125" s="1">
        <v>40200</v>
      </c>
      <c r="M125" s="1">
        <v>13800</v>
      </c>
      <c r="N125" s="1">
        <v>1492.75</v>
      </c>
      <c r="O125" s="1">
        <v>329</v>
      </c>
      <c r="P125" s="4">
        <v>1.7013698630136999E-4</v>
      </c>
      <c r="Q125" s="5">
        <f t="shared" si="5"/>
        <v>4.4741987869949956E-3</v>
      </c>
      <c r="R125" s="5">
        <f t="shared" si="3"/>
        <v>4.3040618006936256E-3</v>
      </c>
      <c r="S125" s="1">
        <f t="shared" si="4"/>
        <v>0.26766400348513464</v>
      </c>
    </row>
    <row r="126" spans="1:19" ht="14.25" customHeight="1" x14ac:dyDescent="0.3">
      <c r="A126" s="1" t="s">
        <v>14</v>
      </c>
      <c r="B126" s="3" t="s">
        <v>83</v>
      </c>
      <c r="C126" s="3" t="s">
        <v>63</v>
      </c>
      <c r="D126" s="1">
        <v>1514.55</v>
      </c>
      <c r="E126" s="1">
        <v>1537.5</v>
      </c>
      <c r="F126" s="1">
        <v>1506.35</v>
      </c>
      <c r="G126" s="1">
        <v>1536.1</v>
      </c>
      <c r="H126" s="1">
        <v>1536.4</v>
      </c>
      <c r="I126" s="1">
        <v>1536.1</v>
      </c>
      <c r="J126" s="1">
        <v>54</v>
      </c>
      <c r="K126" s="1">
        <v>493.74</v>
      </c>
      <c r="L126" s="1">
        <v>44400</v>
      </c>
      <c r="M126" s="1">
        <v>4200</v>
      </c>
      <c r="N126" s="1">
        <v>1519.3</v>
      </c>
      <c r="O126" s="1">
        <v>320.5</v>
      </c>
      <c r="P126" s="4">
        <v>1.6986301369863001E-4</v>
      </c>
      <c r="Q126" s="5">
        <f t="shared" si="5"/>
        <v>1.3857727332717434E-2</v>
      </c>
      <c r="R126" s="5">
        <f t="shared" si="3"/>
        <v>1.3687864319018804E-2</v>
      </c>
      <c r="S126" s="1">
        <f t="shared" si="4"/>
        <v>0.85123047308462529</v>
      </c>
    </row>
    <row r="127" spans="1:19" ht="14.25" customHeight="1" x14ac:dyDescent="0.3">
      <c r="A127" s="1" t="s">
        <v>14</v>
      </c>
      <c r="B127" s="3" t="s">
        <v>84</v>
      </c>
      <c r="C127" s="3" t="s">
        <v>63</v>
      </c>
      <c r="D127" s="1">
        <v>1541.6</v>
      </c>
      <c r="E127" s="1">
        <v>1541.6</v>
      </c>
      <c r="F127" s="1">
        <v>1518.1</v>
      </c>
      <c r="G127" s="1">
        <v>1518.95</v>
      </c>
      <c r="H127" s="1">
        <v>1521</v>
      </c>
      <c r="I127" s="1">
        <v>1518.95</v>
      </c>
      <c r="J127" s="1">
        <v>17</v>
      </c>
      <c r="K127" s="1">
        <v>155.94</v>
      </c>
      <c r="L127" s="1">
        <v>45000</v>
      </c>
      <c r="M127" s="1">
        <v>600</v>
      </c>
      <c r="N127" s="1">
        <v>1497.6</v>
      </c>
      <c r="O127" s="1">
        <v>321.8</v>
      </c>
      <c r="P127" s="4">
        <v>1.6986301369863001E-4</v>
      </c>
      <c r="Q127" s="5">
        <f t="shared" si="5"/>
        <v>-1.0023431398073476E-2</v>
      </c>
      <c r="R127" s="5">
        <f t="shared" si="3"/>
        <v>-1.0193294411772106E-2</v>
      </c>
      <c r="S127" s="1">
        <f t="shared" si="4"/>
        <v>-0.63390771724464501</v>
      </c>
    </row>
    <row r="128" spans="1:19" ht="14.25" customHeight="1" x14ac:dyDescent="0.3">
      <c r="A128" s="1" t="s">
        <v>14</v>
      </c>
      <c r="B128" s="3" t="s">
        <v>85</v>
      </c>
      <c r="C128" s="3" t="s">
        <v>63</v>
      </c>
      <c r="D128" s="1">
        <v>1526.55</v>
      </c>
      <c r="E128" s="1">
        <v>1541.3</v>
      </c>
      <c r="F128" s="1">
        <v>1526.55</v>
      </c>
      <c r="G128" s="1">
        <v>1537.4</v>
      </c>
      <c r="H128" s="1">
        <v>1537</v>
      </c>
      <c r="I128" s="1">
        <v>1537.4</v>
      </c>
      <c r="J128" s="1">
        <v>60</v>
      </c>
      <c r="K128" s="1">
        <v>551.70000000000005</v>
      </c>
      <c r="L128" s="1">
        <v>55200</v>
      </c>
      <c r="M128" s="1">
        <v>10200</v>
      </c>
      <c r="N128" s="1">
        <v>1519</v>
      </c>
      <c r="O128" s="1">
        <v>317.05</v>
      </c>
      <c r="P128" s="4">
        <v>1.7041095890411E-4</v>
      </c>
      <c r="Q128" s="5">
        <f t="shared" si="5"/>
        <v>1.0519395134779751E-2</v>
      </c>
      <c r="R128" s="5">
        <f t="shared" si="3"/>
        <v>1.0348984175875641E-2</v>
      </c>
      <c r="S128" s="1">
        <f t="shared" si="4"/>
        <v>0.64358986111044469</v>
      </c>
    </row>
    <row r="129" spans="1:19" ht="14.25" customHeight="1" x14ac:dyDescent="0.3">
      <c r="A129" s="1" t="s">
        <v>14</v>
      </c>
      <c r="B129" s="3" t="s">
        <v>86</v>
      </c>
      <c r="C129" s="3" t="s">
        <v>63</v>
      </c>
      <c r="D129" s="1">
        <v>1534</v>
      </c>
      <c r="E129" s="1">
        <v>1541.4</v>
      </c>
      <c r="F129" s="1">
        <v>1525</v>
      </c>
      <c r="G129" s="1">
        <v>1536</v>
      </c>
      <c r="H129" s="1">
        <v>1536</v>
      </c>
      <c r="I129" s="1">
        <v>1536</v>
      </c>
      <c r="J129" s="1">
        <v>24</v>
      </c>
      <c r="K129" s="1">
        <v>220.97</v>
      </c>
      <c r="L129" s="1">
        <v>53400</v>
      </c>
      <c r="M129" s="1">
        <v>-1800</v>
      </c>
      <c r="N129" s="1">
        <v>1514.45</v>
      </c>
      <c r="O129" s="1">
        <v>312.8</v>
      </c>
      <c r="P129" s="4">
        <v>1.73150684931507E-4</v>
      </c>
      <c r="Q129" s="5">
        <f t="shared" si="5"/>
        <v>-6.5061808718282373E-4</v>
      </c>
      <c r="R129" s="5">
        <f t="shared" si="3"/>
        <v>-8.237687721143307E-4</v>
      </c>
      <c r="S129" s="1">
        <f t="shared" si="4"/>
        <v>-5.1229108154214116E-2</v>
      </c>
    </row>
    <row r="130" spans="1:19" ht="14.25" customHeight="1" x14ac:dyDescent="0.3">
      <c r="A130" s="1" t="s">
        <v>14</v>
      </c>
      <c r="B130" s="3" t="s">
        <v>87</v>
      </c>
      <c r="C130" s="3" t="s">
        <v>63</v>
      </c>
      <c r="D130" s="1">
        <v>1527</v>
      </c>
      <c r="E130" s="1">
        <v>1531.2</v>
      </c>
      <c r="F130" s="1">
        <v>1507.25</v>
      </c>
      <c r="G130" s="1">
        <v>1515.85</v>
      </c>
      <c r="H130" s="1">
        <v>1514.7</v>
      </c>
      <c r="I130" s="1">
        <v>1515.85</v>
      </c>
      <c r="J130" s="1">
        <v>46</v>
      </c>
      <c r="K130" s="1">
        <v>418.67</v>
      </c>
      <c r="L130" s="1">
        <v>62400</v>
      </c>
      <c r="M130" s="1">
        <v>9000</v>
      </c>
      <c r="N130" s="1">
        <v>1496.35</v>
      </c>
      <c r="O130" s="1">
        <v>314.75</v>
      </c>
      <c r="P130" s="4">
        <v>1.7287671232876699E-4</v>
      </c>
      <c r="Q130" s="5">
        <f t="shared" si="5"/>
        <v>-1.386718749999997E-2</v>
      </c>
      <c r="R130" s="5">
        <f t="shared" ref="R130:R193" si="6">Q130-P130</f>
        <v>-1.4040064212328738E-2</v>
      </c>
      <c r="S130" s="1">
        <f t="shared" ref="S130:S193" si="7">R130/$V$2</f>
        <v>-0.87313332621168349</v>
      </c>
    </row>
    <row r="131" spans="1:19" ht="14.25" customHeight="1" x14ac:dyDescent="0.3">
      <c r="A131" s="1" t="s">
        <v>14</v>
      </c>
      <c r="B131" s="3" t="s">
        <v>88</v>
      </c>
      <c r="C131" s="3" t="s">
        <v>63</v>
      </c>
      <c r="D131" s="1">
        <v>1480.5</v>
      </c>
      <c r="E131" s="1">
        <v>1488</v>
      </c>
      <c r="F131" s="1">
        <v>1456.9</v>
      </c>
      <c r="G131" s="1">
        <v>1461.5</v>
      </c>
      <c r="H131" s="1">
        <v>1465.3</v>
      </c>
      <c r="I131" s="1">
        <v>1461.5</v>
      </c>
      <c r="J131" s="1">
        <v>104</v>
      </c>
      <c r="K131" s="1">
        <v>917.31</v>
      </c>
      <c r="L131" s="1">
        <v>70200</v>
      </c>
      <c r="M131" s="1">
        <v>7800</v>
      </c>
      <c r="N131" s="1">
        <v>1444.85</v>
      </c>
      <c r="O131" s="1">
        <v>310.89999999999998</v>
      </c>
      <c r="P131" s="4">
        <v>1.7287671232876699E-4</v>
      </c>
      <c r="Q131" s="5">
        <f t="shared" ref="Q131:Q194" si="8">(H131-H130)/H130</f>
        <v>-3.2613718888228754E-2</v>
      </c>
      <c r="R131" s="5">
        <f t="shared" si="6"/>
        <v>-3.2786595600557522E-2</v>
      </c>
      <c r="S131" s="1">
        <f t="shared" si="7"/>
        <v>-2.0389557226336894</v>
      </c>
    </row>
    <row r="132" spans="1:19" ht="14.25" customHeight="1" x14ac:dyDescent="0.3">
      <c r="A132" s="1" t="s">
        <v>14</v>
      </c>
      <c r="B132" s="3" t="s">
        <v>89</v>
      </c>
      <c r="C132" s="3" t="s">
        <v>63</v>
      </c>
      <c r="D132" s="1">
        <v>1460</v>
      </c>
      <c r="E132" s="1">
        <v>1464.8</v>
      </c>
      <c r="F132" s="1">
        <v>1428.05</v>
      </c>
      <c r="G132" s="1">
        <v>1430.65</v>
      </c>
      <c r="H132" s="1">
        <v>1429.05</v>
      </c>
      <c r="I132" s="1">
        <v>1430.65</v>
      </c>
      <c r="J132" s="1">
        <v>150</v>
      </c>
      <c r="K132" s="1">
        <v>1297.33</v>
      </c>
      <c r="L132" s="1">
        <v>91800</v>
      </c>
      <c r="M132" s="1">
        <v>21600</v>
      </c>
      <c r="N132" s="1">
        <v>1409.85</v>
      </c>
      <c r="O132" s="1">
        <v>314.89999999999998</v>
      </c>
      <c r="P132" s="4">
        <v>1.7369863013698601E-4</v>
      </c>
      <c r="Q132" s="5">
        <f t="shared" si="8"/>
        <v>-2.4738961304852248E-2</v>
      </c>
      <c r="R132" s="5">
        <f t="shared" si="6"/>
        <v>-2.4912659934989236E-2</v>
      </c>
      <c r="S132" s="1">
        <f t="shared" si="7"/>
        <v>-1.5492859081596617</v>
      </c>
    </row>
    <row r="133" spans="1:19" ht="14.25" customHeight="1" x14ac:dyDescent="0.3">
      <c r="A133" s="1" t="s">
        <v>14</v>
      </c>
      <c r="B133" s="3" t="s">
        <v>90</v>
      </c>
      <c r="C133" s="3" t="s">
        <v>63</v>
      </c>
      <c r="D133" s="1">
        <v>1430.05</v>
      </c>
      <c r="E133" s="1">
        <v>1447.05</v>
      </c>
      <c r="F133" s="1">
        <v>1430.05</v>
      </c>
      <c r="G133" s="1">
        <v>1442.5</v>
      </c>
      <c r="H133" s="1">
        <v>1440.85</v>
      </c>
      <c r="I133" s="1">
        <v>1442.5</v>
      </c>
      <c r="J133" s="1">
        <v>119</v>
      </c>
      <c r="K133" s="1">
        <v>1029.28</v>
      </c>
      <c r="L133" s="1">
        <v>108000</v>
      </c>
      <c r="M133" s="1">
        <v>16200</v>
      </c>
      <c r="N133" s="1">
        <v>1423.15</v>
      </c>
      <c r="O133" s="1">
        <v>315.25</v>
      </c>
      <c r="P133" s="4">
        <v>1.7369863013698601E-4</v>
      </c>
      <c r="Q133" s="5">
        <f t="shared" si="8"/>
        <v>8.2572338266680353E-3</v>
      </c>
      <c r="R133" s="5">
        <f t="shared" si="6"/>
        <v>8.0835351965310494E-3</v>
      </c>
      <c r="S133" s="1">
        <f t="shared" si="7"/>
        <v>0.50270453660024272</v>
      </c>
    </row>
    <row r="134" spans="1:19" ht="14.25" customHeight="1" x14ac:dyDescent="0.3">
      <c r="A134" s="1" t="s">
        <v>14</v>
      </c>
      <c r="B134" s="3" t="s">
        <v>91</v>
      </c>
      <c r="C134" s="3" t="s">
        <v>63</v>
      </c>
      <c r="D134" s="1">
        <v>1447.5</v>
      </c>
      <c r="E134" s="1">
        <v>1460</v>
      </c>
      <c r="F134" s="1">
        <v>1447.5</v>
      </c>
      <c r="G134" s="1">
        <v>1453.3</v>
      </c>
      <c r="H134" s="1">
        <v>1451</v>
      </c>
      <c r="I134" s="1">
        <v>1453.3</v>
      </c>
      <c r="J134" s="1">
        <v>65</v>
      </c>
      <c r="K134" s="1">
        <v>566.86</v>
      </c>
      <c r="L134" s="1">
        <v>113400</v>
      </c>
      <c r="M134" s="1">
        <v>5400</v>
      </c>
      <c r="N134" s="1">
        <v>1438.65</v>
      </c>
      <c r="O134" s="1">
        <v>315.60000000000002</v>
      </c>
      <c r="P134" s="4">
        <v>1.7397260273972599E-4</v>
      </c>
      <c r="Q134" s="5">
        <f t="shared" si="8"/>
        <v>7.0444529270917112E-3</v>
      </c>
      <c r="R134" s="5">
        <f t="shared" si="6"/>
        <v>6.8704803243519854E-3</v>
      </c>
      <c r="S134" s="1">
        <f t="shared" si="7"/>
        <v>0.42726623237276379</v>
      </c>
    </row>
    <row r="135" spans="1:19" ht="14.25" customHeight="1" x14ac:dyDescent="0.3">
      <c r="A135" s="1" t="s">
        <v>14</v>
      </c>
      <c r="B135" s="3" t="s">
        <v>92</v>
      </c>
      <c r="C135" s="3" t="s">
        <v>63</v>
      </c>
      <c r="D135" s="1">
        <v>1461.9</v>
      </c>
      <c r="E135" s="1">
        <v>1462.35</v>
      </c>
      <c r="F135" s="1">
        <v>1444.6</v>
      </c>
      <c r="G135" s="1">
        <v>1446.6</v>
      </c>
      <c r="H135" s="1">
        <v>1449.25</v>
      </c>
      <c r="I135" s="1">
        <v>1446.6</v>
      </c>
      <c r="J135" s="1">
        <v>76</v>
      </c>
      <c r="K135" s="1">
        <v>662.03</v>
      </c>
      <c r="L135" s="1">
        <v>132000</v>
      </c>
      <c r="M135" s="1">
        <v>18600</v>
      </c>
      <c r="N135" s="1">
        <v>1431.55</v>
      </c>
      <c r="O135" s="1">
        <v>315.75</v>
      </c>
      <c r="P135" s="4">
        <v>1.7397260273972599E-4</v>
      </c>
      <c r="Q135" s="5">
        <f t="shared" si="8"/>
        <v>-1.206064782908339E-3</v>
      </c>
      <c r="R135" s="5">
        <f t="shared" si="6"/>
        <v>-1.3800373856480651E-3</v>
      </c>
      <c r="S135" s="1">
        <f t="shared" si="7"/>
        <v>-8.5822729483621948E-2</v>
      </c>
    </row>
    <row r="136" spans="1:19" ht="14.25" customHeight="1" x14ac:dyDescent="0.3">
      <c r="A136" s="1" t="s">
        <v>14</v>
      </c>
      <c r="B136" s="3" t="s">
        <v>93</v>
      </c>
      <c r="C136" s="3" t="s">
        <v>63</v>
      </c>
      <c r="D136" s="1">
        <v>1455.3</v>
      </c>
      <c r="E136" s="1">
        <v>1478.05</v>
      </c>
      <c r="F136" s="1">
        <v>1455.3</v>
      </c>
      <c r="G136" s="1">
        <v>1471.75</v>
      </c>
      <c r="H136" s="1">
        <v>1472.15</v>
      </c>
      <c r="I136" s="1">
        <v>1471.75</v>
      </c>
      <c r="J136" s="1">
        <v>168</v>
      </c>
      <c r="K136" s="1">
        <v>1480.93</v>
      </c>
      <c r="L136" s="1">
        <v>157800</v>
      </c>
      <c r="M136" s="1">
        <v>25800</v>
      </c>
      <c r="N136" s="1">
        <v>1459</v>
      </c>
      <c r="O136" s="1">
        <v>310.8</v>
      </c>
      <c r="P136" s="4">
        <v>1.74246575342466E-4</v>
      </c>
      <c r="Q136" s="5">
        <f t="shared" si="8"/>
        <v>1.5801276522339203E-2</v>
      </c>
      <c r="R136" s="5">
        <f t="shared" si="6"/>
        <v>1.5627029946996735E-2</v>
      </c>
      <c r="S136" s="1">
        <f t="shared" si="7"/>
        <v>0.97182466049189986</v>
      </c>
    </row>
    <row r="137" spans="1:19" ht="14.25" customHeight="1" x14ac:dyDescent="0.3">
      <c r="A137" s="1" t="s">
        <v>14</v>
      </c>
      <c r="B137" s="3" t="s">
        <v>94</v>
      </c>
      <c r="C137" s="3" t="s">
        <v>63</v>
      </c>
      <c r="D137" s="1">
        <v>1480</v>
      </c>
      <c r="E137" s="1">
        <v>1489</v>
      </c>
      <c r="F137" s="1">
        <v>1473.6</v>
      </c>
      <c r="G137" s="1">
        <v>1480.65</v>
      </c>
      <c r="H137" s="1">
        <v>1479.05</v>
      </c>
      <c r="I137" s="1">
        <v>1480.65</v>
      </c>
      <c r="J137" s="1">
        <v>289</v>
      </c>
      <c r="K137" s="1">
        <v>2564.98</v>
      </c>
      <c r="L137" s="1">
        <v>246000</v>
      </c>
      <c r="M137" s="1">
        <v>88200</v>
      </c>
      <c r="N137" s="1">
        <v>1469.6</v>
      </c>
      <c r="O137" s="1">
        <v>310.05</v>
      </c>
      <c r="P137" s="4">
        <v>1.7506849315068501E-4</v>
      </c>
      <c r="Q137" s="5">
        <f t="shared" si="8"/>
        <v>4.6870223822299785E-3</v>
      </c>
      <c r="R137" s="5">
        <f t="shared" si="6"/>
        <v>4.5119538890792937E-3</v>
      </c>
      <c r="S137" s="1">
        <f t="shared" si="7"/>
        <v>0.28059254197898847</v>
      </c>
    </row>
    <row r="138" spans="1:19" ht="14.25" customHeight="1" x14ac:dyDescent="0.3">
      <c r="A138" s="1" t="s">
        <v>14</v>
      </c>
      <c r="B138" s="3" t="s">
        <v>95</v>
      </c>
      <c r="C138" s="3" t="s">
        <v>63</v>
      </c>
      <c r="D138" s="1">
        <v>1468.1</v>
      </c>
      <c r="E138" s="1">
        <v>1468.35</v>
      </c>
      <c r="F138" s="1">
        <v>1447.75</v>
      </c>
      <c r="G138" s="1">
        <v>1456.8</v>
      </c>
      <c r="H138" s="1">
        <v>1458.95</v>
      </c>
      <c r="I138" s="1">
        <v>1456.8</v>
      </c>
      <c r="J138" s="1">
        <v>1277</v>
      </c>
      <c r="K138" s="1">
        <v>11163.45</v>
      </c>
      <c r="L138" s="1">
        <v>795000</v>
      </c>
      <c r="M138" s="1">
        <v>549000</v>
      </c>
      <c r="N138" s="1">
        <v>1443.35</v>
      </c>
      <c r="O138" s="1">
        <v>305.25</v>
      </c>
      <c r="P138" s="4">
        <v>1.7506849315068501E-4</v>
      </c>
      <c r="Q138" s="5">
        <f t="shared" si="8"/>
        <v>-1.3589804266251925E-2</v>
      </c>
      <c r="R138" s="5">
        <f t="shared" si="6"/>
        <v>-1.3764872759402611E-2</v>
      </c>
      <c r="S138" s="1">
        <f t="shared" si="7"/>
        <v>-0.85601952779846668</v>
      </c>
    </row>
    <row r="139" spans="1:19" ht="14.25" customHeight="1" x14ac:dyDescent="0.3">
      <c r="A139" s="1" t="s">
        <v>14</v>
      </c>
      <c r="B139" s="3" t="s">
        <v>96</v>
      </c>
      <c r="C139" s="3" t="s">
        <v>63</v>
      </c>
      <c r="D139" s="1">
        <v>1445.65</v>
      </c>
      <c r="E139" s="1">
        <v>1465.8</v>
      </c>
      <c r="F139" s="1">
        <v>1438.65</v>
      </c>
      <c r="G139" s="1">
        <v>1444.8</v>
      </c>
      <c r="H139" s="1">
        <v>1444.2</v>
      </c>
      <c r="I139" s="1">
        <v>1444.8</v>
      </c>
      <c r="J139" s="1">
        <v>2871</v>
      </c>
      <c r="K139" s="1">
        <v>24928.92</v>
      </c>
      <c r="L139" s="1">
        <v>2122200</v>
      </c>
      <c r="M139" s="1">
        <v>1327200</v>
      </c>
      <c r="N139" s="1">
        <v>1431</v>
      </c>
      <c r="O139" s="1">
        <v>310.75</v>
      </c>
      <c r="P139" s="4">
        <v>1.7534246575342499E-4</v>
      </c>
      <c r="Q139" s="5">
        <f t="shared" si="8"/>
        <v>-1.0110010624078961E-2</v>
      </c>
      <c r="R139" s="5">
        <f t="shared" si="6"/>
        <v>-1.0285353089832387E-2</v>
      </c>
      <c r="S139" s="1">
        <f t="shared" si="7"/>
        <v>-0.63963272665812343</v>
      </c>
    </row>
    <row r="140" spans="1:19" ht="14.25" customHeight="1" x14ac:dyDescent="0.3">
      <c r="A140" s="1" t="s">
        <v>14</v>
      </c>
      <c r="B140" s="3" t="s">
        <v>97</v>
      </c>
      <c r="C140" s="3" t="s">
        <v>63</v>
      </c>
      <c r="D140" s="1">
        <v>1444.45</v>
      </c>
      <c r="E140" s="1">
        <v>1468.35</v>
      </c>
      <c r="F140" s="1">
        <v>1443.15</v>
      </c>
      <c r="G140" s="1">
        <v>1464.65</v>
      </c>
      <c r="H140" s="1">
        <v>1462.4</v>
      </c>
      <c r="I140" s="1">
        <v>1464.65</v>
      </c>
      <c r="J140" s="1">
        <v>2914</v>
      </c>
      <c r="K140" s="1">
        <v>25540.89</v>
      </c>
      <c r="L140" s="1">
        <v>3169200</v>
      </c>
      <c r="M140" s="1">
        <v>1047000</v>
      </c>
      <c r="N140" s="1">
        <v>1450.05</v>
      </c>
      <c r="O140" s="1">
        <v>306.2</v>
      </c>
      <c r="P140" s="4">
        <v>1.7780821917808199E-4</v>
      </c>
      <c r="Q140" s="5">
        <f t="shared" si="8"/>
        <v>1.2602132668605487E-2</v>
      </c>
      <c r="R140" s="5">
        <f t="shared" si="6"/>
        <v>1.2424324449427405E-2</v>
      </c>
      <c r="S140" s="1">
        <f t="shared" si="7"/>
        <v>0.77265257255275677</v>
      </c>
    </row>
    <row r="141" spans="1:19" ht="14.25" customHeight="1" x14ac:dyDescent="0.3">
      <c r="A141" s="1" t="s">
        <v>14</v>
      </c>
      <c r="B141" s="3" t="s">
        <v>43</v>
      </c>
      <c r="C141" s="3" t="s">
        <v>63</v>
      </c>
      <c r="D141" s="1">
        <v>1458.15</v>
      </c>
      <c r="E141" s="1">
        <v>1470</v>
      </c>
      <c r="F141" s="1">
        <v>1451.1</v>
      </c>
      <c r="G141" s="1">
        <v>1459</v>
      </c>
      <c r="H141" s="1">
        <v>1459.35</v>
      </c>
      <c r="I141" s="1">
        <v>1459</v>
      </c>
      <c r="J141" s="1">
        <v>2989</v>
      </c>
      <c r="K141" s="1">
        <v>26226.46</v>
      </c>
      <c r="L141" s="1">
        <v>4281600</v>
      </c>
      <c r="M141" s="1">
        <v>1112400</v>
      </c>
      <c r="N141" s="1">
        <v>1447.95</v>
      </c>
      <c r="O141" s="1">
        <v>312.5</v>
      </c>
      <c r="P141" s="4">
        <v>1.7726027397260301E-4</v>
      </c>
      <c r="Q141" s="5">
        <f t="shared" si="8"/>
        <v>-2.0856126914662074E-3</v>
      </c>
      <c r="R141" s="5">
        <f t="shared" si="6"/>
        <v>-2.2628729654388105E-3</v>
      </c>
      <c r="S141" s="1">
        <f t="shared" si="7"/>
        <v>-0.14072512555698438</v>
      </c>
    </row>
    <row r="142" spans="1:19" ht="14.25" customHeight="1" x14ac:dyDescent="0.3">
      <c r="A142" s="1" t="s">
        <v>14</v>
      </c>
      <c r="B142" s="3" t="s">
        <v>98</v>
      </c>
      <c r="C142" s="3" t="s">
        <v>81</v>
      </c>
      <c r="D142" s="1">
        <v>1454.9</v>
      </c>
      <c r="E142" s="1">
        <v>1461.1</v>
      </c>
      <c r="F142" s="1">
        <v>1451.7</v>
      </c>
      <c r="G142" s="1">
        <v>1461.1</v>
      </c>
      <c r="H142" s="1">
        <v>1461.1</v>
      </c>
      <c r="I142" s="1">
        <v>1461.1</v>
      </c>
      <c r="J142" s="1">
        <v>5</v>
      </c>
      <c r="K142" s="1">
        <v>43.64</v>
      </c>
      <c r="L142" s="1">
        <v>6600</v>
      </c>
      <c r="M142" s="1">
        <v>1800</v>
      </c>
      <c r="N142" s="1">
        <v>1448.75</v>
      </c>
      <c r="O142" s="1">
        <v>309.95</v>
      </c>
      <c r="P142" s="4">
        <v>1.76986301369863E-4</v>
      </c>
      <c r="Q142" s="5">
        <f t="shared" si="8"/>
        <v>1.1991640113749272E-3</v>
      </c>
      <c r="R142" s="5">
        <f t="shared" si="6"/>
        <v>1.0221777100050643E-3</v>
      </c>
      <c r="S142" s="1">
        <f t="shared" si="7"/>
        <v>6.3567901857062126E-2</v>
      </c>
    </row>
    <row r="143" spans="1:19" ht="14.25" customHeight="1" x14ac:dyDescent="0.3">
      <c r="A143" s="1" t="s">
        <v>14</v>
      </c>
      <c r="B143" s="3" t="s">
        <v>100</v>
      </c>
      <c r="C143" s="3" t="s">
        <v>81</v>
      </c>
      <c r="D143" s="1">
        <v>1480.6</v>
      </c>
      <c r="E143" s="1">
        <v>1480.6</v>
      </c>
      <c r="F143" s="1">
        <v>1474</v>
      </c>
      <c r="G143" s="1">
        <v>1474.9</v>
      </c>
      <c r="H143" s="1">
        <v>1474</v>
      </c>
      <c r="I143" s="1">
        <v>1474.9</v>
      </c>
      <c r="J143" s="1">
        <v>7</v>
      </c>
      <c r="K143" s="1">
        <v>62</v>
      </c>
      <c r="L143" s="1">
        <v>8400</v>
      </c>
      <c r="M143" s="1">
        <v>1800</v>
      </c>
      <c r="N143" s="1">
        <v>1463.15</v>
      </c>
      <c r="O143" s="1">
        <v>308.14999999999998</v>
      </c>
      <c r="P143" s="4">
        <v>1.7671232876712299E-4</v>
      </c>
      <c r="Q143" s="5">
        <f t="shared" si="8"/>
        <v>8.8289644788173919E-3</v>
      </c>
      <c r="R143" s="5">
        <f t="shared" si="6"/>
        <v>8.6522521500502683E-3</v>
      </c>
      <c r="S143" s="1">
        <f t="shared" si="7"/>
        <v>0.53807230399714479</v>
      </c>
    </row>
    <row r="144" spans="1:19" ht="14.25" customHeight="1" x14ac:dyDescent="0.3">
      <c r="A144" s="1" t="s">
        <v>14</v>
      </c>
      <c r="B144" s="3" t="s">
        <v>101</v>
      </c>
      <c r="C144" s="3" t="s">
        <v>81</v>
      </c>
      <c r="D144" s="1">
        <v>1477.5</v>
      </c>
      <c r="E144" s="1">
        <v>1477.5</v>
      </c>
      <c r="F144" s="1">
        <v>1443.65</v>
      </c>
      <c r="G144" s="1">
        <v>1448.3</v>
      </c>
      <c r="H144" s="1">
        <v>1452.7</v>
      </c>
      <c r="I144" s="1">
        <v>1448.3</v>
      </c>
      <c r="J144" s="1">
        <v>11</v>
      </c>
      <c r="K144" s="1">
        <v>96.26</v>
      </c>
      <c r="L144" s="1">
        <v>10800</v>
      </c>
      <c r="M144" s="1">
        <v>2400</v>
      </c>
      <c r="N144" s="1">
        <v>1436.6</v>
      </c>
      <c r="O144" s="1">
        <v>310</v>
      </c>
      <c r="P144" s="4">
        <v>1.76986301369863E-4</v>
      </c>
      <c r="Q144" s="5">
        <f t="shared" si="8"/>
        <v>-1.4450474898236062E-2</v>
      </c>
      <c r="R144" s="5">
        <f t="shared" si="6"/>
        <v>-1.4627461199605925E-2</v>
      </c>
      <c r="S144" s="1">
        <f t="shared" si="7"/>
        <v>-0.90966278060389993</v>
      </c>
    </row>
    <row r="145" spans="1:19" ht="14.25" customHeight="1" x14ac:dyDescent="0.3">
      <c r="A145" s="1" t="s">
        <v>14</v>
      </c>
      <c r="B145" s="3" t="s">
        <v>102</v>
      </c>
      <c r="C145" s="3" t="s">
        <v>81</v>
      </c>
      <c r="D145" s="1">
        <v>1460</v>
      </c>
      <c r="E145" s="1">
        <v>1460</v>
      </c>
      <c r="F145" s="1">
        <v>1447.6</v>
      </c>
      <c r="G145" s="1">
        <v>1449.2</v>
      </c>
      <c r="H145" s="1">
        <v>1448.7</v>
      </c>
      <c r="I145" s="1">
        <v>1449.2</v>
      </c>
      <c r="J145" s="1">
        <v>8</v>
      </c>
      <c r="K145" s="1">
        <v>69.739999999999995</v>
      </c>
      <c r="L145" s="1">
        <v>13200</v>
      </c>
      <c r="M145" s="1">
        <v>2400</v>
      </c>
      <c r="N145" s="1">
        <v>1438.55</v>
      </c>
      <c r="O145" s="1">
        <v>308.75</v>
      </c>
      <c r="P145" s="4">
        <v>1.7671232876712299E-4</v>
      </c>
      <c r="Q145" s="5">
        <f t="shared" si="8"/>
        <v>-2.7534934948716182E-3</v>
      </c>
      <c r="R145" s="5">
        <f t="shared" si="6"/>
        <v>-2.9302058236387414E-3</v>
      </c>
      <c r="S145" s="1">
        <f t="shared" si="7"/>
        <v>-0.18222568775945677</v>
      </c>
    </row>
    <row r="146" spans="1:19" ht="14.25" customHeight="1" x14ac:dyDescent="0.3">
      <c r="A146" s="1" t="s">
        <v>14</v>
      </c>
      <c r="B146" s="3" t="s">
        <v>103</v>
      </c>
      <c r="C146" s="3" t="s">
        <v>81</v>
      </c>
      <c r="D146" s="1">
        <v>1453</v>
      </c>
      <c r="E146" s="1">
        <v>1456.05</v>
      </c>
      <c r="F146" s="1">
        <v>1422.85</v>
      </c>
      <c r="G146" s="1">
        <v>1423.55</v>
      </c>
      <c r="H146" s="1">
        <v>1423</v>
      </c>
      <c r="I146" s="1">
        <v>1423.55</v>
      </c>
      <c r="J146" s="1">
        <v>15</v>
      </c>
      <c r="K146" s="1">
        <v>128.9</v>
      </c>
      <c r="L146" s="1">
        <v>17400</v>
      </c>
      <c r="M146" s="1">
        <v>4200</v>
      </c>
      <c r="N146" s="1">
        <v>1412.8</v>
      </c>
      <c r="O146" s="1">
        <v>305.45</v>
      </c>
      <c r="P146" s="4">
        <v>1.7671232876712299E-4</v>
      </c>
      <c r="Q146" s="5">
        <f t="shared" si="8"/>
        <v>-1.7740042796990436E-2</v>
      </c>
      <c r="R146" s="5">
        <f t="shared" si="6"/>
        <v>-1.791675512575756E-2</v>
      </c>
      <c r="S146" s="1">
        <f t="shared" si="7"/>
        <v>-1.1142196902586818</v>
      </c>
    </row>
    <row r="147" spans="1:19" ht="14.25" customHeight="1" x14ac:dyDescent="0.3">
      <c r="A147" s="1" t="s">
        <v>14</v>
      </c>
      <c r="B147" s="3" t="s">
        <v>104</v>
      </c>
      <c r="C147" s="3" t="s">
        <v>81</v>
      </c>
      <c r="D147" s="1">
        <v>1432</v>
      </c>
      <c r="E147" s="1">
        <v>1432</v>
      </c>
      <c r="F147" s="1">
        <v>1387.75</v>
      </c>
      <c r="G147" s="1">
        <v>1395.85</v>
      </c>
      <c r="H147" s="1">
        <v>1396.5</v>
      </c>
      <c r="I147" s="1">
        <v>1395.85</v>
      </c>
      <c r="J147" s="1">
        <v>80</v>
      </c>
      <c r="K147" s="1">
        <v>673.95</v>
      </c>
      <c r="L147" s="1">
        <v>24600</v>
      </c>
      <c r="M147" s="1">
        <v>7200</v>
      </c>
      <c r="N147" s="1">
        <v>1387.8</v>
      </c>
      <c r="O147" s="1">
        <v>298.25</v>
      </c>
      <c r="P147" s="4">
        <v>1.7671232876712299E-4</v>
      </c>
      <c r="Q147" s="5">
        <f t="shared" si="8"/>
        <v>-1.8622628250175684E-2</v>
      </c>
      <c r="R147" s="5">
        <f t="shared" si="6"/>
        <v>-1.8799340578942808E-2</v>
      </c>
      <c r="S147" s="1">
        <f t="shared" si="7"/>
        <v>-1.1691065312838813</v>
      </c>
    </row>
    <row r="148" spans="1:19" ht="14.25" customHeight="1" x14ac:dyDescent="0.3">
      <c r="A148" s="1" t="s">
        <v>14</v>
      </c>
      <c r="B148" s="3" t="s">
        <v>105</v>
      </c>
      <c r="C148" s="3" t="s">
        <v>81</v>
      </c>
      <c r="D148" s="1">
        <v>1384.05</v>
      </c>
      <c r="E148" s="1">
        <v>1399</v>
      </c>
      <c r="F148" s="1">
        <v>1380</v>
      </c>
      <c r="G148" s="1">
        <v>1394.9</v>
      </c>
      <c r="H148" s="1">
        <v>1399</v>
      </c>
      <c r="I148" s="1">
        <v>1394.9</v>
      </c>
      <c r="J148" s="1">
        <v>78</v>
      </c>
      <c r="K148" s="1">
        <v>650.05999999999995</v>
      </c>
      <c r="L148" s="1">
        <v>32400</v>
      </c>
      <c r="M148" s="1">
        <v>7800</v>
      </c>
      <c r="N148" s="1">
        <v>1385.7</v>
      </c>
      <c r="O148" s="1">
        <v>299.3</v>
      </c>
      <c r="P148" s="4">
        <v>1.7479452054794501E-4</v>
      </c>
      <c r="Q148" s="5">
        <f t="shared" si="8"/>
        <v>1.7901897601145722E-3</v>
      </c>
      <c r="R148" s="5">
        <f t="shared" si="6"/>
        <v>1.6153952395666271E-3</v>
      </c>
      <c r="S148" s="1">
        <f t="shared" si="7"/>
        <v>0.10045932820099154</v>
      </c>
    </row>
    <row r="149" spans="1:19" ht="14.25" customHeight="1" x14ac:dyDescent="0.3">
      <c r="A149" s="1" t="s">
        <v>14</v>
      </c>
      <c r="B149" s="3" t="s">
        <v>106</v>
      </c>
      <c r="C149" s="3" t="s">
        <v>81</v>
      </c>
      <c r="D149" s="1">
        <v>1386.3</v>
      </c>
      <c r="E149" s="1">
        <v>1392.7</v>
      </c>
      <c r="F149" s="1">
        <v>1357.85</v>
      </c>
      <c r="G149" s="1">
        <v>1365.05</v>
      </c>
      <c r="H149" s="1">
        <v>1357.85</v>
      </c>
      <c r="I149" s="1">
        <v>1365.05</v>
      </c>
      <c r="J149" s="1">
        <v>51</v>
      </c>
      <c r="K149" s="1">
        <v>420.03</v>
      </c>
      <c r="L149" s="1">
        <v>40200</v>
      </c>
      <c r="M149" s="1">
        <v>7800</v>
      </c>
      <c r="N149" s="1">
        <v>1354.2</v>
      </c>
      <c r="O149" s="1">
        <v>308.05</v>
      </c>
      <c r="P149" s="4">
        <v>1.7506849315068501E-4</v>
      </c>
      <c r="Q149" s="5">
        <f t="shared" si="8"/>
        <v>-2.9413867047891416E-2</v>
      </c>
      <c r="R149" s="5">
        <f t="shared" si="6"/>
        <v>-2.95889355410421E-2</v>
      </c>
      <c r="S149" s="1">
        <f t="shared" si="7"/>
        <v>-1.8400974039226339</v>
      </c>
    </row>
    <row r="150" spans="1:19" ht="14.25" customHeight="1" x14ac:dyDescent="0.3">
      <c r="A150" s="1" t="s">
        <v>14</v>
      </c>
      <c r="B150" s="3" t="s">
        <v>107</v>
      </c>
      <c r="C150" s="3" t="s">
        <v>81</v>
      </c>
      <c r="D150" s="1">
        <v>1337.6</v>
      </c>
      <c r="E150" s="1">
        <v>1358.4</v>
      </c>
      <c r="F150" s="1">
        <v>1333.65</v>
      </c>
      <c r="G150" s="1">
        <v>1348.15</v>
      </c>
      <c r="H150" s="1">
        <v>1348</v>
      </c>
      <c r="I150" s="1">
        <v>1348.15</v>
      </c>
      <c r="J150" s="1">
        <v>290</v>
      </c>
      <c r="K150" s="1">
        <v>2340.25</v>
      </c>
      <c r="L150" s="1">
        <v>170400</v>
      </c>
      <c r="M150" s="1">
        <v>130200</v>
      </c>
      <c r="N150" s="1">
        <v>1341.05</v>
      </c>
      <c r="O150" s="1">
        <v>306.89999999999998</v>
      </c>
      <c r="P150" s="4">
        <v>1.7479452054794501E-4</v>
      </c>
      <c r="Q150" s="5">
        <f t="shared" si="8"/>
        <v>-7.2541149611517544E-3</v>
      </c>
      <c r="R150" s="5">
        <f t="shared" si="6"/>
        <v>-7.4289094816996993E-3</v>
      </c>
      <c r="S150" s="1">
        <f t="shared" si="7"/>
        <v>-0.46199421511093708</v>
      </c>
    </row>
    <row r="151" spans="1:19" ht="14.25" customHeight="1" x14ac:dyDescent="0.3">
      <c r="A151" s="1" t="s">
        <v>14</v>
      </c>
      <c r="B151" s="3" t="s">
        <v>108</v>
      </c>
      <c r="C151" s="3" t="s">
        <v>81</v>
      </c>
      <c r="D151" s="1">
        <v>1341.2</v>
      </c>
      <c r="E151" s="1">
        <v>1353.65</v>
      </c>
      <c r="F151" s="1">
        <v>1332</v>
      </c>
      <c r="G151" s="1">
        <v>1339.6</v>
      </c>
      <c r="H151" s="1">
        <v>1342.45</v>
      </c>
      <c r="I151" s="1">
        <v>1339.6</v>
      </c>
      <c r="J151" s="1">
        <v>245</v>
      </c>
      <c r="K151" s="1">
        <v>1968.63</v>
      </c>
      <c r="L151" s="1">
        <v>252600</v>
      </c>
      <c r="M151" s="1">
        <v>82200</v>
      </c>
      <c r="N151" s="1">
        <v>1332.5</v>
      </c>
      <c r="O151" s="1">
        <v>314.64999999999998</v>
      </c>
      <c r="P151" s="4">
        <v>1.7397260273972599E-4</v>
      </c>
      <c r="Q151" s="5">
        <f t="shared" si="8"/>
        <v>-4.1172106824925482E-3</v>
      </c>
      <c r="R151" s="5">
        <f t="shared" si="6"/>
        <v>-4.2911832852322741E-3</v>
      </c>
      <c r="S151" s="1">
        <f t="shared" si="7"/>
        <v>-0.26686310536448615</v>
      </c>
    </row>
    <row r="152" spans="1:19" ht="14.25" customHeight="1" x14ac:dyDescent="0.3">
      <c r="A152" s="1" t="s">
        <v>14</v>
      </c>
      <c r="B152" s="3" t="s">
        <v>109</v>
      </c>
      <c r="C152" s="3" t="s">
        <v>81</v>
      </c>
      <c r="D152" s="1">
        <v>1336.15</v>
      </c>
      <c r="E152" s="1">
        <v>1336.95</v>
      </c>
      <c r="F152" s="1">
        <v>1308</v>
      </c>
      <c r="G152" s="1">
        <v>1326</v>
      </c>
      <c r="H152" s="1">
        <v>1329.55</v>
      </c>
      <c r="I152" s="1">
        <v>1326</v>
      </c>
      <c r="J152" s="1">
        <v>522</v>
      </c>
      <c r="K152" s="1">
        <v>4137.03</v>
      </c>
      <c r="L152" s="1">
        <v>416400</v>
      </c>
      <c r="M152" s="1">
        <v>163800</v>
      </c>
      <c r="N152" s="1">
        <v>1320.25</v>
      </c>
      <c r="O152" s="1">
        <v>312.10000000000002</v>
      </c>
      <c r="P152" s="4">
        <v>1.71780821917808E-4</v>
      </c>
      <c r="Q152" s="5">
        <f t="shared" si="8"/>
        <v>-9.6092964356215057E-3</v>
      </c>
      <c r="R152" s="5">
        <f t="shared" si="6"/>
        <v>-9.7810772575393137E-3</v>
      </c>
      <c r="S152" s="1">
        <f t="shared" si="7"/>
        <v>-0.60827246874765151</v>
      </c>
    </row>
    <row r="153" spans="1:19" ht="14.25" customHeight="1" x14ac:dyDescent="0.3">
      <c r="A153" s="1" t="s">
        <v>14</v>
      </c>
      <c r="B153" s="3" t="s">
        <v>110</v>
      </c>
      <c r="C153" s="3" t="s">
        <v>81</v>
      </c>
      <c r="D153" s="1">
        <v>1317.5</v>
      </c>
      <c r="E153" s="1">
        <v>1325.25</v>
      </c>
      <c r="F153" s="1">
        <v>1307.8499999999999</v>
      </c>
      <c r="G153" s="1">
        <v>1311.15</v>
      </c>
      <c r="H153" s="1">
        <v>1312.15</v>
      </c>
      <c r="I153" s="1">
        <v>1311.15</v>
      </c>
      <c r="J153" s="1">
        <v>67</v>
      </c>
      <c r="K153" s="1">
        <v>529.49</v>
      </c>
      <c r="L153" s="1">
        <v>427200</v>
      </c>
      <c r="M153" s="1">
        <v>10800</v>
      </c>
      <c r="N153" s="1">
        <v>1305.95</v>
      </c>
      <c r="O153" s="1">
        <v>315.75</v>
      </c>
      <c r="P153" s="4">
        <v>1.7260273972602701E-4</v>
      </c>
      <c r="Q153" s="5">
        <f t="shared" si="8"/>
        <v>-1.3087134744838377E-2</v>
      </c>
      <c r="R153" s="5">
        <f t="shared" si="6"/>
        <v>-1.3259737484564405E-2</v>
      </c>
      <c r="S153" s="1">
        <f t="shared" si="7"/>
        <v>-0.82460582227431067</v>
      </c>
    </row>
    <row r="154" spans="1:19" ht="14.25" customHeight="1" x14ac:dyDescent="0.3">
      <c r="A154" s="1" t="s">
        <v>14</v>
      </c>
      <c r="B154" s="3" t="s">
        <v>111</v>
      </c>
      <c r="C154" s="3" t="s">
        <v>81</v>
      </c>
      <c r="D154" s="1">
        <v>1312.1</v>
      </c>
      <c r="E154" s="1">
        <v>1314.8</v>
      </c>
      <c r="F154" s="1">
        <v>1300.55</v>
      </c>
      <c r="G154" s="1">
        <v>1309.9000000000001</v>
      </c>
      <c r="H154" s="1">
        <v>1314.8</v>
      </c>
      <c r="I154" s="1">
        <v>1309.9000000000001</v>
      </c>
      <c r="J154" s="1">
        <v>124</v>
      </c>
      <c r="K154" s="1">
        <v>972.74</v>
      </c>
      <c r="L154" s="1">
        <v>468600</v>
      </c>
      <c r="M154" s="1">
        <v>41400</v>
      </c>
      <c r="N154" s="1">
        <v>1304.4000000000001</v>
      </c>
      <c r="O154" s="1">
        <v>319.25</v>
      </c>
      <c r="P154" s="4">
        <v>1.7397260273972599E-4</v>
      </c>
      <c r="Q154" s="5">
        <f t="shared" si="8"/>
        <v>2.0195861753609444E-3</v>
      </c>
      <c r="R154" s="5">
        <f t="shared" si="6"/>
        <v>1.8456135726212183E-3</v>
      </c>
      <c r="S154" s="1">
        <f t="shared" si="7"/>
        <v>0.1147763068027243</v>
      </c>
    </row>
    <row r="155" spans="1:19" ht="14.25" customHeight="1" x14ac:dyDescent="0.3">
      <c r="A155" s="1" t="s">
        <v>14</v>
      </c>
      <c r="B155" s="3" t="s">
        <v>112</v>
      </c>
      <c r="C155" s="3" t="s">
        <v>81</v>
      </c>
      <c r="D155" s="1">
        <v>1308.45</v>
      </c>
      <c r="E155" s="1">
        <v>1331.5</v>
      </c>
      <c r="F155" s="1">
        <v>1308.45</v>
      </c>
      <c r="G155" s="1">
        <v>1324.55</v>
      </c>
      <c r="H155" s="1">
        <v>1323.75</v>
      </c>
      <c r="I155" s="1">
        <v>1324.55</v>
      </c>
      <c r="J155" s="1">
        <v>183</v>
      </c>
      <c r="K155" s="1">
        <v>1453.95</v>
      </c>
      <c r="L155" s="1">
        <v>514200</v>
      </c>
      <c r="M155" s="1">
        <v>45600</v>
      </c>
      <c r="N155" s="1">
        <v>1320</v>
      </c>
      <c r="O155" s="1">
        <v>344.7</v>
      </c>
      <c r="P155" s="4">
        <v>1.72054794520548E-4</v>
      </c>
      <c r="Q155" s="5">
        <f t="shared" si="8"/>
        <v>6.8071189534530318E-3</v>
      </c>
      <c r="R155" s="5">
        <f t="shared" si="6"/>
        <v>6.6350641589324839E-3</v>
      </c>
      <c r="S155" s="1">
        <f t="shared" si="7"/>
        <v>0.41262600733901833</v>
      </c>
    </row>
    <row r="156" spans="1:19" ht="14.25" customHeight="1" x14ac:dyDescent="0.3">
      <c r="A156" s="1" t="s">
        <v>14</v>
      </c>
      <c r="B156" s="3" t="s">
        <v>113</v>
      </c>
      <c r="C156" s="3" t="s">
        <v>81</v>
      </c>
      <c r="D156" s="1">
        <v>1340</v>
      </c>
      <c r="E156" s="1">
        <v>1380</v>
      </c>
      <c r="F156" s="1">
        <v>1340</v>
      </c>
      <c r="G156" s="1">
        <v>1376.9</v>
      </c>
      <c r="H156" s="1">
        <v>1375</v>
      </c>
      <c r="I156" s="1">
        <v>1376.9</v>
      </c>
      <c r="J156" s="1">
        <v>238</v>
      </c>
      <c r="K156" s="1">
        <v>1944.77</v>
      </c>
      <c r="L156" s="1">
        <v>522600</v>
      </c>
      <c r="M156" s="1">
        <v>8400</v>
      </c>
      <c r="N156" s="1">
        <v>1373.95</v>
      </c>
      <c r="O156" s="1">
        <v>337.55</v>
      </c>
      <c r="P156" s="4">
        <v>1.7123287671232901E-4</v>
      </c>
      <c r="Q156" s="5">
        <f t="shared" si="8"/>
        <v>3.8715769593956562E-2</v>
      </c>
      <c r="R156" s="5">
        <f t="shared" si="6"/>
        <v>3.8544536717244234E-2</v>
      </c>
      <c r="S156" s="1">
        <f t="shared" si="7"/>
        <v>2.3970345891768368</v>
      </c>
    </row>
    <row r="157" spans="1:19" ht="14.25" customHeight="1" x14ac:dyDescent="0.3">
      <c r="A157" s="1" t="s">
        <v>14</v>
      </c>
      <c r="B157" s="3" t="s">
        <v>114</v>
      </c>
      <c r="C157" s="3" t="s">
        <v>81</v>
      </c>
      <c r="D157" s="1">
        <v>1378</v>
      </c>
      <c r="E157" s="1">
        <v>1383.75</v>
      </c>
      <c r="F157" s="1">
        <v>1356.15</v>
      </c>
      <c r="G157" s="1">
        <v>1358.35</v>
      </c>
      <c r="H157" s="1">
        <v>1358.5</v>
      </c>
      <c r="I157" s="1">
        <v>1358.35</v>
      </c>
      <c r="J157" s="1">
        <v>118</v>
      </c>
      <c r="K157" s="1">
        <v>970.85</v>
      </c>
      <c r="L157" s="1">
        <v>538200</v>
      </c>
      <c r="M157" s="1">
        <v>15600</v>
      </c>
      <c r="N157" s="1">
        <v>1357.75</v>
      </c>
      <c r="O157" s="1">
        <v>341.1</v>
      </c>
      <c r="P157" s="4">
        <v>1.6986301369863001E-4</v>
      </c>
      <c r="Q157" s="5">
        <f t="shared" si="8"/>
        <v>-1.2E-2</v>
      </c>
      <c r="R157" s="5">
        <f t="shared" si="6"/>
        <v>-1.216986301369863E-2</v>
      </c>
      <c r="S157" s="1">
        <f t="shared" si="7"/>
        <v>-0.75682794693777078</v>
      </c>
    </row>
    <row r="158" spans="1:19" ht="14.25" customHeight="1" x14ac:dyDescent="0.3">
      <c r="A158" s="1" t="s">
        <v>14</v>
      </c>
      <c r="B158" s="3" t="s">
        <v>115</v>
      </c>
      <c r="C158" s="3" t="s">
        <v>81</v>
      </c>
      <c r="D158" s="1">
        <v>1352.95</v>
      </c>
      <c r="E158" s="1">
        <v>1374.4</v>
      </c>
      <c r="F158" s="1">
        <v>1351.9</v>
      </c>
      <c r="G158" s="1">
        <v>1369.85</v>
      </c>
      <c r="H158" s="1">
        <v>1369.95</v>
      </c>
      <c r="I158" s="1">
        <v>1369.85</v>
      </c>
      <c r="J158" s="1">
        <v>119</v>
      </c>
      <c r="K158" s="1">
        <v>975.5</v>
      </c>
      <c r="L158" s="1">
        <v>558600</v>
      </c>
      <c r="M158" s="1">
        <v>20400</v>
      </c>
      <c r="N158" s="1">
        <v>1368.45</v>
      </c>
      <c r="O158" s="1">
        <v>342.2</v>
      </c>
      <c r="P158" s="4">
        <v>1.7041095890411E-4</v>
      </c>
      <c r="Q158" s="5">
        <f t="shared" si="8"/>
        <v>8.4284136915716203E-3</v>
      </c>
      <c r="R158" s="5">
        <f t="shared" si="6"/>
        <v>8.2580027326675104E-3</v>
      </c>
      <c r="S158" s="1">
        <f t="shared" si="7"/>
        <v>0.51355444567751174</v>
      </c>
    </row>
    <row r="159" spans="1:19" ht="14.25" customHeight="1" x14ac:dyDescent="0.3">
      <c r="A159" s="1" t="s">
        <v>14</v>
      </c>
      <c r="B159" s="3" t="s">
        <v>116</v>
      </c>
      <c r="C159" s="3" t="s">
        <v>81</v>
      </c>
      <c r="D159" s="1">
        <v>1382</v>
      </c>
      <c r="E159" s="1">
        <v>1390</v>
      </c>
      <c r="F159" s="1">
        <v>1364.3</v>
      </c>
      <c r="G159" s="1">
        <v>1371.15</v>
      </c>
      <c r="H159" s="1">
        <v>1372.5</v>
      </c>
      <c r="I159" s="1">
        <v>1371.15</v>
      </c>
      <c r="J159" s="1">
        <v>425</v>
      </c>
      <c r="K159" s="1">
        <v>3512.44</v>
      </c>
      <c r="L159" s="1">
        <v>651600</v>
      </c>
      <c r="M159" s="1">
        <v>93000</v>
      </c>
      <c r="N159" s="1">
        <v>1367.75</v>
      </c>
      <c r="O159" s="1">
        <v>355.35</v>
      </c>
      <c r="P159" s="4">
        <v>1.7013698630136999E-4</v>
      </c>
      <c r="Q159" s="5">
        <f t="shared" si="8"/>
        <v>1.8613818022555236E-3</v>
      </c>
      <c r="R159" s="5">
        <f t="shared" si="6"/>
        <v>1.6912448159541536E-3</v>
      </c>
      <c r="S159" s="1">
        <f t="shared" si="7"/>
        <v>0.10517631467067121</v>
      </c>
    </row>
    <row r="160" spans="1:19" ht="14.25" customHeight="1" x14ac:dyDescent="0.3">
      <c r="A160" s="1" t="s">
        <v>14</v>
      </c>
      <c r="B160" s="3" t="s">
        <v>117</v>
      </c>
      <c r="C160" s="3" t="s">
        <v>81</v>
      </c>
      <c r="D160" s="1">
        <v>1384</v>
      </c>
      <c r="E160" s="1">
        <v>1399.9</v>
      </c>
      <c r="F160" s="1">
        <v>1381.8</v>
      </c>
      <c r="G160" s="1">
        <v>1388.35</v>
      </c>
      <c r="H160" s="1">
        <v>1392.5</v>
      </c>
      <c r="I160" s="1">
        <v>1388.35</v>
      </c>
      <c r="J160" s="1">
        <v>502</v>
      </c>
      <c r="K160" s="1">
        <v>4190.8100000000004</v>
      </c>
      <c r="L160" s="1">
        <v>721800</v>
      </c>
      <c r="M160" s="1">
        <v>70200</v>
      </c>
      <c r="N160" s="1">
        <v>1384.5</v>
      </c>
      <c r="O160" s="1">
        <v>361.7</v>
      </c>
      <c r="P160" s="4">
        <v>1.7041095890411E-4</v>
      </c>
      <c r="Q160" s="5">
        <f t="shared" si="8"/>
        <v>1.4571948998178506E-2</v>
      </c>
      <c r="R160" s="5">
        <f t="shared" si="6"/>
        <v>1.4401538039274396E-2</v>
      </c>
      <c r="S160" s="1">
        <f t="shared" si="7"/>
        <v>0.89561291320547987</v>
      </c>
    </row>
    <row r="161" spans="1:19" ht="14.25" customHeight="1" x14ac:dyDescent="0.3">
      <c r="A161" s="1" t="s">
        <v>14</v>
      </c>
      <c r="B161" s="3" t="s">
        <v>118</v>
      </c>
      <c r="C161" s="3" t="s">
        <v>81</v>
      </c>
      <c r="D161" s="1">
        <v>1390</v>
      </c>
      <c r="E161" s="1">
        <v>1394.35</v>
      </c>
      <c r="F161" s="1">
        <v>1365.05</v>
      </c>
      <c r="G161" s="1">
        <v>1369.65</v>
      </c>
      <c r="H161" s="1">
        <v>1369.75</v>
      </c>
      <c r="I161" s="1">
        <v>1369.65</v>
      </c>
      <c r="J161" s="1">
        <v>1963</v>
      </c>
      <c r="K161" s="1">
        <v>16157.82</v>
      </c>
      <c r="L161" s="1">
        <v>1459800</v>
      </c>
      <c r="M161" s="1">
        <v>738000</v>
      </c>
      <c r="N161" s="1">
        <v>1366.85</v>
      </c>
      <c r="O161" s="1">
        <v>360.05</v>
      </c>
      <c r="P161" s="4">
        <v>1.6767123287671199E-4</v>
      </c>
      <c r="Q161" s="5">
        <f t="shared" si="8"/>
        <v>-1.6337522441651705E-2</v>
      </c>
      <c r="R161" s="5">
        <f t="shared" si="6"/>
        <v>-1.6505193674528417E-2</v>
      </c>
      <c r="S161" s="1">
        <f t="shared" si="7"/>
        <v>-1.0264365201516934</v>
      </c>
    </row>
    <row r="162" spans="1:19" ht="14.25" customHeight="1" x14ac:dyDescent="0.3">
      <c r="A162" s="1" t="s">
        <v>14</v>
      </c>
      <c r="B162" s="3" t="s">
        <v>119</v>
      </c>
      <c r="C162" s="3" t="s">
        <v>81</v>
      </c>
      <c r="D162" s="1">
        <v>1369.75</v>
      </c>
      <c r="E162" s="1">
        <v>1390.1</v>
      </c>
      <c r="F162" s="1">
        <v>1362.3</v>
      </c>
      <c r="G162" s="1">
        <v>1367.05</v>
      </c>
      <c r="H162" s="1">
        <v>1363.45</v>
      </c>
      <c r="I162" s="1">
        <v>1367.05</v>
      </c>
      <c r="J162" s="1">
        <v>2652</v>
      </c>
      <c r="K162" s="1">
        <v>21881.08</v>
      </c>
      <c r="L162" s="1">
        <v>2539200</v>
      </c>
      <c r="M162" s="1">
        <v>1079400</v>
      </c>
      <c r="N162" s="1">
        <v>1364.35</v>
      </c>
      <c r="O162" s="1">
        <v>348.65</v>
      </c>
      <c r="P162" s="4">
        <v>1.65753424657534E-4</v>
      </c>
      <c r="Q162" s="5">
        <f t="shared" si="8"/>
        <v>-4.5993794488044934E-3</v>
      </c>
      <c r="R162" s="5">
        <f t="shared" si="6"/>
        <v>-4.7651328734620276E-3</v>
      </c>
      <c r="S162" s="1">
        <f t="shared" si="7"/>
        <v>-0.29633741361332744</v>
      </c>
    </row>
    <row r="163" spans="1:19" ht="14.25" customHeight="1" x14ac:dyDescent="0.3">
      <c r="A163" s="1" t="s">
        <v>14</v>
      </c>
      <c r="B163" s="3" t="s">
        <v>120</v>
      </c>
      <c r="C163" s="3" t="s">
        <v>81</v>
      </c>
      <c r="D163" s="1">
        <v>1354</v>
      </c>
      <c r="E163" s="1">
        <v>1365.3</v>
      </c>
      <c r="F163" s="1">
        <v>1346.05</v>
      </c>
      <c r="G163" s="1">
        <v>1357.45</v>
      </c>
      <c r="H163" s="1">
        <v>1355.75</v>
      </c>
      <c r="I163" s="1">
        <v>1357.45</v>
      </c>
      <c r="J163" s="1">
        <v>3421</v>
      </c>
      <c r="K163" s="1">
        <v>27838.55</v>
      </c>
      <c r="L163" s="1">
        <v>4026000</v>
      </c>
      <c r="M163" s="1">
        <v>1486800</v>
      </c>
      <c r="N163" s="1">
        <v>1358.25</v>
      </c>
      <c r="O163" s="1">
        <v>353.55</v>
      </c>
      <c r="P163" s="4">
        <v>1.6630136986301399E-4</v>
      </c>
      <c r="Q163" s="5">
        <f t="shared" si="8"/>
        <v>-5.6474384832594119E-3</v>
      </c>
      <c r="R163" s="5">
        <f t="shared" si="6"/>
        <v>-5.8137398531224261E-3</v>
      </c>
      <c r="S163" s="1">
        <f t="shared" si="7"/>
        <v>-0.36154891736383704</v>
      </c>
    </row>
    <row r="164" spans="1:19" ht="14.25" customHeight="1" x14ac:dyDescent="0.3">
      <c r="A164" s="1" t="s">
        <v>14</v>
      </c>
      <c r="B164" s="3" t="s">
        <v>63</v>
      </c>
      <c r="C164" s="3" t="s">
        <v>81</v>
      </c>
      <c r="D164" s="1">
        <v>1360</v>
      </c>
      <c r="E164" s="1">
        <v>1406</v>
      </c>
      <c r="F164" s="1">
        <v>1360</v>
      </c>
      <c r="G164" s="1">
        <v>1375.9</v>
      </c>
      <c r="H164" s="1">
        <v>1369</v>
      </c>
      <c r="I164" s="1">
        <v>1375.9</v>
      </c>
      <c r="J164" s="1">
        <v>5017</v>
      </c>
      <c r="K164" s="1">
        <v>41355.980000000003</v>
      </c>
      <c r="L164" s="1">
        <v>5346600</v>
      </c>
      <c r="M164" s="1">
        <v>1320600</v>
      </c>
      <c r="N164" s="1">
        <v>1374.6</v>
      </c>
      <c r="O164" s="1">
        <v>352.5</v>
      </c>
      <c r="P164" s="4">
        <v>1.6109589041095901E-4</v>
      </c>
      <c r="Q164" s="5">
        <f t="shared" si="8"/>
        <v>9.7731882721740736E-3</v>
      </c>
      <c r="R164" s="5">
        <f t="shared" si="6"/>
        <v>9.6120923817631151E-3</v>
      </c>
      <c r="S164" s="1">
        <f t="shared" si="7"/>
        <v>0.59776351918484405</v>
      </c>
    </row>
    <row r="165" spans="1:19" ht="14.25" customHeight="1" x14ac:dyDescent="0.3">
      <c r="A165" s="1" t="s">
        <v>14</v>
      </c>
      <c r="B165" s="3" t="s">
        <v>121</v>
      </c>
      <c r="C165" s="3" t="s">
        <v>99</v>
      </c>
      <c r="D165" s="1">
        <v>1401.9</v>
      </c>
      <c r="E165" s="1">
        <v>1432</v>
      </c>
      <c r="F165" s="1">
        <v>1401.85</v>
      </c>
      <c r="G165" s="1">
        <v>1410.6</v>
      </c>
      <c r="H165" s="1">
        <v>1416.45</v>
      </c>
      <c r="I165" s="1">
        <v>1410.6</v>
      </c>
      <c r="J165" s="1">
        <v>135</v>
      </c>
      <c r="K165" s="1">
        <v>1144.9000000000001</v>
      </c>
      <c r="L165" s="1">
        <v>58200</v>
      </c>
      <c r="M165" s="1">
        <v>43800</v>
      </c>
      <c r="N165" s="1">
        <v>1407.3</v>
      </c>
      <c r="O165" s="1">
        <v>355.45</v>
      </c>
      <c r="P165" s="4">
        <v>1.6219178082191801E-4</v>
      </c>
      <c r="Q165" s="5">
        <f t="shared" si="8"/>
        <v>3.4660336011687394E-2</v>
      </c>
      <c r="R165" s="5">
        <f t="shared" si="6"/>
        <v>3.4498144230865474E-2</v>
      </c>
      <c r="S165" s="1">
        <f t="shared" si="7"/>
        <v>2.1453947051022717</v>
      </c>
    </row>
    <row r="166" spans="1:19" ht="14.25" customHeight="1" x14ac:dyDescent="0.3">
      <c r="A166" s="1" t="s">
        <v>14</v>
      </c>
      <c r="B166" s="3" t="s">
        <v>123</v>
      </c>
      <c r="C166" s="3" t="s">
        <v>99</v>
      </c>
      <c r="D166" s="1">
        <v>1450</v>
      </c>
      <c r="E166" s="1">
        <v>1464.7</v>
      </c>
      <c r="F166" s="1">
        <v>1440</v>
      </c>
      <c r="G166" s="1">
        <v>1462.15</v>
      </c>
      <c r="H166" s="1">
        <v>1462.65</v>
      </c>
      <c r="I166" s="1">
        <v>1462.15</v>
      </c>
      <c r="J166" s="1">
        <v>188</v>
      </c>
      <c r="K166" s="1">
        <v>1638.46</v>
      </c>
      <c r="L166" s="1">
        <v>63000</v>
      </c>
      <c r="M166" s="1">
        <v>4800</v>
      </c>
      <c r="N166" s="1">
        <v>1459.25</v>
      </c>
      <c r="O166" s="1">
        <v>352.4</v>
      </c>
      <c r="P166" s="4">
        <v>1.6273972602739699E-4</v>
      </c>
      <c r="Q166" s="5">
        <f t="shared" si="8"/>
        <v>3.2616753150481868E-2</v>
      </c>
      <c r="R166" s="5">
        <f t="shared" si="6"/>
        <v>3.2454013424454468E-2</v>
      </c>
      <c r="S166" s="1">
        <f t="shared" si="7"/>
        <v>2.0182728698156382</v>
      </c>
    </row>
    <row r="167" spans="1:19" ht="14.25" customHeight="1" x14ac:dyDescent="0.3">
      <c r="A167" s="1" t="s">
        <v>14</v>
      </c>
      <c r="B167" s="3" t="s">
        <v>124</v>
      </c>
      <c r="C167" s="3" t="s">
        <v>99</v>
      </c>
      <c r="D167" s="1">
        <v>1457.15</v>
      </c>
      <c r="E167" s="1">
        <v>1457.15</v>
      </c>
      <c r="F167" s="1">
        <v>1426.65</v>
      </c>
      <c r="G167" s="1">
        <v>1429.55</v>
      </c>
      <c r="H167" s="1">
        <v>1432</v>
      </c>
      <c r="I167" s="1">
        <v>1429.55</v>
      </c>
      <c r="J167" s="1">
        <v>53</v>
      </c>
      <c r="K167" s="1">
        <v>457.77</v>
      </c>
      <c r="L167" s="1">
        <v>62400</v>
      </c>
      <c r="M167" s="1">
        <v>-600</v>
      </c>
      <c r="N167" s="1">
        <v>1421.5</v>
      </c>
      <c r="O167" s="1">
        <v>336.9</v>
      </c>
      <c r="P167" s="4">
        <v>1.6356164383561601E-4</v>
      </c>
      <c r="Q167" s="5">
        <f t="shared" si="8"/>
        <v>-2.0955115714627621E-2</v>
      </c>
      <c r="R167" s="5">
        <f t="shared" si="6"/>
        <v>-2.1118677358463237E-2</v>
      </c>
      <c r="S167" s="1">
        <f t="shared" si="7"/>
        <v>-1.3133430679750393</v>
      </c>
    </row>
    <row r="168" spans="1:19" ht="14.25" customHeight="1" x14ac:dyDescent="0.3">
      <c r="A168" s="1" t="s">
        <v>14</v>
      </c>
      <c r="B168" s="3" t="s">
        <v>125</v>
      </c>
      <c r="C168" s="3" t="s">
        <v>99</v>
      </c>
      <c r="D168" s="1">
        <v>1447.2</v>
      </c>
      <c r="E168" s="1">
        <v>1465.15</v>
      </c>
      <c r="F168" s="1">
        <v>1433.4</v>
      </c>
      <c r="G168" s="1">
        <v>1436.45</v>
      </c>
      <c r="H168" s="1">
        <v>1436</v>
      </c>
      <c r="I168" s="1">
        <v>1436.45</v>
      </c>
      <c r="J168" s="1">
        <v>71</v>
      </c>
      <c r="K168" s="1">
        <v>617.65</v>
      </c>
      <c r="L168" s="1">
        <v>57600</v>
      </c>
      <c r="M168" s="1">
        <v>-4800</v>
      </c>
      <c r="N168" s="1">
        <v>1428.55</v>
      </c>
      <c r="O168" s="1">
        <v>342.05</v>
      </c>
      <c r="P168" s="4">
        <v>1.6356164383561601E-4</v>
      </c>
      <c r="Q168" s="5">
        <f t="shared" si="8"/>
        <v>2.7932960893854749E-3</v>
      </c>
      <c r="R168" s="5">
        <f t="shared" si="6"/>
        <v>2.6297344455498591E-3</v>
      </c>
      <c r="S168" s="1">
        <f t="shared" si="7"/>
        <v>0.16353976369140441</v>
      </c>
    </row>
    <row r="169" spans="1:19" ht="14.25" customHeight="1" x14ac:dyDescent="0.3">
      <c r="A169" s="1" t="s">
        <v>14</v>
      </c>
      <c r="B169" s="3" t="s">
        <v>126</v>
      </c>
      <c r="C169" s="3" t="s">
        <v>99</v>
      </c>
      <c r="D169" s="1">
        <v>1430</v>
      </c>
      <c r="E169" s="1">
        <v>1436.95</v>
      </c>
      <c r="F169" s="1">
        <v>1423.45</v>
      </c>
      <c r="G169" s="1">
        <v>1428.05</v>
      </c>
      <c r="H169" s="1">
        <v>1423.45</v>
      </c>
      <c r="I169" s="1">
        <v>1428.05</v>
      </c>
      <c r="J169" s="1">
        <v>40</v>
      </c>
      <c r="K169" s="1">
        <v>342.95</v>
      </c>
      <c r="L169" s="1">
        <v>58200</v>
      </c>
      <c r="M169" s="1">
        <v>600</v>
      </c>
      <c r="N169" s="1">
        <v>1418.35</v>
      </c>
      <c r="O169" s="1">
        <v>344.3</v>
      </c>
      <c r="P169" s="4">
        <v>1.63013698630137E-4</v>
      </c>
      <c r="Q169" s="5">
        <f t="shared" si="8"/>
        <v>-8.7395543175487148E-3</v>
      </c>
      <c r="R169" s="5">
        <f t="shared" si="6"/>
        <v>-8.9025680161788513E-3</v>
      </c>
      <c r="S169" s="1">
        <f t="shared" si="7"/>
        <v>-0.55363912203238486</v>
      </c>
    </row>
    <row r="170" spans="1:19" ht="14.25" customHeight="1" x14ac:dyDescent="0.3">
      <c r="A170" s="1" t="s">
        <v>14</v>
      </c>
      <c r="B170" s="3" t="s">
        <v>127</v>
      </c>
      <c r="C170" s="3" t="s">
        <v>99</v>
      </c>
      <c r="D170" s="1">
        <v>1440.3</v>
      </c>
      <c r="E170" s="1">
        <v>1446.9</v>
      </c>
      <c r="F170" s="1">
        <v>1426</v>
      </c>
      <c r="G170" s="1">
        <v>1428</v>
      </c>
      <c r="H170" s="1">
        <v>1428</v>
      </c>
      <c r="I170" s="1">
        <v>1434.45</v>
      </c>
      <c r="J170" s="1">
        <v>39</v>
      </c>
      <c r="K170" s="1">
        <v>336.47</v>
      </c>
      <c r="L170" s="1">
        <v>63600</v>
      </c>
      <c r="M170" s="1">
        <v>5400</v>
      </c>
      <c r="N170" s="1">
        <v>1422.6</v>
      </c>
      <c r="O170" s="1">
        <v>347.1</v>
      </c>
      <c r="P170" s="4">
        <v>1.6383561643835599E-4</v>
      </c>
      <c r="Q170" s="5">
        <f t="shared" si="8"/>
        <v>3.1964593066141798E-3</v>
      </c>
      <c r="R170" s="5">
        <f t="shared" si="6"/>
        <v>3.032623690175824E-3</v>
      </c>
      <c r="S170" s="1">
        <f t="shared" si="7"/>
        <v>0.18859492162624369</v>
      </c>
    </row>
    <row r="171" spans="1:19" ht="14.25" customHeight="1" x14ac:dyDescent="0.3">
      <c r="A171" s="1" t="s">
        <v>14</v>
      </c>
      <c r="B171" s="3" t="s">
        <v>128</v>
      </c>
      <c r="C171" s="3" t="s">
        <v>99</v>
      </c>
      <c r="D171" s="1">
        <v>1436.85</v>
      </c>
      <c r="E171" s="1">
        <v>1438</v>
      </c>
      <c r="F171" s="1">
        <v>1417.95</v>
      </c>
      <c r="G171" s="1">
        <v>1431.8</v>
      </c>
      <c r="H171" s="1">
        <v>1431.35</v>
      </c>
      <c r="I171" s="1">
        <v>1431.8</v>
      </c>
      <c r="J171" s="1">
        <v>94</v>
      </c>
      <c r="K171" s="1">
        <v>806.79</v>
      </c>
      <c r="L171" s="1">
        <v>94800</v>
      </c>
      <c r="M171" s="1">
        <v>31200</v>
      </c>
      <c r="N171" s="1">
        <v>1425.5</v>
      </c>
      <c r="O171" s="1">
        <v>344</v>
      </c>
      <c r="P171" s="4">
        <v>1.6383561643835599E-4</v>
      </c>
      <c r="Q171" s="5">
        <f t="shared" si="8"/>
        <v>2.3459383753500762E-3</v>
      </c>
      <c r="R171" s="5">
        <f t="shared" si="6"/>
        <v>2.1821027589117204E-3</v>
      </c>
      <c r="S171" s="1">
        <f t="shared" si="7"/>
        <v>0.13570213150102589</v>
      </c>
    </row>
    <row r="172" spans="1:19" ht="14.25" customHeight="1" x14ac:dyDescent="0.3">
      <c r="A172" s="1" t="s">
        <v>14</v>
      </c>
      <c r="B172" s="3" t="s">
        <v>129</v>
      </c>
      <c r="C172" s="3" t="s">
        <v>99</v>
      </c>
      <c r="D172" s="1">
        <v>1440.95</v>
      </c>
      <c r="E172" s="1">
        <v>1443.3</v>
      </c>
      <c r="F172" s="1">
        <v>1420</v>
      </c>
      <c r="G172" s="1">
        <v>1430.4</v>
      </c>
      <c r="H172" s="1">
        <v>1430.95</v>
      </c>
      <c r="I172" s="1">
        <v>1430.4</v>
      </c>
      <c r="J172" s="1">
        <v>54</v>
      </c>
      <c r="K172" s="1">
        <v>463.87</v>
      </c>
      <c r="L172" s="1">
        <v>105000</v>
      </c>
      <c r="M172" s="1">
        <v>10200</v>
      </c>
      <c r="N172" s="1">
        <v>1425.45</v>
      </c>
      <c r="O172" s="1">
        <v>346.5</v>
      </c>
      <c r="P172" s="4">
        <v>1.6383561643835599E-4</v>
      </c>
      <c r="Q172" s="5">
        <f t="shared" si="8"/>
        <v>-2.7945645719066865E-4</v>
      </c>
      <c r="R172" s="5">
        <f t="shared" si="6"/>
        <v>-4.4329207362902461E-4</v>
      </c>
      <c r="S172" s="1">
        <f t="shared" si="7"/>
        <v>-2.7567757303496455E-2</v>
      </c>
    </row>
    <row r="173" spans="1:19" ht="14.25" customHeight="1" x14ac:dyDescent="0.3">
      <c r="A173" s="1" t="s">
        <v>14</v>
      </c>
      <c r="B173" s="3" t="s">
        <v>130</v>
      </c>
      <c r="C173" s="3" t="s">
        <v>99</v>
      </c>
      <c r="D173" s="1">
        <v>1441.25</v>
      </c>
      <c r="E173" s="1">
        <v>1447.65</v>
      </c>
      <c r="F173" s="1">
        <v>1434.1</v>
      </c>
      <c r="G173" s="1">
        <v>1438.6</v>
      </c>
      <c r="H173" s="1">
        <v>1436.5</v>
      </c>
      <c r="I173" s="1">
        <v>1438.6</v>
      </c>
      <c r="J173" s="1">
        <v>74</v>
      </c>
      <c r="K173" s="1">
        <v>639.5</v>
      </c>
      <c r="L173" s="1">
        <v>121200</v>
      </c>
      <c r="M173" s="1">
        <v>16200</v>
      </c>
      <c r="N173" s="1">
        <v>1429.45</v>
      </c>
      <c r="O173" s="1">
        <v>343.8</v>
      </c>
      <c r="P173" s="4">
        <v>1.6383561643835599E-4</v>
      </c>
      <c r="Q173" s="5">
        <f t="shared" si="8"/>
        <v>3.8785422271916939E-3</v>
      </c>
      <c r="R173" s="5">
        <f t="shared" si="6"/>
        <v>3.714706610753338E-3</v>
      </c>
      <c r="S173" s="1">
        <f t="shared" si="7"/>
        <v>0.23101277101706527</v>
      </c>
    </row>
    <row r="174" spans="1:19" ht="14.25" customHeight="1" x14ac:dyDescent="0.3">
      <c r="A174" s="1" t="s">
        <v>14</v>
      </c>
      <c r="B174" s="3" t="s">
        <v>131</v>
      </c>
      <c r="C174" s="3" t="s">
        <v>99</v>
      </c>
      <c r="D174" s="1">
        <v>1430</v>
      </c>
      <c r="E174" s="1">
        <v>1438</v>
      </c>
      <c r="F174" s="1">
        <v>1421.2</v>
      </c>
      <c r="G174" s="1">
        <v>1424.85</v>
      </c>
      <c r="H174" s="1">
        <v>1424.3</v>
      </c>
      <c r="I174" s="1">
        <v>1424.85</v>
      </c>
      <c r="J174" s="1">
        <v>77</v>
      </c>
      <c r="K174" s="1">
        <v>659.96</v>
      </c>
      <c r="L174" s="1">
        <v>132000</v>
      </c>
      <c r="M174" s="1">
        <v>10800</v>
      </c>
      <c r="N174" s="1">
        <v>1412.75</v>
      </c>
      <c r="O174" s="1">
        <v>337.85</v>
      </c>
      <c r="P174" s="4">
        <v>1.63013698630137E-4</v>
      </c>
      <c r="Q174" s="5">
        <f t="shared" si="8"/>
        <v>-8.4928646014619177E-3</v>
      </c>
      <c r="R174" s="5">
        <f t="shared" si="6"/>
        <v>-8.6558783000920542E-3</v>
      </c>
      <c r="S174" s="1">
        <f t="shared" si="7"/>
        <v>-0.53829780955035633</v>
      </c>
    </row>
    <row r="175" spans="1:19" ht="14.25" customHeight="1" x14ac:dyDescent="0.3">
      <c r="A175" s="1" t="s">
        <v>14</v>
      </c>
      <c r="B175" s="3" t="s">
        <v>132</v>
      </c>
      <c r="C175" s="3" t="s">
        <v>99</v>
      </c>
      <c r="D175" s="1">
        <v>1429</v>
      </c>
      <c r="E175" s="1">
        <v>1430</v>
      </c>
      <c r="F175" s="1">
        <v>1411.25</v>
      </c>
      <c r="G175" s="1">
        <v>1413.2</v>
      </c>
      <c r="H175" s="1">
        <v>1411.65</v>
      </c>
      <c r="I175" s="1">
        <v>1413.2</v>
      </c>
      <c r="J175" s="1">
        <v>94</v>
      </c>
      <c r="K175" s="1">
        <v>799.89</v>
      </c>
      <c r="L175" s="1">
        <v>164400</v>
      </c>
      <c r="M175" s="1">
        <v>32400</v>
      </c>
      <c r="N175" s="1">
        <v>1401.95</v>
      </c>
      <c r="O175" s="1">
        <v>340.05</v>
      </c>
      <c r="P175" s="4">
        <v>1.6356164383561601E-4</v>
      </c>
      <c r="Q175" s="5">
        <f t="shared" si="8"/>
        <v>-8.8815558519973765E-3</v>
      </c>
      <c r="R175" s="5">
        <f t="shared" si="6"/>
        <v>-9.0451174958329928E-3</v>
      </c>
      <c r="S175" s="1">
        <f t="shared" si="7"/>
        <v>-0.56250408870475033</v>
      </c>
    </row>
    <row r="176" spans="1:19" ht="14.25" customHeight="1" x14ac:dyDescent="0.3">
      <c r="A176" s="1" t="s">
        <v>14</v>
      </c>
      <c r="B176" s="3" t="s">
        <v>133</v>
      </c>
      <c r="C176" s="3" t="s">
        <v>99</v>
      </c>
      <c r="D176" s="1">
        <v>1405</v>
      </c>
      <c r="E176" s="1">
        <v>1405.25</v>
      </c>
      <c r="F176" s="1">
        <v>1384.35</v>
      </c>
      <c r="G176" s="1">
        <v>1391.15</v>
      </c>
      <c r="H176" s="1">
        <v>1391.15</v>
      </c>
      <c r="I176" s="1">
        <v>1391.15</v>
      </c>
      <c r="J176" s="1">
        <v>219</v>
      </c>
      <c r="K176" s="1">
        <v>1830.63</v>
      </c>
      <c r="L176" s="1">
        <v>217200</v>
      </c>
      <c r="M176" s="1">
        <v>52800</v>
      </c>
      <c r="N176" s="1">
        <v>1380.05</v>
      </c>
      <c r="O176" s="1">
        <v>338.85</v>
      </c>
      <c r="P176" s="4">
        <v>1.63013698630137E-4</v>
      </c>
      <c r="Q176" s="5">
        <f t="shared" si="8"/>
        <v>-1.4522013246909644E-2</v>
      </c>
      <c r="R176" s="5">
        <f t="shared" si="6"/>
        <v>-1.468502694553978E-2</v>
      </c>
      <c r="S176" s="1">
        <f t="shared" si="7"/>
        <v>-0.91324271944626989</v>
      </c>
    </row>
    <row r="177" spans="1:19" ht="14.25" customHeight="1" x14ac:dyDescent="0.3">
      <c r="A177" s="1" t="s">
        <v>14</v>
      </c>
      <c r="B177" s="3" t="s">
        <v>134</v>
      </c>
      <c r="C177" s="3" t="s">
        <v>99</v>
      </c>
      <c r="D177" s="1">
        <v>1394.95</v>
      </c>
      <c r="E177" s="1">
        <v>1404.3</v>
      </c>
      <c r="F177" s="1">
        <v>1382.25</v>
      </c>
      <c r="G177" s="1">
        <v>1392.5</v>
      </c>
      <c r="H177" s="1">
        <v>1394.25</v>
      </c>
      <c r="I177" s="1">
        <v>1392.5</v>
      </c>
      <c r="J177" s="1">
        <v>234</v>
      </c>
      <c r="K177" s="1">
        <v>1954.33</v>
      </c>
      <c r="L177" s="1">
        <v>291600</v>
      </c>
      <c r="M177" s="1">
        <v>74400</v>
      </c>
      <c r="N177" s="1">
        <v>1381.15</v>
      </c>
      <c r="O177" s="1">
        <v>345.15</v>
      </c>
      <c r="P177" s="4">
        <v>1.63287671232877E-4</v>
      </c>
      <c r="Q177" s="5">
        <f t="shared" si="8"/>
        <v>2.2283722100419861E-3</v>
      </c>
      <c r="R177" s="5">
        <f t="shared" si="6"/>
        <v>2.0650845388091093E-3</v>
      </c>
      <c r="S177" s="1">
        <f t="shared" si="7"/>
        <v>0.12842492064212932</v>
      </c>
    </row>
    <row r="178" spans="1:19" ht="14.25" customHeight="1" x14ac:dyDescent="0.3">
      <c r="A178" s="1" t="s">
        <v>14</v>
      </c>
      <c r="B178" s="3" t="s">
        <v>135</v>
      </c>
      <c r="C178" s="3" t="s">
        <v>99</v>
      </c>
      <c r="D178" s="1">
        <v>1373.2</v>
      </c>
      <c r="E178" s="1">
        <v>1414.5</v>
      </c>
      <c r="F178" s="1">
        <v>1372.1</v>
      </c>
      <c r="G178" s="1">
        <v>1403.55</v>
      </c>
      <c r="H178" s="1">
        <v>1401.05</v>
      </c>
      <c r="I178" s="1">
        <v>1403.55</v>
      </c>
      <c r="J178" s="1">
        <v>796</v>
      </c>
      <c r="K178" s="1">
        <v>6672.93</v>
      </c>
      <c r="L178" s="1">
        <v>571800</v>
      </c>
      <c r="M178" s="1">
        <v>280200</v>
      </c>
      <c r="N178" s="1">
        <v>1392.05</v>
      </c>
      <c r="O178" s="1">
        <v>349.4</v>
      </c>
      <c r="P178" s="4">
        <v>1.6383561643835599E-4</v>
      </c>
      <c r="Q178" s="5">
        <f t="shared" si="8"/>
        <v>4.8771741079433059E-3</v>
      </c>
      <c r="R178" s="5">
        <f t="shared" si="6"/>
        <v>4.7133384915049497E-3</v>
      </c>
      <c r="S178" s="1">
        <f t="shared" si="7"/>
        <v>0.29311638838770554</v>
      </c>
    </row>
    <row r="179" spans="1:19" ht="14.25" customHeight="1" x14ac:dyDescent="0.3">
      <c r="A179" s="1" t="s">
        <v>14</v>
      </c>
      <c r="B179" s="3" t="s">
        <v>136</v>
      </c>
      <c r="C179" s="3" t="s">
        <v>99</v>
      </c>
      <c r="D179" s="1">
        <v>1388.3</v>
      </c>
      <c r="E179" s="1">
        <v>1402</v>
      </c>
      <c r="F179" s="1">
        <v>1384.7</v>
      </c>
      <c r="G179" s="1">
        <v>1393.65</v>
      </c>
      <c r="H179" s="1">
        <v>1397.05</v>
      </c>
      <c r="I179" s="1">
        <v>1393.65</v>
      </c>
      <c r="J179" s="1">
        <v>711</v>
      </c>
      <c r="K179" s="1">
        <v>5947.1</v>
      </c>
      <c r="L179" s="1">
        <v>707400</v>
      </c>
      <c r="M179" s="1">
        <v>135600</v>
      </c>
      <c r="N179" s="1">
        <v>1383</v>
      </c>
      <c r="O179" s="1">
        <v>353.2</v>
      </c>
      <c r="P179" s="4">
        <v>1.6410958904109599E-4</v>
      </c>
      <c r="Q179" s="5">
        <f t="shared" si="8"/>
        <v>-2.8550016059384034E-3</v>
      </c>
      <c r="R179" s="5">
        <f t="shared" si="6"/>
        <v>-3.0191111949794992E-3</v>
      </c>
      <c r="S179" s="1">
        <f t="shared" si="7"/>
        <v>-0.18775459713073134</v>
      </c>
    </row>
    <row r="180" spans="1:19" ht="14.25" customHeight="1" x14ac:dyDescent="0.3">
      <c r="A180" s="1" t="s">
        <v>14</v>
      </c>
      <c r="B180" s="3" t="s">
        <v>137</v>
      </c>
      <c r="C180" s="3" t="s">
        <v>99</v>
      </c>
      <c r="D180" s="1">
        <v>1398</v>
      </c>
      <c r="E180" s="1">
        <v>1408.25</v>
      </c>
      <c r="F180" s="1">
        <v>1378.85</v>
      </c>
      <c r="G180" s="1">
        <v>1386.35</v>
      </c>
      <c r="H180" s="1">
        <v>1385</v>
      </c>
      <c r="I180" s="1">
        <v>1386.35</v>
      </c>
      <c r="J180" s="1">
        <v>2243</v>
      </c>
      <c r="K180" s="1">
        <v>18666.72</v>
      </c>
      <c r="L180" s="1">
        <v>1864800</v>
      </c>
      <c r="M180" s="1">
        <v>1157400</v>
      </c>
      <c r="N180" s="1">
        <v>1376.15</v>
      </c>
      <c r="O180" s="1">
        <v>356.55</v>
      </c>
      <c r="P180" s="4">
        <v>1.64657534246575E-4</v>
      </c>
      <c r="Q180" s="5">
        <f t="shared" si="8"/>
        <v>-8.6253176335850217E-3</v>
      </c>
      <c r="R180" s="5">
        <f t="shared" si="6"/>
        <v>-8.7899751678315961E-3</v>
      </c>
      <c r="S180" s="1">
        <f t="shared" si="7"/>
        <v>-0.54663711928522074</v>
      </c>
    </row>
    <row r="181" spans="1:19" ht="14.25" customHeight="1" x14ac:dyDescent="0.3">
      <c r="A181" s="1" t="s">
        <v>14</v>
      </c>
      <c r="B181" s="3" t="s">
        <v>138</v>
      </c>
      <c r="C181" s="3" t="s">
        <v>99</v>
      </c>
      <c r="D181" s="1">
        <v>1379.5</v>
      </c>
      <c r="E181" s="1">
        <v>1381.15</v>
      </c>
      <c r="F181" s="1">
        <v>1370.5</v>
      </c>
      <c r="G181" s="1">
        <v>1374.05</v>
      </c>
      <c r="H181" s="1">
        <v>1372.4</v>
      </c>
      <c r="I181" s="1">
        <v>1374.05</v>
      </c>
      <c r="J181" s="1">
        <v>2832</v>
      </c>
      <c r="K181" s="1">
        <v>23359.43</v>
      </c>
      <c r="L181" s="1">
        <v>2988600</v>
      </c>
      <c r="M181" s="1">
        <v>1123800</v>
      </c>
      <c r="N181" s="1">
        <v>1363.1</v>
      </c>
      <c r="O181" s="1">
        <v>358.15</v>
      </c>
      <c r="P181" s="4">
        <v>1.6383561643835599E-4</v>
      </c>
      <c r="Q181" s="5">
        <f t="shared" si="8"/>
        <v>-9.0974729241876592E-3</v>
      </c>
      <c r="R181" s="5">
        <f t="shared" si="6"/>
        <v>-9.2613085406260155E-3</v>
      </c>
      <c r="S181" s="1">
        <f t="shared" si="7"/>
        <v>-0.57594872850002676</v>
      </c>
    </row>
    <row r="182" spans="1:19" ht="14.25" customHeight="1" x14ac:dyDescent="0.3">
      <c r="A182" s="1" t="s">
        <v>14</v>
      </c>
      <c r="B182" s="3" t="s">
        <v>139</v>
      </c>
      <c r="C182" s="3" t="s">
        <v>99</v>
      </c>
      <c r="D182" s="1">
        <v>1371.5</v>
      </c>
      <c r="E182" s="1">
        <v>1377.8</v>
      </c>
      <c r="F182" s="1">
        <v>1361.85</v>
      </c>
      <c r="G182" s="1">
        <v>1370.05</v>
      </c>
      <c r="H182" s="1">
        <v>1369.7</v>
      </c>
      <c r="I182" s="1">
        <v>1370.05</v>
      </c>
      <c r="J182" s="1">
        <v>3690</v>
      </c>
      <c r="K182" s="1">
        <v>30369.01</v>
      </c>
      <c r="L182" s="1">
        <v>4733400</v>
      </c>
      <c r="M182" s="1">
        <v>1744800</v>
      </c>
      <c r="N182" s="1">
        <v>1359.95</v>
      </c>
      <c r="O182" s="1">
        <v>362.15</v>
      </c>
      <c r="P182" s="4">
        <v>1.63287671232877E-4</v>
      </c>
      <c r="Q182" s="5">
        <f t="shared" si="8"/>
        <v>-1.9673564558438101E-3</v>
      </c>
      <c r="R182" s="5">
        <f t="shared" si="6"/>
        <v>-2.130644127076687E-3</v>
      </c>
      <c r="S182" s="1">
        <f t="shared" si="7"/>
        <v>-0.13250198613865843</v>
      </c>
    </row>
    <row r="183" spans="1:19" ht="14.25" customHeight="1" x14ac:dyDescent="0.3">
      <c r="A183" s="1" t="s">
        <v>14</v>
      </c>
      <c r="B183" s="3" t="s">
        <v>81</v>
      </c>
      <c r="C183" s="3" t="s">
        <v>99</v>
      </c>
      <c r="D183" s="1">
        <v>1375.3</v>
      </c>
      <c r="E183" s="1">
        <v>1377.3</v>
      </c>
      <c r="F183" s="1">
        <v>1368.15</v>
      </c>
      <c r="G183" s="1">
        <v>1371.35</v>
      </c>
      <c r="H183" s="1">
        <v>1373.05</v>
      </c>
      <c r="I183" s="1">
        <v>1371.35</v>
      </c>
      <c r="J183" s="1">
        <v>4116</v>
      </c>
      <c r="K183" s="1">
        <v>33925.360000000001</v>
      </c>
      <c r="L183" s="1">
        <v>6348600</v>
      </c>
      <c r="M183" s="1">
        <v>1615200</v>
      </c>
      <c r="N183" s="1">
        <v>1361.4</v>
      </c>
      <c r="O183" s="1">
        <v>361.25</v>
      </c>
      <c r="P183" s="4">
        <v>1.63287671232877E-4</v>
      </c>
      <c r="Q183" s="5">
        <f t="shared" si="8"/>
        <v>2.4457910491347806E-3</v>
      </c>
      <c r="R183" s="5">
        <f t="shared" si="6"/>
        <v>2.2825033779019037E-3</v>
      </c>
      <c r="S183" s="1">
        <f t="shared" si="7"/>
        <v>0.14194591536745813</v>
      </c>
    </row>
    <row r="184" spans="1:19" ht="14.25" customHeight="1" x14ac:dyDescent="0.3">
      <c r="A184" s="1" t="s">
        <v>14</v>
      </c>
      <c r="B184" s="3" t="s">
        <v>140</v>
      </c>
      <c r="C184" s="3" t="s">
        <v>122</v>
      </c>
      <c r="D184" s="1">
        <v>1381.05</v>
      </c>
      <c r="E184" s="1">
        <v>1381.05</v>
      </c>
      <c r="F184" s="1">
        <v>1367.5</v>
      </c>
      <c r="G184" s="1">
        <v>1375.6</v>
      </c>
      <c r="H184" s="1">
        <v>1375.6</v>
      </c>
      <c r="I184" s="1">
        <v>1375.6</v>
      </c>
      <c r="J184" s="1">
        <v>9</v>
      </c>
      <c r="K184" s="1">
        <v>74.37</v>
      </c>
      <c r="L184" s="1">
        <v>12000</v>
      </c>
      <c r="M184" s="1">
        <v>3600</v>
      </c>
      <c r="N184" s="1">
        <v>1358.15</v>
      </c>
      <c r="O184" s="1">
        <v>364.5</v>
      </c>
      <c r="P184" s="4">
        <v>1.6383561643835599E-4</v>
      </c>
      <c r="Q184" s="5">
        <f t="shared" si="8"/>
        <v>1.8571792724226756E-3</v>
      </c>
      <c r="R184" s="5">
        <f t="shared" si="6"/>
        <v>1.6933436559843195E-3</v>
      </c>
      <c r="S184" s="1">
        <f t="shared" si="7"/>
        <v>0.10530683880140244</v>
      </c>
    </row>
    <row r="185" spans="1:19" ht="14.25" customHeight="1" x14ac:dyDescent="0.3">
      <c r="A185" s="1" t="s">
        <v>14</v>
      </c>
      <c r="B185" s="3" t="s">
        <v>142</v>
      </c>
      <c r="C185" s="3" t="s">
        <v>122</v>
      </c>
      <c r="D185" s="1">
        <v>1380.4</v>
      </c>
      <c r="E185" s="1">
        <v>1380.4</v>
      </c>
      <c r="F185" s="1">
        <v>1371.65</v>
      </c>
      <c r="G185" s="1">
        <v>1371.65</v>
      </c>
      <c r="H185" s="1">
        <v>1371.65</v>
      </c>
      <c r="I185" s="1">
        <v>1371.65</v>
      </c>
      <c r="J185" s="1">
        <v>3</v>
      </c>
      <c r="K185" s="1">
        <v>24.79</v>
      </c>
      <c r="L185" s="1">
        <v>13800</v>
      </c>
      <c r="M185" s="1">
        <v>1800</v>
      </c>
      <c r="N185" s="1">
        <v>1353.85</v>
      </c>
      <c r="O185" s="1">
        <v>366.15</v>
      </c>
      <c r="P185" s="4">
        <v>1.6136986301369899E-4</v>
      </c>
      <c r="Q185" s="5">
        <f t="shared" si="8"/>
        <v>-2.8714742657748025E-3</v>
      </c>
      <c r="R185" s="5">
        <f t="shared" si="6"/>
        <v>-3.0328441287885014E-3</v>
      </c>
      <c r="S185" s="1">
        <f t="shared" si="7"/>
        <v>-0.18860863041675932</v>
      </c>
    </row>
    <row r="186" spans="1:19" ht="14.25" customHeight="1" x14ac:dyDescent="0.3">
      <c r="A186" s="1" t="s">
        <v>14</v>
      </c>
      <c r="B186" s="3" t="s">
        <v>143</v>
      </c>
      <c r="C186" s="3" t="s">
        <v>122</v>
      </c>
      <c r="D186" s="1">
        <v>1369.45</v>
      </c>
      <c r="E186" s="1">
        <v>1369.45</v>
      </c>
      <c r="F186" s="1">
        <v>1358</v>
      </c>
      <c r="G186" s="1">
        <v>1363.95</v>
      </c>
      <c r="H186" s="1">
        <v>1362.9</v>
      </c>
      <c r="I186" s="1">
        <v>1363.95</v>
      </c>
      <c r="J186" s="1">
        <v>18</v>
      </c>
      <c r="K186" s="1">
        <v>147.18</v>
      </c>
      <c r="L186" s="1">
        <v>20400</v>
      </c>
      <c r="M186" s="1">
        <v>6600</v>
      </c>
      <c r="N186" s="1">
        <v>1345.75</v>
      </c>
      <c r="O186" s="1">
        <v>367.4</v>
      </c>
      <c r="P186" s="4">
        <v>1.6109589041095901E-4</v>
      </c>
      <c r="Q186" s="5">
        <f t="shared" si="8"/>
        <v>-6.3791783618269964E-3</v>
      </c>
      <c r="R186" s="5">
        <f t="shared" si="6"/>
        <v>-6.5402742522379558E-3</v>
      </c>
      <c r="S186" s="1">
        <f t="shared" si="7"/>
        <v>-0.40673114637030477</v>
      </c>
    </row>
    <row r="187" spans="1:19" ht="14.25" customHeight="1" x14ac:dyDescent="0.3">
      <c r="A187" s="1" t="s">
        <v>14</v>
      </c>
      <c r="B187" s="3" t="s">
        <v>144</v>
      </c>
      <c r="C187" s="3" t="s">
        <v>122</v>
      </c>
      <c r="D187" s="1">
        <v>1372.45</v>
      </c>
      <c r="E187" s="1">
        <v>1385</v>
      </c>
      <c r="F187" s="1">
        <v>1369.55</v>
      </c>
      <c r="G187" s="1">
        <v>1370.1</v>
      </c>
      <c r="H187" s="1">
        <v>1370.65</v>
      </c>
      <c r="I187" s="1">
        <v>1370.1</v>
      </c>
      <c r="J187" s="1">
        <v>21</v>
      </c>
      <c r="K187" s="1">
        <v>173.06</v>
      </c>
      <c r="L187" s="1">
        <v>24600</v>
      </c>
      <c r="M187" s="1">
        <v>4200</v>
      </c>
      <c r="N187" s="1">
        <v>1352</v>
      </c>
      <c r="O187" s="1">
        <v>370.65</v>
      </c>
      <c r="P187" s="4">
        <v>1.6164383561643799E-4</v>
      </c>
      <c r="Q187" s="5">
        <f t="shared" si="8"/>
        <v>5.6864039914887371E-3</v>
      </c>
      <c r="R187" s="5">
        <f t="shared" si="6"/>
        <v>5.5247601558722987E-3</v>
      </c>
      <c r="S187" s="1">
        <f t="shared" si="7"/>
        <v>0.34357764597562745</v>
      </c>
    </row>
    <row r="188" spans="1:19" ht="14.25" customHeight="1" x14ac:dyDescent="0.3">
      <c r="A188" s="1" t="s">
        <v>14</v>
      </c>
      <c r="B188" s="3" t="s">
        <v>145</v>
      </c>
      <c r="C188" s="3" t="s">
        <v>122</v>
      </c>
      <c r="D188" s="1">
        <v>1369.3</v>
      </c>
      <c r="E188" s="1">
        <v>1378.75</v>
      </c>
      <c r="F188" s="1">
        <v>1368.15</v>
      </c>
      <c r="G188" s="1">
        <v>1371</v>
      </c>
      <c r="H188" s="1">
        <v>1371</v>
      </c>
      <c r="I188" s="1">
        <v>1371</v>
      </c>
      <c r="J188" s="1">
        <v>34</v>
      </c>
      <c r="K188" s="1">
        <v>280.48</v>
      </c>
      <c r="L188" s="1">
        <v>24000</v>
      </c>
      <c r="M188" s="1">
        <v>-600</v>
      </c>
      <c r="N188" s="1">
        <v>1359.7</v>
      </c>
      <c r="O188" s="1">
        <v>355.3</v>
      </c>
      <c r="P188" s="4">
        <v>1.6109589041095901E-4</v>
      </c>
      <c r="Q188" s="5">
        <f t="shared" si="8"/>
        <v>2.5535329952935395E-4</v>
      </c>
      <c r="R188" s="5">
        <f t="shared" si="6"/>
        <v>9.4257409118394939E-5</v>
      </c>
      <c r="S188" s="1">
        <f t="shared" si="7"/>
        <v>5.8617456372722088E-3</v>
      </c>
    </row>
    <row r="189" spans="1:19" ht="14.25" customHeight="1" x14ac:dyDescent="0.3">
      <c r="A189" s="1" t="s">
        <v>14</v>
      </c>
      <c r="B189" s="3" t="s">
        <v>146</v>
      </c>
      <c r="C189" s="3" t="s">
        <v>122</v>
      </c>
      <c r="D189" s="1">
        <v>1382</v>
      </c>
      <c r="E189" s="1">
        <v>1382.15</v>
      </c>
      <c r="F189" s="1">
        <v>1365.4</v>
      </c>
      <c r="G189" s="1">
        <v>1368.4</v>
      </c>
      <c r="H189" s="1">
        <v>1368.5</v>
      </c>
      <c r="I189" s="1">
        <v>1368.4</v>
      </c>
      <c r="J189" s="1">
        <v>36</v>
      </c>
      <c r="K189" s="1">
        <v>297</v>
      </c>
      <c r="L189" s="1">
        <v>29400</v>
      </c>
      <c r="M189" s="1">
        <v>5400</v>
      </c>
      <c r="N189" s="1">
        <v>1358.7</v>
      </c>
      <c r="O189" s="1">
        <v>359.5</v>
      </c>
      <c r="P189" s="4">
        <v>1.6027397260273999E-4</v>
      </c>
      <c r="Q189" s="5">
        <f t="shared" si="8"/>
        <v>-1.8234865061998542E-3</v>
      </c>
      <c r="R189" s="5">
        <f t="shared" si="6"/>
        <v>-1.9837604788025941E-3</v>
      </c>
      <c r="S189" s="1">
        <f t="shared" si="7"/>
        <v>-0.12336748315888937</v>
      </c>
    </row>
    <row r="190" spans="1:19" ht="14.25" customHeight="1" x14ac:dyDescent="0.3">
      <c r="A190" s="1" t="s">
        <v>14</v>
      </c>
      <c r="B190" s="3" t="s">
        <v>147</v>
      </c>
      <c r="C190" s="3" t="s">
        <v>122</v>
      </c>
      <c r="D190" s="1">
        <v>1362.75</v>
      </c>
      <c r="E190" s="1">
        <v>1362.75</v>
      </c>
      <c r="F190" s="1">
        <v>1345</v>
      </c>
      <c r="G190" s="1">
        <v>1346.05</v>
      </c>
      <c r="H190" s="1">
        <v>1347</v>
      </c>
      <c r="I190" s="1">
        <v>1346.05</v>
      </c>
      <c r="J190" s="1">
        <v>30</v>
      </c>
      <c r="K190" s="1">
        <v>243.14</v>
      </c>
      <c r="L190" s="1">
        <v>33000</v>
      </c>
      <c r="M190" s="1">
        <v>3600</v>
      </c>
      <c r="N190" s="1">
        <v>1340.25</v>
      </c>
      <c r="O190" s="1">
        <v>354.2</v>
      </c>
      <c r="P190" s="4">
        <v>1.6027397260273999E-4</v>
      </c>
      <c r="Q190" s="5">
        <f t="shared" si="8"/>
        <v>-1.5710632078918523E-2</v>
      </c>
      <c r="R190" s="5">
        <f t="shared" si="6"/>
        <v>-1.5870906051521264E-2</v>
      </c>
      <c r="S190" s="1">
        <f t="shared" si="7"/>
        <v>-0.98699099813158586</v>
      </c>
    </row>
    <row r="191" spans="1:19" ht="14.25" customHeight="1" x14ac:dyDescent="0.3">
      <c r="A191" s="1" t="s">
        <v>14</v>
      </c>
      <c r="B191" s="3" t="s">
        <v>148</v>
      </c>
      <c r="C191" s="3" t="s">
        <v>122</v>
      </c>
      <c r="D191" s="1">
        <v>1340.75</v>
      </c>
      <c r="E191" s="1">
        <v>1341.3</v>
      </c>
      <c r="F191" s="1">
        <v>1305.4000000000001</v>
      </c>
      <c r="G191" s="1">
        <v>1328.55</v>
      </c>
      <c r="H191" s="1">
        <v>1328.75</v>
      </c>
      <c r="I191" s="1">
        <v>1328.55</v>
      </c>
      <c r="J191" s="1">
        <v>100</v>
      </c>
      <c r="K191" s="1">
        <v>792.07</v>
      </c>
      <c r="L191" s="1">
        <v>58800</v>
      </c>
      <c r="M191" s="1">
        <v>25800</v>
      </c>
      <c r="N191" s="1">
        <v>1321</v>
      </c>
      <c r="O191" s="1">
        <v>363.2</v>
      </c>
      <c r="P191" s="4">
        <v>1.59452054794521E-4</v>
      </c>
      <c r="Q191" s="5">
        <f t="shared" si="8"/>
        <v>-1.3548626577579806E-2</v>
      </c>
      <c r="R191" s="5">
        <f t="shared" si="6"/>
        <v>-1.3708078632374327E-2</v>
      </c>
      <c r="S191" s="1">
        <f t="shared" si="7"/>
        <v>-0.85248757493190142</v>
      </c>
    </row>
    <row r="192" spans="1:19" ht="14.25" customHeight="1" x14ac:dyDescent="0.3">
      <c r="A192" s="1" t="s">
        <v>14</v>
      </c>
      <c r="B192" s="3" t="s">
        <v>149</v>
      </c>
      <c r="C192" s="3" t="s">
        <v>122</v>
      </c>
      <c r="D192" s="1">
        <v>1328.5</v>
      </c>
      <c r="E192" s="1">
        <v>1344.55</v>
      </c>
      <c r="F192" s="1">
        <v>1322.75</v>
      </c>
      <c r="G192" s="1">
        <v>1333.65</v>
      </c>
      <c r="H192" s="1">
        <v>1330.5</v>
      </c>
      <c r="I192" s="1">
        <v>1333.65</v>
      </c>
      <c r="J192" s="1">
        <v>92</v>
      </c>
      <c r="K192" s="1">
        <v>736.49</v>
      </c>
      <c r="L192" s="1">
        <v>77400</v>
      </c>
      <c r="M192" s="1">
        <v>18600</v>
      </c>
      <c r="N192" s="1">
        <v>1322.95</v>
      </c>
      <c r="O192" s="1">
        <v>363.6</v>
      </c>
      <c r="P192" s="4">
        <v>1.6000000000000001E-4</v>
      </c>
      <c r="Q192" s="5">
        <f t="shared" si="8"/>
        <v>1.3170272812793979E-3</v>
      </c>
      <c r="R192" s="5">
        <f t="shared" si="6"/>
        <v>1.1570272812793979E-3</v>
      </c>
      <c r="S192" s="1">
        <f t="shared" si="7"/>
        <v>7.1954021245432737E-2</v>
      </c>
    </row>
    <row r="193" spans="1:19" ht="14.25" customHeight="1" x14ac:dyDescent="0.3">
      <c r="A193" s="1" t="s">
        <v>14</v>
      </c>
      <c r="B193" s="3" t="s">
        <v>150</v>
      </c>
      <c r="C193" s="3" t="s">
        <v>122</v>
      </c>
      <c r="D193" s="1">
        <v>1330</v>
      </c>
      <c r="E193" s="1">
        <v>1345.25</v>
      </c>
      <c r="F193" s="1">
        <v>1322.9</v>
      </c>
      <c r="G193" s="1">
        <v>1341.15</v>
      </c>
      <c r="H193" s="1">
        <v>1341.5</v>
      </c>
      <c r="I193" s="1">
        <v>1341.15</v>
      </c>
      <c r="J193" s="1">
        <v>79</v>
      </c>
      <c r="K193" s="1">
        <v>633.41999999999996</v>
      </c>
      <c r="L193" s="1">
        <v>109800</v>
      </c>
      <c r="M193" s="1">
        <v>32400</v>
      </c>
      <c r="N193" s="1">
        <v>1332.45</v>
      </c>
      <c r="O193" s="1">
        <v>360.05</v>
      </c>
      <c r="P193" s="4">
        <v>1.5890410958904099E-4</v>
      </c>
      <c r="Q193" s="5">
        <f t="shared" si="8"/>
        <v>8.2675685832393833E-3</v>
      </c>
      <c r="R193" s="5">
        <f t="shared" si="6"/>
        <v>8.1086644736503427E-3</v>
      </c>
      <c r="S193" s="1">
        <f t="shared" si="7"/>
        <v>0.50426729364925948</v>
      </c>
    </row>
    <row r="194" spans="1:19" ht="14.25" customHeight="1" x14ac:dyDescent="0.3">
      <c r="A194" s="1" t="s">
        <v>14</v>
      </c>
      <c r="B194" s="3" t="s">
        <v>151</v>
      </c>
      <c r="C194" s="3" t="s">
        <v>122</v>
      </c>
      <c r="D194" s="1">
        <v>1337</v>
      </c>
      <c r="E194" s="1">
        <v>1374</v>
      </c>
      <c r="F194" s="1">
        <v>1337</v>
      </c>
      <c r="G194" s="1">
        <v>1369.55</v>
      </c>
      <c r="H194" s="1">
        <v>1369.5</v>
      </c>
      <c r="I194" s="1">
        <v>1369.55</v>
      </c>
      <c r="J194" s="1">
        <v>101</v>
      </c>
      <c r="K194" s="1">
        <v>825.25</v>
      </c>
      <c r="L194" s="1">
        <v>130200</v>
      </c>
      <c r="M194" s="1">
        <v>20400</v>
      </c>
      <c r="N194" s="1">
        <v>1361.95</v>
      </c>
      <c r="O194" s="1">
        <v>364.35</v>
      </c>
      <c r="P194" s="4">
        <v>1.5616438356164401E-4</v>
      </c>
      <c r="Q194" s="5">
        <f t="shared" si="8"/>
        <v>2.0872158032053671E-2</v>
      </c>
      <c r="R194" s="5">
        <f t="shared" ref="R194:R244" si="9">Q194-P194</f>
        <v>2.0715993648492026E-2</v>
      </c>
      <c r="S194" s="1">
        <f t="shared" ref="S194:S244" si="10">R194/$V$2</f>
        <v>1.2883006919729634</v>
      </c>
    </row>
    <row r="195" spans="1:19" ht="14.25" customHeight="1" x14ac:dyDescent="0.3">
      <c r="A195" s="1" t="s">
        <v>14</v>
      </c>
      <c r="B195" s="3" t="s">
        <v>152</v>
      </c>
      <c r="C195" s="3" t="s">
        <v>122</v>
      </c>
      <c r="D195" s="1">
        <v>1367.1</v>
      </c>
      <c r="E195" s="1">
        <v>1372.65</v>
      </c>
      <c r="F195" s="1">
        <v>1356.5</v>
      </c>
      <c r="G195" s="1">
        <v>1362.35</v>
      </c>
      <c r="H195" s="1">
        <v>1362.8</v>
      </c>
      <c r="I195" s="1">
        <v>1362.35</v>
      </c>
      <c r="J195" s="1">
        <v>69</v>
      </c>
      <c r="K195" s="1">
        <v>564.88</v>
      </c>
      <c r="L195" s="1">
        <v>150600</v>
      </c>
      <c r="M195" s="1">
        <v>20400</v>
      </c>
      <c r="N195" s="1">
        <v>1353.15</v>
      </c>
      <c r="O195" s="1">
        <v>372.4</v>
      </c>
      <c r="P195" s="4">
        <v>1.56986301369863E-4</v>
      </c>
      <c r="Q195" s="5">
        <f t="shared" ref="Q195:Q244" si="11">(H195-H194)/H194</f>
        <v>-4.8922964585615524E-3</v>
      </c>
      <c r="R195" s="5">
        <f t="shared" si="9"/>
        <v>-5.0492827599314151E-3</v>
      </c>
      <c r="S195" s="1">
        <f t="shared" si="10"/>
        <v>-0.31400832535302081</v>
      </c>
    </row>
    <row r="196" spans="1:19" ht="14.25" customHeight="1" x14ac:dyDescent="0.3">
      <c r="A196" s="1" t="s">
        <v>14</v>
      </c>
      <c r="B196" s="3" t="s">
        <v>153</v>
      </c>
      <c r="C196" s="3" t="s">
        <v>122</v>
      </c>
      <c r="D196" s="1">
        <v>1365.65</v>
      </c>
      <c r="E196" s="1">
        <v>1382.25</v>
      </c>
      <c r="F196" s="1">
        <v>1354.45</v>
      </c>
      <c r="G196" s="1">
        <v>1380.8</v>
      </c>
      <c r="H196" s="1">
        <v>1381.85</v>
      </c>
      <c r="I196" s="1">
        <v>1380.8</v>
      </c>
      <c r="J196" s="1">
        <v>151</v>
      </c>
      <c r="K196" s="1">
        <v>1242.58</v>
      </c>
      <c r="L196" s="1">
        <v>187800</v>
      </c>
      <c r="M196" s="1">
        <v>37200</v>
      </c>
      <c r="N196" s="1">
        <v>1372.3</v>
      </c>
      <c r="O196" s="1">
        <v>363.65</v>
      </c>
      <c r="P196" s="4">
        <v>1.58082191780822E-4</v>
      </c>
      <c r="Q196" s="5">
        <f t="shared" si="11"/>
        <v>1.3978573525095359E-2</v>
      </c>
      <c r="R196" s="5">
        <f t="shared" si="9"/>
        <v>1.3820491333314536E-2</v>
      </c>
      <c r="S196" s="1">
        <f t="shared" si="10"/>
        <v>0.85947837454620635</v>
      </c>
    </row>
    <row r="197" spans="1:19" ht="14.25" customHeight="1" x14ac:dyDescent="0.3">
      <c r="A197" s="1" t="s">
        <v>14</v>
      </c>
      <c r="B197" s="3" t="s">
        <v>154</v>
      </c>
      <c r="C197" s="3" t="s">
        <v>122</v>
      </c>
      <c r="D197" s="1">
        <v>1387</v>
      </c>
      <c r="E197" s="1">
        <v>1410</v>
      </c>
      <c r="F197" s="1">
        <v>1386.9</v>
      </c>
      <c r="G197" s="1">
        <v>1402.55</v>
      </c>
      <c r="H197" s="1">
        <v>1402</v>
      </c>
      <c r="I197" s="1">
        <v>1402.55</v>
      </c>
      <c r="J197" s="1">
        <v>167</v>
      </c>
      <c r="K197" s="1">
        <v>1400.6</v>
      </c>
      <c r="L197" s="1">
        <v>208200</v>
      </c>
      <c r="M197" s="1">
        <v>20400</v>
      </c>
      <c r="N197" s="1">
        <v>1395.9</v>
      </c>
      <c r="O197" s="1">
        <v>356</v>
      </c>
      <c r="P197" s="4">
        <v>1.5780821917808199E-4</v>
      </c>
      <c r="Q197" s="5">
        <f t="shared" si="11"/>
        <v>1.4581901074646374E-2</v>
      </c>
      <c r="R197" s="5">
        <f t="shared" si="9"/>
        <v>1.4424092855468291E-2</v>
      </c>
      <c r="S197" s="1">
        <f t="shared" si="10"/>
        <v>0.89701556787910841</v>
      </c>
    </row>
    <row r="198" spans="1:19" ht="14.25" customHeight="1" x14ac:dyDescent="0.3">
      <c r="A198" s="1" t="s">
        <v>14</v>
      </c>
      <c r="B198" s="3" t="s">
        <v>155</v>
      </c>
      <c r="C198" s="3" t="s">
        <v>122</v>
      </c>
      <c r="D198" s="1">
        <v>1400.45</v>
      </c>
      <c r="E198" s="1">
        <v>1400.45</v>
      </c>
      <c r="F198" s="1">
        <v>1384.5</v>
      </c>
      <c r="G198" s="1">
        <v>1392.2</v>
      </c>
      <c r="H198" s="1">
        <v>1394.5</v>
      </c>
      <c r="I198" s="1">
        <v>1392.2</v>
      </c>
      <c r="J198" s="1">
        <v>562</v>
      </c>
      <c r="K198" s="1">
        <v>4694.1499999999996</v>
      </c>
      <c r="L198" s="1">
        <v>432000</v>
      </c>
      <c r="M198" s="1">
        <v>223800</v>
      </c>
      <c r="N198" s="1">
        <v>1384.95</v>
      </c>
      <c r="O198" s="1">
        <v>350.85</v>
      </c>
      <c r="P198" s="4">
        <v>1.58082191780822E-4</v>
      </c>
      <c r="Q198" s="5">
        <f t="shared" si="11"/>
        <v>-5.3495007132667617E-3</v>
      </c>
      <c r="R198" s="5">
        <f t="shared" si="9"/>
        <v>-5.5075829050475833E-3</v>
      </c>
      <c r="S198" s="1">
        <f t="shared" si="10"/>
        <v>-0.34250941509570126</v>
      </c>
    </row>
    <row r="199" spans="1:19" ht="14.25" customHeight="1" x14ac:dyDescent="0.3">
      <c r="A199" s="1" t="s">
        <v>14</v>
      </c>
      <c r="B199" s="3" t="s">
        <v>156</v>
      </c>
      <c r="C199" s="3" t="s">
        <v>122</v>
      </c>
      <c r="D199" s="1">
        <v>1393.4</v>
      </c>
      <c r="E199" s="1">
        <v>1403.15</v>
      </c>
      <c r="F199" s="1">
        <v>1371</v>
      </c>
      <c r="G199" s="1">
        <v>1374.75</v>
      </c>
      <c r="H199" s="1">
        <v>1378.05</v>
      </c>
      <c r="I199" s="1">
        <v>1374.75</v>
      </c>
      <c r="J199" s="1">
        <v>658</v>
      </c>
      <c r="K199" s="1">
        <v>5454.77</v>
      </c>
      <c r="L199" s="1">
        <v>683400</v>
      </c>
      <c r="M199" s="1">
        <v>251400</v>
      </c>
      <c r="N199" s="1">
        <v>1369.1</v>
      </c>
      <c r="O199" s="1">
        <v>342.2</v>
      </c>
      <c r="P199" s="4">
        <v>1.5726027397260301E-4</v>
      </c>
      <c r="Q199" s="5">
        <f t="shared" si="11"/>
        <v>-1.1796342775188273E-2</v>
      </c>
      <c r="R199" s="5">
        <f t="shared" si="9"/>
        <v>-1.1953603049160875E-2</v>
      </c>
      <c r="S199" s="1">
        <f t="shared" si="10"/>
        <v>-0.74337902111323906</v>
      </c>
    </row>
    <row r="200" spans="1:19" ht="14.25" customHeight="1" x14ac:dyDescent="0.3">
      <c r="A200" s="1" t="s">
        <v>14</v>
      </c>
      <c r="B200" s="3" t="s">
        <v>157</v>
      </c>
      <c r="C200" s="3" t="s">
        <v>122</v>
      </c>
      <c r="D200" s="1">
        <v>1370.15</v>
      </c>
      <c r="E200" s="1">
        <v>1418.95</v>
      </c>
      <c r="F200" s="1">
        <v>1368.1</v>
      </c>
      <c r="G200" s="1">
        <v>1412.25</v>
      </c>
      <c r="H200" s="1">
        <v>1410</v>
      </c>
      <c r="I200" s="1">
        <v>1412.25</v>
      </c>
      <c r="J200" s="1">
        <v>2815</v>
      </c>
      <c r="K200" s="1">
        <v>23682.31</v>
      </c>
      <c r="L200" s="1">
        <v>1722600</v>
      </c>
      <c r="M200" s="1">
        <v>1039200</v>
      </c>
      <c r="N200" s="1">
        <v>1404.2</v>
      </c>
      <c r="O200" s="1">
        <v>339.6</v>
      </c>
      <c r="P200" s="4">
        <v>1.5726027397260301E-4</v>
      </c>
      <c r="Q200" s="5">
        <f t="shared" si="11"/>
        <v>2.3184935234570624E-2</v>
      </c>
      <c r="R200" s="5">
        <f t="shared" si="9"/>
        <v>2.3027674960598019E-2</v>
      </c>
      <c r="S200" s="1">
        <f t="shared" si="10"/>
        <v>1.432061145105942</v>
      </c>
    </row>
    <row r="201" spans="1:19" ht="14.25" customHeight="1" x14ac:dyDescent="0.3">
      <c r="A201" s="1" t="s">
        <v>14</v>
      </c>
      <c r="B201" s="3" t="s">
        <v>158</v>
      </c>
      <c r="C201" s="3" t="s">
        <v>122</v>
      </c>
      <c r="D201" s="1">
        <v>1414.85</v>
      </c>
      <c r="E201" s="1">
        <v>1449.55</v>
      </c>
      <c r="F201" s="1">
        <v>1410.5</v>
      </c>
      <c r="G201" s="1">
        <v>1437.65</v>
      </c>
      <c r="H201" s="1">
        <v>1438.8</v>
      </c>
      <c r="I201" s="1">
        <v>1437.65</v>
      </c>
      <c r="J201" s="1">
        <v>4808</v>
      </c>
      <c r="K201" s="1">
        <v>41309.14</v>
      </c>
      <c r="L201" s="1">
        <v>3590400</v>
      </c>
      <c r="M201" s="1">
        <v>1867800</v>
      </c>
      <c r="N201" s="1">
        <v>1429.35</v>
      </c>
      <c r="O201" s="1">
        <v>341.3</v>
      </c>
      <c r="P201" s="4">
        <v>1.5753424657534201E-4</v>
      </c>
      <c r="Q201" s="5">
        <f t="shared" si="11"/>
        <v>2.0425531914893585E-2</v>
      </c>
      <c r="R201" s="5">
        <f t="shared" si="9"/>
        <v>2.0267997668318244E-2</v>
      </c>
      <c r="S201" s="1">
        <f t="shared" si="10"/>
        <v>1.2604404048415758</v>
      </c>
    </row>
    <row r="202" spans="1:19" ht="14.25" customHeight="1" x14ac:dyDescent="0.3">
      <c r="A202" s="1" t="s">
        <v>14</v>
      </c>
      <c r="B202" s="3" t="s">
        <v>159</v>
      </c>
      <c r="C202" s="3" t="s">
        <v>122</v>
      </c>
      <c r="D202" s="1">
        <v>1435</v>
      </c>
      <c r="E202" s="1">
        <v>1498.45</v>
      </c>
      <c r="F202" s="1">
        <v>1405.05</v>
      </c>
      <c r="G202" s="1">
        <v>1488.85</v>
      </c>
      <c r="H202" s="1">
        <v>1488</v>
      </c>
      <c r="I202" s="1">
        <v>1488.85</v>
      </c>
      <c r="J202" s="1">
        <v>13165</v>
      </c>
      <c r="K202" s="1">
        <v>114702.63</v>
      </c>
      <c r="L202" s="1">
        <v>5414400</v>
      </c>
      <c r="M202" s="1">
        <v>1824000</v>
      </c>
      <c r="N202" s="1">
        <v>1483.4</v>
      </c>
      <c r="O202" s="1">
        <v>342.6</v>
      </c>
      <c r="P202" s="4">
        <v>1.5726027397260301E-4</v>
      </c>
      <c r="Q202" s="5">
        <f t="shared" si="11"/>
        <v>3.4195162635529644E-2</v>
      </c>
      <c r="R202" s="5">
        <f t="shared" si="9"/>
        <v>3.4037902361557043E-2</v>
      </c>
      <c r="S202" s="1">
        <f t="shared" si="10"/>
        <v>2.1167728620584003</v>
      </c>
    </row>
    <row r="203" spans="1:19" ht="14.25" customHeight="1" x14ac:dyDescent="0.3">
      <c r="A203" s="1" t="s">
        <v>14</v>
      </c>
      <c r="B203" s="3" t="s">
        <v>99</v>
      </c>
      <c r="C203" s="3" t="s">
        <v>122</v>
      </c>
      <c r="D203" s="1">
        <v>1488</v>
      </c>
      <c r="E203" s="1">
        <v>1508.35</v>
      </c>
      <c r="F203" s="1">
        <v>1465.55</v>
      </c>
      <c r="G203" s="1">
        <v>1500.85</v>
      </c>
      <c r="H203" s="1">
        <v>1501.55</v>
      </c>
      <c r="I203" s="1">
        <v>1500.85</v>
      </c>
      <c r="J203" s="1">
        <v>8229</v>
      </c>
      <c r="K203" s="1">
        <v>73545.63</v>
      </c>
      <c r="L203" s="1">
        <v>6482400</v>
      </c>
      <c r="M203" s="1">
        <v>1068000</v>
      </c>
      <c r="N203" s="1">
        <v>1495.85</v>
      </c>
      <c r="O203" s="1">
        <v>343.8</v>
      </c>
      <c r="P203" s="4">
        <v>1.56986301369863E-4</v>
      </c>
      <c r="Q203" s="5">
        <f t="shared" si="11"/>
        <v>9.1061827956988948E-3</v>
      </c>
      <c r="R203" s="5">
        <f t="shared" si="9"/>
        <v>8.9491964943290321E-3</v>
      </c>
      <c r="S203" s="1">
        <f t="shared" si="10"/>
        <v>0.55653888642147542</v>
      </c>
    </row>
    <row r="204" spans="1:19" ht="14.25" customHeight="1" x14ac:dyDescent="0.3">
      <c r="A204" s="1" t="s">
        <v>14</v>
      </c>
      <c r="B204" s="3" t="s">
        <v>160</v>
      </c>
      <c r="C204" s="3" t="s">
        <v>141</v>
      </c>
      <c r="D204" s="1">
        <v>1509.6</v>
      </c>
      <c r="E204" s="1">
        <v>1542.3</v>
      </c>
      <c r="F204" s="1">
        <v>1509.6</v>
      </c>
      <c r="G204" s="1">
        <v>1538.4</v>
      </c>
      <c r="H204" s="1">
        <v>1538.05</v>
      </c>
      <c r="I204" s="1">
        <v>1538.4</v>
      </c>
      <c r="J204" s="1">
        <v>60</v>
      </c>
      <c r="K204" s="1">
        <v>549.54999999999995</v>
      </c>
      <c r="L204" s="1">
        <v>57000</v>
      </c>
      <c r="M204" s="1">
        <v>16800</v>
      </c>
      <c r="N204" s="1">
        <v>1526.45</v>
      </c>
      <c r="O204" s="1">
        <v>327.55</v>
      </c>
      <c r="P204" s="4">
        <v>1.5506849315068499E-4</v>
      </c>
      <c r="Q204" s="5">
        <f t="shared" si="11"/>
        <v>2.4308214844660517E-2</v>
      </c>
      <c r="R204" s="5">
        <f t="shared" si="9"/>
        <v>2.4153146351509832E-2</v>
      </c>
      <c r="S204" s="1">
        <f t="shared" si="10"/>
        <v>1.5020527465859419</v>
      </c>
    </row>
    <row r="205" spans="1:19" ht="14.25" customHeight="1" x14ac:dyDescent="0.3">
      <c r="A205" s="1" t="s">
        <v>14</v>
      </c>
      <c r="B205" s="3" t="s">
        <v>162</v>
      </c>
      <c r="C205" s="3" t="s">
        <v>141</v>
      </c>
      <c r="D205" s="1">
        <v>1534.25</v>
      </c>
      <c r="E205" s="1">
        <v>1546.65</v>
      </c>
      <c r="F205" s="1">
        <v>1522.2</v>
      </c>
      <c r="G205" s="1">
        <v>1529.9</v>
      </c>
      <c r="H205" s="1">
        <v>1530.3</v>
      </c>
      <c r="I205" s="1">
        <v>1529.9</v>
      </c>
      <c r="J205" s="1">
        <v>71</v>
      </c>
      <c r="K205" s="1">
        <v>652.99</v>
      </c>
      <c r="L205" s="1">
        <v>54600</v>
      </c>
      <c r="M205" s="1">
        <v>-2400</v>
      </c>
      <c r="N205" s="1">
        <v>1513.25</v>
      </c>
      <c r="O205" s="1">
        <v>332.2</v>
      </c>
      <c r="P205" s="4">
        <v>1.5479452054794501E-4</v>
      </c>
      <c r="Q205" s="5">
        <f t="shared" si="11"/>
        <v>-5.0388478918110598E-3</v>
      </c>
      <c r="R205" s="5">
        <f t="shared" si="9"/>
        <v>-5.1936424123590046E-3</v>
      </c>
      <c r="S205" s="1">
        <f t="shared" si="10"/>
        <v>-0.32298586431499948</v>
      </c>
    </row>
    <row r="206" spans="1:19" ht="14.25" customHeight="1" x14ac:dyDescent="0.3">
      <c r="A206" s="1" t="s">
        <v>14</v>
      </c>
      <c r="B206" s="3" t="s">
        <v>163</v>
      </c>
      <c r="C206" s="3" t="s">
        <v>141</v>
      </c>
      <c r="D206" s="1">
        <v>1530</v>
      </c>
      <c r="E206" s="1">
        <v>1539</v>
      </c>
      <c r="F206" s="1">
        <v>1517.4</v>
      </c>
      <c r="G206" s="1">
        <v>1521</v>
      </c>
      <c r="H206" s="1">
        <v>1524.05</v>
      </c>
      <c r="I206" s="1">
        <v>1521</v>
      </c>
      <c r="J206" s="1">
        <v>65</v>
      </c>
      <c r="K206" s="1">
        <v>595.24</v>
      </c>
      <c r="L206" s="1">
        <v>62400</v>
      </c>
      <c r="M206" s="1">
        <v>7800</v>
      </c>
      <c r="N206" s="1">
        <v>1508.75</v>
      </c>
      <c r="O206" s="1">
        <v>317.14999999999998</v>
      </c>
      <c r="P206" s="4">
        <v>1.5287671232876699E-4</v>
      </c>
      <c r="Q206" s="5">
        <f t="shared" si="11"/>
        <v>-4.0841665033000069E-3</v>
      </c>
      <c r="R206" s="5">
        <f t="shared" si="9"/>
        <v>-4.2370432156287737E-3</v>
      </c>
      <c r="S206" s="1">
        <f t="shared" si="10"/>
        <v>-0.26349620487604486</v>
      </c>
    </row>
    <row r="207" spans="1:19" ht="14.25" customHeight="1" x14ac:dyDescent="0.3">
      <c r="A207" s="1" t="s">
        <v>14</v>
      </c>
      <c r="B207" s="3" t="s">
        <v>164</v>
      </c>
      <c r="C207" s="3" t="s">
        <v>141</v>
      </c>
      <c r="D207" s="1">
        <v>1517</v>
      </c>
      <c r="E207" s="1">
        <v>1535</v>
      </c>
      <c r="F207" s="1">
        <v>1510</v>
      </c>
      <c r="G207" s="1">
        <v>1532.65</v>
      </c>
      <c r="H207" s="1">
        <v>1535</v>
      </c>
      <c r="I207" s="1">
        <v>1532.65</v>
      </c>
      <c r="J207" s="1">
        <v>25</v>
      </c>
      <c r="K207" s="1">
        <v>228.64</v>
      </c>
      <c r="L207" s="1">
        <v>63600</v>
      </c>
      <c r="M207" s="1">
        <v>1200</v>
      </c>
      <c r="N207" s="1">
        <v>1521.1</v>
      </c>
      <c r="O207" s="1">
        <v>308.45</v>
      </c>
      <c r="P207" s="4">
        <v>1.54246575342466E-4</v>
      </c>
      <c r="Q207" s="5">
        <f t="shared" si="11"/>
        <v>7.1848036481743024E-3</v>
      </c>
      <c r="R207" s="5">
        <f t="shared" si="9"/>
        <v>7.0305570728318367E-3</v>
      </c>
      <c r="S207" s="1">
        <f t="shared" si="10"/>
        <v>0.4372211970891382</v>
      </c>
    </row>
    <row r="208" spans="1:19" ht="14.25" customHeight="1" x14ac:dyDescent="0.3">
      <c r="A208" s="1" t="s">
        <v>14</v>
      </c>
      <c r="B208" s="3" t="s">
        <v>165</v>
      </c>
      <c r="C208" s="3" t="s">
        <v>141</v>
      </c>
      <c r="D208" s="1">
        <v>1525</v>
      </c>
      <c r="E208" s="1">
        <v>1538.55</v>
      </c>
      <c r="F208" s="1">
        <v>1510</v>
      </c>
      <c r="G208" s="1">
        <v>1517.95</v>
      </c>
      <c r="H208" s="1">
        <v>1521</v>
      </c>
      <c r="I208" s="1">
        <v>1517.95</v>
      </c>
      <c r="J208" s="1">
        <v>81</v>
      </c>
      <c r="K208" s="1">
        <v>738.23</v>
      </c>
      <c r="L208" s="1">
        <v>73800</v>
      </c>
      <c r="M208" s="1">
        <v>10200</v>
      </c>
      <c r="N208" s="1">
        <v>1504.7</v>
      </c>
      <c r="O208" s="1">
        <v>300.25</v>
      </c>
      <c r="P208" s="4">
        <v>1.52054794520548E-4</v>
      </c>
      <c r="Q208" s="5">
        <f t="shared" si="11"/>
        <v>-9.120521172638436E-3</v>
      </c>
      <c r="R208" s="5">
        <f t="shared" si="9"/>
        <v>-9.2725759671589848E-3</v>
      </c>
      <c r="S208" s="1">
        <f t="shared" si="10"/>
        <v>-0.57664943509636402</v>
      </c>
    </row>
    <row r="209" spans="1:19" ht="14.25" customHeight="1" x14ac:dyDescent="0.3">
      <c r="A209" s="1" t="s">
        <v>14</v>
      </c>
      <c r="B209" s="3" t="s">
        <v>166</v>
      </c>
      <c r="C209" s="3" t="s">
        <v>141</v>
      </c>
      <c r="D209" s="1">
        <v>1526.6</v>
      </c>
      <c r="E209" s="1">
        <v>1557.95</v>
      </c>
      <c r="F209" s="1">
        <v>1526.45</v>
      </c>
      <c r="G209" s="1">
        <v>1556.05</v>
      </c>
      <c r="H209" s="1">
        <v>1557.5</v>
      </c>
      <c r="I209" s="1">
        <v>1556.05</v>
      </c>
      <c r="J209" s="1">
        <v>135</v>
      </c>
      <c r="K209" s="1">
        <v>1250.02</v>
      </c>
      <c r="L209" s="1">
        <v>106800</v>
      </c>
      <c r="M209" s="1">
        <v>33000</v>
      </c>
      <c r="N209" s="1">
        <v>1545.2</v>
      </c>
      <c r="O209" s="1">
        <v>301.39999999999998</v>
      </c>
      <c r="P209" s="4">
        <v>1.4876712328767099E-4</v>
      </c>
      <c r="Q209" s="5">
        <f t="shared" si="11"/>
        <v>2.3997370151216304E-2</v>
      </c>
      <c r="R209" s="5">
        <f t="shared" si="9"/>
        <v>2.3848603027928635E-2</v>
      </c>
      <c r="S209" s="1">
        <f t="shared" si="10"/>
        <v>1.4831135935256221</v>
      </c>
    </row>
    <row r="210" spans="1:19" ht="14.25" customHeight="1" x14ac:dyDescent="0.3">
      <c r="A210" s="1" t="s">
        <v>14</v>
      </c>
      <c r="B210" s="3" t="s">
        <v>167</v>
      </c>
      <c r="C210" s="3" t="s">
        <v>141</v>
      </c>
      <c r="D210" s="1">
        <v>1554</v>
      </c>
      <c r="E210" s="1">
        <v>1557.5</v>
      </c>
      <c r="F210" s="1">
        <v>1535</v>
      </c>
      <c r="G210" s="1">
        <v>1540.55</v>
      </c>
      <c r="H210" s="1">
        <v>1542.15</v>
      </c>
      <c r="I210" s="1">
        <v>1540.55</v>
      </c>
      <c r="J210" s="1">
        <v>77</v>
      </c>
      <c r="K210" s="1">
        <v>712.85</v>
      </c>
      <c r="L210" s="1">
        <v>98400</v>
      </c>
      <c r="M210" s="1">
        <v>-8400</v>
      </c>
      <c r="N210" s="1">
        <v>1525.4</v>
      </c>
      <c r="O210" s="1">
        <v>289.89999999999998</v>
      </c>
      <c r="P210" s="4">
        <v>1.4849315068493201E-4</v>
      </c>
      <c r="Q210" s="5">
        <f t="shared" si="11"/>
        <v>-9.8555377207062023E-3</v>
      </c>
      <c r="R210" s="5">
        <f t="shared" si="9"/>
        <v>-1.0004030871391135E-2</v>
      </c>
      <c r="S210" s="1">
        <f t="shared" si="10"/>
        <v>-0.62213766391409642</v>
      </c>
    </row>
    <row r="211" spans="1:19" ht="14.25" customHeight="1" x14ac:dyDescent="0.3">
      <c r="A211" s="1" t="s">
        <v>14</v>
      </c>
      <c r="B211" s="3" t="s">
        <v>168</v>
      </c>
      <c r="C211" s="3" t="s">
        <v>141</v>
      </c>
      <c r="D211" s="1">
        <v>1540.55</v>
      </c>
      <c r="E211" s="1">
        <v>1579.75</v>
      </c>
      <c r="F211" s="1">
        <v>1540.55</v>
      </c>
      <c r="G211" s="1">
        <v>1575.6</v>
      </c>
      <c r="H211" s="1">
        <v>1573.05</v>
      </c>
      <c r="I211" s="1">
        <v>1575.6</v>
      </c>
      <c r="J211" s="1">
        <v>338</v>
      </c>
      <c r="K211" s="1">
        <v>3171.97</v>
      </c>
      <c r="L211" s="1">
        <v>222600</v>
      </c>
      <c r="M211" s="1">
        <v>124200</v>
      </c>
      <c r="N211" s="1">
        <v>1565.85</v>
      </c>
      <c r="O211" s="1">
        <v>294.35000000000002</v>
      </c>
      <c r="P211" s="4">
        <v>1.4876712328767099E-4</v>
      </c>
      <c r="Q211" s="5">
        <f t="shared" si="11"/>
        <v>2.0036961385079183E-2</v>
      </c>
      <c r="R211" s="5">
        <f t="shared" si="9"/>
        <v>1.9888194261791513E-2</v>
      </c>
      <c r="S211" s="1">
        <f t="shared" si="10"/>
        <v>1.2368209251417599</v>
      </c>
    </row>
    <row r="212" spans="1:19" ht="14.25" customHeight="1" x14ac:dyDescent="0.3">
      <c r="A212" s="1" t="s">
        <v>14</v>
      </c>
      <c r="B212" s="3" t="s">
        <v>169</v>
      </c>
      <c r="C212" s="3" t="s">
        <v>141</v>
      </c>
      <c r="D212" s="1">
        <v>1577.85</v>
      </c>
      <c r="E212" s="1">
        <v>1581</v>
      </c>
      <c r="F212" s="1">
        <v>1562.85</v>
      </c>
      <c r="G212" s="1">
        <v>1570.9</v>
      </c>
      <c r="H212" s="1">
        <v>1571.5</v>
      </c>
      <c r="I212" s="1">
        <v>1570.9</v>
      </c>
      <c r="J212" s="1">
        <v>247</v>
      </c>
      <c r="K212" s="1">
        <v>2330.3000000000002</v>
      </c>
      <c r="L212" s="1">
        <v>301800</v>
      </c>
      <c r="M212" s="1">
        <v>79200</v>
      </c>
      <c r="N212" s="1">
        <v>1559.2</v>
      </c>
      <c r="O212" s="1">
        <v>291.35000000000002</v>
      </c>
      <c r="P212" s="4">
        <v>1.5013698630136999E-4</v>
      </c>
      <c r="Q212" s="5">
        <f t="shared" si="11"/>
        <v>-9.8534693747811858E-4</v>
      </c>
      <c r="R212" s="5">
        <f t="shared" si="9"/>
        <v>-1.1354839237794885E-3</v>
      </c>
      <c r="S212" s="1">
        <f t="shared" si="10"/>
        <v>-7.0614267872001174E-2</v>
      </c>
    </row>
    <row r="213" spans="1:19" ht="14.25" customHeight="1" x14ac:dyDescent="0.3">
      <c r="A213" s="1" t="s">
        <v>14</v>
      </c>
      <c r="B213" s="3" t="s">
        <v>170</v>
      </c>
      <c r="C213" s="3" t="s">
        <v>141</v>
      </c>
      <c r="D213" s="1">
        <v>1572</v>
      </c>
      <c r="E213" s="1">
        <v>1582.35</v>
      </c>
      <c r="F213" s="1">
        <v>1555</v>
      </c>
      <c r="G213" s="1">
        <v>1580.1</v>
      </c>
      <c r="H213" s="1">
        <v>1582.3</v>
      </c>
      <c r="I213" s="1">
        <v>1580.1</v>
      </c>
      <c r="J213" s="1">
        <v>144</v>
      </c>
      <c r="K213" s="1">
        <v>1354.45</v>
      </c>
      <c r="L213" s="1">
        <v>300000</v>
      </c>
      <c r="M213" s="1">
        <v>-1800</v>
      </c>
      <c r="N213" s="1">
        <v>1565.9</v>
      </c>
      <c r="O213" s="1">
        <v>283.35000000000002</v>
      </c>
      <c r="P213" s="4">
        <v>1.5013698630136999E-4</v>
      </c>
      <c r="Q213" s="5">
        <f t="shared" si="11"/>
        <v>6.8724148902322328E-3</v>
      </c>
      <c r="R213" s="5">
        <f t="shared" si="9"/>
        <v>6.7222779039308629E-3</v>
      </c>
      <c r="S213" s="1">
        <f t="shared" si="10"/>
        <v>0.41804971666899027</v>
      </c>
    </row>
    <row r="214" spans="1:19" ht="14.25" customHeight="1" x14ac:dyDescent="0.3">
      <c r="A214" s="1" t="s">
        <v>14</v>
      </c>
      <c r="B214" s="3" t="s">
        <v>171</v>
      </c>
      <c r="C214" s="3" t="s">
        <v>141</v>
      </c>
      <c r="D214" s="1">
        <v>1580.9</v>
      </c>
      <c r="E214" s="1">
        <v>1593</v>
      </c>
      <c r="F214" s="1">
        <v>1575.5</v>
      </c>
      <c r="G214" s="1">
        <v>1588.45</v>
      </c>
      <c r="H214" s="1">
        <v>1588.5</v>
      </c>
      <c r="I214" s="1">
        <v>1588.45</v>
      </c>
      <c r="J214" s="1">
        <v>96</v>
      </c>
      <c r="K214" s="1">
        <v>913.11</v>
      </c>
      <c r="L214" s="1">
        <v>312000</v>
      </c>
      <c r="M214" s="1">
        <v>12000</v>
      </c>
      <c r="N214" s="1">
        <v>1575.5</v>
      </c>
      <c r="O214" s="1">
        <v>289.75</v>
      </c>
      <c r="P214" s="4">
        <v>1.4986301369863001E-4</v>
      </c>
      <c r="Q214" s="5">
        <f t="shared" si="11"/>
        <v>3.9183467104847661E-3</v>
      </c>
      <c r="R214" s="5">
        <f t="shared" si="9"/>
        <v>3.7684836967861362E-3</v>
      </c>
      <c r="S214" s="1">
        <f t="shared" si="10"/>
        <v>0.23435709802951282</v>
      </c>
    </row>
    <row r="215" spans="1:19" ht="14.25" customHeight="1" x14ac:dyDescent="0.3">
      <c r="A215" s="1" t="s">
        <v>14</v>
      </c>
      <c r="B215" s="3" t="s">
        <v>172</v>
      </c>
      <c r="C215" s="3" t="s">
        <v>141</v>
      </c>
      <c r="D215" s="1">
        <v>1590.8</v>
      </c>
      <c r="E215" s="1">
        <v>1602</v>
      </c>
      <c r="F215" s="1">
        <v>1576</v>
      </c>
      <c r="G215" s="1">
        <v>1579.05</v>
      </c>
      <c r="H215" s="1">
        <v>1578.15</v>
      </c>
      <c r="I215" s="1">
        <v>1579.05</v>
      </c>
      <c r="J215" s="1">
        <v>140</v>
      </c>
      <c r="K215" s="1">
        <v>1335.42</v>
      </c>
      <c r="L215" s="1">
        <v>310200</v>
      </c>
      <c r="M215" s="1">
        <v>-1800</v>
      </c>
      <c r="N215" s="1">
        <v>1573.35</v>
      </c>
      <c r="O215" s="1">
        <v>290.89999999999998</v>
      </c>
      <c r="P215" s="4">
        <v>1.49315068493151E-4</v>
      </c>
      <c r="Q215" s="5">
        <f t="shared" si="11"/>
        <v>-6.5155807365438519E-3</v>
      </c>
      <c r="R215" s="5">
        <f t="shared" si="9"/>
        <v>-6.6648958050370029E-3</v>
      </c>
      <c r="S215" s="1">
        <f t="shared" si="10"/>
        <v>-0.41448119859709937</v>
      </c>
    </row>
    <row r="216" spans="1:19" ht="14.25" customHeight="1" x14ac:dyDescent="0.3">
      <c r="A216" s="1" t="s">
        <v>14</v>
      </c>
      <c r="B216" s="3" t="s">
        <v>173</v>
      </c>
      <c r="C216" s="3" t="s">
        <v>141</v>
      </c>
      <c r="D216" s="1">
        <v>1571.8</v>
      </c>
      <c r="E216" s="1">
        <v>1584</v>
      </c>
      <c r="F216" s="1">
        <v>1561.8</v>
      </c>
      <c r="G216" s="1">
        <v>1580.65</v>
      </c>
      <c r="H216" s="1">
        <v>1581.05</v>
      </c>
      <c r="I216" s="1">
        <v>1580.65</v>
      </c>
      <c r="J216" s="1">
        <v>90</v>
      </c>
      <c r="K216" s="1">
        <v>849.35</v>
      </c>
      <c r="L216" s="1">
        <v>322800</v>
      </c>
      <c r="M216" s="1">
        <v>12600</v>
      </c>
      <c r="N216" s="1">
        <v>1569.7</v>
      </c>
      <c r="O216" s="1">
        <v>286.85000000000002</v>
      </c>
      <c r="P216" s="4">
        <v>1.49315068493151E-4</v>
      </c>
      <c r="Q216" s="5">
        <f t="shared" si="11"/>
        <v>1.8375946519658228E-3</v>
      </c>
      <c r="R216" s="5">
        <f t="shared" si="9"/>
        <v>1.6882795834726719E-3</v>
      </c>
      <c r="S216" s="1">
        <f t="shared" si="10"/>
        <v>0.10499191072063274</v>
      </c>
    </row>
    <row r="217" spans="1:19" ht="14.25" customHeight="1" x14ac:dyDescent="0.3">
      <c r="A217" s="1" t="s">
        <v>14</v>
      </c>
      <c r="B217" s="3" t="s">
        <v>174</v>
      </c>
      <c r="C217" s="3" t="s">
        <v>141</v>
      </c>
      <c r="D217" s="1">
        <v>1574.8</v>
      </c>
      <c r="E217" s="1">
        <v>1605.95</v>
      </c>
      <c r="F217" s="1">
        <v>1574.8</v>
      </c>
      <c r="G217" s="1">
        <v>1602.2</v>
      </c>
      <c r="H217" s="1">
        <v>1600.15</v>
      </c>
      <c r="I217" s="1">
        <v>1602.2</v>
      </c>
      <c r="J217" s="1">
        <v>213</v>
      </c>
      <c r="K217" s="1">
        <v>2039.12</v>
      </c>
      <c r="L217" s="1">
        <v>369600</v>
      </c>
      <c r="M217" s="1">
        <v>46800</v>
      </c>
      <c r="N217" s="1">
        <v>1597.45</v>
      </c>
      <c r="O217" s="1">
        <v>283.7</v>
      </c>
      <c r="P217" s="4">
        <v>1.4849315068493201E-4</v>
      </c>
      <c r="Q217" s="5">
        <f t="shared" si="11"/>
        <v>1.20805793618166E-2</v>
      </c>
      <c r="R217" s="5">
        <f t="shared" si="9"/>
        <v>1.1932086211131667E-2</v>
      </c>
      <c r="S217" s="1">
        <f t="shared" si="10"/>
        <v>0.74204091695118668</v>
      </c>
    </row>
    <row r="218" spans="1:19" ht="14.25" customHeight="1" x14ac:dyDescent="0.3">
      <c r="A218" s="1" t="s">
        <v>14</v>
      </c>
      <c r="B218" s="3" t="s">
        <v>175</v>
      </c>
      <c r="C218" s="3" t="s">
        <v>141</v>
      </c>
      <c r="D218" s="1">
        <v>1603.45</v>
      </c>
      <c r="E218" s="1">
        <v>1614.15</v>
      </c>
      <c r="F218" s="1">
        <v>1588.65</v>
      </c>
      <c r="G218" s="1">
        <v>1593.45</v>
      </c>
      <c r="H218" s="1">
        <v>1593.45</v>
      </c>
      <c r="I218" s="1">
        <v>1593.45</v>
      </c>
      <c r="J218" s="1">
        <v>297</v>
      </c>
      <c r="K218" s="1">
        <v>2851.36</v>
      </c>
      <c r="L218" s="1">
        <v>403200</v>
      </c>
      <c r="M218" s="1">
        <v>33600</v>
      </c>
      <c r="N218" s="1">
        <v>1586.45</v>
      </c>
      <c r="O218" s="1">
        <v>277.39999999999998</v>
      </c>
      <c r="P218" s="4">
        <v>1.48219178082192E-4</v>
      </c>
      <c r="Q218" s="5">
        <f t="shared" si="11"/>
        <v>-4.1871074586757777E-3</v>
      </c>
      <c r="R218" s="5">
        <f t="shared" si="9"/>
        <v>-4.3353266367579697E-3</v>
      </c>
      <c r="S218" s="1">
        <f t="shared" si="10"/>
        <v>-0.26960832296213194</v>
      </c>
    </row>
    <row r="219" spans="1:19" ht="14.25" customHeight="1" x14ac:dyDescent="0.3">
      <c r="A219" s="1" t="s">
        <v>14</v>
      </c>
      <c r="B219" s="3" t="s">
        <v>176</v>
      </c>
      <c r="C219" s="3" t="s">
        <v>141</v>
      </c>
      <c r="D219" s="1">
        <v>1594.3</v>
      </c>
      <c r="E219" s="1">
        <v>1607.4</v>
      </c>
      <c r="F219" s="1">
        <v>1590</v>
      </c>
      <c r="G219" s="1">
        <v>1603.45</v>
      </c>
      <c r="H219" s="1">
        <v>1601.5</v>
      </c>
      <c r="I219" s="1">
        <v>1603.45</v>
      </c>
      <c r="J219" s="1">
        <v>464</v>
      </c>
      <c r="K219" s="1">
        <v>4449.79</v>
      </c>
      <c r="L219" s="1">
        <v>525600</v>
      </c>
      <c r="M219" s="1">
        <v>122400</v>
      </c>
      <c r="N219" s="1">
        <v>1595.15</v>
      </c>
      <c r="O219" s="1">
        <v>268.55</v>
      </c>
      <c r="P219" s="4">
        <v>1.4958904109589E-4</v>
      </c>
      <c r="Q219" s="5">
        <f t="shared" si="11"/>
        <v>5.0519313439392225E-3</v>
      </c>
      <c r="R219" s="5">
        <f t="shared" si="9"/>
        <v>4.9023423028433325E-3</v>
      </c>
      <c r="S219" s="1">
        <f t="shared" si="10"/>
        <v>0.30487028950702216</v>
      </c>
    </row>
    <row r="220" spans="1:19" ht="14.25" customHeight="1" x14ac:dyDescent="0.3">
      <c r="A220" s="1" t="s">
        <v>14</v>
      </c>
      <c r="B220" s="3" t="s">
        <v>177</v>
      </c>
      <c r="C220" s="3" t="s">
        <v>141</v>
      </c>
      <c r="D220" s="1">
        <v>1593</v>
      </c>
      <c r="E220" s="1">
        <v>1601.95</v>
      </c>
      <c r="F220" s="1">
        <v>1588.25</v>
      </c>
      <c r="G220" s="1">
        <v>1597.85</v>
      </c>
      <c r="H220" s="1">
        <v>1598</v>
      </c>
      <c r="I220" s="1">
        <v>1597.85</v>
      </c>
      <c r="J220" s="1">
        <v>1095</v>
      </c>
      <c r="K220" s="1">
        <v>10487.05</v>
      </c>
      <c r="L220" s="1">
        <v>996600</v>
      </c>
      <c r="M220" s="1">
        <v>471000</v>
      </c>
      <c r="N220" s="1">
        <v>1589.15</v>
      </c>
      <c r="O220" s="1">
        <v>271.10000000000002</v>
      </c>
      <c r="P220" s="4">
        <v>1.4876712328767099E-4</v>
      </c>
      <c r="Q220" s="5">
        <f t="shared" si="11"/>
        <v>-2.1854511395566654E-3</v>
      </c>
      <c r="R220" s="5">
        <f t="shared" si="9"/>
        <v>-2.3342182628443365E-3</v>
      </c>
      <c r="S220" s="1">
        <f t="shared" si="10"/>
        <v>-0.14516199677717065</v>
      </c>
    </row>
    <row r="221" spans="1:19" ht="14.25" customHeight="1" x14ac:dyDescent="0.3">
      <c r="A221" s="1" t="s">
        <v>14</v>
      </c>
      <c r="B221" s="3" t="s">
        <v>178</v>
      </c>
      <c r="C221" s="3" t="s">
        <v>141</v>
      </c>
      <c r="D221" s="1">
        <v>1593</v>
      </c>
      <c r="E221" s="1">
        <v>1600.4</v>
      </c>
      <c r="F221" s="1">
        <v>1574.85</v>
      </c>
      <c r="G221" s="1">
        <v>1578.05</v>
      </c>
      <c r="H221" s="1">
        <v>1580.3</v>
      </c>
      <c r="I221" s="1">
        <v>1578.05</v>
      </c>
      <c r="J221" s="1">
        <v>1105</v>
      </c>
      <c r="K221" s="1">
        <v>10491.14</v>
      </c>
      <c r="L221" s="1">
        <v>1344000</v>
      </c>
      <c r="M221" s="1">
        <v>347400</v>
      </c>
      <c r="N221" s="1">
        <v>1570.2</v>
      </c>
      <c r="O221" s="1">
        <v>280.2</v>
      </c>
      <c r="P221" s="4">
        <v>1.4876712328767099E-4</v>
      </c>
      <c r="Q221" s="5">
        <f t="shared" si="11"/>
        <v>-1.1076345431789765E-2</v>
      </c>
      <c r="R221" s="5">
        <f t="shared" si="9"/>
        <v>-1.1225112555077436E-2</v>
      </c>
      <c r="S221" s="1">
        <f t="shared" si="10"/>
        <v>-0.69807514510574009</v>
      </c>
    </row>
    <row r="222" spans="1:19" ht="14.25" customHeight="1" x14ac:dyDescent="0.3">
      <c r="A222" s="1" t="s">
        <v>14</v>
      </c>
      <c r="B222" s="3" t="s">
        <v>179</v>
      </c>
      <c r="C222" s="3" t="s">
        <v>141</v>
      </c>
      <c r="D222" s="1">
        <v>1572.25</v>
      </c>
      <c r="E222" s="1">
        <v>1591.95</v>
      </c>
      <c r="F222" s="1">
        <v>1564.7</v>
      </c>
      <c r="G222" s="1">
        <v>1589.85</v>
      </c>
      <c r="H222" s="1">
        <v>1589.5</v>
      </c>
      <c r="I222" s="1">
        <v>1589.85</v>
      </c>
      <c r="J222" s="1">
        <v>1977</v>
      </c>
      <c r="K222" s="1">
        <v>18710.14</v>
      </c>
      <c r="L222" s="1">
        <v>2167800</v>
      </c>
      <c r="M222" s="1">
        <v>823800</v>
      </c>
      <c r="N222" s="1">
        <v>1580.4</v>
      </c>
      <c r="O222" s="1" t="s">
        <v>32</v>
      </c>
      <c r="P222" s="4">
        <v>1.48219178082192E-4</v>
      </c>
      <c r="Q222" s="5">
        <f t="shared" si="11"/>
        <v>5.8216794279567462E-3</v>
      </c>
      <c r="R222" s="5">
        <f t="shared" si="9"/>
        <v>5.6734602498745542E-3</v>
      </c>
      <c r="S222" s="1">
        <f t="shared" si="10"/>
        <v>0.35282511135190181</v>
      </c>
    </row>
    <row r="223" spans="1:19" ht="14.25" customHeight="1" x14ac:dyDescent="0.3">
      <c r="A223" s="1" t="s">
        <v>14</v>
      </c>
      <c r="B223" s="3" t="s">
        <v>180</v>
      </c>
      <c r="C223" s="3" t="s">
        <v>141</v>
      </c>
      <c r="D223" s="1">
        <v>1591.15</v>
      </c>
      <c r="E223" s="1">
        <v>1607</v>
      </c>
      <c r="F223" s="1">
        <v>1584.05</v>
      </c>
      <c r="G223" s="1">
        <v>1604.85</v>
      </c>
      <c r="H223" s="1">
        <v>1602.9</v>
      </c>
      <c r="I223" s="1">
        <v>1604.85</v>
      </c>
      <c r="J223" s="1">
        <v>3330</v>
      </c>
      <c r="K223" s="1">
        <v>31896.18</v>
      </c>
      <c r="L223" s="1">
        <v>3553200</v>
      </c>
      <c r="M223" s="1">
        <v>1385400</v>
      </c>
      <c r="N223" s="1">
        <v>1597.55</v>
      </c>
      <c r="O223" s="1">
        <v>284.89999999999998</v>
      </c>
      <c r="P223" s="4">
        <v>1.4849315068493201E-4</v>
      </c>
      <c r="Q223" s="5">
        <f t="shared" si="11"/>
        <v>8.4303240012583141E-3</v>
      </c>
      <c r="R223" s="5">
        <f t="shared" si="9"/>
        <v>8.2818308505733813E-3</v>
      </c>
      <c r="S223" s="1">
        <f t="shared" si="10"/>
        <v>0.51503628532794921</v>
      </c>
    </row>
    <row r="224" spans="1:19" ht="14.25" customHeight="1" x14ac:dyDescent="0.3">
      <c r="A224" s="1" t="s">
        <v>14</v>
      </c>
      <c r="B224" s="3" t="s">
        <v>181</v>
      </c>
      <c r="C224" s="3" t="s">
        <v>141</v>
      </c>
      <c r="D224" s="1">
        <v>1609.8</v>
      </c>
      <c r="E224" s="1">
        <v>1613.65</v>
      </c>
      <c r="F224" s="1">
        <v>1592.4</v>
      </c>
      <c r="G224" s="1">
        <v>1607.7</v>
      </c>
      <c r="H224" s="1">
        <v>1610.5</v>
      </c>
      <c r="I224" s="1">
        <v>1607.7</v>
      </c>
      <c r="J224" s="1">
        <v>4521</v>
      </c>
      <c r="K224" s="1">
        <v>43499.62</v>
      </c>
      <c r="L224" s="1">
        <v>5442000</v>
      </c>
      <c r="M224" s="1">
        <v>1888800</v>
      </c>
      <c r="N224" s="1" t="s">
        <v>32</v>
      </c>
      <c r="O224" s="1">
        <v>274.5</v>
      </c>
      <c r="P224" s="4">
        <v>1.4849315068493201E-4</v>
      </c>
      <c r="Q224" s="5">
        <f t="shared" si="11"/>
        <v>4.7414062012601588E-3</v>
      </c>
      <c r="R224" s="5">
        <f t="shared" si="9"/>
        <v>4.5929130505752268E-3</v>
      </c>
      <c r="S224" s="1">
        <f t="shared" si="10"/>
        <v>0.28562728689861505</v>
      </c>
    </row>
    <row r="225" spans="1:19" ht="14.25" customHeight="1" x14ac:dyDescent="0.3">
      <c r="A225" s="1" t="s">
        <v>14</v>
      </c>
      <c r="B225" s="3" t="s">
        <v>182</v>
      </c>
      <c r="C225" s="3" t="s">
        <v>141</v>
      </c>
      <c r="D225" s="1">
        <v>1602.55</v>
      </c>
      <c r="E225" s="1">
        <v>1613.8</v>
      </c>
      <c r="F225" s="1">
        <v>1599</v>
      </c>
      <c r="G225" s="1">
        <v>1610.1</v>
      </c>
      <c r="H225" s="1">
        <v>1611</v>
      </c>
      <c r="I225" s="1">
        <v>1610.1</v>
      </c>
      <c r="J225" s="1">
        <v>3600</v>
      </c>
      <c r="K225" s="1">
        <v>34682.44</v>
      </c>
      <c r="L225" s="1">
        <v>6760200</v>
      </c>
      <c r="M225" s="1">
        <v>1318200</v>
      </c>
      <c r="N225" s="1">
        <v>1603.15</v>
      </c>
      <c r="O225" s="1">
        <v>273.85000000000002</v>
      </c>
      <c r="P225" s="4">
        <v>1.48219178082192E-4</v>
      </c>
      <c r="Q225" s="5">
        <f t="shared" si="11"/>
        <v>3.1046258925799441E-4</v>
      </c>
      <c r="R225" s="5">
        <f t="shared" si="9"/>
        <v>1.622434111758024E-4</v>
      </c>
      <c r="S225" s="1">
        <f t="shared" si="10"/>
        <v>1.0089706650448567E-2</v>
      </c>
    </row>
    <row r="226" spans="1:19" ht="14.25" customHeight="1" x14ac:dyDescent="0.3">
      <c r="A226" s="1" t="s">
        <v>14</v>
      </c>
      <c r="B226" s="3" t="s">
        <v>122</v>
      </c>
      <c r="C226" s="3" t="s">
        <v>141</v>
      </c>
      <c r="D226" s="1">
        <v>1608.1</v>
      </c>
      <c r="E226" s="1">
        <v>1625.7</v>
      </c>
      <c r="F226" s="1">
        <v>1597.2</v>
      </c>
      <c r="G226" s="1">
        <v>1621.85</v>
      </c>
      <c r="H226" s="1">
        <v>1623</v>
      </c>
      <c r="I226" s="1">
        <v>1621.85</v>
      </c>
      <c r="J226" s="1">
        <v>4923</v>
      </c>
      <c r="K226" s="1">
        <v>47561.48</v>
      </c>
      <c r="L226" s="1">
        <v>8069400</v>
      </c>
      <c r="M226" s="1">
        <v>1309200</v>
      </c>
      <c r="N226" s="1">
        <v>1615.25</v>
      </c>
      <c r="O226" s="1">
        <v>268.39999999999998</v>
      </c>
      <c r="P226" s="4">
        <v>1.4739726027397301E-4</v>
      </c>
      <c r="Q226" s="5">
        <f t="shared" si="11"/>
        <v>7.4487895716945996E-3</v>
      </c>
      <c r="R226" s="5">
        <f t="shared" si="9"/>
        <v>7.3013923114206266E-3</v>
      </c>
      <c r="S226" s="1">
        <f t="shared" si="10"/>
        <v>0.45406408820047039</v>
      </c>
    </row>
    <row r="227" spans="1:19" ht="14.25" customHeight="1" x14ac:dyDescent="0.3">
      <c r="A227" s="1" t="s">
        <v>14</v>
      </c>
      <c r="B227" s="3" t="s">
        <v>183</v>
      </c>
      <c r="C227" s="3" t="s">
        <v>161</v>
      </c>
      <c r="D227" s="1">
        <v>1625.4</v>
      </c>
      <c r="E227" s="1">
        <v>1629.2</v>
      </c>
      <c r="F227" s="1">
        <v>1608</v>
      </c>
      <c r="G227" s="1">
        <v>1626.45</v>
      </c>
      <c r="H227" s="1">
        <v>1629.2</v>
      </c>
      <c r="I227" s="1">
        <v>1626.45</v>
      </c>
      <c r="J227" s="1">
        <v>39</v>
      </c>
      <c r="K227" s="1">
        <v>378.34</v>
      </c>
      <c r="L227" s="1">
        <v>54000</v>
      </c>
      <c r="M227" s="1">
        <v>6600</v>
      </c>
      <c r="N227" s="1">
        <v>1616.2</v>
      </c>
      <c r="O227" s="1">
        <v>275.10000000000002</v>
      </c>
      <c r="P227" s="4">
        <v>1.45753424657534E-4</v>
      </c>
      <c r="Q227" s="5">
        <f t="shared" si="11"/>
        <v>3.8200862600123509E-3</v>
      </c>
      <c r="R227" s="5">
        <f t="shared" si="9"/>
        <v>3.6743328353548168E-3</v>
      </c>
      <c r="S227" s="1">
        <f t="shared" si="10"/>
        <v>0.22850197845427347</v>
      </c>
    </row>
    <row r="228" spans="1:19" ht="14.25" customHeight="1" x14ac:dyDescent="0.3">
      <c r="A228" s="1" t="s">
        <v>14</v>
      </c>
      <c r="B228" s="3" t="s">
        <v>185</v>
      </c>
      <c r="C228" s="3" t="s">
        <v>161</v>
      </c>
      <c r="D228" s="1">
        <v>1616.8</v>
      </c>
      <c r="E228" s="1">
        <v>1616.8</v>
      </c>
      <c r="F228" s="1">
        <v>1586.9</v>
      </c>
      <c r="G228" s="1">
        <v>1589.15</v>
      </c>
      <c r="H228" s="1">
        <v>1590</v>
      </c>
      <c r="I228" s="1">
        <v>1589.15</v>
      </c>
      <c r="J228" s="1">
        <v>77</v>
      </c>
      <c r="K228" s="1">
        <v>738.26</v>
      </c>
      <c r="L228" s="1">
        <v>54600</v>
      </c>
      <c r="M228" s="1">
        <v>600</v>
      </c>
      <c r="N228" s="1">
        <v>1576.75</v>
      </c>
      <c r="O228" s="1">
        <v>273.3</v>
      </c>
      <c r="P228" s="4">
        <v>1.45753424657534E-4</v>
      </c>
      <c r="Q228" s="5">
        <f t="shared" si="11"/>
        <v>-2.4060888779769238E-2</v>
      </c>
      <c r="R228" s="5">
        <f t="shared" si="9"/>
        <v>-2.4206642204426771E-2</v>
      </c>
      <c r="S228" s="1">
        <f t="shared" si="10"/>
        <v>-1.5053795840768189</v>
      </c>
    </row>
    <row r="229" spans="1:19" ht="14.25" customHeight="1" x14ac:dyDescent="0.3">
      <c r="A229" s="1" t="s">
        <v>14</v>
      </c>
      <c r="B229" s="3" t="s">
        <v>186</v>
      </c>
      <c r="C229" s="3" t="s">
        <v>161</v>
      </c>
      <c r="D229" s="1">
        <v>1584</v>
      </c>
      <c r="E229" s="1">
        <v>1584</v>
      </c>
      <c r="F229" s="1">
        <v>1540.75</v>
      </c>
      <c r="G229" s="1">
        <v>1546.5</v>
      </c>
      <c r="H229" s="1">
        <v>1546.45</v>
      </c>
      <c r="I229" s="1">
        <v>1546.5</v>
      </c>
      <c r="J229" s="1">
        <v>128</v>
      </c>
      <c r="K229" s="1">
        <v>1198.8699999999999</v>
      </c>
      <c r="L229" s="1">
        <v>60000</v>
      </c>
      <c r="M229" s="1">
        <v>5400</v>
      </c>
      <c r="N229" s="1">
        <v>1535.15</v>
      </c>
      <c r="O229" s="1">
        <v>273.95</v>
      </c>
      <c r="P229" s="4">
        <v>1.45753424657534E-4</v>
      </c>
      <c r="Q229" s="5">
        <f t="shared" si="11"/>
        <v>-2.738993710691821E-2</v>
      </c>
      <c r="R229" s="5">
        <f t="shared" si="9"/>
        <v>-2.7535690531575743E-2</v>
      </c>
      <c r="S229" s="1">
        <f t="shared" si="10"/>
        <v>-1.7124087682062346</v>
      </c>
    </row>
    <row r="230" spans="1:19" ht="14.25" customHeight="1" x14ac:dyDescent="0.3">
      <c r="A230" s="1" t="s">
        <v>14</v>
      </c>
      <c r="B230" s="3" t="s">
        <v>187</v>
      </c>
      <c r="C230" s="3" t="s">
        <v>161</v>
      </c>
      <c r="D230" s="1">
        <v>1539.65</v>
      </c>
      <c r="E230" s="1">
        <v>1557</v>
      </c>
      <c r="F230" s="1">
        <v>1529</v>
      </c>
      <c r="G230" s="1">
        <v>1530.85</v>
      </c>
      <c r="H230" s="1">
        <v>1530</v>
      </c>
      <c r="I230" s="1">
        <v>1530.85</v>
      </c>
      <c r="J230" s="1">
        <v>52</v>
      </c>
      <c r="K230" s="1">
        <v>480.22</v>
      </c>
      <c r="L230" s="1">
        <v>66600</v>
      </c>
      <c r="M230" s="1">
        <v>6600</v>
      </c>
      <c r="N230" s="1">
        <v>1519.75</v>
      </c>
      <c r="O230" s="1">
        <v>278</v>
      </c>
      <c r="P230" s="4">
        <v>1.4657534246575299E-4</v>
      </c>
      <c r="Q230" s="5">
        <f t="shared" si="11"/>
        <v>-1.0637265996314168E-2</v>
      </c>
      <c r="R230" s="5">
        <f t="shared" si="9"/>
        <v>-1.0783841338779921E-2</v>
      </c>
      <c r="S230" s="1">
        <f t="shared" si="10"/>
        <v>-0.67063306229040665</v>
      </c>
    </row>
    <row r="231" spans="1:19" ht="14.25" customHeight="1" x14ac:dyDescent="0.3">
      <c r="A231" s="1" t="s">
        <v>14</v>
      </c>
      <c r="B231" s="3" t="s">
        <v>188</v>
      </c>
      <c r="C231" s="3" t="s">
        <v>161</v>
      </c>
      <c r="D231" s="1">
        <v>1533</v>
      </c>
      <c r="E231" s="1">
        <v>1547.2</v>
      </c>
      <c r="F231" s="1">
        <v>1531.05</v>
      </c>
      <c r="G231" s="1">
        <v>1539.3</v>
      </c>
      <c r="H231" s="1">
        <v>1538.9</v>
      </c>
      <c r="I231" s="1">
        <v>1539.3</v>
      </c>
      <c r="J231" s="1">
        <v>42</v>
      </c>
      <c r="K231" s="1">
        <v>387.67</v>
      </c>
      <c r="L231" s="1">
        <v>69600</v>
      </c>
      <c r="M231" s="1">
        <v>3000</v>
      </c>
      <c r="N231" s="1">
        <v>1532.4</v>
      </c>
      <c r="O231" s="1">
        <v>285.25</v>
      </c>
      <c r="P231" s="4">
        <v>1.4739726027397301E-4</v>
      </c>
      <c r="Q231" s="5">
        <f t="shared" si="11"/>
        <v>5.8169934640523472E-3</v>
      </c>
      <c r="R231" s="5">
        <f t="shared" si="9"/>
        <v>5.6695962037783742E-3</v>
      </c>
      <c r="S231" s="1">
        <f t="shared" si="10"/>
        <v>0.35258481135258768</v>
      </c>
    </row>
    <row r="232" spans="1:19" ht="14.25" customHeight="1" x14ac:dyDescent="0.3">
      <c r="A232" s="1" t="s">
        <v>14</v>
      </c>
      <c r="B232" s="3" t="s">
        <v>189</v>
      </c>
      <c r="C232" s="3" t="s">
        <v>161</v>
      </c>
      <c r="D232" s="1">
        <v>1538.15</v>
      </c>
      <c r="E232" s="1">
        <v>1550.65</v>
      </c>
      <c r="F232" s="1">
        <v>1533.95</v>
      </c>
      <c r="G232" s="1">
        <v>1547</v>
      </c>
      <c r="H232" s="1">
        <v>1546</v>
      </c>
      <c r="I232" s="1">
        <v>1547</v>
      </c>
      <c r="J232" s="1">
        <v>18</v>
      </c>
      <c r="K232" s="1">
        <v>166.87</v>
      </c>
      <c r="L232" s="1">
        <v>73800</v>
      </c>
      <c r="M232" s="1">
        <v>4200</v>
      </c>
      <c r="N232" s="1">
        <v>1540.6</v>
      </c>
      <c r="O232" s="1">
        <v>287.05</v>
      </c>
      <c r="P232" s="4">
        <v>1.4520547945205499E-4</v>
      </c>
      <c r="Q232" s="5">
        <f t="shared" si="11"/>
        <v>4.6136850997465124E-3</v>
      </c>
      <c r="R232" s="5">
        <f t="shared" si="9"/>
        <v>4.4684796202944573E-3</v>
      </c>
      <c r="S232" s="1">
        <f t="shared" si="10"/>
        <v>0.277888933766471</v>
      </c>
    </row>
    <row r="233" spans="1:19" ht="14.25" customHeight="1" x14ac:dyDescent="0.3">
      <c r="A233" s="1" t="s">
        <v>14</v>
      </c>
      <c r="B233" s="3" t="s">
        <v>190</v>
      </c>
      <c r="C233" s="3" t="s">
        <v>161</v>
      </c>
      <c r="D233" s="1">
        <v>1553.5</v>
      </c>
      <c r="E233" s="1">
        <v>1568.15</v>
      </c>
      <c r="F233" s="1">
        <v>1553.5</v>
      </c>
      <c r="G233" s="1">
        <v>1566</v>
      </c>
      <c r="H233" s="1">
        <v>1567.1</v>
      </c>
      <c r="I233" s="1">
        <v>1566</v>
      </c>
      <c r="J233" s="1">
        <v>73</v>
      </c>
      <c r="K233" s="1">
        <v>684.68</v>
      </c>
      <c r="L233" s="1">
        <v>72600</v>
      </c>
      <c r="M233" s="1">
        <v>-1200</v>
      </c>
      <c r="N233" s="1">
        <v>1561.45</v>
      </c>
      <c r="O233" s="1">
        <v>291.7</v>
      </c>
      <c r="P233" s="4">
        <v>1.4602739726027401E-4</v>
      </c>
      <c r="Q233" s="5">
        <f t="shared" si="11"/>
        <v>1.3648124191461778E-2</v>
      </c>
      <c r="R233" s="5">
        <f t="shared" si="9"/>
        <v>1.3502096794201505E-2</v>
      </c>
      <c r="S233" s="1">
        <f t="shared" si="10"/>
        <v>0.83967783241340888</v>
      </c>
    </row>
    <row r="234" spans="1:19" ht="14.25" customHeight="1" x14ac:dyDescent="0.3">
      <c r="A234" s="1" t="s">
        <v>14</v>
      </c>
      <c r="B234" s="3" t="s">
        <v>191</v>
      </c>
      <c r="C234" s="3" t="s">
        <v>161</v>
      </c>
      <c r="D234" s="1">
        <v>1563</v>
      </c>
      <c r="E234" s="1">
        <v>1563</v>
      </c>
      <c r="F234" s="1">
        <v>1545.6</v>
      </c>
      <c r="G234" s="1">
        <v>1546.3</v>
      </c>
      <c r="H234" s="1">
        <v>1546.7</v>
      </c>
      <c r="I234" s="1">
        <v>1546.3</v>
      </c>
      <c r="J234" s="1">
        <v>53</v>
      </c>
      <c r="K234" s="1">
        <v>494.19</v>
      </c>
      <c r="L234" s="1">
        <v>84600</v>
      </c>
      <c r="M234" s="1">
        <v>12000</v>
      </c>
      <c r="N234" s="1">
        <v>1540.3</v>
      </c>
      <c r="O234" s="1">
        <v>284.7</v>
      </c>
      <c r="P234" s="4">
        <v>1.4602739726027401E-4</v>
      </c>
      <c r="Q234" s="5">
        <f t="shared" si="11"/>
        <v>-1.301767596196788E-2</v>
      </c>
      <c r="R234" s="5">
        <f t="shared" si="9"/>
        <v>-1.3163703359228153E-2</v>
      </c>
      <c r="S234" s="1">
        <f t="shared" si="10"/>
        <v>-0.81863358496708805</v>
      </c>
    </row>
    <row r="235" spans="1:19" ht="14.25" customHeight="1" x14ac:dyDescent="0.3">
      <c r="A235" s="1" t="s">
        <v>14</v>
      </c>
      <c r="B235" s="3" t="s">
        <v>192</v>
      </c>
      <c r="C235" s="3" t="s">
        <v>161</v>
      </c>
      <c r="D235" s="1">
        <v>1548.05</v>
      </c>
      <c r="E235" s="1">
        <v>1561.1</v>
      </c>
      <c r="F235" s="1">
        <v>1536</v>
      </c>
      <c r="G235" s="1">
        <v>1559.15</v>
      </c>
      <c r="H235" s="1">
        <v>1555.8</v>
      </c>
      <c r="I235" s="1">
        <v>1559.15</v>
      </c>
      <c r="J235" s="1">
        <v>130</v>
      </c>
      <c r="K235" s="1">
        <v>1207.27</v>
      </c>
      <c r="L235" s="1">
        <v>128400</v>
      </c>
      <c r="M235" s="1">
        <v>43800</v>
      </c>
      <c r="N235" s="1">
        <v>1548.2</v>
      </c>
      <c r="O235" s="1">
        <v>273.95</v>
      </c>
      <c r="P235" s="4">
        <v>1.4602739726027401E-4</v>
      </c>
      <c r="Q235" s="5">
        <f t="shared" si="11"/>
        <v>5.883493890217824E-3</v>
      </c>
      <c r="R235" s="5">
        <f t="shared" si="9"/>
        <v>5.7374664929575499E-3</v>
      </c>
      <c r="S235" s="1">
        <f t="shared" si="10"/>
        <v>0.35680557633241777</v>
      </c>
    </row>
    <row r="236" spans="1:19" ht="14.25" customHeight="1" x14ac:dyDescent="0.3">
      <c r="A236" s="1" t="s">
        <v>14</v>
      </c>
      <c r="B236" s="3" t="s">
        <v>193</v>
      </c>
      <c r="C236" s="3" t="s">
        <v>161</v>
      </c>
      <c r="D236" s="1">
        <v>1504.45</v>
      </c>
      <c r="E236" s="1">
        <v>1532</v>
      </c>
      <c r="F236" s="1">
        <v>1504.45</v>
      </c>
      <c r="G236" s="1">
        <v>1529.95</v>
      </c>
      <c r="H236" s="1">
        <v>1530</v>
      </c>
      <c r="I236" s="1">
        <v>1529.95</v>
      </c>
      <c r="J236" s="1">
        <v>179</v>
      </c>
      <c r="K236" s="1">
        <v>1635.33</v>
      </c>
      <c r="L236" s="1">
        <v>170400</v>
      </c>
      <c r="M236" s="1">
        <v>42000</v>
      </c>
      <c r="N236" s="1">
        <v>1521.3</v>
      </c>
      <c r="O236" s="1">
        <v>280.39999999999998</v>
      </c>
      <c r="P236" s="4">
        <v>1.45479452054795E-4</v>
      </c>
      <c r="Q236" s="5">
        <f t="shared" si="11"/>
        <v>-1.6583108368684891E-2</v>
      </c>
      <c r="R236" s="5">
        <f t="shared" si="9"/>
        <v>-1.6728587820739684E-2</v>
      </c>
      <c r="S236" s="1">
        <f t="shared" si="10"/>
        <v>-1.0403291114524074</v>
      </c>
    </row>
    <row r="237" spans="1:19" ht="14.25" customHeight="1" x14ac:dyDescent="0.3">
      <c r="A237" s="1" t="s">
        <v>14</v>
      </c>
      <c r="B237" s="3" t="s">
        <v>194</v>
      </c>
      <c r="C237" s="3" t="s">
        <v>161</v>
      </c>
      <c r="D237" s="1">
        <v>1533.25</v>
      </c>
      <c r="E237" s="1">
        <v>1547.5</v>
      </c>
      <c r="F237" s="1">
        <v>1525.55</v>
      </c>
      <c r="G237" s="1">
        <v>1537.5</v>
      </c>
      <c r="H237" s="1">
        <v>1537.15</v>
      </c>
      <c r="I237" s="1">
        <v>1537.5</v>
      </c>
      <c r="J237" s="1">
        <v>275</v>
      </c>
      <c r="K237" s="1">
        <v>2536.5</v>
      </c>
      <c r="L237" s="1">
        <v>221400</v>
      </c>
      <c r="M237" s="1">
        <v>51000</v>
      </c>
      <c r="N237" s="1">
        <v>1530.9</v>
      </c>
      <c r="O237" s="1">
        <v>274.05</v>
      </c>
      <c r="P237" s="4">
        <v>1.45479452054795E-4</v>
      </c>
      <c r="Q237" s="5">
        <f t="shared" si="11"/>
        <v>4.6732026143791443E-3</v>
      </c>
      <c r="R237" s="5">
        <f t="shared" si="9"/>
        <v>4.5277231623243493E-3</v>
      </c>
      <c r="S237" s="1">
        <f t="shared" si="10"/>
        <v>0.28157321256511769</v>
      </c>
    </row>
    <row r="238" spans="1:19" ht="14.25" customHeight="1" x14ac:dyDescent="0.3">
      <c r="A238" s="1" t="s">
        <v>14</v>
      </c>
      <c r="B238" s="3" t="s">
        <v>195</v>
      </c>
      <c r="C238" s="3" t="s">
        <v>161</v>
      </c>
      <c r="D238" s="1">
        <v>1549</v>
      </c>
      <c r="E238" s="1">
        <v>1565.3</v>
      </c>
      <c r="F238" s="1">
        <v>1545.7</v>
      </c>
      <c r="G238" s="1">
        <v>1555.5</v>
      </c>
      <c r="H238" s="1">
        <v>1556.3</v>
      </c>
      <c r="I238" s="1">
        <v>1555.5</v>
      </c>
      <c r="J238" s="1">
        <v>451</v>
      </c>
      <c r="K238" s="1">
        <v>4208.7700000000004</v>
      </c>
      <c r="L238" s="1">
        <v>325200</v>
      </c>
      <c r="M238" s="1">
        <v>103800</v>
      </c>
      <c r="N238" s="1">
        <v>1547.75</v>
      </c>
      <c r="O238" s="1">
        <v>301.7</v>
      </c>
      <c r="P238" s="4">
        <v>1.45753424657534E-4</v>
      </c>
      <c r="Q238" s="5">
        <f t="shared" si="11"/>
        <v>1.2458120547766882E-2</v>
      </c>
      <c r="R238" s="5">
        <f t="shared" si="9"/>
        <v>1.2312367123109349E-2</v>
      </c>
      <c r="S238" s="1">
        <f t="shared" si="10"/>
        <v>0.76569009209372774</v>
      </c>
    </row>
    <row r="239" spans="1:19" ht="14.25" customHeight="1" x14ac:dyDescent="0.3">
      <c r="A239" s="1" t="s">
        <v>14</v>
      </c>
      <c r="B239" s="3" t="s">
        <v>196</v>
      </c>
      <c r="C239" s="3" t="s">
        <v>161</v>
      </c>
      <c r="D239" s="1">
        <v>1553.8</v>
      </c>
      <c r="E239" s="1">
        <v>1567.2</v>
      </c>
      <c r="F239" s="1">
        <v>1552.55</v>
      </c>
      <c r="G239" s="1">
        <v>1555.5</v>
      </c>
      <c r="H239" s="1">
        <v>1555</v>
      </c>
      <c r="I239" s="1">
        <v>1555.5</v>
      </c>
      <c r="J239" s="1">
        <v>796</v>
      </c>
      <c r="K239" s="1">
        <v>7460.04</v>
      </c>
      <c r="L239" s="1">
        <v>577200</v>
      </c>
      <c r="M239" s="1">
        <v>252000</v>
      </c>
      <c r="N239" s="1">
        <v>1553.9</v>
      </c>
      <c r="O239" s="1">
        <v>313.75</v>
      </c>
      <c r="P239" s="4">
        <v>1.4630136986301399E-4</v>
      </c>
      <c r="Q239" s="5">
        <f t="shared" si="11"/>
        <v>-8.3531452804726247E-4</v>
      </c>
      <c r="R239" s="5">
        <f t="shared" si="9"/>
        <v>-9.8161589791027643E-4</v>
      </c>
      <c r="S239" s="1">
        <f t="shared" si="10"/>
        <v>-6.1045415536779037E-2</v>
      </c>
    </row>
    <row r="240" spans="1:19" ht="14.25" customHeight="1" x14ac:dyDescent="0.3">
      <c r="A240" s="1" t="s">
        <v>14</v>
      </c>
      <c r="B240" s="3" t="s">
        <v>197</v>
      </c>
      <c r="C240" s="3" t="s">
        <v>161</v>
      </c>
      <c r="D240" s="1">
        <v>1551.9</v>
      </c>
      <c r="E240" s="1">
        <v>1728.15</v>
      </c>
      <c r="F240" s="1">
        <v>1550</v>
      </c>
      <c r="G240" s="1">
        <v>1680.85</v>
      </c>
      <c r="H240" s="1">
        <v>1693.55</v>
      </c>
      <c r="I240" s="1">
        <v>1680.85</v>
      </c>
      <c r="J240" s="1">
        <v>3531</v>
      </c>
      <c r="K240" s="1">
        <v>34531.120000000003</v>
      </c>
      <c r="L240" s="1">
        <v>1535400</v>
      </c>
      <c r="M240" s="1">
        <v>958200</v>
      </c>
      <c r="N240" s="1">
        <v>1671</v>
      </c>
      <c r="O240" s="1">
        <v>302.60000000000002</v>
      </c>
      <c r="P240" s="4">
        <v>1.48219178082192E-4</v>
      </c>
      <c r="Q240" s="5">
        <f t="shared" si="11"/>
        <v>8.9099678456591613E-2</v>
      </c>
      <c r="R240" s="5">
        <f t="shared" si="9"/>
        <v>8.895145927850942E-2</v>
      </c>
      <c r="S240" s="1">
        <f t="shared" si="10"/>
        <v>5.5317755201595329</v>
      </c>
    </row>
    <row r="241" spans="1:19" ht="14.25" customHeight="1" x14ac:dyDescent="0.3">
      <c r="A241" s="1" t="s">
        <v>14</v>
      </c>
      <c r="B241" s="3" t="s">
        <v>198</v>
      </c>
      <c r="C241" s="3" t="s">
        <v>161</v>
      </c>
      <c r="D241" s="1">
        <v>1718</v>
      </c>
      <c r="E241" s="1">
        <v>1822</v>
      </c>
      <c r="F241" s="1">
        <v>1715.8</v>
      </c>
      <c r="G241" s="1">
        <v>1804.8</v>
      </c>
      <c r="H241" s="1">
        <v>1805</v>
      </c>
      <c r="I241" s="1">
        <v>1804.8</v>
      </c>
      <c r="J241" s="1">
        <v>5991</v>
      </c>
      <c r="K241" s="1">
        <v>64357.77</v>
      </c>
      <c r="L241" s="1">
        <v>2712600</v>
      </c>
      <c r="M241" s="1">
        <v>1177200</v>
      </c>
      <c r="N241" s="1">
        <v>1802.75</v>
      </c>
      <c r="O241" s="1">
        <v>280.25</v>
      </c>
      <c r="P241" s="4">
        <v>1.4849315068493201E-4</v>
      </c>
      <c r="Q241" s="5">
        <f t="shared" si="11"/>
        <v>6.5808508753801218E-2</v>
      </c>
      <c r="R241" s="5">
        <f t="shared" si="9"/>
        <v>6.5660015603116281E-2</v>
      </c>
      <c r="S241" s="1">
        <f t="shared" si="10"/>
        <v>4.0833109418629219</v>
      </c>
    </row>
    <row r="242" spans="1:19" ht="14.25" customHeight="1" x14ac:dyDescent="0.3">
      <c r="A242" s="1" t="s">
        <v>14</v>
      </c>
      <c r="B242" s="3" t="s">
        <v>199</v>
      </c>
      <c r="C242" s="3" t="s">
        <v>161</v>
      </c>
      <c r="D242" s="1">
        <v>1800</v>
      </c>
      <c r="E242" s="1">
        <v>1807.75</v>
      </c>
      <c r="F242" s="1">
        <v>1762.75</v>
      </c>
      <c r="G242" s="1">
        <v>1777.5</v>
      </c>
      <c r="H242" s="1">
        <v>1781.45</v>
      </c>
      <c r="I242" s="1">
        <v>1777.5</v>
      </c>
      <c r="J242" s="1">
        <v>5656</v>
      </c>
      <c r="K242" s="1">
        <v>60296.800000000003</v>
      </c>
      <c r="L242" s="1">
        <v>4711200</v>
      </c>
      <c r="M242" s="1">
        <v>1998600</v>
      </c>
      <c r="N242" s="1">
        <v>1765.9</v>
      </c>
      <c r="O242" s="1">
        <v>281.85000000000002</v>
      </c>
      <c r="P242" s="4">
        <v>1.48219178082192E-4</v>
      </c>
      <c r="Q242" s="5">
        <f t="shared" si="11"/>
        <v>-1.3047091412742358E-2</v>
      </c>
      <c r="R242" s="5">
        <f t="shared" si="9"/>
        <v>-1.3195310590824551E-2</v>
      </c>
      <c r="S242" s="1">
        <f t="shared" si="10"/>
        <v>-0.82059919757674205</v>
      </c>
    </row>
    <row r="243" spans="1:19" ht="14.25" customHeight="1" x14ac:dyDescent="0.3">
      <c r="A243" s="1" t="s">
        <v>14</v>
      </c>
      <c r="B243" s="3" t="s">
        <v>200</v>
      </c>
      <c r="C243" s="3" t="s">
        <v>161</v>
      </c>
      <c r="D243" s="1">
        <v>1784</v>
      </c>
      <c r="E243" s="1">
        <v>1784</v>
      </c>
      <c r="F243" s="1">
        <v>1740</v>
      </c>
      <c r="G243" s="1">
        <v>1764.3</v>
      </c>
      <c r="H243" s="1">
        <v>1768.3</v>
      </c>
      <c r="I243" s="1">
        <v>1764.3</v>
      </c>
      <c r="J243" s="1">
        <v>5577</v>
      </c>
      <c r="K243" s="1">
        <v>58735.14</v>
      </c>
      <c r="L243" s="1">
        <v>6588000</v>
      </c>
      <c r="M243" s="1">
        <v>1876800</v>
      </c>
      <c r="N243" s="1">
        <v>1751.8</v>
      </c>
      <c r="O243" s="1">
        <v>281.2</v>
      </c>
      <c r="P243" s="4">
        <v>1.48219178082192E-4</v>
      </c>
      <c r="Q243" s="5">
        <f t="shared" si="11"/>
        <v>-7.3816273260546694E-3</v>
      </c>
      <c r="R243" s="5">
        <f t="shared" si="9"/>
        <v>-7.5298465041368614E-3</v>
      </c>
      <c r="S243" s="1">
        <f t="shared" si="10"/>
        <v>-0.4682713572098367</v>
      </c>
    </row>
    <row r="244" spans="1:19" ht="14.25" customHeight="1" x14ac:dyDescent="0.3">
      <c r="A244" s="1" t="s">
        <v>14</v>
      </c>
      <c r="B244" s="3" t="s">
        <v>141</v>
      </c>
      <c r="C244" s="3" t="s">
        <v>161</v>
      </c>
      <c r="D244" s="1">
        <v>1762.05</v>
      </c>
      <c r="E244" s="1">
        <v>1786.45</v>
      </c>
      <c r="F244" s="1">
        <v>1760.55</v>
      </c>
      <c r="G244" s="1">
        <v>1779.8</v>
      </c>
      <c r="H244" s="1">
        <v>1778.35</v>
      </c>
      <c r="I244" s="1">
        <v>1779.8</v>
      </c>
      <c r="J244" s="1">
        <v>5735</v>
      </c>
      <c r="K244" s="1">
        <v>61026.45</v>
      </c>
      <c r="L244" s="1">
        <v>8244000</v>
      </c>
      <c r="M244" s="1">
        <v>1656000</v>
      </c>
      <c r="N244" s="1">
        <v>1770.95</v>
      </c>
      <c r="O244" s="1">
        <v>270.8</v>
      </c>
      <c r="P244" s="4">
        <v>1.4630136986301399E-4</v>
      </c>
      <c r="Q244" s="5">
        <f t="shared" si="11"/>
        <v>5.6834247582423537E-3</v>
      </c>
      <c r="R244" s="5">
        <f t="shared" si="9"/>
        <v>5.5371233883793397E-3</v>
      </c>
      <c r="S244" s="1">
        <f t="shared" si="10"/>
        <v>0.3443464993197683</v>
      </c>
    </row>
    <row r="245" spans="1:19" ht="14.25" customHeight="1" x14ac:dyDescent="0.3">
      <c r="A245" s="1" t="s">
        <v>14</v>
      </c>
      <c r="B245" s="3" t="s">
        <v>201</v>
      </c>
      <c r="C245" s="3" t="s">
        <v>184</v>
      </c>
      <c r="D245" s="1">
        <v>1775</v>
      </c>
      <c r="E245" s="1">
        <v>1781.5</v>
      </c>
      <c r="F245" s="1">
        <v>1745.85</v>
      </c>
      <c r="G245" s="1">
        <v>1778.35</v>
      </c>
      <c r="H245" s="1">
        <v>1775.2</v>
      </c>
      <c r="I245" s="1">
        <v>1778.35</v>
      </c>
      <c r="J245" s="1">
        <v>51</v>
      </c>
      <c r="K245" s="1">
        <v>539.14</v>
      </c>
      <c r="L245" s="1">
        <v>43800</v>
      </c>
      <c r="M245" s="1">
        <v>6000</v>
      </c>
      <c r="N245" s="1">
        <v>1776.3</v>
      </c>
    </row>
    <row r="246" spans="1:19" ht="14.25" customHeight="1" x14ac:dyDescent="0.3">
      <c r="A246" s="1" t="s">
        <v>14</v>
      </c>
      <c r="B246" s="3" t="s">
        <v>203</v>
      </c>
      <c r="C246" s="3" t="s">
        <v>184</v>
      </c>
      <c r="D246" s="1">
        <v>1757.15</v>
      </c>
      <c r="E246" s="1">
        <v>1778.4</v>
      </c>
      <c r="F246" s="1">
        <v>1750</v>
      </c>
      <c r="G246" s="1">
        <v>1772.35</v>
      </c>
      <c r="H246" s="1">
        <v>1774.5</v>
      </c>
      <c r="I246" s="1">
        <v>1772.35</v>
      </c>
      <c r="J246" s="1">
        <v>24</v>
      </c>
      <c r="K246" s="1">
        <v>254.25</v>
      </c>
      <c r="L246" s="1">
        <v>47400</v>
      </c>
      <c r="M246" s="1">
        <v>3600</v>
      </c>
      <c r="N246" s="1">
        <v>1762.15</v>
      </c>
    </row>
    <row r="247" spans="1:19" ht="14.25" customHeight="1" x14ac:dyDescent="0.3"/>
    <row r="248" spans="1:19" ht="14.25" customHeight="1" x14ac:dyDescent="0.3"/>
    <row r="249" spans="1:19" ht="14.25" customHeight="1" x14ac:dyDescent="0.3"/>
    <row r="250" spans="1:19" ht="14.25" customHeight="1" x14ac:dyDescent="0.3"/>
    <row r="251" spans="1:19" ht="14.25" customHeight="1" x14ac:dyDescent="0.3"/>
    <row r="252" spans="1:19" ht="14.25" customHeight="1" x14ac:dyDescent="0.3"/>
    <row r="253" spans="1:19" ht="14.25" customHeight="1" x14ac:dyDescent="0.3"/>
    <row r="254" spans="1:19" ht="14.25" customHeight="1" x14ac:dyDescent="0.3"/>
    <row r="255" spans="1:19" ht="14.25" customHeight="1" x14ac:dyDescent="0.3"/>
    <row r="256" spans="1:19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topLeftCell="E5" zoomScaleNormal="100" workbookViewId="0">
      <selection activeCell="U22" sqref="U22"/>
    </sheetView>
  </sheetViews>
  <sheetFormatPr defaultRowHeight="14.4" x14ac:dyDescent="0.3"/>
  <cols>
    <col min="1" max="2" width="8.5546875" customWidth="1"/>
    <col min="3" max="3" width="9.6640625" customWidth="1"/>
    <col min="4" max="16" width="8.5546875" customWidth="1"/>
    <col min="17" max="17" width="15.33203125" customWidth="1"/>
    <col min="18" max="19" width="8.5546875" customWidth="1"/>
    <col min="20" max="20" width="16.6640625" customWidth="1"/>
    <col min="21" max="21" width="14.6640625" customWidth="1"/>
    <col min="22" max="26" width="8.6640625" customWidth="1"/>
    <col min="27" max="1025" width="14.44140625" customWidth="1"/>
  </cols>
  <sheetData>
    <row r="1" spans="1:2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204</v>
      </c>
      <c r="P1" s="1" t="s">
        <v>205</v>
      </c>
      <c r="Q1" s="1" t="s">
        <v>206</v>
      </c>
      <c r="R1" s="1" t="s">
        <v>207</v>
      </c>
    </row>
    <row r="2" spans="1:21" ht="14.25" customHeight="1" x14ac:dyDescent="0.3">
      <c r="A2" s="1" t="s">
        <v>14</v>
      </c>
      <c r="B2" s="2">
        <v>43374</v>
      </c>
      <c r="C2" s="2">
        <v>43461</v>
      </c>
      <c r="D2" s="1">
        <v>0</v>
      </c>
      <c r="E2" s="1">
        <v>0</v>
      </c>
      <c r="F2" s="1">
        <v>0</v>
      </c>
      <c r="G2" s="1">
        <v>1312.1</v>
      </c>
      <c r="H2" s="1">
        <v>0</v>
      </c>
      <c r="I2" s="1">
        <v>1303.05</v>
      </c>
      <c r="J2" s="1">
        <v>0</v>
      </c>
      <c r="K2" s="1">
        <v>0</v>
      </c>
      <c r="L2" s="1">
        <v>0</v>
      </c>
      <c r="M2" s="1">
        <v>0</v>
      </c>
      <c r="N2" s="1">
        <v>1279.8</v>
      </c>
      <c r="O2" s="4">
        <v>1.9260273972602701E-4</v>
      </c>
      <c r="P2" s="5">
        <v>0</v>
      </c>
      <c r="Q2" s="5">
        <f t="shared" ref="Q2:Q65" si="0">P2-O2</f>
        <v>-1.9260273972602701E-4</v>
      </c>
      <c r="R2" s="1">
        <f t="shared" ref="R2:R65" si="1">Q2/$U$2</f>
        <v>-1.1547167949889884E-2</v>
      </c>
      <c r="T2" s="1" t="s">
        <v>208</v>
      </c>
      <c r="U2" s="1">
        <f>STDEV(P2:P244)</f>
        <v>1.6679651717360161E-2</v>
      </c>
    </row>
    <row r="3" spans="1:21" ht="14.25" customHeight="1" x14ac:dyDescent="0.3">
      <c r="A3" s="1" t="s">
        <v>14</v>
      </c>
      <c r="B3" s="2">
        <v>43376</v>
      </c>
      <c r="C3" s="2">
        <v>43461</v>
      </c>
      <c r="D3" s="1">
        <v>0</v>
      </c>
      <c r="E3" s="1">
        <v>0</v>
      </c>
      <c r="F3" s="1">
        <v>0</v>
      </c>
      <c r="G3" s="1">
        <v>1312.1</v>
      </c>
      <c r="H3" s="1">
        <v>0</v>
      </c>
      <c r="I3" s="1">
        <v>1274</v>
      </c>
      <c r="J3" s="1">
        <v>0</v>
      </c>
      <c r="K3" s="1">
        <v>0</v>
      </c>
      <c r="L3" s="1">
        <v>0</v>
      </c>
      <c r="M3" s="1">
        <v>0</v>
      </c>
      <c r="N3" s="1">
        <v>1251.75</v>
      </c>
      <c r="O3" s="4">
        <v>1.9232876712328801E-4</v>
      </c>
      <c r="P3" s="5">
        <f t="shared" ref="P3:P66" si="2">(G3-G2)/G2</f>
        <v>0</v>
      </c>
      <c r="Q3" s="5">
        <f t="shared" si="0"/>
        <v>-1.9232876712328801E-4</v>
      </c>
      <c r="R3" s="1">
        <f t="shared" si="1"/>
        <v>-1.1530742390928491E-2</v>
      </c>
    </row>
    <row r="4" spans="1:21" ht="14.25" customHeight="1" x14ac:dyDescent="0.3">
      <c r="A4" s="1" t="s">
        <v>14</v>
      </c>
      <c r="B4" s="2">
        <v>43377</v>
      </c>
      <c r="C4" s="2">
        <v>43461</v>
      </c>
      <c r="D4" s="1">
        <v>0</v>
      </c>
      <c r="E4" s="1">
        <v>0</v>
      </c>
      <c r="F4" s="1">
        <v>0</v>
      </c>
      <c r="G4" s="1">
        <v>1312.1</v>
      </c>
      <c r="H4" s="1">
        <v>0</v>
      </c>
      <c r="I4" s="1">
        <v>1246.2</v>
      </c>
      <c r="J4" s="1">
        <v>0</v>
      </c>
      <c r="K4" s="1">
        <v>0</v>
      </c>
      <c r="L4" s="1">
        <v>0</v>
      </c>
      <c r="M4" s="1">
        <v>0</v>
      </c>
      <c r="N4" s="1">
        <v>1224.7</v>
      </c>
      <c r="O4" s="4">
        <v>1.9506849315068501E-4</v>
      </c>
      <c r="P4" s="5">
        <f t="shared" si="2"/>
        <v>0</v>
      </c>
      <c r="Q4" s="5">
        <f t="shared" si="0"/>
        <v>-1.9506849315068501E-4</v>
      </c>
      <c r="R4" s="1">
        <f t="shared" si="1"/>
        <v>-1.1694997980542842E-2</v>
      </c>
    </row>
    <row r="5" spans="1:21" ht="14.25" customHeight="1" x14ac:dyDescent="0.3">
      <c r="A5" s="1" t="s">
        <v>14</v>
      </c>
      <c r="B5" s="2">
        <v>43378</v>
      </c>
      <c r="C5" s="2">
        <v>43461</v>
      </c>
      <c r="D5" s="1">
        <v>0</v>
      </c>
      <c r="E5" s="1">
        <v>0</v>
      </c>
      <c r="F5" s="1">
        <v>0</v>
      </c>
      <c r="G5" s="1">
        <v>1312.1</v>
      </c>
      <c r="H5" s="1">
        <v>0</v>
      </c>
      <c r="I5" s="1">
        <v>1230.45</v>
      </c>
      <c r="J5" s="1">
        <v>0</v>
      </c>
      <c r="K5" s="1">
        <v>0</v>
      </c>
      <c r="L5" s="1">
        <v>0</v>
      </c>
      <c r="M5" s="1">
        <v>0</v>
      </c>
      <c r="N5" s="1">
        <v>1209.5</v>
      </c>
      <c r="O5" s="4">
        <v>1.8986301369863001E-4</v>
      </c>
      <c r="P5" s="5">
        <f t="shared" si="2"/>
        <v>0</v>
      </c>
      <c r="Q5" s="5">
        <f t="shared" si="0"/>
        <v>-1.8986301369863001E-4</v>
      </c>
      <c r="R5" s="1">
        <f t="shared" si="1"/>
        <v>-1.1382912360275534E-2</v>
      </c>
    </row>
    <row r="6" spans="1:21" ht="14.25" customHeight="1" x14ac:dyDescent="0.3">
      <c r="A6" s="1" t="s">
        <v>14</v>
      </c>
      <c r="B6" s="2">
        <v>43381</v>
      </c>
      <c r="C6" s="2">
        <v>43461</v>
      </c>
      <c r="D6" s="1">
        <v>0</v>
      </c>
      <c r="E6" s="1">
        <v>0</v>
      </c>
      <c r="F6" s="1">
        <v>0</v>
      </c>
      <c r="G6" s="1">
        <v>1312.1</v>
      </c>
      <c r="H6" s="1">
        <v>0</v>
      </c>
      <c r="I6" s="1">
        <v>1268.45</v>
      </c>
      <c r="J6" s="1">
        <v>0</v>
      </c>
      <c r="K6" s="1">
        <v>0</v>
      </c>
      <c r="L6" s="1">
        <v>0</v>
      </c>
      <c r="M6" s="1">
        <v>0</v>
      </c>
      <c r="N6" s="1">
        <v>1247.8</v>
      </c>
      <c r="O6" s="4">
        <v>1.89315068493151E-4</v>
      </c>
      <c r="P6" s="5">
        <f t="shared" si="2"/>
        <v>0</v>
      </c>
      <c r="Q6" s="5">
        <f t="shared" si="0"/>
        <v>-1.89315068493151E-4</v>
      </c>
      <c r="R6" s="1">
        <f t="shared" si="1"/>
        <v>-1.1350061242352686E-2</v>
      </c>
    </row>
    <row r="7" spans="1:21" ht="14.25" customHeight="1" x14ac:dyDescent="0.3">
      <c r="A7" s="1" t="s">
        <v>14</v>
      </c>
      <c r="B7" s="2">
        <v>43382</v>
      </c>
      <c r="C7" s="2">
        <v>43461</v>
      </c>
      <c r="D7" s="1">
        <v>0</v>
      </c>
      <c r="E7" s="1">
        <v>0</v>
      </c>
      <c r="F7" s="1">
        <v>0</v>
      </c>
      <c r="G7" s="1">
        <v>1312.1</v>
      </c>
      <c r="H7" s="1">
        <v>0</v>
      </c>
      <c r="I7" s="1">
        <v>1221</v>
      </c>
      <c r="J7" s="1">
        <v>0</v>
      </c>
      <c r="K7" s="1">
        <v>0</v>
      </c>
      <c r="L7" s="1">
        <v>0</v>
      </c>
      <c r="M7" s="1">
        <v>0</v>
      </c>
      <c r="N7" s="1">
        <v>1201.4000000000001</v>
      </c>
      <c r="O7" s="4">
        <v>1.88219178082192E-4</v>
      </c>
      <c r="P7" s="5">
        <f t="shared" si="2"/>
        <v>0</v>
      </c>
      <c r="Q7" s="5">
        <f t="shared" si="0"/>
        <v>-1.88219178082192E-4</v>
      </c>
      <c r="R7" s="1">
        <f t="shared" si="1"/>
        <v>-1.1284359006506935E-2</v>
      </c>
    </row>
    <row r="8" spans="1:21" ht="14.25" customHeight="1" x14ac:dyDescent="0.3">
      <c r="A8" s="1" t="s">
        <v>14</v>
      </c>
      <c r="B8" s="2">
        <v>43383</v>
      </c>
      <c r="C8" s="2">
        <v>43461</v>
      </c>
      <c r="D8" s="1">
        <v>0</v>
      </c>
      <c r="E8" s="1">
        <v>0</v>
      </c>
      <c r="F8" s="1">
        <v>0</v>
      </c>
      <c r="G8" s="1">
        <v>1312.1</v>
      </c>
      <c r="H8" s="1">
        <v>0</v>
      </c>
      <c r="I8" s="1">
        <v>1245.5999999999999</v>
      </c>
      <c r="J8" s="1">
        <v>0</v>
      </c>
      <c r="K8" s="1">
        <v>0</v>
      </c>
      <c r="L8" s="1">
        <v>0</v>
      </c>
      <c r="M8" s="1">
        <v>0</v>
      </c>
      <c r="N8" s="1">
        <v>1225.95</v>
      </c>
      <c r="O8" s="4">
        <v>1.8958904109589E-4</v>
      </c>
      <c r="P8" s="5">
        <f t="shared" si="2"/>
        <v>0</v>
      </c>
      <c r="Q8" s="5">
        <f t="shared" si="0"/>
        <v>-1.8958904109589E-4</v>
      </c>
      <c r="R8" s="1">
        <f t="shared" si="1"/>
        <v>-1.136648680131408E-2</v>
      </c>
      <c r="T8" s="6" t="s">
        <v>209</v>
      </c>
    </row>
    <row r="9" spans="1:21" ht="14.25" customHeight="1" x14ac:dyDescent="0.3">
      <c r="A9" s="1" t="s">
        <v>14</v>
      </c>
      <c r="B9" s="2">
        <v>43384</v>
      </c>
      <c r="C9" s="2">
        <v>43461</v>
      </c>
      <c r="D9" s="1">
        <v>0</v>
      </c>
      <c r="E9" s="1">
        <v>0</v>
      </c>
      <c r="F9" s="1">
        <v>0</v>
      </c>
      <c r="G9" s="1">
        <v>1312.1</v>
      </c>
      <c r="H9" s="1">
        <v>0</v>
      </c>
      <c r="I9" s="1">
        <v>1238.3499999999999</v>
      </c>
      <c r="J9" s="1">
        <v>0</v>
      </c>
      <c r="K9" s="1">
        <v>0</v>
      </c>
      <c r="L9" s="1">
        <v>0</v>
      </c>
      <c r="M9" s="1">
        <v>0</v>
      </c>
      <c r="N9" s="1">
        <v>1219.05</v>
      </c>
      <c r="O9" s="4">
        <v>1.9013698630136999E-4</v>
      </c>
      <c r="P9" s="5">
        <f t="shared" si="2"/>
        <v>0</v>
      </c>
      <c r="Q9" s="5">
        <f t="shared" si="0"/>
        <v>-1.9013698630136999E-4</v>
      </c>
      <c r="R9" s="1">
        <f t="shared" si="1"/>
        <v>-1.1399337919236986E-2</v>
      </c>
      <c r="T9" s="6" t="s">
        <v>210</v>
      </c>
      <c r="U9" s="1">
        <f>MIN(P:P)</f>
        <v>-0.13192592028046637</v>
      </c>
    </row>
    <row r="10" spans="1:21" ht="14.25" customHeight="1" x14ac:dyDescent="0.3">
      <c r="A10" s="1" t="s">
        <v>14</v>
      </c>
      <c r="B10" s="2">
        <v>43385</v>
      </c>
      <c r="C10" s="2">
        <v>43461</v>
      </c>
      <c r="D10" s="1">
        <v>0</v>
      </c>
      <c r="E10" s="1">
        <v>0</v>
      </c>
      <c r="F10" s="1">
        <v>0</v>
      </c>
      <c r="G10" s="1">
        <v>1312.1</v>
      </c>
      <c r="H10" s="1">
        <v>0</v>
      </c>
      <c r="I10" s="1">
        <v>1280.9000000000001</v>
      </c>
      <c r="J10" s="1">
        <v>0</v>
      </c>
      <c r="K10" s="1">
        <v>0</v>
      </c>
      <c r="L10" s="1">
        <v>0</v>
      </c>
      <c r="M10" s="1">
        <v>0</v>
      </c>
      <c r="N10" s="1">
        <v>1261.2</v>
      </c>
      <c r="O10" s="4">
        <v>1.8876712328767101E-4</v>
      </c>
      <c r="P10" s="5">
        <f t="shared" si="2"/>
        <v>0</v>
      </c>
      <c r="Q10" s="5">
        <f t="shared" si="0"/>
        <v>-1.8876712328767101E-4</v>
      </c>
      <c r="R10" s="1">
        <f t="shared" si="1"/>
        <v>-1.1317210124429782E-2</v>
      </c>
      <c r="T10" s="6" t="s">
        <v>211</v>
      </c>
      <c r="U10" s="1">
        <f>MAX(P:P)</f>
        <v>8.1094324213964841E-2</v>
      </c>
    </row>
    <row r="11" spans="1:21" ht="14.25" customHeight="1" x14ac:dyDescent="0.3">
      <c r="A11" s="1" t="s">
        <v>14</v>
      </c>
      <c r="B11" s="2">
        <v>43388</v>
      </c>
      <c r="C11" s="2">
        <v>43461</v>
      </c>
      <c r="D11" s="1">
        <v>0</v>
      </c>
      <c r="E11" s="1">
        <v>0</v>
      </c>
      <c r="F11" s="1">
        <v>0</v>
      </c>
      <c r="G11" s="1">
        <v>1312.1</v>
      </c>
      <c r="H11" s="1">
        <v>0</v>
      </c>
      <c r="I11" s="1">
        <v>1269.05</v>
      </c>
      <c r="J11" s="1">
        <v>0</v>
      </c>
      <c r="K11" s="1">
        <v>0</v>
      </c>
      <c r="L11" s="1">
        <v>0</v>
      </c>
      <c r="M11" s="1">
        <v>0</v>
      </c>
      <c r="N11" s="1">
        <v>1250.3</v>
      </c>
      <c r="O11" s="4">
        <v>1.89315068493151E-4</v>
      </c>
      <c r="P11" s="5">
        <f t="shared" si="2"/>
        <v>0</v>
      </c>
      <c r="Q11" s="5">
        <f t="shared" si="0"/>
        <v>-1.89315068493151E-4</v>
      </c>
      <c r="R11" s="1">
        <f t="shared" si="1"/>
        <v>-1.1350061242352686E-2</v>
      </c>
      <c r="T11" s="6" t="s">
        <v>212</v>
      </c>
      <c r="U11" s="1">
        <f>AVERAGE(P:P)</f>
        <v>1.4096945510853798E-3</v>
      </c>
    </row>
    <row r="12" spans="1:21" ht="14.25" customHeight="1" x14ac:dyDescent="0.3">
      <c r="A12" s="1" t="s">
        <v>14</v>
      </c>
      <c r="B12" s="2">
        <v>43389</v>
      </c>
      <c r="C12" s="2">
        <v>43461</v>
      </c>
      <c r="D12" s="1">
        <v>0</v>
      </c>
      <c r="E12" s="1">
        <v>0</v>
      </c>
      <c r="F12" s="1">
        <v>0</v>
      </c>
      <c r="G12" s="1">
        <v>1312.1</v>
      </c>
      <c r="H12" s="1">
        <v>0</v>
      </c>
      <c r="I12" s="1">
        <v>1286.4000000000001</v>
      </c>
      <c r="J12" s="1">
        <v>0</v>
      </c>
      <c r="K12" s="1">
        <v>0</v>
      </c>
      <c r="L12" s="1">
        <v>0</v>
      </c>
      <c r="M12" s="1">
        <v>0</v>
      </c>
      <c r="N12" s="1">
        <v>1267.5999999999999</v>
      </c>
      <c r="O12" s="4">
        <v>1.8986301369863001E-4</v>
      </c>
      <c r="P12" s="5">
        <f t="shared" si="2"/>
        <v>0</v>
      </c>
      <c r="Q12" s="5">
        <f t="shared" si="0"/>
        <v>-1.8986301369863001E-4</v>
      </c>
      <c r="R12" s="1">
        <f t="shared" si="1"/>
        <v>-1.1382912360275534E-2</v>
      </c>
      <c r="T12" s="6" t="s">
        <v>213</v>
      </c>
      <c r="U12" s="1">
        <f>STDEV(P:P)</f>
        <v>1.6679651717360161E-2</v>
      </c>
    </row>
    <row r="13" spans="1:21" ht="14.25" customHeight="1" x14ac:dyDescent="0.3">
      <c r="A13" s="1" t="s">
        <v>14</v>
      </c>
      <c r="B13" s="2">
        <v>43390</v>
      </c>
      <c r="C13" s="2">
        <v>43461</v>
      </c>
      <c r="D13" s="1">
        <v>0</v>
      </c>
      <c r="E13" s="1">
        <v>0</v>
      </c>
      <c r="F13" s="1">
        <v>0</v>
      </c>
      <c r="G13" s="1">
        <v>1312.1</v>
      </c>
      <c r="H13" s="1">
        <v>0</v>
      </c>
      <c r="I13" s="1">
        <v>1277.45</v>
      </c>
      <c r="J13" s="1">
        <v>0</v>
      </c>
      <c r="K13" s="1">
        <v>0</v>
      </c>
      <c r="L13" s="1">
        <v>0</v>
      </c>
      <c r="M13" s="1">
        <v>0</v>
      </c>
      <c r="N13" s="1">
        <v>1259</v>
      </c>
      <c r="O13" s="4">
        <v>1.8958904109589E-4</v>
      </c>
      <c r="P13" s="5">
        <f t="shared" si="2"/>
        <v>0</v>
      </c>
      <c r="Q13" s="5">
        <f t="shared" si="0"/>
        <v>-1.8958904109589E-4</v>
      </c>
      <c r="R13" s="1">
        <f t="shared" si="1"/>
        <v>-1.136648680131408E-2</v>
      </c>
    </row>
    <row r="14" spans="1:21" ht="14.25" customHeight="1" x14ac:dyDescent="0.3">
      <c r="A14" s="1" t="s">
        <v>14</v>
      </c>
      <c r="B14" s="2">
        <v>43392</v>
      </c>
      <c r="C14" s="2">
        <v>43461</v>
      </c>
      <c r="D14" s="1">
        <v>0</v>
      </c>
      <c r="E14" s="1">
        <v>0</v>
      </c>
      <c r="F14" s="1">
        <v>0</v>
      </c>
      <c r="G14" s="1">
        <v>1312.1</v>
      </c>
      <c r="H14" s="1">
        <v>0</v>
      </c>
      <c r="I14" s="1">
        <v>1253</v>
      </c>
      <c r="J14" s="1">
        <v>0</v>
      </c>
      <c r="K14" s="1">
        <v>0</v>
      </c>
      <c r="L14" s="1">
        <v>0</v>
      </c>
      <c r="M14" s="1">
        <v>0</v>
      </c>
      <c r="N14" s="1">
        <v>1235.4000000000001</v>
      </c>
      <c r="O14" s="4">
        <v>1.9041095890410999E-4</v>
      </c>
      <c r="P14" s="5">
        <f t="shared" si="2"/>
        <v>0</v>
      </c>
      <c r="Q14" s="5">
        <f t="shared" si="0"/>
        <v>-1.9041095890410999E-4</v>
      </c>
      <c r="R14" s="1">
        <f t="shared" si="1"/>
        <v>-1.1415763478198438E-2</v>
      </c>
      <c r="T14" s="6" t="s">
        <v>214</v>
      </c>
    </row>
    <row r="15" spans="1:21" ht="14.25" customHeight="1" x14ac:dyDescent="0.3">
      <c r="A15" s="1" t="s">
        <v>14</v>
      </c>
      <c r="B15" s="2">
        <v>43395</v>
      </c>
      <c r="C15" s="2">
        <v>43461</v>
      </c>
      <c r="D15" s="1">
        <v>0</v>
      </c>
      <c r="E15" s="1">
        <v>0</v>
      </c>
      <c r="F15" s="1">
        <v>0</v>
      </c>
      <c r="G15" s="1">
        <v>1312.1</v>
      </c>
      <c r="H15" s="1">
        <v>0</v>
      </c>
      <c r="I15" s="1">
        <v>1216.75</v>
      </c>
      <c r="J15" s="1">
        <v>0</v>
      </c>
      <c r="K15" s="1">
        <v>0</v>
      </c>
      <c r="L15" s="1">
        <v>0</v>
      </c>
      <c r="M15" s="1">
        <v>0</v>
      </c>
      <c r="N15" s="1">
        <v>1200.4000000000001</v>
      </c>
      <c r="O15" s="4">
        <v>1.9041095890410999E-4</v>
      </c>
      <c r="P15" s="5">
        <f t="shared" si="2"/>
        <v>0</v>
      </c>
      <c r="Q15" s="5">
        <f t="shared" si="0"/>
        <v>-1.9041095890410999E-4</v>
      </c>
      <c r="R15" s="1">
        <f t="shared" si="1"/>
        <v>-1.1415763478198438E-2</v>
      </c>
      <c r="T15" s="6" t="s">
        <v>210</v>
      </c>
      <c r="U15" s="1">
        <f>MIN(Q:Q)</f>
        <v>-0.13211660521197321</v>
      </c>
    </row>
    <row r="16" spans="1:21" ht="14.25" customHeight="1" x14ac:dyDescent="0.3">
      <c r="A16" s="1" t="s">
        <v>14</v>
      </c>
      <c r="B16" s="2">
        <v>43396</v>
      </c>
      <c r="C16" s="2">
        <v>43461</v>
      </c>
      <c r="D16" s="1">
        <v>1167.8</v>
      </c>
      <c r="E16" s="1">
        <v>1167.8</v>
      </c>
      <c r="F16" s="1">
        <v>1138.2</v>
      </c>
      <c r="G16" s="1">
        <v>1139</v>
      </c>
      <c r="H16" s="1">
        <v>1139</v>
      </c>
      <c r="I16" s="1">
        <v>1153.75</v>
      </c>
      <c r="J16" s="1">
        <v>9</v>
      </c>
      <c r="K16" s="1">
        <v>62.12</v>
      </c>
      <c r="L16" s="1">
        <v>5400</v>
      </c>
      <c r="M16" s="1">
        <v>5400</v>
      </c>
      <c r="N16" s="1">
        <v>1138.45</v>
      </c>
      <c r="O16" s="4">
        <v>1.90684931506849E-4</v>
      </c>
      <c r="P16" s="5">
        <f t="shared" si="2"/>
        <v>-0.13192592028046637</v>
      </c>
      <c r="Q16" s="5">
        <f t="shared" si="0"/>
        <v>-0.13211660521197321</v>
      </c>
      <c r="R16" s="1">
        <f t="shared" si="1"/>
        <v>-7.9208251737334789</v>
      </c>
      <c r="T16" s="6" t="s">
        <v>211</v>
      </c>
      <c r="U16" s="1">
        <f>MAX(Q:Q)</f>
        <v>8.0907748871499083E-2</v>
      </c>
    </row>
    <row r="17" spans="1:21" ht="14.25" customHeight="1" x14ac:dyDescent="0.3">
      <c r="A17" s="1" t="s">
        <v>14</v>
      </c>
      <c r="B17" s="2">
        <v>43397</v>
      </c>
      <c r="C17" s="2">
        <v>43461</v>
      </c>
      <c r="D17" s="1">
        <v>1179.0999999999999</v>
      </c>
      <c r="E17" s="1">
        <v>1196.25</v>
      </c>
      <c r="F17" s="1">
        <v>1179.0999999999999</v>
      </c>
      <c r="G17" s="1">
        <v>1192.5999999999999</v>
      </c>
      <c r="H17" s="1">
        <v>1192.5999999999999</v>
      </c>
      <c r="I17" s="1">
        <v>1192.5999999999999</v>
      </c>
      <c r="J17" s="1">
        <v>3</v>
      </c>
      <c r="K17" s="1">
        <v>21.41</v>
      </c>
      <c r="L17" s="1">
        <v>6000</v>
      </c>
      <c r="M17" s="1">
        <v>600</v>
      </c>
      <c r="N17" s="1">
        <v>1186.9000000000001</v>
      </c>
      <c r="O17" s="4">
        <v>1.9041095890410999E-4</v>
      </c>
      <c r="P17" s="5">
        <f t="shared" si="2"/>
        <v>4.7058823529411688E-2</v>
      </c>
      <c r="Q17" s="5">
        <f t="shared" si="0"/>
        <v>4.6868412570507577E-2</v>
      </c>
      <c r="R17" s="1">
        <f t="shared" si="1"/>
        <v>2.8099155404861955</v>
      </c>
      <c r="T17" s="6" t="s">
        <v>212</v>
      </c>
      <c r="U17" s="1">
        <f>AVERAGE(Q:Q)</f>
        <v>1.2382869181861188E-3</v>
      </c>
    </row>
    <row r="18" spans="1:21" ht="14.25" customHeight="1" x14ac:dyDescent="0.3">
      <c r="A18" s="1" t="s">
        <v>14</v>
      </c>
      <c r="B18" s="2">
        <v>43398</v>
      </c>
      <c r="C18" s="2">
        <v>43461</v>
      </c>
      <c r="D18" s="1">
        <v>1211.3</v>
      </c>
      <c r="E18" s="1">
        <v>1211.3</v>
      </c>
      <c r="F18" s="1">
        <v>1199</v>
      </c>
      <c r="G18" s="1">
        <v>1204.25</v>
      </c>
      <c r="H18" s="1">
        <v>1204.25</v>
      </c>
      <c r="I18" s="1">
        <v>1204.25</v>
      </c>
      <c r="J18" s="1">
        <v>15</v>
      </c>
      <c r="K18" s="1">
        <v>108.35</v>
      </c>
      <c r="L18" s="1">
        <v>12000</v>
      </c>
      <c r="M18" s="1">
        <v>6000</v>
      </c>
      <c r="N18" s="1">
        <v>1200.05</v>
      </c>
      <c r="O18" s="4">
        <v>1.90684931506849E-4</v>
      </c>
      <c r="P18" s="5">
        <f t="shared" si="2"/>
        <v>9.7685728660071199E-3</v>
      </c>
      <c r="Q18" s="5">
        <f t="shared" si="0"/>
        <v>9.5778879345002708E-3</v>
      </c>
      <c r="R18" s="1">
        <f t="shared" si="1"/>
        <v>0.57422589492870624</v>
      </c>
      <c r="T18" s="6" t="s">
        <v>213</v>
      </c>
      <c r="U18" s="1">
        <f>STDEV(Q:Q)</f>
        <v>1.668075866411067E-2</v>
      </c>
    </row>
    <row r="19" spans="1:21" ht="14.25" customHeight="1" x14ac:dyDescent="0.3">
      <c r="A19" s="1" t="s">
        <v>14</v>
      </c>
      <c r="B19" s="2">
        <v>43399</v>
      </c>
      <c r="C19" s="2">
        <v>43496</v>
      </c>
      <c r="D19" s="1">
        <v>0</v>
      </c>
      <c r="E19" s="1">
        <v>0</v>
      </c>
      <c r="F19" s="1">
        <v>0</v>
      </c>
      <c r="G19" s="1">
        <v>1224.5</v>
      </c>
      <c r="H19" s="1">
        <v>0</v>
      </c>
      <c r="I19" s="1">
        <v>1214.3</v>
      </c>
      <c r="J19" s="1">
        <v>0</v>
      </c>
      <c r="K19" s="1">
        <v>0</v>
      </c>
      <c r="L19" s="1">
        <v>0</v>
      </c>
      <c r="M19" s="1">
        <v>0</v>
      </c>
      <c r="N19" s="1">
        <v>1190.3</v>
      </c>
      <c r="O19" s="4">
        <v>1.9041095890410999E-4</v>
      </c>
      <c r="P19" s="5">
        <f t="shared" si="2"/>
        <v>1.6815445297903259E-2</v>
      </c>
      <c r="Q19" s="5">
        <f t="shared" si="0"/>
        <v>1.6625034338999149E-2</v>
      </c>
      <c r="R19" s="1">
        <f t="shared" si="1"/>
        <v>0.99672550846465413</v>
      </c>
    </row>
    <row r="20" spans="1:21" ht="14.25" customHeight="1" x14ac:dyDescent="0.3">
      <c r="A20" s="1" t="s">
        <v>14</v>
      </c>
      <c r="B20" s="2">
        <v>43402</v>
      </c>
      <c r="C20" s="2">
        <v>43496</v>
      </c>
      <c r="D20" s="1">
        <v>0</v>
      </c>
      <c r="E20" s="1">
        <v>0</v>
      </c>
      <c r="F20" s="1">
        <v>0</v>
      </c>
      <c r="G20" s="1">
        <v>1224.5</v>
      </c>
      <c r="H20" s="1">
        <v>0</v>
      </c>
      <c r="I20" s="1">
        <v>1219.4000000000001</v>
      </c>
      <c r="J20" s="1">
        <v>0</v>
      </c>
      <c r="K20" s="1">
        <v>0</v>
      </c>
      <c r="L20" s="1">
        <v>0</v>
      </c>
      <c r="M20" s="1">
        <v>0</v>
      </c>
      <c r="N20" s="1">
        <v>1196.05</v>
      </c>
      <c r="O20" s="4">
        <v>1.9041095890410999E-4</v>
      </c>
      <c r="P20" s="5">
        <f t="shared" si="2"/>
        <v>0</v>
      </c>
      <c r="Q20" s="5">
        <f t="shared" si="0"/>
        <v>-1.9041095890410999E-4</v>
      </c>
      <c r="R20" s="1">
        <f t="shared" si="1"/>
        <v>-1.1415763478198438E-2</v>
      </c>
    </row>
    <row r="21" spans="1:21" ht="14.25" customHeight="1" x14ac:dyDescent="0.3">
      <c r="A21" s="1" t="s">
        <v>14</v>
      </c>
      <c r="B21" s="2">
        <v>43403</v>
      </c>
      <c r="C21" s="2">
        <v>43496</v>
      </c>
      <c r="D21" s="1">
        <v>0</v>
      </c>
      <c r="E21" s="1">
        <v>0</v>
      </c>
      <c r="F21" s="1">
        <v>0</v>
      </c>
      <c r="G21" s="1">
        <v>1224.5</v>
      </c>
      <c r="H21" s="1">
        <v>0</v>
      </c>
      <c r="I21" s="1">
        <v>1219.45</v>
      </c>
      <c r="J21" s="1">
        <v>0</v>
      </c>
      <c r="K21" s="1">
        <v>0</v>
      </c>
      <c r="L21" s="1">
        <v>0</v>
      </c>
      <c r="M21" s="1">
        <v>0</v>
      </c>
      <c r="N21" s="1">
        <v>1196.3</v>
      </c>
      <c r="O21" s="4">
        <v>1.90684931506849E-4</v>
      </c>
      <c r="P21" s="5">
        <f t="shared" si="2"/>
        <v>0</v>
      </c>
      <c r="Q21" s="5">
        <f t="shared" si="0"/>
        <v>-1.90684931506849E-4</v>
      </c>
      <c r="R21" s="1">
        <f t="shared" si="1"/>
        <v>-1.1432189037159831E-2</v>
      </c>
      <c r="T21" t="s">
        <v>215</v>
      </c>
      <c r="U21">
        <f>AVERAGE(L:L)</f>
        <v>4060.408163265306</v>
      </c>
    </row>
    <row r="22" spans="1:21" ht="14.25" customHeight="1" x14ac:dyDescent="0.3">
      <c r="A22" s="1" t="s">
        <v>14</v>
      </c>
      <c r="B22" s="2">
        <v>43404</v>
      </c>
      <c r="C22" s="2">
        <v>43496</v>
      </c>
      <c r="D22" s="1">
        <v>0</v>
      </c>
      <c r="E22" s="1">
        <v>0</v>
      </c>
      <c r="F22" s="1">
        <v>0</v>
      </c>
      <c r="G22" s="1">
        <v>1224.5</v>
      </c>
      <c r="H22" s="1">
        <v>0</v>
      </c>
      <c r="I22" s="1">
        <v>1254.05</v>
      </c>
      <c r="J22" s="1">
        <v>0</v>
      </c>
      <c r="K22" s="1">
        <v>0</v>
      </c>
      <c r="L22" s="1">
        <v>0</v>
      </c>
      <c r="M22" s="1">
        <v>0</v>
      </c>
      <c r="N22" s="1">
        <v>1230.4000000000001</v>
      </c>
      <c r="O22" s="4">
        <v>1.9041095890410999E-4</v>
      </c>
      <c r="P22" s="5">
        <f t="shared" si="2"/>
        <v>0</v>
      </c>
      <c r="Q22" s="5">
        <f t="shared" si="0"/>
        <v>-1.9041095890410999E-4</v>
      </c>
      <c r="R22" s="1">
        <f t="shared" si="1"/>
        <v>-1.1415763478198438E-2</v>
      </c>
      <c r="T22" t="s">
        <v>216</v>
      </c>
      <c r="U22">
        <f>AVERAGE(J:J)</f>
        <v>3.1632653061224492</v>
      </c>
    </row>
    <row r="23" spans="1:21" ht="14.25" customHeight="1" x14ac:dyDescent="0.3">
      <c r="A23" s="1" t="s">
        <v>14</v>
      </c>
      <c r="B23" s="2">
        <v>43405</v>
      </c>
      <c r="C23" s="2">
        <v>43496</v>
      </c>
      <c r="D23" s="1">
        <v>0</v>
      </c>
      <c r="E23" s="1">
        <v>0</v>
      </c>
      <c r="F23" s="1">
        <v>0</v>
      </c>
      <c r="G23" s="1">
        <v>1224.5</v>
      </c>
      <c r="H23" s="1">
        <v>0</v>
      </c>
      <c r="I23" s="1">
        <v>1240.95</v>
      </c>
      <c r="J23" s="1">
        <v>0</v>
      </c>
      <c r="K23" s="1">
        <v>0</v>
      </c>
      <c r="L23" s="1">
        <v>0</v>
      </c>
      <c r="M23" s="1">
        <v>0</v>
      </c>
      <c r="N23" s="1">
        <v>1217.8</v>
      </c>
      <c r="O23" s="4">
        <v>1.8986301369863001E-4</v>
      </c>
      <c r="P23" s="5">
        <f t="shared" si="2"/>
        <v>0</v>
      </c>
      <c r="Q23" s="5">
        <f t="shared" si="0"/>
        <v>-1.8986301369863001E-4</v>
      </c>
      <c r="R23" s="1">
        <f t="shared" si="1"/>
        <v>-1.1382912360275534E-2</v>
      </c>
    </row>
    <row r="24" spans="1:21" ht="14.25" customHeight="1" x14ac:dyDescent="0.3">
      <c r="A24" s="1" t="s">
        <v>14</v>
      </c>
      <c r="B24" s="2">
        <v>43406</v>
      </c>
      <c r="C24" s="2">
        <v>43496</v>
      </c>
      <c r="D24" s="1">
        <v>0</v>
      </c>
      <c r="E24" s="1">
        <v>0</v>
      </c>
      <c r="F24" s="1">
        <v>0</v>
      </c>
      <c r="G24" s="1">
        <v>1224.5</v>
      </c>
      <c r="H24" s="1">
        <v>0</v>
      </c>
      <c r="I24" s="1">
        <v>1270.4000000000001</v>
      </c>
      <c r="J24" s="1">
        <v>0</v>
      </c>
      <c r="K24" s="1">
        <v>0</v>
      </c>
      <c r="L24" s="1">
        <v>0</v>
      </c>
      <c r="M24" s="1">
        <v>0</v>
      </c>
      <c r="N24" s="1">
        <v>1247</v>
      </c>
      <c r="O24" s="4">
        <v>1.90684931506849E-4</v>
      </c>
      <c r="P24" s="5">
        <f t="shared" si="2"/>
        <v>0</v>
      </c>
      <c r="Q24" s="5">
        <f t="shared" si="0"/>
        <v>-1.90684931506849E-4</v>
      </c>
      <c r="R24" s="1">
        <f t="shared" si="1"/>
        <v>-1.1432189037159831E-2</v>
      </c>
    </row>
    <row r="25" spans="1:21" ht="14.25" customHeight="1" x14ac:dyDescent="0.3">
      <c r="A25" s="1" t="s">
        <v>14</v>
      </c>
      <c r="B25" s="2">
        <v>43409</v>
      </c>
      <c r="C25" s="2">
        <v>43496</v>
      </c>
      <c r="D25" s="1">
        <v>0</v>
      </c>
      <c r="E25" s="1">
        <v>0</v>
      </c>
      <c r="F25" s="1">
        <v>0</v>
      </c>
      <c r="G25" s="1">
        <v>1224.5</v>
      </c>
      <c r="H25" s="1">
        <v>0</v>
      </c>
      <c r="I25" s="1">
        <v>1266.6500000000001</v>
      </c>
      <c r="J25" s="1">
        <v>0</v>
      </c>
      <c r="K25" s="1">
        <v>0</v>
      </c>
      <c r="L25" s="1">
        <v>0</v>
      </c>
      <c r="M25" s="1">
        <v>0</v>
      </c>
      <c r="N25" s="1">
        <v>1244.05</v>
      </c>
      <c r="O25" s="4">
        <v>1.8958904109589E-4</v>
      </c>
      <c r="P25" s="5">
        <f t="shared" si="2"/>
        <v>0</v>
      </c>
      <c r="Q25" s="5">
        <f t="shared" si="0"/>
        <v>-1.8958904109589E-4</v>
      </c>
      <c r="R25" s="1">
        <f t="shared" si="1"/>
        <v>-1.136648680131408E-2</v>
      </c>
    </row>
    <row r="26" spans="1:21" ht="14.25" customHeight="1" x14ac:dyDescent="0.3">
      <c r="A26" s="1" t="s">
        <v>14</v>
      </c>
      <c r="B26" s="2">
        <v>43410</v>
      </c>
      <c r="C26" s="2">
        <v>43496</v>
      </c>
      <c r="D26" s="1">
        <v>0</v>
      </c>
      <c r="E26" s="1">
        <v>0</v>
      </c>
      <c r="F26" s="1">
        <v>0</v>
      </c>
      <c r="G26" s="1">
        <v>1224.5</v>
      </c>
      <c r="H26" s="1">
        <v>0</v>
      </c>
      <c r="I26" s="1">
        <v>1260.8</v>
      </c>
      <c r="J26" s="1">
        <v>0</v>
      </c>
      <c r="K26" s="1">
        <v>0</v>
      </c>
      <c r="L26" s="1">
        <v>0</v>
      </c>
      <c r="M26" s="1">
        <v>0</v>
      </c>
      <c r="N26" s="1">
        <v>1238.5</v>
      </c>
      <c r="O26" s="4">
        <v>1.9013698630136999E-4</v>
      </c>
      <c r="P26" s="5">
        <f t="shared" si="2"/>
        <v>0</v>
      </c>
      <c r="Q26" s="5">
        <f t="shared" si="0"/>
        <v>-1.9013698630136999E-4</v>
      </c>
      <c r="R26" s="1">
        <f t="shared" si="1"/>
        <v>-1.1399337919236986E-2</v>
      </c>
    </row>
    <row r="27" spans="1:21" ht="14.25" customHeight="1" x14ac:dyDescent="0.3">
      <c r="A27" s="1" t="s">
        <v>14</v>
      </c>
      <c r="B27" s="2">
        <v>43411</v>
      </c>
      <c r="C27" s="2">
        <v>43496</v>
      </c>
      <c r="D27" s="1">
        <v>0</v>
      </c>
      <c r="E27" s="1">
        <v>0</v>
      </c>
      <c r="F27" s="1">
        <v>0</v>
      </c>
      <c r="G27" s="1">
        <v>1224.5</v>
      </c>
      <c r="H27" s="1">
        <v>0</v>
      </c>
      <c r="I27" s="1">
        <v>1273.2</v>
      </c>
      <c r="J27" s="1">
        <v>0</v>
      </c>
      <c r="K27" s="1">
        <v>0</v>
      </c>
      <c r="L27" s="1">
        <v>0</v>
      </c>
      <c r="M27" s="1">
        <v>0</v>
      </c>
      <c r="N27" s="1">
        <v>1250.95</v>
      </c>
      <c r="O27" s="4">
        <v>1.9041095890410999E-4</v>
      </c>
      <c r="P27" s="5">
        <f t="shared" si="2"/>
        <v>0</v>
      </c>
      <c r="Q27" s="5">
        <f t="shared" si="0"/>
        <v>-1.9041095890410999E-4</v>
      </c>
      <c r="R27" s="1">
        <f t="shared" si="1"/>
        <v>-1.1415763478198438E-2</v>
      </c>
    </row>
    <row r="28" spans="1:21" ht="14.25" customHeight="1" x14ac:dyDescent="0.3">
      <c r="A28" s="1" t="s">
        <v>14</v>
      </c>
      <c r="B28" s="2">
        <v>43413</v>
      </c>
      <c r="C28" s="2">
        <v>43496</v>
      </c>
      <c r="D28" s="1">
        <v>0</v>
      </c>
      <c r="E28" s="1">
        <v>0</v>
      </c>
      <c r="F28" s="1">
        <v>0</v>
      </c>
      <c r="G28" s="1">
        <v>1224.5</v>
      </c>
      <c r="H28" s="1">
        <v>0</v>
      </c>
      <c r="I28" s="1">
        <v>1318.15</v>
      </c>
      <c r="J28" s="1">
        <v>0</v>
      </c>
      <c r="K28" s="1">
        <v>0</v>
      </c>
      <c r="L28" s="1">
        <v>0</v>
      </c>
      <c r="M28" s="1">
        <v>0</v>
      </c>
      <c r="N28" s="1">
        <v>1295.5999999999999</v>
      </c>
      <c r="O28" s="4">
        <v>1.8958904109589E-4</v>
      </c>
      <c r="P28" s="5">
        <f t="shared" si="2"/>
        <v>0</v>
      </c>
      <c r="Q28" s="5">
        <f t="shared" si="0"/>
        <v>-1.8958904109589E-4</v>
      </c>
      <c r="R28" s="1">
        <f t="shared" si="1"/>
        <v>-1.136648680131408E-2</v>
      </c>
    </row>
    <row r="29" spans="1:21" ht="14.25" customHeight="1" x14ac:dyDescent="0.3">
      <c r="A29" s="1" t="s">
        <v>14</v>
      </c>
      <c r="B29" s="2">
        <v>43416</v>
      </c>
      <c r="C29" s="2">
        <v>43496</v>
      </c>
      <c r="D29" s="1">
        <v>0</v>
      </c>
      <c r="E29" s="1">
        <v>0</v>
      </c>
      <c r="F29" s="1">
        <v>0</v>
      </c>
      <c r="G29" s="1">
        <v>1224.5</v>
      </c>
      <c r="H29" s="1">
        <v>0</v>
      </c>
      <c r="I29" s="1">
        <v>1300.25</v>
      </c>
      <c r="J29" s="1">
        <v>0</v>
      </c>
      <c r="K29" s="1">
        <v>0</v>
      </c>
      <c r="L29" s="1">
        <v>0</v>
      </c>
      <c r="M29" s="1">
        <v>0</v>
      </c>
      <c r="N29" s="1">
        <v>1278.8</v>
      </c>
      <c r="O29" s="4">
        <v>1.8986301369863001E-4</v>
      </c>
      <c r="P29" s="5">
        <f t="shared" si="2"/>
        <v>0</v>
      </c>
      <c r="Q29" s="5">
        <f t="shared" si="0"/>
        <v>-1.8986301369863001E-4</v>
      </c>
      <c r="R29" s="1">
        <f t="shared" si="1"/>
        <v>-1.1382912360275534E-2</v>
      </c>
    </row>
    <row r="30" spans="1:21" ht="14.25" customHeight="1" x14ac:dyDescent="0.3">
      <c r="A30" s="1" t="s">
        <v>14</v>
      </c>
      <c r="B30" s="2">
        <v>43417</v>
      </c>
      <c r="C30" s="2">
        <v>43496</v>
      </c>
      <c r="D30" s="1">
        <v>0</v>
      </c>
      <c r="E30" s="1">
        <v>0</v>
      </c>
      <c r="F30" s="1">
        <v>0</v>
      </c>
      <c r="G30" s="1">
        <v>1224.5</v>
      </c>
      <c r="H30" s="1">
        <v>0</v>
      </c>
      <c r="I30" s="1">
        <v>1306.25</v>
      </c>
      <c r="J30" s="1">
        <v>0</v>
      </c>
      <c r="K30" s="1">
        <v>0</v>
      </c>
      <c r="L30" s="1">
        <v>0</v>
      </c>
      <c r="M30" s="1">
        <v>0</v>
      </c>
      <c r="N30" s="1">
        <v>1284.9000000000001</v>
      </c>
      <c r="O30" s="4">
        <v>1.89315068493151E-4</v>
      </c>
      <c r="P30" s="5">
        <f t="shared" si="2"/>
        <v>0</v>
      </c>
      <c r="Q30" s="5">
        <f t="shared" si="0"/>
        <v>-1.89315068493151E-4</v>
      </c>
      <c r="R30" s="1">
        <f t="shared" si="1"/>
        <v>-1.1350061242352686E-2</v>
      </c>
    </row>
    <row r="31" spans="1:21" ht="14.25" customHeight="1" x14ac:dyDescent="0.3">
      <c r="A31" s="1" t="s">
        <v>14</v>
      </c>
      <c r="B31" s="2">
        <v>43418</v>
      </c>
      <c r="C31" s="2">
        <v>43496</v>
      </c>
      <c r="D31" s="1">
        <v>0</v>
      </c>
      <c r="E31" s="1">
        <v>0</v>
      </c>
      <c r="F31" s="1">
        <v>0</v>
      </c>
      <c r="G31" s="1">
        <v>1224.5</v>
      </c>
      <c r="H31" s="1">
        <v>0</v>
      </c>
      <c r="I31" s="1">
        <v>1342.15</v>
      </c>
      <c r="J31" s="1">
        <v>0</v>
      </c>
      <c r="K31" s="1">
        <v>0</v>
      </c>
      <c r="L31" s="1">
        <v>0</v>
      </c>
      <c r="M31" s="1">
        <v>0</v>
      </c>
      <c r="N31" s="1">
        <v>1320.55</v>
      </c>
      <c r="O31" s="4">
        <v>1.8739726027397301E-4</v>
      </c>
      <c r="P31" s="5">
        <f t="shared" si="2"/>
        <v>0</v>
      </c>
      <c r="Q31" s="5">
        <f t="shared" si="0"/>
        <v>-1.8739726027397301E-4</v>
      </c>
      <c r="R31" s="1">
        <f t="shared" si="1"/>
        <v>-1.1235082329622637E-2</v>
      </c>
    </row>
    <row r="32" spans="1:21" ht="14.25" customHeight="1" x14ac:dyDescent="0.3">
      <c r="A32" s="1" t="s">
        <v>14</v>
      </c>
      <c r="B32" s="2">
        <v>43419</v>
      </c>
      <c r="C32" s="2">
        <v>43496</v>
      </c>
      <c r="D32" s="1">
        <v>0</v>
      </c>
      <c r="E32" s="1">
        <v>0</v>
      </c>
      <c r="F32" s="1">
        <v>0</v>
      </c>
      <c r="G32" s="1">
        <v>1224.5</v>
      </c>
      <c r="H32" s="1">
        <v>0</v>
      </c>
      <c r="I32" s="1">
        <v>1339.6</v>
      </c>
      <c r="J32" s="1">
        <v>0</v>
      </c>
      <c r="K32" s="1">
        <v>0</v>
      </c>
      <c r="L32" s="1">
        <v>0</v>
      </c>
      <c r="M32" s="1">
        <v>0</v>
      </c>
      <c r="N32" s="1">
        <v>1318.3</v>
      </c>
      <c r="O32" s="4">
        <v>1.86849315068493E-4</v>
      </c>
      <c r="P32" s="5">
        <f t="shared" si="2"/>
        <v>0</v>
      </c>
      <c r="Q32" s="5">
        <f t="shared" si="0"/>
        <v>-1.86849315068493E-4</v>
      </c>
      <c r="R32" s="1">
        <f t="shared" si="1"/>
        <v>-1.1202231211699731E-2</v>
      </c>
    </row>
    <row r="33" spans="1:18" ht="14.25" customHeight="1" x14ac:dyDescent="0.3">
      <c r="A33" s="1" t="s">
        <v>14</v>
      </c>
      <c r="B33" s="2">
        <v>43420</v>
      </c>
      <c r="C33" s="2">
        <v>43496</v>
      </c>
      <c r="D33" s="1">
        <v>0</v>
      </c>
      <c r="E33" s="1">
        <v>0</v>
      </c>
      <c r="F33" s="1">
        <v>0</v>
      </c>
      <c r="G33" s="1">
        <v>1224.5</v>
      </c>
      <c r="H33" s="1">
        <v>0</v>
      </c>
      <c r="I33" s="1">
        <v>1342.35</v>
      </c>
      <c r="J33" s="1">
        <v>0</v>
      </c>
      <c r="K33" s="1">
        <v>0</v>
      </c>
      <c r="L33" s="1">
        <v>0</v>
      </c>
      <c r="M33" s="1">
        <v>0</v>
      </c>
      <c r="N33" s="1">
        <v>1321.3</v>
      </c>
      <c r="O33" s="4">
        <v>1.8767123287671201E-4</v>
      </c>
      <c r="P33" s="5">
        <f t="shared" si="2"/>
        <v>0</v>
      </c>
      <c r="Q33" s="5">
        <f t="shared" si="0"/>
        <v>-1.8767123287671201E-4</v>
      </c>
      <c r="R33" s="1">
        <f t="shared" si="1"/>
        <v>-1.125150788858403E-2</v>
      </c>
    </row>
    <row r="34" spans="1:18" ht="14.25" customHeight="1" x14ac:dyDescent="0.3">
      <c r="A34" s="1" t="s">
        <v>14</v>
      </c>
      <c r="B34" s="2">
        <v>43423</v>
      </c>
      <c r="C34" s="2">
        <v>43496</v>
      </c>
      <c r="D34" s="1">
        <v>0</v>
      </c>
      <c r="E34" s="1">
        <v>0</v>
      </c>
      <c r="F34" s="1">
        <v>0</v>
      </c>
      <c r="G34" s="1">
        <v>1224.5</v>
      </c>
      <c r="H34" s="1">
        <v>0</v>
      </c>
      <c r="I34" s="1">
        <v>1332.15</v>
      </c>
      <c r="J34" s="1">
        <v>0</v>
      </c>
      <c r="K34" s="1">
        <v>0</v>
      </c>
      <c r="L34" s="1">
        <v>0</v>
      </c>
      <c r="M34" s="1">
        <v>0</v>
      </c>
      <c r="N34" s="1">
        <v>1312.15</v>
      </c>
      <c r="O34" s="4">
        <v>1.87123287671233E-4</v>
      </c>
      <c r="P34" s="5">
        <f t="shared" si="2"/>
        <v>0</v>
      </c>
      <c r="Q34" s="5">
        <f t="shared" si="0"/>
        <v>-1.87123287671233E-4</v>
      </c>
      <c r="R34" s="1">
        <f t="shared" si="1"/>
        <v>-1.1218656770661183E-2</v>
      </c>
    </row>
    <row r="35" spans="1:18" ht="14.25" customHeight="1" x14ac:dyDescent="0.3">
      <c r="A35" s="1" t="s">
        <v>14</v>
      </c>
      <c r="B35" s="2">
        <v>43424</v>
      </c>
      <c r="C35" s="2">
        <v>43496</v>
      </c>
      <c r="D35" s="1">
        <v>0</v>
      </c>
      <c r="E35" s="1">
        <v>0</v>
      </c>
      <c r="F35" s="1">
        <v>0</v>
      </c>
      <c r="G35" s="1">
        <v>1224.5</v>
      </c>
      <c r="H35" s="1">
        <v>0</v>
      </c>
      <c r="I35" s="1">
        <v>1326.5</v>
      </c>
      <c r="J35" s="1">
        <v>0</v>
      </c>
      <c r="K35" s="1">
        <v>0</v>
      </c>
      <c r="L35" s="1">
        <v>0</v>
      </c>
      <c r="M35" s="1">
        <v>0</v>
      </c>
      <c r="N35" s="1">
        <v>1306.8499999999999</v>
      </c>
      <c r="O35" s="4">
        <v>1.85753424657534E-4</v>
      </c>
      <c r="P35" s="5">
        <f t="shared" si="2"/>
        <v>0</v>
      </c>
      <c r="Q35" s="5">
        <f t="shared" si="0"/>
        <v>-1.85753424657534E-4</v>
      </c>
      <c r="R35" s="1">
        <f t="shared" si="1"/>
        <v>-1.1136528975853977E-2</v>
      </c>
    </row>
    <row r="36" spans="1:18" ht="14.25" customHeight="1" x14ac:dyDescent="0.3">
      <c r="A36" s="1" t="s">
        <v>14</v>
      </c>
      <c r="B36" s="2">
        <v>43425</v>
      </c>
      <c r="C36" s="2">
        <v>43496</v>
      </c>
      <c r="D36" s="1">
        <v>1323.8</v>
      </c>
      <c r="E36" s="1">
        <v>1323.8</v>
      </c>
      <c r="F36" s="1">
        <v>1323.8</v>
      </c>
      <c r="G36" s="1">
        <v>1323.8</v>
      </c>
      <c r="H36" s="1">
        <v>1323.8</v>
      </c>
      <c r="I36" s="1">
        <v>1343.8</v>
      </c>
      <c r="J36" s="1">
        <v>1</v>
      </c>
      <c r="K36" s="1">
        <v>7.94</v>
      </c>
      <c r="L36" s="1">
        <v>600</v>
      </c>
      <c r="M36" s="1">
        <v>600</v>
      </c>
      <c r="N36" s="1">
        <v>1324.2</v>
      </c>
      <c r="O36" s="4">
        <v>1.8657534246575299E-4</v>
      </c>
      <c r="P36" s="5">
        <f t="shared" si="2"/>
        <v>8.1094324213964841E-2</v>
      </c>
      <c r="Q36" s="5">
        <f t="shared" si="0"/>
        <v>8.0907748871499083E-2</v>
      </c>
      <c r="R36" s="1">
        <f t="shared" si="1"/>
        <v>4.8506857482695755</v>
      </c>
    </row>
    <row r="37" spans="1:18" ht="14.25" customHeight="1" x14ac:dyDescent="0.3">
      <c r="A37" s="1" t="s">
        <v>14</v>
      </c>
      <c r="B37" s="2">
        <v>43426</v>
      </c>
      <c r="C37" s="2">
        <v>43496</v>
      </c>
      <c r="D37" s="1">
        <v>0</v>
      </c>
      <c r="E37" s="1">
        <v>0</v>
      </c>
      <c r="F37" s="1">
        <v>0</v>
      </c>
      <c r="G37" s="1">
        <v>1323.8</v>
      </c>
      <c r="H37" s="1">
        <v>1323.8</v>
      </c>
      <c r="I37" s="1">
        <v>1333.65</v>
      </c>
      <c r="J37" s="1">
        <v>0</v>
      </c>
      <c r="K37" s="1">
        <v>0</v>
      </c>
      <c r="L37" s="1">
        <v>600</v>
      </c>
      <c r="M37" s="1">
        <v>0</v>
      </c>
      <c r="N37" s="1">
        <v>1314.4</v>
      </c>
      <c r="O37" s="4">
        <v>1.85479452054795E-4</v>
      </c>
      <c r="P37" s="5">
        <f t="shared" si="2"/>
        <v>0</v>
      </c>
      <c r="Q37" s="5">
        <f t="shared" si="0"/>
        <v>-1.85479452054795E-4</v>
      </c>
      <c r="R37" s="1">
        <f t="shared" si="1"/>
        <v>-1.1120103416892584E-2</v>
      </c>
    </row>
    <row r="38" spans="1:18" ht="14.25" customHeight="1" x14ac:dyDescent="0.3">
      <c r="A38" s="1" t="s">
        <v>14</v>
      </c>
      <c r="B38" s="2">
        <v>43430</v>
      </c>
      <c r="C38" s="2">
        <v>43496</v>
      </c>
      <c r="D38" s="1">
        <v>1364.95</v>
      </c>
      <c r="E38" s="1">
        <v>1365</v>
      </c>
      <c r="F38" s="1">
        <v>1364.95</v>
      </c>
      <c r="G38" s="1">
        <v>1365</v>
      </c>
      <c r="H38" s="1">
        <v>1365</v>
      </c>
      <c r="I38" s="1">
        <v>1368.05</v>
      </c>
      <c r="J38" s="1">
        <v>3</v>
      </c>
      <c r="K38" s="1">
        <v>24.57</v>
      </c>
      <c r="L38" s="1">
        <v>2400</v>
      </c>
      <c r="M38" s="1">
        <v>1800</v>
      </c>
      <c r="N38" s="1">
        <v>1349.5</v>
      </c>
      <c r="O38" s="4">
        <v>1.8493150684931501E-4</v>
      </c>
      <c r="P38" s="5">
        <f t="shared" si="2"/>
        <v>3.1122526061338605E-2</v>
      </c>
      <c r="Q38" s="5">
        <f t="shared" si="0"/>
        <v>3.093759455448929E-2</v>
      </c>
      <c r="R38" s="1">
        <f t="shared" si="1"/>
        <v>1.8548105847012069</v>
      </c>
    </row>
    <row r="39" spans="1:18" ht="14.25" customHeight="1" x14ac:dyDescent="0.3">
      <c r="A39" s="1" t="s">
        <v>14</v>
      </c>
      <c r="B39" s="2">
        <v>43431</v>
      </c>
      <c r="C39" s="2">
        <v>43496</v>
      </c>
      <c r="D39" s="1">
        <v>1354</v>
      </c>
      <c r="E39" s="1">
        <v>1354</v>
      </c>
      <c r="F39" s="1">
        <v>1335.95</v>
      </c>
      <c r="G39" s="1">
        <v>1350.85</v>
      </c>
      <c r="H39" s="1">
        <v>1350.85</v>
      </c>
      <c r="I39" s="1">
        <v>1357.75</v>
      </c>
      <c r="J39" s="1">
        <v>4</v>
      </c>
      <c r="K39" s="1">
        <v>32.32</v>
      </c>
      <c r="L39" s="1">
        <v>3000</v>
      </c>
      <c r="M39" s="1">
        <v>600</v>
      </c>
      <c r="N39" s="1">
        <v>1339.6</v>
      </c>
      <c r="O39" s="4">
        <v>1.8520547945205499E-4</v>
      </c>
      <c r="P39" s="5">
        <f t="shared" si="2"/>
        <v>-1.0366300366300433E-2</v>
      </c>
      <c r="Q39" s="5">
        <f t="shared" si="0"/>
        <v>-1.0551505845752488E-2</v>
      </c>
      <c r="R39" s="1">
        <f t="shared" si="1"/>
        <v>-0.63259749211492788</v>
      </c>
    </row>
    <row r="40" spans="1:18" ht="14.25" customHeight="1" x14ac:dyDescent="0.3">
      <c r="A40" s="1" t="s">
        <v>14</v>
      </c>
      <c r="B40" s="2">
        <v>43432</v>
      </c>
      <c r="C40" s="2">
        <v>43496</v>
      </c>
      <c r="D40" s="1">
        <v>1358</v>
      </c>
      <c r="E40" s="1">
        <v>1358</v>
      </c>
      <c r="F40" s="1">
        <v>1338.7</v>
      </c>
      <c r="G40" s="1">
        <v>1338.7</v>
      </c>
      <c r="H40" s="1">
        <v>1338.7</v>
      </c>
      <c r="I40" s="1">
        <v>1338.7</v>
      </c>
      <c r="J40" s="1">
        <v>6</v>
      </c>
      <c r="K40" s="1">
        <v>48.45</v>
      </c>
      <c r="L40" s="1">
        <v>5400</v>
      </c>
      <c r="M40" s="1">
        <v>2400</v>
      </c>
      <c r="N40" s="1">
        <v>1324.25</v>
      </c>
      <c r="O40" s="4">
        <v>1.8493150684931501E-4</v>
      </c>
      <c r="P40" s="5">
        <f t="shared" si="2"/>
        <v>-8.9943368989894249E-3</v>
      </c>
      <c r="Q40" s="5">
        <f t="shared" si="0"/>
        <v>-9.1792684058387402E-3</v>
      </c>
      <c r="R40" s="1">
        <f t="shared" si="1"/>
        <v>-0.55032734264378969</v>
      </c>
    </row>
    <row r="41" spans="1:18" ht="14.25" customHeight="1" x14ac:dyDescent="0.3">
      <c r="A41" s="1" t="s">
        <v>14</v>
      </c>
      <c r="B41" s="2">
        <v>43433</v>
      </c>
      <c r="C41" s="2">
        <v>43496</v>
      </c>
      <c r="D41" s="1">
        <v>1349</v>
      </c>
      <c r="E41" s="1">
        <v>1363.05</v>
      </c>
      <c r="F41" s="1">
        <v>1349</v>
      </c>
      <c r="G41" s="1">
        <v>1358.15</v>
      </c>
      <c r="H41" s="1">
        <v>1355.65</v>
      </c>
      <c r="I41" s="1">
        <v>1358.15</v>
      </c>
      <c r="J41" s="1">
        <v>11</v>
      </c>
      <c r="K41" s="1">
        <v>89.66</v>
      </c>
      <c r="L41" s="1">
        <v>10800</v>
      </c>
      <c r="M41" s="1">
        <v>5400</v>
      </c>
      <c r="N41" s="1">
        <v>1350.3</v>
      </c>
      <c r="O41" s="4">
        <v>1.85479452054795E-4</v>
      </c>
      <c r="P41" s="5">
        <f t="shared" si="2"/>
        <v>1.4529020691715877E-2</v>
      </c>
      <c r="Q41" s="5">
        <f t="shared" si="0"/>
        <v>1.4343541239661082E-2</v>
      </c>
      <c r="R41" s="1">
        <f t="shared" si="1"/>
        <v>0.85994249056965277</v>
      </c>
    </row>
    <row r="42" spans="1:18" ht="14.25" customHeight="1" x14ac:dyDescent="0.3">
      <c r="A42" s="1" t="s">
        <v>14</v>
      </c>
      <c r="B42" s="2">
        <v>43434</v>
      </c>
      <c r="C42" s="2">
        <v>43524</v>
      </c>
      <c r="D42" s="1">
        <v>0</v>
      </c>
      <c r="E42" s="1">
        <v>0</v>
      </c>
      <c r="F42" s="1">
        <v>0</v>
      </c>
      <c r="G42" s="1">
        <v>1375.85</v>
      </c>
      <c r="H42" s="1">
        <v>0</v>
      </c>
      <c r="I42" s="1">
        <v>1371.1</v>
      </c>
      <c r="J42" s="1">
        <v>0</v>
      </c>
      <c r="K42" s="1">
        <v>0</v>
      </c>
      <c r="L42" s="1">
        <v>0</v>
      </c>
      <c r="M42" s="1">
        <v>0</v>
      </c>
      <c r="N42" s="1">
        <v>1345.95</v>
      </c>
      <c r="O42" s="4">
        <v>1.8520547945205499E-4</v>
      </c>
      <c r="P42" s="5">
        <f t="shared" si="2"/>
        <v>1.3032433825424156E-2</v>
      </c>
      <c r="Q42" s="5">
        <f t="shared" si="0"/>
        <v>1.28472283459721E-2</v>
      </c>
      <c r="R42" s="1">
        <f t="shared" si="1"/>
        <v>0.77023360941048435</v>
      </c>
    </row>
    <row r="43" spans="1:18" ht="14.25" customHeight="1" x14ac:dyDescent="0.3">
      <c r="A43" s="1" t="s">
        <v>14</v>
      </c>
      <c r="B43" s="2">
        <v>43437</v>
      </c>
      <c r="C43" s="2">
        <v>43524</v>
      </c>
      <c r="D43" s="1">
        <v>0</v>
      </c>
      <c r="E43" s="1">
        <v>0</v>
      </c>
      <c r="F43" s="1">
        <v>0</v>
      </c>
      <c r="G43" s="1">
        <v>1375.85</v>
      </c>
      <c r="H43" s="1">
        <v>0</v>
      </c>
      <c r="I43" s="1">
        <v>1362.8</v>
      </c>
      <c r="J43" s="1">
        <v>0</v>
      </c>
      <c r="K43" s="1">
        <v>0</v>
      </c>
      <c r="L43" s="1">
        <v>0</v>
      </c>
      <c r="M43" s="1">
        <v>0</v>
      </c>
      <c r="N43" s="1">
        <v>1338.7</v>
      </c>
      <c r="O43" s="4">
        <v>1.8410958904109599E-4</v>
      </c>
      <c r="P43" s="5">
        <f t="shared" si="2"/>
        <v>0</v>
      </c>
      <c r="Q43" s="5">
        <f t="shared" si="0"/>
        <v>-1.8410958904109599E-4</v>
      </c>
      <c r="R43" s="1">
        <f t="shared" si="1"/>
        <v>-1.103797562208538E-2</v>
      </c>
    </row>
    <row r="44" spans="1:18" ht="14.25" customHeight="1" x14ac:dyDescent="0.3">
      <c r="A44" s="1" t="s">
        <v>14</v>
      </c>
      <c r="B44" s="2">
        <v>43438</v>
      </c>
      <c r="C44" s="2">
        <v>43524</v>
      </c>
      <c r="D44" s="1">
        <v>0</v>
      </c>
      <c r="E44" s="1">
        <v>0</v>
      </c>
      <c r="F44" s="1">
        <v>0</v>
      </c>
      <c r="G44" s="1">
        <v>1375.85</v>
      </c>
      <c r="H44" s="1">
        <v>0</v>
      </c>
      <c r="I44" s="1">
        <v>1353.1</v>
      </c>
      <c r="J44" s="1">
        <v>0</v>
      </c>
      <c r="K44" s="1">
        <v>0</v>
      </c>
      <c r="L44" s="1">
        <v>0</v>
      </c>
      <c r="M44" s="1">
        <v>0</v>
      </c>
      <c r="N44" s="1">
        <v>1329.45</v>
      </c>
      <c r="O44" s="4">
        <v>1.8383561643835601E-4</v>
      </c>
      <c r="P44" s="5">
        <f t="shared" si="2"/>
        <v>0</v>
      </c>
      <c r="Q44" s="5">
        <f t="shared" si="0"/>
        <v>-1.8383561643835601E-4</v>
      </c>
      <c r="R44" s="1">
        <f t="shared" si="1"/>
        <v>-1.1021550063123928E-2</v>
      </c>
    </row>
    <row r="45" spans="1:18" ht="14.25" customHeight="1" x14ac:dyDescent="0.3">
      <c r="A45" s="1" t="s">
        <v>14</v>
      </c>
      <c r="B45" s="2">
        <v>43439</v>
      </c>
      <c r="C45" s="2">
        <v>43524</v>
      </c>
      <c r="D45" s="1">
        <v>0</v>
      </c>
      <c r="E45" s="1">
        <v>0</v>
      </c>
      <c r="F45" s="1">
        <v>0</v>
      </c>
      <c r="G45" s="1">
        <v>1375.85</v>
      </c>
      <c r="H45" s="1">
        <v>0</v>
      </c>
      <c r="I45" s="1">
        <v>1352.9</v>
      </c>
      <c r="J45" s="1">
        <v>0</v>
      </c>
      <c r="K45" s="1">
        <v>0</v>
      </c>
      <c r="L45" s="1">
        <v>0</v>
      </c>
      <c r="M45" s="1">
        <v>0</v>
      </c>
      <c r="N45" s="1">
        <v>1329.5</v>
      </c>
      <c r="O45" s="4">
        <v>1.83287671232877E-4</v>
      </c>
      <c r="P45" s="5">
        <f t="shared" si="2"/>
        <v>0</v>
      </c>
      <c r="Q45" s="5">
        <f t="shared" si="0"/>
        <v>-1.83287671232877E-4</v>
      </c>
      <c r="R45" s="1">
        <f t="shared" si="1"/>
        <v>-1.098869894520108E-2</v>
      </c>
    </row>
    <row r="46" spans="1:18" ht="14.25" customHeight="1" x14ac:dyDescent="0.3">
      <c r="A46" s="1" t="s">
        <v>14</v>
      </c>
      <c r="B46" s="2">
        <v>43440</v>
      </c>
      <c r="C46" s="2">
        <v>43524</v>
      </c>
      <c r="D46" s="1">
        <v>0</v>
      </c>
      <c r="E46" s="1">
        <v>0</v>
      </c>
      <c r="F46" s="1">
        <v>0</v>
      </c>
      <c r="G46" s="1">
        <v>1375.85</v>
      </c>
      <c r="H46" s="1">
        <v>0</v>
      </c>
      <c r="I46" s="1">
        <v>1317.6</v>
      </c>
      <c r="J46" s="1">
        <v>0</v>
      </c>
      <c r="K46" s="1">
        <v>0</v>
      </c>
      <c r="L46" s="1">
        <v>0</v>
      </c>
      <c r="M46" s="1">
        <v>0</v>
      </c>
      <c r="N46" s="1">
        <v>1295.0999999999999</v>
      </c>
      <c r="O46" s="4">
        <v>1.8383561643835601E-4</v>
      </c>
      <c r="P46" s="5">
        <f t="shared" si="2"/>
        <v>0</v>
      </c>
      <c r="Q46" s="5">
        <f t="shared" si="0"/>
        <v>-1.8383561643835601E-4</v>
      </c>
      <c r="R46" s="1">
        <f t="shared" si="1"/>
        <v>-1.1021550063123928E-2</v>
      </c>
    </row>
    <row r="47" spans="1:18" ht="14.25" customHeight="1" x14ac:dyDescent="0.3">
      <c r="A47" s="1" t="s">
        <v>14</v>
      </c>
      <c r="B47" s="2">
        <v>43441</v>
      </c>
      <c r="C47" s="2">
        <v>43524</v>
      </c>
      <c r="D47" s="1">
        <v>0</v>
      </c>
      <c r="E47" s="1">
        <v>0</v>
      </c>
      <c r="F47" s="1">
        <v>0</v>
      </c>
      <c r="G47" s="1">
        <v>1375.85</v>
      </c>
      <c r="H47" s="1">
        <v>0</v>
      </c>
      <c r="I47" s="1">
        <v>1341.25</v>
      </c>
      <c r="J47" s="1">
        <v>0</v>
      </c>
      <c r="K47" s="1">
        <v>0</v>
      </c>
      <c r="L47" s="1">
        <v>0</v>
      </c>
      <c r="M47" s="1">
        <v>0</v>
      </c>
      <c r="N47" s="1">
        <v>1318.65</v>
      </c>
      <c r="O47" s="4">
        <v>1.8383561643835601E-4</v>
      </c>
      <c r="P47" s="5">
        <f t="shared" si="2"/>
        <v>0</v>
      </c>
      <c r="Q47" s="5">
        <f t="shared" si="0"/>
        <v>-1.8383561643835601E-4</v>
      </c>
      <c r="R47" s="1">
        <f t="shared" si="1"/>
        <v>-1.1021550063123928E-2</v>
      </c>
    </row>
    <row r="48" spans="1:18" ht="14.25" customHeight="1" x14ac:dyDescent="0.3">
      <c r="A48" s="1" t="s">
        <v>14</v>
      </c>
      <c r="B48" s="2">
        <v>43444</v>
      </c>
      <c r="C48" s="2">
        <v>43524</v>
      </c>
      <c r="D48" s="1">
        <v>0</v>
      </c>
      <c r="E48" s="1">
        <v>0</v>
      </c>
      <c r="F48" s="1">
        <v>0</v>
      </c>
      <c r="G48" s="1">
        <v>1375.85</v>
      </c>
      <c r="H48" s="1">
        <v>0</v>
      </c>
      <c r="I48" s="1">
        <v>1295.3</v>
      </c>
      <c r="J48" s="1">
        <v>0</v>
      </c>
      <c r="K48" s="1">
        <v>0</v>
      </c>
      <c r="L48" s="1">
        <v>0</v>
      </c>
      <c r="M48" s="1">
        <v>0</v>
      </c>
      <c r="N48" s="1">
        <v>1274.2</v>
      </c>
      <c r="O48" s="4">
        <v>1.8356164383561601E-4</v>
      </c>
      <c r="P48" s="5">
        <f t="shared" si="2"/>
        <v>0</v>
      </c>
      <c r="Q48" s="5">
        <f t="shared" si="0"/>
        <v>-1.8356164383561601E-4</v>
      </c>
      <c r="R48" s="1">
        <f t="shared" si="1"/>
        <v>-1.1005124504162474E-2</v>
      </c>
    </row>
    <row r="49" spans="1:18" ht="14.25" customHeight="1" x14ac:dyDescent="0.3">
      <c r="A49" s="1" t="s">
        <v>14</v>
      </c>
      <c r="B49" s="2">
        <v>43445</v>
      </c>
      <c r="C49" s="2">
        <v>43524</v>
      </c>
      <c r="D49" s="1">
        <v>0</v>
      </c>
      <c r="E49" s="1">
        <v>0</v>
      </c>
      <c r="F49" s="1">
        <v>0</v>
      </c>
      <c r="G49" s="1">
        <v>1375.85</v>
      </c>
      <c r="H49" s="1">
        <v>0</v>
      </c>
      <c r="I49" s="1">
        <v>1345.2</v>
      </c>
      <c r="J49" s="1">
        <v>0</v>
      </c>
      <c r="K49" s="1">
        <v>0</v>
      </c>
      <c r="L49" s="1">
        <v>0</v>
      </c>
      <c r="M49" s="1">
        <v>0</v>
      </c>
      <c r="N49" s="1">
        <v>1323.6</v>
      </c>
      <c r="O49" s="4">
        <v>1.8356164383561601E-4</v>
      </c>
      <c r="P49" s="5">
        <f t="shared" si="2"/>
        <v>0</v>
      </c>
      <c r="Q49" s="5">
        <f t="shared" si="0"/>
        <v>-1.8356164383561601E-4</v>
      </c>
      <c r="R49" s="1">
        <f t="shared" si="1"/>
        <v>-1.1005124504162474E-2</v>
      </c>
    </row>
    <row r="50" spans="1:18" ht="14.25" customHeight="1" x14ac:dyDescent="0.3">
      <c r="A50" s="1" t="s">
        <v>14</v>
      </c>
      <c r="B50" s="2">
        <v>43446</v>
      </c>
      <c r="C50" s="2">
        <v>43524</v>
      </c>
      <c r="D50" s="1">
        <v>0</v>
      </c>
      <c r="E50" s="1">
        <v>0</v>
      </c>
      <c r="F50" s="1">
        <v>0</v>
      </c>
      <c r="G50" s="1">
        <v>1375.85</v>
      </c>
      <c r="H50" s="1">
        <v>0</v>
      </c>
      <c r="I50" s="1">
        <v>1352.4</v>
      </c>
      <c r="J50" s="1">
        <v>0</v>
      </c>
      <c r="K50" s="1">
        <v>0</v>
      </c>
      <c r="L50" s="1">
        <v>0</v>
      </c>
      <c r="M50" s="1">
        <v>0</v>
      </c>
      <c r="N50" s="1">
        <v>1330.9</v>
      </c>
      <c r="O50" s="4">
        <v>1.83013698630137E-4</v>
      </c>
      <c r="P50" s="5">
        <f t="shared" si="2"/>
        <v>0</v>
      </c>
      <c r="Q50" s="5">
        <f t="shared" si="0"/>
        <v>-1.83013698630137E-4</v>
      </c>
      <c r="R50" s="1">
        <f t="shared" si="1"/>
        <v>-1.0972273386239628E-2</v>
      </c>
    </row>
    <row r="51" spans="1:18" ht="14.25" customHeight="1" x14ac:dyDescent="0.3">
      <c r="A51" s="1" t="s">
        <v>14</v>
      </c>
      <c r="B51" s="2">
        <v>43447</v>
      </c>
      <c r="C51" s="2">
        <v>43524</v>
      </c>
      <c r="D51" s="1">
        <v>0</v>
      </c>
      <c r="E51" s="1">
        <v>0</v>
      </c>
      <c r="F51" s="1">
        <v>0</v>
      </c>
      <c r="G51" s="1">
        <v>1375.85</v>
      </c>
      <c r="H51" s="1">
        <v>0</v>
      </c>
      <c r="I51" s="1">
        <v>1341.2</v>
      </c>
      <c r="J51" s="1">
        <v>0</v>
      </c>
      <c r="K51" s="1">
        <v>0</v>
      </c>
      <c r="L51" s="1">
        <v>0</v>
      </c>
      <c r="M51" s="1">
        <v>0</v>
      </c>
      <c r="N51" s="1">
        <v>1320.2</v>
      </c>
      <c r="O51" s="4">
        <v>1.8383561643835601E-4</v>
      </c>
      <c r="P51" s="5">
        <f t="shared" si="2"/>
        <v>0</v>
      </c>
      <c r="Q51" s="5">
        <f t="shared" si="0"/>
        <v>-1.8383561643835601E-4</v>
      </c>
      <c r="R51" s="1">
        <f t="shared" si="1"/>
        <v>-1.1021550063123928E-2</v>
      </c>
    </row>
    <row r="52" spans="1:18" ht="14.25" customHeight="1" x14ac:dyDescent="0.3">
      <c r="A52" s="1" t="s">
        <v>14</v>
      </c>
      <c r="B52" s="2">
        <v>43448</v>
      </c>
      <c r="C52" s="2">
        <v>43524</v>
      </c>
      <c r="D52" s="1">
        <v>0</v>
      </c>
      <c r="E52" s="1">
        <v>0</v>
      </c>
      <c r="F52" s="1">
        <v>0</v>
      </c>
      <c r="G52" s="1">
        <v>1375.85</v>
      </c>
      <c r="H52" s="1">
        <v>0</v>
      </c>
      <c r="I52" s="1">
        <v>1362</v>
      </c>
      <c r="J52" s="1">
        <v>0</v>
      </c>
      <c r="K52" s="1">
        <v>0</v>
      </c>
      <c r="L52" s="1">
        <v>0</v>
      </c>
      <c r="M52" s="1">
        <v>0</v>
      </c>
      <c r="N52" s="1">
        <v>1340.95</v>
      </c>
      <c r="O52" s="4">
        <v>1.8356164383561601E-4</v>
      </c>
      <c r="P52" s="5">
        <f t="shared" si="2"/>
        <v>0</v>
      </c>
      <c r="Q52" s="5">
        <f t="shared" si="0"/>
        <v>-1.8356164383561601E-4</v>
      </c>
      <c r="R52" s="1">
        <f t="shared" si="1"/>
        <v>-1.1005124504162474E-2</v>
      </c>
    </row>
    <row r="53" spans="1:18" ht="14.25" customHeight="1" x14ac:dyDescent="0.3">
      <c r="A53" s="1" t="s">
        <v>14</v>
      </c>
      <c r="B53" s="2">
        <v>43451</v>
      </c>
      <c r="C53" s="2">
        <v>43524</v>
      </c>
      <c r="D53" s="1">
        <v>0</v>
      </c>
      <c r="E53" s="1">
        <v>0</v>
      </c>
      <c r="F53" s="1">
        <v>0</v>
      </c>
      <c r="G53" s="1">
        <v>1375.85</v>
      </c>
      <c r="H53" s="1">
        <v>0</v>
      </c>
      <c r="I53" s="1">
        <v>1356</v>
      </c>
      <c r="J53" s="1">
        <v>0</v>
      </c>
      <c r="K53" s="1">
        <v>0</v>
      </c>
      <c r="L53" s="1">
        <v>0</v>
      </c>
      <c r="M53" s="1">
        <v>0</v>
      </c>
      <c r="N53" s="1">
        <v>1335.85</v>
      </c>
      <c r="O53" s="4">
        <v>1.8219178082191801E-4</v>
      </c>
      <c r="P53" s="5">
        <f t="shared" si="2"/>
        <v>0</v>
      </c>
      <c r="Q53" s="5">
        <f t="shared" si="0"/>
        <v>-1.8219178082191801E-4</v>
      </c>
      <c r="R53" s="1">
        <f t="shared" si="1"/>
        <v>-1.0922996709355329E-2</v>
      </c>
    </row>
    <row r="54" spans="1:18" ht="14.25" customHeight="1" x14ac:dyDescent="0.3">
      <c r="A54" s="1" t="s">
        <v>14</v>
      </c>
      <c r="B54" s="2">
        <v>43452</v>
      </c>
      <c r="C54" s="2">
        <v>43524</v>
      </c>
      <c r="D54" s="1">
        <v>0</v>
      </c>
      <c r="E54" s="1">
        <v>0</v>
      </c>
      <c r="F54" s="1">
        <v>0</v>
      </c>
      <c r="G54" s="1">
        <v>1375.85</v>
      </c>
      <c r="H54" s="1">
        <v>0</v>
      </c>
      <c r="I54" s="1">
        <v>1375.8</v>
      </c>
      <c r="J54" s="1">
        <v>0</v>
      </c>
      <c r="K54" s="1">
        <v>0</v>
      </c>
      <c r="L54" s="1">
        <v>0</v>
      </c>
      <c r="M54" s="1">
        <v>0</v>
      </c>
      <c r="N54" s="1">
        <v>1355.7</v>
      </c>
      <c r="O54" s="4">
        <v>1.8164383561643799E-4</v>
      </c>
      <c r="P54" s="5">
        <f t="shared" si="2"/>
        <v>0</v>
      </c>
      <c r="Q54" s="5">
        <f t="shared" si="0"/>
        <v>-1.8164383561643799E-4</v>
      </c>
      <c r="R54" s="1">
        <f t="shared" si="1"/>
        <v>-1.0890145591432423E-2</v>
      </c>
    </row>
    <row r="55" spans="1:18" ht="14.25" customHeight="1" x14ac:dyDescent="0.3">
      <c r="A55" s="1" t="s">
        <v>14</v>
      </c>
      <c r="B55" s="2">
        <v>43453</v>
      </c>
      <c r="C55" s="2">
        <v>43524</v>
      </c>
      <c r="D55" s="1">
        <v>1415</v>
      </c>
      <c r="E55" s="1">
        <v>1415</v>
      </c>
      <c r="F55" s="1">
        <v>1411</v>
      </c>
      <c r="G55" s="1">
        <v>1411</v>
      </c>
      <c r="H55" s="1">
        <v>1411</v>
      </c>
      <c r="I55" s="1">
        <v>1420.65</v>
      </c>
      <c r="J55" s="1">
        <v>2</v>
      </c>
      <c r="K55" s="1">
        <v>16.96</v>
      </c>
      <c r="L55" s="1">
        <v>600</v>
      </c>
      <c r="M55" s="1">
        <v>600</v>
      </c>
      <c r="N55" s="1">
        <v>1400.25</v>
      </c>
      <c r="O55" s="4">
        <v>1.8164383561643799E-4</v>
      </c>
      <c r="P55" s="5">
        <f t="shared" si="2"/>
        <v>2.5547843151506409E-2</v>
      </c>
      <c r="Q55" s="5">
        <f t="shared" si="0"/>
        <v>2.5366199315889969E-2</v>
      </c>
      <c r="R55" s="1">
        <f t="shared" si="1"/>
        <v>1.5207871090910645</v>
      </c>
    </row>
    <row r="56" spans="1:18" ht="14.25" customHeight="1" x14ac:dyDescent="0.3">
      <c r="A56" s="1" t="s">
        <v>14</v>
      </c>
      <c r="B56" s="2">
        <v>43454</v>
      </c>
      <c r="C56" s="2">
        <v>43524</v>
      </c>
      <c r="D56" s="1">
        <v>0</v>
      </c>
      <c r="E56" s="1">
        <v>0</v>
      </c>
      <c r="F56" s="1">
        <v>0</v>
      </c>
      <c r="G56" s="1">
        <v>1411</v>
      </c>
      <c r="H56" s="1">
        <v>1411</v>
      </c>
      <c r="I56" s="1">
        <v>1446.35</v>
      </c>
      <c r="J56" s="1">
        <v>0</v>
      </c>
      <c r="K56" s="1">
        <v>0</v>
      </c>
      <c r="L56" s="1">
        <v>600</v>
      </c>
      <c r="M56" s="1">
        <v>0</v>
      </c>
      <c r="N56" s="1">
        <v>1425.8</v>
      </c>
      <c r="O56" s="4">
        <v>1.8246575342465801E-4</v>
      </c>
      <c r="P56" s="5">
        <f t="shared" si="2"/>
        <v>0</v>
      </c>
      <c r="Q56" s="5">
        <f t="shared" si="0"/>
        <v>-1.8246575342465801E-4</v>
      </c>
      <c r="R56" s="1">
        <f t="shared" si="1"/>
        <v>-1.0939422268316783E-2</v>
      </c>
    </row>
    <row r="57" spans="1:18" ht="14.25" customHeight="1" x14ac:dyDescent="0.3">
      <c r="A57" s="1" t="s">
        <v>14</v>
      </c>
      <c r="B57" s="2">
        <v>43455</v>
      </c>
      <c r="C57" s="2">
        <v>43524</v>
      </c>
      <c r="D57" s="1">
        <v>0</v>
      </c>
      <c r="E57" s="1">
        <v>0</v>
      </c>
      <c r="F57" s="1">
        <v>0</v>
      </c>
      <c r="G57" s="1">
        <v>1411</v>
      </c>
      <c r="H57" s="1">
        <v>1411</v>
      </c>
      <c r="I57" s="1">
        <v>1407.9</v>
      </c>
      <c r="J57" s="1">
        <v>0</v>
      </c>
      <c r="K57" s="1">
        <v>0</v>
      </c>
      <c r="L57" s="1">
        <v>600</v>
      </c>
      <c r="M57" s="1">
        <v>0</v>
      </c>
      <c r="N57" s="1">
        <v>1388.2</v>
      </c>
      <c r="O57" s="4">
        <v>1.8246575342465801E-4</v>
      </c>
      <c r="P57" s="5">
        <f t="shared" si="2"/>
        <v>0</v>
      </c>
      <c r="Q57" s="5">
        <f t="shared" si="0"/>
        <v>-1.8246575342465801E-4</v>
      </c>
      <c r="R57" s="1">
        <f t="shared" si="1"/>
        <v>-1.0939422268316783E-2</v>
      </c>
    </row>
    <row r="58" spans="1:18" ht="14.25" customHeight="1" x14ac:dyDescent="0.3">
      <c r="A58" s="1" t="s">
        <v>14</v>
      </c>
      <c r="B58" s="2">
        <v>43458</v>
      </c>
      <c r="C58" s="2">
        <v>43524</v>
      </c>
      <c r="D58" s="1">
        <v>0</v>
      </c>
      <c r="E58" s="1">
        <v>0</v>
      </c>
      <c r="F58" s="1">
        <v>0</v>
      </c>
      <c r="G58" s="1">
        <v>1411</v>
      </c>
      <c r="H58" s="1">
        <v>1411</v>
      </c>
      <c r="I58" s="1">
        <v>1375.5</v>
      </c>
      <c r="J58" s="1">
        <v>0</v>
      </c>
      <c r="K58" s="1">
        <v>0</v>
      </c>
      <c r="L58" s="1">
        <v>600</v>
      </c>
      <c r="M58" s="1">
        <v>0</v>
      </c>
      <c r="N58" s="1">
        <v>1357.05</v>
      </c>
      <c r="O58" s="4">
        <v>1.8273972602739699E-4</v>
      </c>
      <c r="P58" s="5">
        <f t="shared" si="2"/>
        <v>0</v>
      </c>
      <c r="Q58" s="5">
        <f t="shared" si="0"/>
        <v>-1.8273972602739699E-4</v>
      </c>
      <c r="R58" s="1">
        <f t="shared" si="1"/>
        <v>-1.0955847827278174E-2</v>
      </c>
    </row>
    <row r="59" spans="1:18" ht="14.25" customHeight="1" x14ac:dyDescent="0.3">
      <c r="A59" s="1" t="s">
        <v>14</v>
      </c>
      <c r="B59" s="2">
        <v>43460</v>
      </c>
      <c r="C59" s="2">
        <v>43524</v>
      </c>
      <c r="D59" s="1">
        <v>1371.85</v>
      </c>
      <c r="E59" s="1">
        <v>1380</v>
      </c>
      <c r="F59" s="1">
        <v>1371.85</v>
      </c>
      <c r="G59" s="1">
        <v>1380</v>
      </c>
      <c r="H59" s="1">
        <v>1380</v>
      </c>
      <c r="I59" s="1">
        <v>1380.95</v>
      </c>
      <c r="J59" s="1">
        <v>4</v>
      </c>
      <c r="K59" s="1">
        <v>33.020000000000003</v>
      </c>
      <c r="L59" s="1">
        <v>3000</v>
      </c>
      <c r="M59" s="1">
        <v>2400</v>
      </c>
      <c r="N59" s="1">
        <v>1363</v>
      </c>
      <c r="O59" s="4">
        <v>1.8273972602739699E-4</v>
      </c>
      <c r="P59" s="5">
        <f t="shared" si="2"/>
        <v>-2.1970233876683204E-2</v>
      </c>
      <c r="Q59" s="5">
        <f t="shared" si="0"/>
        <v>-2.21529736027106E-2</v>
      </c>
      <c r="R59" s="1">
        <f t="shared" si="1"/>
        <v>-1.3281436554010184</v>
      </c>
    </row>
    <row r="60" spans="1:18" ht="14.25" customHeight="1" x14ac:dyDescent="0.3">
      <c r="A60" s="1" t="s">
        <v>14</v>
      </c>
      <c r="B60" s="2">
        <v>43461</v>
      </c>
      <c r="C60" s="2">
        <v>43524</v>
      </c>
      <c r="D60" s="1">
        <v>1380</v>
      </c>
      <c r="E60" s="1">
        <v>1380.95</v>
      </c>
      <c r="F60" s="1">
        <v>1380</v>
      </c>
      <c r="G60" s="1">
        <v>1380.5</v>
      </c>
      <c r="H60" s="1">
        <v>1380.95</v>
      </c>
      <c r="I60" s="1">
        <v>1380.5</v>
      </c>
      <c r="J60" s="1">
        <v>2</v>
      </c>
      <c r="K60" s="1">
        <v>16.57</v>
      </c>
      <c r="L60" s="1">
        <v>4200</v>
      </c>
      <c r="M60" s="1">
        <v>1200</v>
      </c>
      <c r="N60" s="1">
        <v>1372.5</v>
      </c>
      <c r="O60" s="4">
        <v>1.8273972602739699E-4</v>
      </c>
      <c r="P60" s="5">
        <f t="shared" si="2"/>
        <v>3.6231884057971015E-4</v>
      </c>
      <c r="Q60" s="5">
        <f t="shared" si="0"/>
        <v>1.7957911455231316E-4</v>
      </c>
      <c r="R60" s="1">
        <f t="shared" si="1"/>
        <v>1.0766358770273808E-2</v>
      </c>
    </row>
    <row r="61" spans="1:18" ht="14.25" customHeight="1" x14ac:dyDescent="0.3">
      <c r="A61" s="1" t="s">
        <v>14</v>
      </c>
      <c r="B61" s="2">
        <v>43462</v>
      </c>
      <c r="C61" s="2">
        <v>43552</v>
      </c>
      <c r="D61" s="1">
        <v>0</v>
      </c>
      <c r="E61" s="1">
        <v>0</v>
      </c>
      <c r="F61" s="1">
        <v>0</v>
      </c>
      <c r="G61" s="1">
        <v>1398.3</v>
      </c>
      <c r="H61" s="1">
        <v>0</v>
      </c>
      <c r="I61" s="1">
        <v>1391.4</v>
      </c>
      <c r="J61" s="1">
        <v>0</v>
      </c>
      <c r="K61" s="1">
        <v>0</v>
      </c>
      <c r="L61" s="1">
        <v>0</v>
      </c>
      <c r="M61" s="1">
        <v>0</v>
      </c>
      <c r="N61" s="1">
        <v>1366</v>
      </c>
      <c r="O61" s="4">
        <v>1.8273972602739699E-4</v>
      </c>
      <c r="P61" s="5">
        <f t="shared" si="2"/>
        <v>1.2893879029337163E-2</v>
      </c>
      <c r="Q61" s="5">
        <f t="shared" si="0"/>
        <v>1.2711139303309766E-2</v>
      </c>
      <c r="R61" s="1">
        <f t="shared" si="1"/>
        <v>0.76207462354145128</v>
      </c>
    </row>
    <row r="62" spans="1:18" ht="14.25" customHeight="1" x14ac:dyDescent="0.3">
      <c r="A62" s="1" t="s">
        <v>14</v>
      </c>
      <c r="B62" s="3" t="s">
        <v>15</v>
      </c>
      <c r="C62" s="3" t="s">
        <v>18</v>
      </c>
      <c r="D62" s="1">
        <v>0</v>
      </c>
      <c r="E62" s="1">
        <v>0</v>
      </c>
      <c r="F62" s="1">
        <v>0</v>
      </c>
      <c r="G62" s="1">
        <v>1398.3</v>
      </c>
      <c r="H62" s="1">
        <v>0</v>
      </c>
      <c r="I62" s="1">
        <v>1397.75</v>
      </c>
      <c r="J62" s="1">
        <v>0</v>
      </c>
      <c r="K62" s="1">
        <v>0</v>
      </c>
      <c r="L62" s="1">
        <v>0</v>
      </c>
      <c r="M62" s="1">
        <v>0</v>
      </c>
      <c r="N62" s="1">
        <v>1373.05</v>
      </c>
      <c r="O62" s="4">
        <v>1.8027397260273999E-4</v>
      </c>
      <c r="P62" s="5">
        <f t="shared" si="2"/>
        <v>0</v>
      </c>
      <c r="Q62" s="5">
        <f t="shared" si="0"/>
        <v>-1.8027397260273999E-4</v>
      </c>
      <c r="R62" s="1">
        <f t="shared" si="1"/>
        <v>-1.0808017796625278E-2</v>
      </c>
    </row>
    <row r="63" spans="1:18" ht="14.25" customHeight="1" x14ac:dyDescent="0.3">
      <c r="A63" s="1" t="s">
        <v>14</v>
      </c>
      <c r="B63" s="3" t="s">
        <v>19</v>
      </c>
      <c r="C63" s="3" t="s">
        <v>18</v>
      </c>
      <c r="D63" s="1">
        <v>0</v>
      </c>
      <c r="E63" s="1">
        <v>0</v>
      </c>
      <c r="F63" s="1">
        <v>0</v>
      </c>
      <c r="G63" s="1">
        <v>1398.3</v>
      </c>
      <c r="H63" s="1">
        <v>0</v>
      </c>
      <c r="I63" s="1">
        <v>1395.9</v>
      </c>
      <c r="J63" s="1">
        <v>0</v>
      </c>
      <c r="K63" s="1">
        <v>0</v>
      </c>
      <c r="L63" s="1">
        <v>0</v>
      </c>
      <c r="M63" s="1">
        <v>0</v>
      </c>
      <c r="N63" s="1">
        <v>1371.55</v>
      </c>
      <c r="O63" s="4">
        <v>1.8164383561643799E-4</v>
      </c>
      <c r="P63" s="5">
        <f t="shared" si="2"/>
        <v>0</v>
      </c>
      <c r="Q63" s="5">
        <f t="shared" si="0"/>
        <v>-1.8164383561643799E-4</v>
      </c>
      <c r="R63" s="1">
        <f t="shared" si="1"/>
        <v>-1.0890145591432423E-2</v>
      </c>
    </row>
    <row r="64" spans="1:18" ht="14.25" customHeight="1" x14ac:dyDescent="0.3">
      <c r="A64" s="1" t="s">
        <v>14</v>
      </c>
      <c r="B64" s="3" t="s">
        <v>20</v>
      </c>
      <c r="C64" s="3" t="s">
        <v>18</v>
      </c>
      <c r="D64" s="1">
        <v>0</v>
      </c>
      <c r="E64" s="1">
        <v>0</v>
      </c>
      <c r="F64" s="1">
        <v>0</v>
      </c>
      <c r="G64" s="1">
        <v>1398.3</v>
      </c>
      <c r="H64" s="1">
        <v>0</v>
      </c>
      <c r="I64" s="1">
        <v>1407.6</v>
      </c>
      <c r="J64" s="1">
        <v>0</v>
      </c>
      <c r="K64" s="1">
        <v>0</v>
      </c>
      <c r="L64" s="1">
        <v>0</v>
      </c>
      <c r="M64" s="1">
        <v>0</v>
      </c>
      <c r="N64" s="1">
        <v>1383.3</v>
      </c>
      <c r="O64" s="4">
        <v>1.8109589041095901E-4</v>
      </c>
      <c r="P64" s="5">
        <f t="shared" si="2"/>
        <v>0</v>
      </c>
      <c r="Q64" s="5">
        <f t="shared" si="0"/>
        <v>-1.8109589041095901E-4</v>
      </c>
      <c r="R64" s="1">
        <f t="shared" si="1"/>
        <v>-1.0857294473509577E-2</v>
      </c>
    </row>
    <row r="65" spans="1:18" ht="14.25" customHeight="1" x14ac:dyDescent="0.3">
      <c r="A65" s="1" t="s">
        <v>14</v>
      </c>
      <c r="B65" s="3" t="s">
        <v>21</v>
      </c>
      <c r="C65" s="3" t="s">
        <v>18</v>
      </c>
      <c r="D65" s="1">
        <v>0</v>
      </c>
      <c r="E65" s="1">
        <v>0</v>
      </c>
      <c r="F65" s="1">
        <v>0</v>
      </c>
      <c r="G65" s="1">
        <v>1398.3</v>
      </c>
      <c r="H65" s="1">
        <v>0</v>
      </c>
      <c r="I65" s="1">
        <v>1412.5</v>
      </c>
      <c r="J65" s="1">
        <v>0</v>
      </c>
      <c r="K65" s="1">
        <v>0</v>
      </c>
      <c r="L65" s="1">
        <v>0</v>
      </c>
      <c r="M65" s="1">
        <v>0</v>
      </c>
      <c r="N65" s="1">
        <v>1388.3</v>
      </c>
      <c r="O65" s="4">
        <v>1.8136986301369899E-4</v>
      </c>
      <c r="P65" s="5">
        <f t="shared" si="2"/>
        <v>0</v>
      </c>
      <c r="Q65" s="5">
        <f t="shared" si="0"/>
        <v>-1.8136986301369899E-4</v>
      </c>
      <c r="R65" s="1">
        <f t="shared" si="1"/>
        <v>-1.0873720032471029E-2</v>
      </c>
    </row>
    <row r="66" spans="1:18" ht="14.25" customHeight="1" x14ac:dyDescent="0.3">
      <c r="A66" s="1" t="s">
        <v>14</v>
      </c>
      <c r="B66" s="3" t="s">
        <v>22</v>
      </c>
      <c r="C66" s="3" t="s">
        <v>18</v>
      </c>
      <c r="D66" s="1">
        <v>0</v>
      </c>
      <c r="E66" s="1">
        <v>0</v>
      </c>
      <c r="F66" s="1">
        <v>0</v>
      </c>
      <c r="G66" s="1">
        <v>1398.3</v>
      </c>
      <c r="H66" s="1">
        <v>0</v>
      </c>
      <c r="I66" s="1">
        <v>1409.75</v>
      </c>
      <c r="J66" s="1">
        <v>0</v>
      </c>
      <c r="K66" s="1">
        <v>0</v>
      </c>
      <c r="L66" s="1">
        <v>0</v>
      </c>
      <c r="M66" s="1">
        <v>0</v>
      </c>
      <c r="N66" s="1">
        <v>1385.85</v>
      </c>
      <c r="O66" s="4">
        <v>1.8164383561643799E-4</v>
      </c>
      <c r="P66" s="5">
        <f t="shared" si="2"/>
        <v>0</v>
      </c>
      <c r="Q66" s="5">
        <f t="shared" ref="Q66:Q129" si="3">P66-O66</f>
        <v>-1.8164383561643799E-4</v>
      </c>
      <c r="R66" s="1">
        <f t="shared" ref="R66:R129" si="4">Q66/$U$2</f>
        <v>-1.0890145591432423E-2</v>
      </c>
    </row>
    <row r="67" spans="1:18" ht="14.25" customHeight="1" x14ac:dyDescent="0.3">
      <c r="A67" s="1" t="s">
        <v>14</v>
      </c>
      <c r="B67" s="3" t="s">
        <v>23</v>
      </c>
      <c r="C67" s="3" t="s">
        <v>18</v>
      </c>
      <c r="D67" s="1">
        <v>0</v>
      </c>
      <c r="E67" s="1">
        <v>0</v>
      </c>
      <c r="F67" s="1">
        <v>0</v>
      </c>
      <c r="G67" s="1">
        <v>1398.3</v>
      </c>
      <c r="H67" s="1">
        <v>0</v>
      </c>
      <c r="I67" s="1">
        <v>1419.3</v>
      </c>
      <c r="J67" s="1">
        <v>0</v>
      </c>
      <c r="K67" s="1">
        <v>0</v>
      </c>
      <c r="L67" s="1">
        <v>0</v>
      </c>
      <c r="M67" s="1">
        <v>0</v>
      </c>
      <c r="N67" s="1">
        <v>1396</v>
      </c>
      <c r="O67" s="4">
        <v>1.8136986301369899E-4</v>
      </c>
      <c r="P67" s="5">
        <f t="shared" ref="P67:P130" si="5">(G67-G66)/G66</f>
        <v>0</v>
      </c>
      <c r="Q67" s="5">
        <f t="shared" si="3"/>
        <v>-1.8136986301369899E-4</v>
      </c>
      <c r="R67" s="1">
        <f t="shared" si="4"/>
        <v>-1.0873720032471029E-2</v>
      </c>
    </row>
    <row r="68" spans="1:18" ht="14.25" customHeight="1" x14ac:dyDescent="0.3">
      <c r="A68" s="1" t="s">
        <v>14</v>
      </c>
      <c r="B68" s="3" t="s">
        <v>24</v>
      </c>
      <c r="C68" s="3" t="s">
        <v>18</v>
      </c>
      <c r="D68" s="1">
        <v>0</v>
      </c>
      <c r="E68" s="1">
        <v>0</v>
      </c>
      <c r="F68" s="1">
        <v>0</v>
      </c>
      <c r="G68" s="1">
        <v>1398.3</v>
      </c>
      <c r="H68" s="1">
        <v>0</v>
      </c>
      <c r="I68" s="1">
        <v>1424.35</v>
      </c>
      <c r="J68" s="1">
        <v>0</v>
      </c>
      <c r="K68" s="1">
        <v>0</v>
      </c>
      <c r="L68" s="1">
        <v>0</v>
      </c>
      <c r="M68" s="1">
        <v>0</v>
      </c>
      <c r="N68" s="1">
        <v>1401.25</v>
      </c>
      <c r="O68" s="4">
        <v>1.81917808219178E-4</v>
      </c>
      <c r="P68" s="5">
        <f t="shared" si="5"/>
        <v>0</v>
      </c>
      <c r="Q68" s="5">
        <f t="shared" si="3"/>
        <v>-1.81917808219178E-4</v>
      </c>
      <c r="R68" s="1">
        <f t="shared" si="4"/>
        <v>-1.0906571150393876E-2</v>
      </c>
    </row>
    <row r="69" spans="1:18" ht="14.25" customHeight="1" x14ac:dyDescent="0.3">
      <c r="A69" s="1" t="s">
        <v>14</v>
      </c>
      <c r="B69" s="3" t="s">
        <v>25</v>
      </c>
      <c r="C69" s="3" t="s">
        <v>18</v>
      </c>
      <c r="D69" s="1">
        <v>0</v>
      </c>
      <c r="E69" s="1">
        <v>0</v>
      </c>
      <c r="F69" s="1">
        <v>0</v>
      </c>
      <c r="G69" s="1">
        <v>1398.3</v>
      </c>
      <c r="H69" s="1">
        <v>0</v>
      </c>
      <c r="I69" s="1">
        <v>1424.9</v>
      </c>
      <c r="J69" s="1">
        <v>0</v>
      </c>
      <c r="K69" s="1">
        <v>0</v>
      </c>
      <c r="L69" s="1">
        <v>0</v>
      </c>
      <c r="M69" s="1">
        <v>0</v>
      </c>
      <c r="N69" s="1">
        <v>1402</v>
      </c>
      <c r="O69" s="4">
        <v>1.8164383561643799E-4</v>
      </c>
      <c r="P69" s="5">
        <f t="shared" si="5"/>
        <v>0</v>
      </c>
      <c r="Q69" s="5">
        <f t="shared" si="3"/>
        <v>-1.8164383561643799E-4</v>
      </c>
      <c r="R69" s="1">
        <f t="shared" si="4"/>
        <v>-1.0890145591432423E-2</v>
      </c>
    </row>
    <row r="70" spans="1:18" ht="14.25" customHeight="1" x14ac:dyDescent="0.3">
      <c r="A70" s="1" t="s">
        <v>14</v>
      </c>
      <c r="B70" s="3" t="s">
        <v>26</v>
      </c>
      <c r="C70" s="3" t="s">
        <v>18</v>
      </c>
      <c r="D70" s="1">
        <v>0</v>
      </c>
      <c r="E70" s="1">
        <v>0</v>
      </c>
      <c r="F70" s="1">
        <v>0</v>
      </c>
      <c r="G70" s="1">
        <v>1398.3</v>
      </c>
      <c r="H70" s="1">
        <v>0</v>
      </c>
      <c r="I70" s="1">
        <v>1418.85</v>
      </c>
      <c r="J70" s="1">
        <v>0</v>
      </c>
      <c r="K70" s="1">
        <v>0</v>
      </c>
      <c r="L70" s="1">
        <v>0</v>
      </c>
      <c r="M70" s="1">
        <v>0</v>
      </c>
      <c r="N70" s="1">
        <v>1396.35</v>
      </c>
      <c r="O70" s="4">
        <v>1.81917808219178E-4</v>
      </c>
      <c r="P70" s="5">
        <f t="shared" si="5"/>
        <v>0</v>
      </c>
      <c r="Q70" s="5">
        <f t="shared" si="3"/>
        <v>-1.81917808219178E-4</v>
      </c>
      <c r="R70" s="1">
        <f t="shared" si="4"/>
        <v>-1.0906571150393876E-2</v>
      </c>
    </row>
    <row r="71" spans="1:18" ht="14.25" customHeight="1" x14ac:dyDescent="0.3">
      <c r="A71" s="1" t="s">
        <v>14</v>
      </c>
      <c r="B71" s="3" t="s">
        <v>27</v>
      </c>
      <c r="C71" s="3" t="s">
        <v>18</v>
      </c>
      <c r="D71" s="1">
        <v>0</v>
      </c>
      <c r="E71" s="1">
        <v>0</v>
      </c>
      <c r="F71" s="1">
        <v>0</v>
      </c>
      <c r="G71" s="1">
        <v>1398.3</v>
      </c>
      <c r="H71" s="1">
        <v>0</v>
      </c>
      <c r="I71" s="1">
        <v>1426.05</v>
      </c>
      <c r="J71" s="1">
        <v>0</v>
      </c>
      <c r="K71" s="1">
        <v>0</v>
      </c>
      <c r="L71" s="1">
        <v>0</v>
      </c>
      <c r="M71" s="1">
        <v>0</v>
      </c>
      <c r="N71" s="1">
        <v>1403.65</v>
      </c>
      <c r="O71" s="4">
        <v>1.8164383561643799E-4</v>
      </c>
      <c r="P71" s="5">
        <f t="shared" si="5"/>
        <v>0</v>
      </c>
      <c r="Q71" s="5">
        <f t="shared" si="3"/>
        <v>-1.8164383561643799E-4</v>
      </c>
      <c r="R71" s="1">
        <f t="shared" si="4"/>
        <v>-1.0890145591432423E-2</v>
      </c>
    </row>
    <row r="72" spans="1:18" ht="14.25" customHeight="1" x14ac:dyDescent="0.3">
      <c r="A72" s="1" t="s">
        <v>14</v>
      </c>
      <c r="B72" s="3" t="s">
        <v>28</v>
      </c>
      <c r="C72" s="3" t="s">
        <v>18</v>
      </c>
      <c r="D72" s="1">
        <v>1403.95</v>
      </c>
      <c r="E72" s="1">
        <v>1403.95</v>
      </c>
      <c r="F72" s="1">
        <v>1403.95</v>
      </c>
      <c r="G72" s="1">
        <v>1403.95</v>
      </c>
      <c r="H72" s="1">
        <v>1403.95</v>
      </c>
      <c r="I72" s="1">
        <v>1409.9</v>
      </c>
      <c r="J72" s="1">
        <v>1</v>
      </c>
      <c r="K72" s="1">
        <v>8.42</v>
      </c>
      <c r="L72" s="1">
        <v>600</v>
      </c>
      <c r="M72" s="1">
        <v>600</v>
      </c>
      <c r="N72" s="1">
        <v>1388.6</v>
      </c>
      <c r="O72" s="4">
        <v>1.8246575342465801E-4</v>
      </c>
      <c r="P72" s="5">
        <f t="shared" si="5"/>
        <v>4.0406207537725027E-3</v>
      </c>
      <c r="Q72" s="5">
        <f t="shared" si="3"/>
        <v>3.8581550003478448E-3</v>
      </c>
      <c r="R72" s="1">
        <f t="shared" si="4"/>
        <v>0.23130908640809819</v>
      </c>
    </row>
    <row r="73" spans="1:18" ht="14.25" customHeight="1" x14ac:dyDescent="0.3">
      <c r="A73" s="1" t="s">
        <v>14</v>
      </c>
      <c r="B73" s="3" t="s">
        <v>29</v>
      </c>
      <c r="C73" s="3" t="s">
        <v>18</v>
      </c>
      <c r="D73" s="1">
        <v>0</v>
      </c>
      <c r="E73" s="1">
        <v>0</v>
      </c>
      <c r="F73" s="1">
        <v>0</v>
      </c>
      <c r="G73" s="1">
        <v>1403.95</v>
      </c>
      <c r="H73" s="1">
        <v>1403.95</v>
      </c>
      <c r="I73" s="1">
        <v>1427.25</v>
      </c>
      <c r="J73" s="1">
        <v>0</v>
      </c>
      <c r="K73" s="1">
        <v>0</v>
      </c>
      <c r="L73" s="1">
        <v>600</v>
      </c>
      <c r="M73" s="1">
        <v>0</v>
      </c>
      <c r="N73" s="1">
        <v>1405.95</v>
      </c>
      <c r="O73" s="4">
        <v>1.81917808219178E-4</v>
      </c>
      <c r="P73" s="5">
        <f t="shared" si="5"/>
        <v>0</v>
      </c>
      <c r="Q73" s="5">
        <f t="shared" si="3"/>
        <v>-1.81917808219178E-4</v>
      </c>
      <c r="R73" s="1">
        <f t="shared" si="4"/>
        <v>-1.0906571150393876E-2</v>
      </c>
    </row>
    <row r="74" spans="1:18" ht="14.25" customHeight="1" x14ac:dyDescent="0.3">
      <c r="A74" s="1" t="s">
        <v>14</v>
      </c>
      <c r="B74" s="3" t="s">
        <v>30</v>
      </c>
      <c r="C74" s="3" t="s">
        <v>18</v>
      </c>
      <c r="D74" s="1">
        <v>0</v>
      </c>
      <c r="E74" s="1">
        <v>0</v>
      </c>
      <c r="F74" s="1">
        <v>0</v>
      </c>
      <c r="G74" s="1">
        <v>1403.95</v>
      </c>
      <c r="H74" s="1">
        <v>1403.95</v>
      </c>
      <c r="I74" s="1">
        <v>1410.5</v>
      </c>
      <c r="J74" s="1">
        <v>0</v>
      </c>
      <c r="K74" s="1">
        <v>0</v>
      </c>
      <c r="L74" s="1">
        <v>600</v>
      </c>
      <c r="M74" s="1">
        <v>0</v>
      </c>
      <c r="N74" s="1">
        <v>1389.75</v>
      </c>
      <c r="O74" s="4">
        <v>1.80821917808219E-4</v>
      </c>
      <c r="P74" s="5">
        <f t="shared" si="5"/>
        <v>0</v>
      </c>
      <c r="Q74" s="5">
        <f t="shared" si="3"/>
        <v>-1.80821917808219E-4</v>
      </c>
      <c r="R74" s="1">
        <f t="shared" si="4"/>
        <v>-1.0840868914548125E-2</v>
      </c>
    </row>
    <row r="75" spans="1:18" ht="14.25" customHeight="1" x14ac:dyDescent="0.3">
      <c r="A75" s="1" t="s">
        <v>14</v>
      </c>
      <c r="B75" s="3" t="s">
        <v>31</v>
      </c>
      <c r="C75" s="3" t="s">
        <v>18</v>
      </c>
      <c r="D75" s="1">
        <v>0</v>
      </c>
      <c r="E75" s="1">
        <v>0</v>
      </c>
      <c r="F75" s="1">
        <v>0</v>
      </c>
      <c r="G75" s="1">
        <v>1403.95</v>
      </c>
      <c r="H75" s="1">
        <v>1403.95</v>
      </c>
      <c r="I75" s="1">
        <v>1410.1</v>
      </c>
      <c r="J75" s="1">
        <v>0</v>
      </c>
      <c r="K75" s="1">
        <v>0</v>
      </c>
      <c r="L75" s="1">
        <v>600</v>
      </c>
      <c r="M75" s="1">
        <v>0</v>
      </c>
      <c r="N75" s="1" t="s">
        <v>32</v>
      </c>
      <c r="O75" s="4">
        <v>1.7972602739726E-4</v>
      </c>
      <c r="P75" s="5">
        <f t="shared" si="5"/>
        <v>0</v>
      </c>
      <c r="Q75" s="5">
        <f t="shared" si="3"/>
        <v>-1.7972602739726E-4</v>
      </c>
      <c r="R75" s="1">
        <f t="shared" si="4"/>
        <v>-1.0775166678702371E-2</v>
      </c>
    </row>
    <row r="76" spans="1:18" ht="14.25" customHeight="1" x14ac:dyDescent="0.3">
      <c r="A76" s="1" t="s">
        <v>14</v>
      </c>
      <c r="B76" s="3" t="s">
        <v>33</v>
      </c>
      <c r="C76" s="3" t="s">
        <v>18</v>
      </c>
      <c r="D76" s="1">
        <v>0</v>
      </c>
      <c r="E76" s="1">
        <v>0</v>
      </c>
      <c r="F76" s="1">
        <v>0</v>
      </c>
      <c r="G76" s="1">
        <v>1403.95</v>
      </c>
      <c r="H76" s="1">
        <v>1403.95</v>
      </c>
      <c r="I76" s="1">
        <v>1420.75</v>
      </c>
      <c r="J76" s="1">
        <v>0</v>
      </c>
      <c r="K76" s="1">
        <v>0</v>
      </c>
      <c r="L76" s="1">
        <v>600</v>
      </c>
      <c r="M76" s="1">
        <v>0</v>
      </c>
      <c r="N76" s="1">
        <v>1400.45</v>
      </c>
      <c r="O76" s="4">
        <v>1.7972602739726E-4</v>
      </c>
      <c r="P76" s="5">
        <f t="shared" si="5"/>
        <v>0</v>
      </c>
      <c r="Q76" s="5">
        <f t="shared" si="3"/>
        <v>-1.7972602739726E-4</v>
      </c>
      <c r="R76" s="1">
        <f t="shared" si="4"/>
        <v>-1.0775166678702371E-2</v>
      </c>
    </row>
    <row r="77" spans="1:18" ht="14.25" customHeight="1" x14ac:dyDescent="0.3">
      <c r="A77" s="1" t="s">
        <v>14</v>
      </c>
      <c r="B77" s="3" t="s">
        <v>34</v>
      </c>
      <c r="C77" s="3" t="s">
        <v>18</v>
      </c>
      <c r="D77" s="1">
        <v>0</v>
      </c>
      <c r="E77" s="1">
        <v>0</v>
      </c>
      <c r="F77" s="1">
        <v>0</v>
      </c>
      <c r="G77" s="1">
        <v>1403.95</v>
      </c>
      <c r="H77" s="1">
        <v>1403.95</v>
      </c>
      <c r="I77" s="1">
        <v>1441.85</v>
      </c>
      <c r="J77" s="1">
        <v>0</v>
      </c>
      <c r="K77" s="1">
        <v>0</v>
      </c>
      <c r="L77" s="1">
        <v>600</v>
      </c>
      <c r="M77" s="1">
        <v>0</v>
      </c>
      <c r="N77" s="1">
        <v>1422.1</v>
      </c>
      <c r="O77" s="4">
        <v>1.8027397260273999E-4</v>
      </c>
      <c r="P77" s="5">
        <f t="shared" si="5"/>
        <v>0</v>
      </c>
      <c r="Q77" s="5">
        <f t="shared" si="3"/>
        <v>-1.8027397260273999E-4</v>
      </c>
      <c r="R77" s="1">
        <f t="shared" si="4"/>
        <v>-1.0808017796625278E-2</v>
      </c>
    </row>
    <row r="78" spans="1:18" ht="14.25" customHeight="1" x14ac:dyDescent="0.3">
      <c r="A78" s="1" t="s">
        <v>14</v>
      </c>
      <c r="B78" s="3" t="s">
        <v>35</v>
      </c>
      <c r="C78" s="3" t="s">
        <v>18</v>
      </c>
      <c r="D78" s="1">
        <v>1415</v>
      </c>
      <c r="E78" s="1">
        <v>1415</v>
      </c>
      <c r="F78" s="1">
        <v>1415</v>
      </c>
      <c r="G78" s="1">
        <v>1415</v>
      </c>
      <c r="H78" s="1">
        <v>1415</v>
      </c>
      <c r="I78" s="1">
        <v>1426.15</v>
      </c>
      <c r="J78" s="1">
        <v>1</v>
      </c>
      <c r="K78" s="1">
        <v>8.49</v>
      </c>
      <c r="L78" s="1">
        <v>1200</v>
      </c>
      <c r="M78" s="1">
        <v>600</v>
      </c>
      <c r="N78" s="1">
        <v>1406.95</v>
      </c>
      <c r="O78" s="4">
        <v>1.8000000000000001E-4</v>
      </c>
      <c r="P78" s="5">
        <f t="shared" si="5"/>
        <v>7.8706506641974105E-3</v>
      </c>
      <c r="Q78" s="5">
        <f t="shared" si="3"/>
        <v>7.6906506641974109E-3</v>
      </c>
      <c r="R78" s="1">
        <f t="shared" si="4"/>
        <v>0.46107981116853841</v>
      </c>
    </row>
    <row r="79" spans="1:18" ht="14.25" customHeight="1" x14ac:dyDescent="0.3">
      <c r="A79" s="1" t="s">
        <v>14</v>
      </c>
      <c r="B79" s="3" t="s">
        <v>36</v>
      </c>
      <c r="C79" s="3" t="s">
        <v>18</v>
      </c>
      <c r="D79" s="1">
        <v>0</v>
      </c>
      <c r="E79" s="1">
        <v>0</v>
      </c>
      <c r="F79" s="1">
        <v>0</v>
      </c>
      <c r="G79" s="1">
        <v>1415</v>
      </c>
      <c r="H79" s="1">
        <v>1415</v>
      </c>
      <c r="I79" s="1">
        <v>1415.35</v>
      </c>
      <c r="J79" s="1">
        <v>0</v>
      </c>
      <c r="K79" s="1">
        <v>0</v>
      </c>
      <c r="L79" s="1">
        <v>1200</v>
      </c>
      <c r="M79" s="1">
        <v>0</v>
      </c>
      <c r="N79" s="1">
        <v>1396.55</v>
      </c>
      <c r="O79" s="4">
        <v>1.8027397260273999E-4</v>
      </c>
      <c r="P79" s="5">
        <f t="shared" si="5"/>
        <v>0</v>
      </c>
      <c r="Q79" s="5">
        <f t="shared" si="3"/>
        <v>-1.8027397260273999E-4</v>
      </c>
      <c r="R79" s="1">
        <f t="shared" si="4"/>
        <v>-1.0808017796625278E-2</v>
      </c>
    </row>
    <row r="80" spans="1:18" ht="14.25" customHeight="1" x14ac:dyDescent="0.3">
      <c r="A80" s="1" t="s">
        <v>14</v>
      </c>
      <c r="B80" s="3" t="s">
        <v>37</v>
      </c>
      <c r="C80" s="3" t="s">
        <v>18</v>
      </c>
      <c r="D80" s="1">
        <v>0</v>
      </c>
      <c r="E80" s="1">
        <v>0</v>
      </c>
      <c r="F80" s="1">
        <v>0</v>
      </c>
      <c r="G80" s="1">
        <v>1415</v>
      </c>
      <c r="H80" s="1">
        <v>1415</v>
      </c>
      <c r="I80" s="1">
        <v>1420.4</v>
      </c>
      <c r="J80" s="1">
        <v>0</v>
      </c>
      <c r="K80" s="1">
        <v>0</v>
      </c>
      <c r="L80" s="1">
        <v>1200</v>
      </c>
      <c r="M80" s="1">
        <v>0</v>
      </c>
      <c r="N80" s="1">
        <v>1401.85</v>
      </c>
      <c r="O80" s="4">
        <v>1.8000000000000001E-4</v>
      </c>
      <c r="P80" s="5">
        <f t="shared" si="5"/>
        <v>0</v>
      </c>
      <c r="Q80" s="5">
        <f t="shared" si="3"/>
        <v>-1.8000000000000001E-4</v>
      </c>
      <c r="R80" s="1">
        <f t="shared" si="4"/>
        <v>-1.0791592237663825E-2</v>
      </c>
    </row>
    <row r="81" spans="1:18" ht="14.25" customHeight="1" x14ac:dyDescent="0.3">
      <c r="A81" s="1" t="s">
        <v>14</v>
      </c>
      <c r="B81" s="3" t="s">
        <v>38</v>
      </c>
      <c r="C81" s="3" t="s">
        <v>18</v>
      </c>
      <c r="D81" s="1">
        <v>1392</v>
      </c>
      <c r="E81" s="1">
        <v>1392</v>
      </c>
      <c r="F81" s="1">
        <v>1392</v>
      </c>
      <c r="G81" s="1">
        <v>1392</v>
      </c>
      <c r="H81" s="1">
        <v>1392</v>
      </c>
      <c r="I81" s="1">
        <v>1392</v>
      </c>
      <c r="J81" s="1">
        <v>1</v>
      </c>
      <c r="K81" s="1">
        <v>8.35</v>
      </c>
      <c r="L81" s="1">
        <v>1800</v>
      </c>
      <c r="M81" s="1">
        <v>600</v>
      </c>
      <c r="N81" s="1">
        <v>1372.15</v>
      </c>
      <c r="O81" s="4">
        <v>1.7972602739726E-4</v>
      </c>
      <c r="P81" s="5">
        <f t="shared" si="5"/>
        <v>-1.6254416961130742E-2</v>
      </c>
      <c r="Q81" s="5">
        <f t="shared" si="3"/>
        <v>-1.6434142988528001E-2</v>
      </c>
      <c r="R81" s="1">
        <f t="shared" si="4"/>
        <v>-0.98528094393142307</v>
      </c>
    </row>
    <row r="82" spans="1:18" ht="14.25" customHeight="1" x14ac:dyDescent="0.3">
      <c r="A82" s="1" t="s">
        <v>14</v>
      </c>
      <c r="B82" s="3" t="s">
        <v>39</v>
      </c>
      <c r="C82" s="3" t="s">
        <v>18</v>
      </c>
      <c r="D82" s="1">
        <v>1380.05</v>
      </c>
      <c r="E82" s="1">
        <v>1397.55</v>
      </c>
      <c r="F82" s="1">
        <v>1380.05</v>
      </c>
      <c r="G82" s="1">
        <v>1397.55</v>
      </c>
      <c r="H82" s="1">
        <v>1397.55</v>
      </c>
      <c r="I82" s="1">
        <v>1397.55</v>
      </c>
      <c r="J82" s="1">
        <v>2</v>
      </c>
      <c r="K82" s="1">
        <v>16.670000000000002</v>
      </c>
      <c r="L82" s="1">
        <v>1800</v>
      </c>
      <c r="M82" s="1">
        <v>0</v>
      </c>
      <c r="N82" s="1">
        <v>1379.5</v>
      </c>
      <c r="O82" s="4">
        <v>1.8000000000000001E-4</v>
      </c>
      <c r="P82" s="5">
        <f t="shared" si="5"/>
        <v>3.9870689655172086E-3</v>
      </c>
      <c r="Q82" s="5">
        <f t="shared" si="3"/>
        <v>3.8070689655172085E-3</v>
      </c>
      <c r="R82" s="1">
        <f t="shared" si="4"/>
        <v>0.22824631053625752</v>
      </c>
    </row>
    <row r="83" spans="1:18" ht="14.25" customHeight="1" x14ac:dyDescent="0.3">
      <c r="A83" s="1" t="s">
        <v>14</v>
      </c>
      <c r="B83" s="3" t="s">
        <v>40</v>
      </c>
      <c r="C83" s="3" t="s">
        <v>18</v>
      </c>
      <c r="D83" s="1">
        <v>1405</v>
      </c>
      <c r="E83" s="1">
        <v>1405</v>
      </c>
      <c r="F83" s="1">
        <v>1405</v>
      </c>
      <c r="G83" s="1">
        <v>1405</v>
      </c>
      <c r="H83" s="1">
        <v>1405</v>
      </c>
      <c r="I83" s="1">
        <v>1410.25</v>
      </c>
      <c r="J83" s="1">
        <v>1</v>
      </c>
      <c r="K83" s="1">
        <v>8.43</v>
      </c>
      <c r="L83" s="1">
        <v>1200</v>
      </c>
      <c r="M83" s="1">
        <v>-600</v>
      </c>
      <c r="N83" s="1">
        <v>1393.3</v>
      </c>
      <c r="O83" s="4">
        <v>1.8027397260273999E-4</v>
      </c>
      <c r="P83" s="5">
        <f t="shared" si="5"/>
        <v>5.3307573968731318E-3</v>
      </c>
      <c r="Q83" s="5">
        <f t="shared" si="3"/>
        <v>5.1504834242703922E-3</v>
      </c>
      <c r="R83" s="1">
        <f t="shared" si="4"/>
        <v>0.30878842745318091</v>
      </c>
    </row>
    <row r="84" spans="1:18" ht="14.25" customHeight="1" x14ac:dyDescent="0.3">
      <c r="A84" s="1" t="s">
        <v>14</v>
      </c>
      <c r="B84" s="3" t="s">
        <v>41</v>
      </c>
      <c r="C84" s="3" t="s">
        <v>18</v>
      </c>
      <c r="D84" s="1">
        <v>1385</v>
      </c>
      <c r="E84" s="1">
        <v>1406.8</v>
      </c>
      <c r="F84" s="1">
        <v>1377</v>
      </c>
      <c r="G84" s="1">
        <v>1390.35</v>
      </c>
      <c r="H84" s="1">
        <v>1390.35</v>
      </c>
      <c r="I84" s="1">
        <v>1407.05</v>
      </c>
      <c r="J84" s="1">
        <v>11</v>
      </c>
      <c r="K84" s="1">
        <v>92.05</v>
      </c>
      <c r="L84" s="1">
        <v>3600</v>
      </c>
      <c r="M84" s="1">
        <v>2400</v>
      </c>
      <c r="N84" s="1">
        <v>1390.4</v>
      </c>
      <c r="O84" s="4">
        <v>1.79452054794521E-4</v>
      </c>
      <c r="P84" s="5">
        <f t="shared" si="5"/>
        <v>-1.0427046263345261E-2</v>
      </c>
      <c r="Q84" s="5">
        <f t="shared" si="3"/>
        <v>-1.0606498318139783E-2</v>
      </c>
      <c r="R84" s="1">
        <f t="shared" si="4"/>
        <v>-0.63589447177128722</v>
      </c>
    </row>
    <row r="85" spans="1:18" ht="14.25" customHeight="1" x14ac:dyDescent="0.3">
      <c r="A85" s="1" t="s">
        <v>14</v>
      </c>
      <c r="B85" s="3" t="s">
        <v>16</v>
      </c>
      <c r="C85" s="3" t="s">
        <v>18</v>
      </c>
      <c r="D85" s="1">
        <v>1413</v>
      </c>
      <c r="E85" s="1">
        <v>1425</v>
      </c>
      <c r="F85" s="1">
        <v>1407</v>
      </c>
      <c r="G85" s="1">
        <v>1424.3</v>
      </c>
      <c r="H85" s="1">
        <v>1425</v>
      </c>
      <c r="I85" s="1">
        <v>1424.3</v>
      </c>
      <c r="J85" s="1">
        <v>25</v>
      </c>
      <c r="K85" s="1">
        <v>212.56</v>
      </c>
      <c r="L85" s="1">
        <v>13200</v>
      </c>
      <c r="M85" s="1">
        <v>9600</v>
      </c>
      <c r="N85" s="1">
        <v>1412.6</v>
      </c>
      <c r="O85" s="4">
        <v>1.8027397260273999E-4</v>
      </c>
      <c r="P85" s="5">
        <f t="shared" si="5"/>
        <v>2.4418311935843526E-2</v>
      </c>
      <c r="Q85" s="5">
        <f t="shared" si="3"/>
        <v>2.4238037963240786E-2</v>
      </c>
      <c r="R85" s="1">
        <f t="shared" si="4"/>
        <v>1.4531501241128355</v>
      </c>
    </row>
    <row r="86" spans="1:18" ht="14.25" customHeight="1" x14ac:dyDescent="0.3">
      <c r="A86" s="1" t="s">
        <v>14</v>
      </c>
      <c r="B86" s="3" t="s">
        <v>42</v>
      </c>
      <c r="C86" s="3" t="s">
        <v>43</v>
      </c>
      <c r="D86" s="1">
        <v>1467.1</v>
      </c>
      <c r="E86" s="1">
        <v>1467.1</v>
      </c>
      <c r="F86" s="1">
        <v>1467.1</v>
      </c>
      <c r="G86" s="1">
        <v>1467.1</v>
      </c>
      <c r="H86" s="1">
        <v>1467.1</v>
      </c>
      <c r="I86" s="1">
        <v>1482.6</v>
      </c>
      <c r="J86" s="1">
        <v>2</v>
      </c>
      <c r="K86" s="1">
        <v>17.61</v>
      </c>
      <c r="L86" s="1">
        <v>1200</v>
      </c>
      <c r="M86" s="1">
        <v>1200</v>
      </c>
      <c r="N86" s="1">
        <v>1457.2</v>
      </c>
      <c r="O86" s="4">
        <v>1.8000000000000001E-4</v>
      </c>
      <c r="P86" s="5">
        <f t="shared" si="5"/>
        <v>3.0049849048655448E-2</v>
      </c>
      <c r="Q86" s="5">
        <f t="shared" si="3"/>
        <v>2.9869849048655448E-2</v>
      </c>
      <c r="R86" s="1">
        <f t="shared" si="4"/>
        <v>1.7907957285203351</v>
      </c>
    </row>
    <row r="87" spans="1:18" ht="14.25" customHeight="1" x14ac:dyDescent="0.3">
      <c r="A87" s="1" t="s">
        <v>14</v>
      </c>
      <c r="B87" s="3" t="s">
        <v>44</v>
      </c>
      <c r="C87" s="3" t="s">
        <v>43</v>
      </c>
      <c r="D87" s="1">
        <v>1453.9</v>
      </c>
      <c r="E87" s="1">
        <v>1455</v>
      </c>
      <c r="F87" s="1">
        <v>1453.85</v>
      </c>
      <c r="G87" s="1">
        <v>1454.75</v>
      </c>
      <c r="H87" s="1">
        <v>1454.75</v>
      </c>
      <c r="I87" s="1">
        <v>1470.65</v>
      </c>
      <c r="J87" s="1">
        <v>6</v>
      </c>
      <c r="K87" s="1">
        <v>52.35</v>
      </c>
      <c r="L87" s="1">
        <v>4800</v>
      </c>
      <c r="M87" s="1">
        <v>3600</v>
      </c>
      <c r="N87" s="1">
        <v>1446.35</v>
      </c>
      <c r="O87" s="4">
        <v>1.7917808219178099E-4</v>
      </c>
      <c r="P87" s="5">
        <f t="shared" si="5"/>
        <v>-8.4179674187171358E-3</v>
      </c>
      <c r="Q87" s="5">
        <f t="shared" si="3"/>
        <v>-8.5971455009089173E-3</v>
      </c>
      <c r="R87" s="1">
        <f t="shared" si="4"/>
        <v>-0.51542715918708415</v>
      </c>
    </row>
    <row r="88" spans="1:18" ht="14.25" customHeight="1" x14ac:dyDescent="0.3">
      <c r="A88" s="1" t="s">
        <v>14</v>
      </c>
      <c r="B88" s="3" t="s">
        <v>45</v>
      </c>
      <c r="C88" s="3" t="s">
        <v>43</v>
      </c>
      <c r="D88" s="1">
        <v>1480.35</v>
      </c>
      <c r="E88" s="1">
        <v>1480.35</v>
      </c>
      <c r="F88" s="1">
        <v>1480.35</v>
      </c>
      <c r="G88" s="1">
        <v>1480.35</v>
      </c>
      <c r="H88" s="1">
        <v>1480.35</v>
      </c>
      <c r="I88" s="1">
        <v>1474.4</v>
      </c>
      <c r="J88" s="1">
        <v>1</v>
      </c>
      <c r="K88" s="1">
        <v>8.8800000000000008</v>
      </c>
      <c r="L88" s="1">
        <v>5400</v>
      </c>
      <c r="M88" s="1">
        <v>600</v>
      </c>
      <c r="N88" s="1">
        <v>1450.35</v>
      </c>
      <c r="O88" s="4">
        <v>1.7726027397260301E-4</v>
      </c>
      <c r="P88" s="5">
        <f t="shared" si="5"/>
        <v>1.7597525347997876E-2</v>
      </c>
      <c r="Q88" s="5">
        <f t="shared" si="3"/>
        <v>1.7420265074025273E-2</v>
      </c>
      <c r="R88" s="1">
        <f t="shared" si="4"/>
        <v>1.0444022075049855</v>
      </c>
    </row>
    <row r="89" spans="1:18" ht="14.25" customHeight="1" x14ac:dyDescent="0.3">
      <c r="A89" s="1" t="s">
        <v>14</v>
      </c>
      <c r="B89" s="3" t="s">
        <v>46</v>
      </c>
      <c r="C89" s="3" t="s">
        <v>43</v>
      </c>
      <c r="D89" s="1">
        <v>0</v>
      </c>
      <c r="E89" s="1">
        <v>0</v>
      </c>
      <c r="F89" s="1">
        <v>0</v>
      </c>
      <c r="G89" s="1">
        <v>1480.35</v>
      </c>
      <c r="H89" s="1">
        <v>1480.35</v>
      </c>
      <c r="I89" s="1">
        <v>1493.5</v>
      </c>
      <c r="J89" s="1">
        <v>0</v>
      </c>
      <c r="K89" s="1">
        <v>0</v>
      </c>
      <c r="L89" s="1">
        <v>5400</v>
      </c>
      <c r="M89" s="1">
        <v>0</v>
      </c>
      <c r="N89" s="1">
        <v>1469.4</v>
      </c>
      <c r="O89" s="4">
        <v>1.7479452054794501E-4</v>
      </c>
      <c r="P89" s="5">
        <f t="shared" si="5"/>
        <v>0</v>
      </c>
      <c r="Q89" s="5">
        <f t="shared" si="3"/>
        <v>-1.7479452054794501E-4</v>
      </c>
      <c r="R89" s="1">
        <f t="shared" si="4"/>
        <v>-1.0479506617396519E-2</v>
      </c>
    </row>
    <row r="90" spans="1:18" ht="14.25" customHeight="1" x14ac:dyDescent="0.3">
      <c r="A90" s="1" t="s">
        <v>14</v>
      </c>
      <c r="B90" s="3" t="s">
        <v>47</v>
      </c>
      <c r="C90" s="3" t="s">
        <v>43</v>
      </c>
      <c r="D90" s="1">
        <v>1480</v>
      </c>
      <c r="E90" s="1">
        <v>1488.1</v>
      </c>
      <c r="F90" s="1">
        <v>1480</v>
      </c>
      <c r="G90" s="1">
        <v>1488.1</v>
      </c>
      <c r="H90" s="1">
        <v>1488.1</v>
      </c>
      <c r="I90" s="1">
        <v>1488.1</v>
      </c>
      <c r="J90" s="1">
        <v>2</v>
      </c>
      <c r="K90" s="1">
        <v>17.809999999999999</v>
      </c>
      <c r="L90" s="1">
        <v>6000</v>
      </c>
      <c r="M90" s="1">
        <v>600</v>
      </c>
      <c r="N90" s="1">
        <v>1472.45</v>
      </c>
      <c r="O90" s="4">
        <v>1.74520547945205E-4</v>
      </c>
      <c r="P90" s="5">
        <f t="shared" si="5"/>
        <v>5.2352484209815253E-3</v>
      </c>
      <c r="Q90" s="5">
        <f t="shared" si="3"/>
        <v>5.0607278730363204E-3</v>
      </c>
      <c r="R90" s="1">
        <f t="shared" si="4"/>
        <v>0.30340728684215396</v>
      </c>
    </row>
    <row r="91" spans="1:18" ht="14.25" customHeight="1" x14ac:dyDescent="0.3">
      <c r="A91" s="1" t="s">
        <v>14</v>
      </c>
      <c r="B91" s="3" t="s">
        <v>48</v>
      </c>
      <c r="C91" s="3" t="s">
        <v>43</v>
      </c>
      <c r="D91" s="1">
        <v>1485.35</v>
      </c>
      <c r="E91" s="1">
        <v>1485.35</v>
      </c>
      <c r="F91" s="1">
        <v>1474.4</v>
      </c>
      <c r="G91" s="1">
        <v>1474.4</v>
      </c>
      <c r="H91" s="1">
        <v>1474.4</v>
      </c>
      <c r="I91" s="1">
        <v>1471.4</v>
      </c>
      <c r="J91" s="1">
        <v>2</v>
      </c>
      <c r="K91" s="1">
        <v>17.760000000000002</v>
      </c>
      <c r="L91" s="1">
        <v>6600</v>
      </c>
      <c r="M91" s="1">
        <v>600</v>
      </c>
      <c r="N91" s="1">
        <v>1448.8</v>
      </c>
      <c r="O91" s="4">
        <v>1.75616438356164E-4</v>
      </c>
      <c r="P91" s="5">
        <f t="shared" si="5"/>
        <v>-9.2063705396141522E-3</v>
      </c>
      <c r="Q91" s="5">
        <f t="shared" si="3"/>
        <v>-9.381986977970316E-3</v>
      </c>
      <c r="R91" s="1">
        <f t="shared" si="4"/>
        <v>-0.56248098802959745</v>
      </c>
    </row>
    <row r="92" spans="1:18" ht="14.25" customHeight="1" x14ac:dyDescent="0.3">
      <c r="A92" s="1" t="s">
        <v>14</v>
      </c>
      <c r="B92" s="3" t="s">
        <v>49</v>
      </c>
      <c r="C92" s="3" t="s">
        <v>43</v>
      </c>
      <c r="D92" s="1">
        <v>1465</v>
      </c>
      <c r="E92" s="1">
        <v>1465</v>
      </c>
      <c r="F92" s="1">
        <v>1465</v>
      </c>
      <c r="G92" s="1">
        <v>1465</v>
      </c>
      <c r="H92" s="1">
        <v>1465</v>
      </c>
      <c r="I92" s="1">
        <v>1458.7</v>
      </c>
      <c r="J92" s="1">
        <v>1</v>
      </c>
      <c r="K92" s="1">
        <v>8.7899999999999991</v>
      </c>
      <c r="L92" s="1">
        <v>7200</v>
      </c>
      <c r="M92" s="1">
        <v>600</v>
      </c>
      <c r="N92" s="1">
        <v>1437.1</v>
      </c>
      <c r="O92" s="4">
        <v>1.7479452054794501E-4</v>
      </c>
      <c r="P92" s="5">
        <f t="shared" si="5"/>
        <v>-6.3754747693977824E-3</v>
      </c>
      <c r="Q92" s="5">
        <f t="shared" si="3"/>
        <v>-6.5502692899457272E-3</v>
      </c>
      <c r="R92" s="1">
        <f t="shared" si="4"/>
        <v>-0.39271019568881138</v>
      </c>
    </row>
    <row r="93" spans="1:18" ht="14.25" customHeight="1" x14ac:dyDescent="0.3">
      <c r="A93" s="1" t="s">
        <v>14</v>
      </c>
      <c r="B93" s="3" t="s">
        <v>50</v>
      </c>
      <c r="C93" s="3" t="s">
        <v>43</v>
      </c>
      <c r="D93" s="1">
        <v>0</v>
      </c>
      <c r="E93" s="1">
        <v>0</v>
      </c>
      <c r="F93" s="1">
        <v>0</v>
      </c>
      <c r="G93" s="1">
        <v>1465</v>
      </c>
      <c r="H93" s="1">
        <v>1465</v>
      </c>
      <c r="I93" s="1">
        <v>1473.6</v>
      </c>
      <c r="J93" s="1">
        <v>0</v>
      </c>
      <c r="K93" s="1">
        <v>0</v>
      </c>
      <c r="L93" s="1">
        <v>7200</v>
      </c>
      <c r="M93" s="1">
        <v>0</v>
      </c>
      <c r="N93" s="1">
        <v>1452.1</v>
      </c>
      <c r="O93" s="4">
        <v>1.7534246575342499E-4</v>
      </c>
      <c r="P93" s="5">
        <f t="shared" si="5"/>
        <v>0</v>
      </c>
      <c r="Q93" s="5">
        <f t="shared" si="3"/>
        <v>-1.7534246575342499E-4</v>
      </c>
      <c r="R93" s="1">
        <f t="shared" si="4"/>
        <v>-1.0512357735319423E-2</v>
      </c>
    </row>
    <row r="94" spans="1:18" ht="14.25" customHeight="1" x14ac:dyDescent="0.3">
      <c r="A94" s="1" t="s">
        <v>14</v>
      </c>
      <c r="B94" s="3" t="s">
        <v>51</v>
      </c>
      <c r="C94" s="3" t="s">
        <v>43</v>
      </c>
      <c r="D94" s="1">
        <v>0</v>
      </c>
      <c r="E94" s="1">
        <v>0</v>
      </c>
      <c r="F94" s="1">
        <v>0</v>
      </c>
      <c r="G94" s="1">
        <v>1465</v>
      </c>
      <c r="H94" s="1">
        <v>1465</v>
      </c>
      <c r="I94" s="1">
        <v>1444.85</v>
      </c>
      <c r="J94" s="1">
        <v>0</v>
      </c>
      <c r="K94" s="1">
        <v>0</v>
      </c>
      <c r="L94" s="1">
        <v>7200</v>
      </c>
      <c r="M94" s="1">
        <v>0</v>
      </c>
      <c r="N94" s="1">
        <v>1424.15</v>
      </c>
      <c r="O94" s="4">
        <v>1.74520547945205E-4</v>
      </c>
      <c r="P94" s="5">
        <f t="shared" si="5"/>
        <v>0</v>
      </c>
      <c r="Q94" s="5">
        <f t="shared" si="3"/>
        <v>-1.74520547945205E-4</v>
      </c>
      <c r="R94" s="1">
        <f t="shared" si="4"/>
        <v>-1.0463081058435065E-2</v>
      </c>
    </row>
    <row r="95" spans="1:18" ht="14.25" customHeight="1" x14ac:dyDescent="0.3">
      <c r="A95" s="1" t="s">
        <v>14</v>
      </c>
      <c r="B95" s="3" t="s">
        <v>52</v>
      </c>
      <c r="C95" s="3" t="s">
        <v>43</v>
      </c>
      <c r="D95" s="1">
        <v>0</v>
      </c>
      <c r="E95" s="1">
        <v>0</v>
      </c>
      <c r="F95" s="1">
        <v>0</v>
      </c>
      <c r="G95" s="1">
        <v>1465</v>
      </c>
      <c r="H95" s="1">
        <v>1465</v>
      </c>
      <c r="I95" s="1">
        <v>1419.25</v>
      </c>
      <c r="J95" s="1">
        <v>0</v>
      </c>
      <c r="K95" s="1">
        <v>0</v>
      </c>
      <c r="L95" s="1">
        <v>7200</v>
      </c>
      <c r="M95" s="1">
        <v>0</v>
      </c>
      <c r="N95" s="1">
        <v>1399.2</v>
      </c>
      <c r="O95" s="4">
        <v>1.7534246575342499E-4</v>
      </c>
      <c r="P95" s="5">
        <f t="shared" si="5"/>
        <v>0</v>
      </c>
      <c r="Q95" s="5">
        <f t="shared" si="3"/>
        <v>-1.7534246575342499E-4</v>
      </c>
      <c r="R95" s="1">
        <f t="shared" si="4"/>
        <v>-1.0512357735319423E-2</v>
      </c>
    </row>
    <row r="96" spans="1:18" ht="14.25" customHeight="1" x14ac:dyDescent="0.3">
      <c r="A96" s="1" t="s">
        <v>14</v>
      </c>
      <c r="B96" s="3" t="s">
        <v>53</v>
      </c>
      <c r="C96" s="3" t="s">
        <v>43</v>
      </c>
      <c r="D96" s="1">
        <v>1402.7</v>
      </c>
      <c r="E96" s="1">
        <v>1403.7</v>
      </c>
      <c r="F96" s="1">
        <v>1402.7</v>
      </c>
      <c r="G96" s="1">
        <v>1403.7</v>
      </c>
      <c r="H96" s="1">
        <v>1403.7</v>
      </c>
      <c r="I96" s="1">
        <v>1413.3</v>
      </c>
      <c r="J96" s="1">
        <v>2</v>
      </c>
      <c r="K96" s="1">
        <v>16.84</v>
      </c>
      <c r="L96" s="1">
        <v>7200</v>
      </c>
      <c r="M96" s="1">
        <v>0</v>
      </c>
      <c r="N96" s="1">
        <v>1393.6</v>
      </c>
      <c r="O96" s="4">
        <v>1.75616438356164E-4</v>
      </c>
      <c r="P96" s="5">
        <f t="shared" si="5"/>
        <v>-4.1843003412969253E-2</v>
      </c>
      <c r="Q96" s="5">
        <f t="shared" si="3"/>
        <v>-4.201861985132542E-2</v>
      </c>
      <c r="R96" s="1">
        <f t="shared" si="4"/>
        <v>-2.5191545101383919</v>
      </c>
    </row>
    <row r="97" spans="1:18" ht="14.25" customHeight="1" x14ac:dyDescent="0.3">
      <c r="A97" s="1" t="s">
        <v>14</v>
      </c>
      <c r="B97" s="3" t="s">
        <v>54</v>
      </c>
      <c r="C97" s="3" t="s">
        <v>43</v>
      </c>
      <c r="D97" s="1">
        <v>1390.55</v>
      </c>
      <c r="E97" s="1">
        <v>1390.55</v>
      </c>
      <c r="F97" s="1">
        <v>1390.55</v>
      </c>
      <c r="G97" s="1">
        <v>1390.55</v>
      </c>
      <c r="H97" s="1">
        <v>1390.55</v>
      </c>
      <c r="I97" s="1">
        <v>1390.55</v>
      </c>
      <c r="J97" s="1">
        <v>2</v>
      </c>
      <c r="K97" s="1">
        <v>16.690000000000001</v>
      </c>
      <c r="L97" s="1">
        <v>7800</v>
      </c>
      <c r="M97" s="1">
        <v>600</v>
      </c>
      <c r="N97" s="1">
        <v>1380.05</v>
      </c>
      <c r="O97" s="4">
        <v>1.7616438356164401E-4</v>
      </c>
      <c r="P97" s="5">
        <f t="shared" si="5"/>
        <v>-9.3680985965662825E-3</v>
      </c>
      <c r="Q97" s="5">
        <f t="shared" si="3"/>
        <v>-9.5442629801279263E-3</v>
      </c>
      <c r="R97" s="1">
        <f t="shared" si="4"/>
        <v>-0.5722099682809485</v>
      </c>
    </row>
    <row r="98" spans="1:18" ht="14.25" customHeight="1" x14ac:dyDescent="0.3">
      <c r="A98" s="1" t="s">
        <v>14</v>
      </c>
      <c r="B98" s="3" t="s">
        <v>55</v>
      </c>
      <c r="C98" s="3" t="s">
        <v>43</v>
      </c>
      <c r="D98" s="1">
        <v>0</v>
      </c>
      <c r="E98" s="1">
        <v>0</v>
      </c>
      <c r="F98" s="1">
        <v>0</v>
      </c>
      <c r="G98" s="1">
        <v>1390.55</v>
      </c>
      <c r="H98" s="1">
        <v>1390.55</v>
      </c>
      <c r="I98" s="1">
        <v>1396.2</v>
      </c>
      <c r="J98" s="1">
        <v>0</v>
      </c>
      <c r="K98" s="1">
        <v>0</v>
      </c>
      <c r="L98" s="1">
        <v>7800</v>
      </c>
      <c r="M98" s="1">
        <v>0</v>
      </c>
      <c r="N98" s="1">
        <v>1377.85</v>
      </c>
      <c r="O98" s="4">
        <v>1.7616438356164401E-4</v>
      </c>
      <c r="P98" s="5">
        <f t="shared" si="5"/>
        <v>0</v>
      </c>
      <c r="Q98" s="5">
        <f t="shared" si="3"/>
        <v>-1.7616438356164401E-4</v>
      </c>
      <c r="R98" s="1">
        <f t="shared" si="4"/>
        <v>-1.0561634412203723E-2</v>
      </c>
    </row>
    <row r="99" spans="1:18" ht="14.25" customHeight="1" x14ac:dyDescent="0.3">
      <c r="A99" s="1" t="s">
        <v>14</v>
      </c>
      <c r="B99" s="3" t="s">
        <v>56</v>
      </c>
      <c r="C99" s="3" t="s">
        <v>43</v>
      </c>
      <c r="D99" s="1">
        <v>0</v>
      </c>
      <c r="E99" s="1">
        <v>0</v>
      </c>
      <c r="F99" s="1">
        <v>0</v>
      </c>
      <c r="G99" s="1">
        <v>1390.55</v>
      </c>
      <c r="H99" s="1">
        <v>1390.55</v>
      </c>
      <c r="I99" s="1">
        <v>1415.25</v>
      </c>
      <c r="J99" s="1">
        <v>0</v>
      </c>
      <c r="K99" s="1">
        <v>0</v>
      </c>
      <c r="L99" s="1">
        <v>7800</v>
      </c>
      <c r="M99" s="1">
        <v>0</v>
      </c>
      <c r="N99" s="1">
        <v>1396.9</v>
      </c>
      <c r="O99" s="4">
        <v>1.7534246575342499E-4</v>
      </c>
      <c r="P99" s="5">
        <f t="shared" si="5"/>
        <v>0</v>
      </c>
      <c r="Q99" s="5">
        <f t="shared" si="3"/>
        <v>-1.7534246575342499E-4</v>
      </c>
      <c r="R99" s="1">
        <f t="shared" si="4"/>
        <v>-1.0512357735319423E-2</v>
      </c>
    </row>
    <row r="100" spans="1:18" ht="14.25" customHeight="1" x14ac:dyDescent="0.3">
      <c r="A100" s="1" t="s">
        <v>14</v>
      </c>
      <c r="B100" s="3" t="s">
        <v>57</v>
      </c>
      <c r="C100" s="3" t="s">
        <v>43</v>
      </c>
      <c r="D100" s="1">
        <v>1415</v>
      </c>
      <c r="E100" s="1">
        <v>1415</v>
      </c>
      <c r="F100" s="1">
        <v>1413.5</v>
      </c>
      <c r="G100" s="1">
        <v>1414.25</v>
      </c>
      <c r="H100" s="1">
        <v>1413.5</v>
      </c>
      <c r="I100" s="1">
        <v>1414.25</v>
      </c>
      <c r="J100" s="1">
        <v>2</v>
      </c>
      <c r="K100" s="1">
        <v>16.97</v>
      </c>
      <c r="L100" s="1">
        <v>9000</v>
      </c>
      <c r="M100" s="1">
        <v>1200</v>
      </c>
      <c r="N100" s="1">
        <v>1397.8</v>
      </c>
      <c r="O100" s="4">
        <v>1.7534246575342499E-4</v>
      </c>
      <c r="P100" s="5">
        <f t="shared" si="5"/>
        <v>1.7043615835460824E-2</v>
      </c>
      <c r="Q100" s="5">
        <f t="shared" si="3"/>
        <v>1.68682733697074E-2</v>
      </c>
      <c r="R100" s="1">
        <f t="shared" si="4"/>
        <v>1.0113084886629211</v>
      </c>
    </row>
    <row r="101" spans="1:18" ht="14.25" customHeight="1" x14ac:dyDescent="0.3">
      <c r="A101" s="1" t="s">
        <v>14</v>
      </c>
      <c r="B101" s="3" t="s">
        <v>58</v>
      </c>
      <c r="C101" s="3" t="s">
        <v>43</v>
      </c>
      <c r="D101" s="1">
        <v>0</v>
      </c>
      <c r="E101" s="1">
        <v>0</v>
      </c>
      <c r="F101" s="1">
        <v>0</v>
      </c>
      <c r="G101" s="1">
        <v>1414.25</v>
      </c>
      <c r="H101" s="1">
        <v>1413.5</v>
      </c>
      <c r="I101" s="1">
        <v>1415.6</v>
      </c>
      <c r="J101" s="1">
        <v>0</v>
      </c>
      <c r="K101" s="1">
        <v>0</v>
      </c>
      <c r="L101" s="1">
        <v>9000</v>
      </c>
      <c r="M101" s="1">
        <v>0</v>
      </c>
      <c r="N101" s="1">
        <v>1397.8</v>
      </c>
      <c r="O101" s="4">
        <v>1.7506849315068501E-4</v>
      </c>
      <c r="P101" s="5">
        <f t="shared" si="5"/>
        <v>0</v>
      </c>
      <c r="Q101" s="5">
        <f t="shared" si="3"/>
        <v>-1.7506849315068501E-4</v>
      </c>
      <c r="R101" s="1">
        <f t="shared" si="4"/>
        <v>-1.0495932176357971E-2</v>
      </c>
    </row>
    <row r="102" spans="1:18" ht="14.25" customHeight="1" x14ac:dyDescent="0.3">
      <c r="A102" s="1" t="s">
        <v>14</v>
      </c>
      <c r="B102" s="3" t="s">
        <v>59</v>
      </c>
      <c r="C102" s="3" t="s">
        <v>43</v>
      </c>
      <c r="D102" s="1">
        <v>0</v>
      </c>
      <c r="E102" s="1">
        <v>0</v>
      </c>
      <c r="F102" s="1">
        <v>0</v>
      </c>
      <c r="G102" s="1">
        <v>1414.25</v>
      </c>
      <c r="H102" s="1">
        <v>1413.5</v>
      </c>
      <c r="I102" s="1">
        <v>1415.25</v>
      </c>
      <c r="J102" s="1">
        <v>0</v>
      </c>
      <c r="K102" s="1">
        <v>0</v>
      </c>
      <c r="L102" s="1">
        <v>9000</v>
      </c>
      <c r="M102" s="1">
        <v>0</v>
      </c>
      <c r="N102" s="1">
        <v>1398.25</v>
      </c>
      <c r="O102" s="4">
        <v>1.75890410958904E-4</v>
      </c>
      <c r="P102" s="5">
        <f t="shared" si="5"/>
        <v>0</v>
      </c>
      <c r="Q102" s="5">
        <f t="shared" si="3"/>
        <v>-1.75890410958904E-4</v>
      </c>
      <c r="R102" s="1">
        <f t="shared" si="4"/>
        <v>-1.0545208853242271E-2</v>
      </c>
    </row>
    <row r="103" spans="1:18" ht="14.25" customHeight="1" x14ac:dyDescent="0.3">
      <c r="A103" s="1" t="s">
        <v>14</v>
      </c>
      <c r="B103" s="3" t="s">
        <v>60</v>
      </c>
      <c r="C103" s="3" t="s">
        <v>43</v>
      </c>
      <c r="D103" s="1">
        <v>1400</v>
      </c>
      <c r="E103" s="1">
        <v>1401</v>
      </c>
      <c r="F103" s="1">
        <v>1400</v>
      </c>
      <c r="G103" s="1">
        <v>1401</v>
      </c>
      <c r="H103" s="1">
        <v>1401</v>
      </c>
      <c r="I103" s="1">
        <v>1418.75</v>
      </c>
      <c r="J103" s="1">
        <v>4</v>
      </c>
      <c r="K103" s="1">
        <v>33.619999999999997</v>
      </c>
      <c r="L103" s="1">
        <v>10200</v>
      </c>
      <c r="M103" s="1">
        <v>1200</v>
      </c>
      <c r="N103" s="1">
        <v>1402</v>
      </c>
      <c r="O103" s="4">
        <v>1.75890410958904E-4</v>
      </c>
      <c r="P103" s="5">
        <f t="shared" si="5"/>
        <v>-9.3689234576630719E-3</v>
      </c>
      <c r="Q103" s="5">
        <f t="shared" si="3"/>
        <v>-9.5448138686219756E-3</v>
      </c>
      <c r="R103" s="1">
        <f t="shared" si="4"/>
        <v>-0.57224299585870519</v>
      </c>
    </row>
    <row r="104" spans="1:18" ht="14.25" customHeight="1" x14ac:dyDescent="0.3">
      <c r="A104" s="1" t="s">
        <v>14</v>
      </c>
      <c r="B104" s="3" t="s">
        <v>61</v>
      </c>
      <c r="C104" s="3" t="s">
        <v>43</v>
      </c>
      <c r="D104" s="1">
        <v>1435</v>
      </c>
      <c r="E104" s="1">
        <v>1435</v>
      </c>
      <c r="F104" s="1">
        <v>1407</v>
      </c>
      <c r="G104" s="1">
        <v>1412.8</v>
      </c>
      <c r="H104" s="1">
        <v>1412.8</v>
      </c>
      <c r="I104" s="1">
        <v>1422.25</v>
      </c>
      <c r="J104" s="1">
        <v>10</v>
      </c>
      <c r="K104" s="1">
        <v>85.05</v>
      </c>
      <c r="L104" s="1">
        <v>13800</v>
      </c>
      <c r="M104" s="1">
        <v>3600</v>
      </c>
      <c r="N104" s="1">
        <v>1405.7</v>
      </c>
      <c r="O104" s="4">
        <v>1.7534246575342499E-4</v>
      </c>
      <c r="P104" s="5">
        <f t="shared" si="5"/>
        <v>8.4225553176302311E-3</v>
      </c>
      <c r="Q104" s="5">
        <f t="shared" si="3"/>
        <v>8.2472128518768055E-3</v>
      </c>
      <c r="R104" s="1">
        <f t="shared" si="4"/>
        <v>0.49444754552597259</v>
      </c>
    </row>
    <row r="105" spans="1:18" ht="14.25" customHeight="1" x14ac:dyDescent="0.3">
      <c r="A105" s="1" t="s">
        <v>14</v>
      </c>
      <c r="B105" s="3" t="s">
        <v>17</v>
      </c>
      <c r="C105" s="3" t="s">
        <v>43</v>
      </c>
      <c r="D105" s="1">
        <v>1418.15</v>
      </c>
      <c r="E105" s="1">
        <v>1423.45</v>
      </c>
      <c r="F105" s="1">
        <v>1418</v>
      </c>
      <c r="G105" s="1">
        <v>1423.3</v>
      </c>
      <c r="H105" s="1">
        <v>1423.45</v>
      </c>
      <c r="I105" s="1">
        <v>1423.3</v>
      </c>
      <c r="J105" s="1">
        <v>8</v>
      </c>
      <c r="K105" s="1">
        <v>68.16</v>
      </c>
      <c r="L105" s="1">
        <v>18000</v>
      </c>
      <c r="M105" s="1">
        <v>4200</v>
      </c>
      <c r="N105" s="1">
        <v>1405.2</v>
      </c>
      <c r="O105" s="4">
        <v>1.75890410958904E-4</v>
      </c>
      <c r="P105" s="5">
        <f t="shared" si="5"/>
        <v>7.4320498301245754E-3</v>
      </c>
      <c r="Q105" s="5">
        <f t="shared" si="3"/>
        <v>7.2561594191656717E-3</v>
      </c>
      <c r="R105" s="1">
        <f t="shared" si="4"/>
        <v>0.43503063146177506</v>
      </c>
    </row>
    <row r="106" spans="1:18" ht="14.25" customHeight="1" x14ac:dyDescent="0.3">
      <c r="A106" s="1" t="s">
        <v>14</v>
      </c>
      <c r="B106" s="3" t="s">
        <v>62</v>
      </c>
      <c r="C106" s="3" t="s">
        <v>63</v>
      </c>
      <c r="D106" s="1">
        <v>0</v>
      </c>
      <c r="E106" s="1">
        <v>0</v>
      </c>
      <c r="F106" s="1">
        <v>0</v>
      </c>
      <c r="G106" s="1">
        <v>1431.75</v>
      </c>
      <c r="H106" s="1">
        <v>0</v>
      </c>
      <c r="I106" s="1">
        <v>1418.3</v>
      </c>
      <c r="J106" s="1">
        <v>0</v>
      </c>
      <c r="K106" s="1">
        <v>0</v>
      </c>
      <c r="L106" s="1">
        <v>0</v>
      </c>
      <c r="M106" s="1">
        <v>0</v>
      </c>
      <c r="N106" s="1">
        <v>1392.35</v>
      </c>
      <c r="O106" s="4">
        <v>1.75890410958904E-4</v>
      </c>
      <c r="P106" s="5">
        <f t="shared" si="5"/>
        <v>5.9369071875219883E-3</v>
      </c>
      <c r="Q106" s="5">
        <f t="shared" si="3"/>
        <v>5.7610167765630846E-3</v>
      </c>
      <c r="R106" s="1">
        <f t="shared" si="4"/>
        <v>0.34539191070560699</v>
      </c>
    </row>
    <row r="107" spans="1:18" ht="14.25" customHeight="1" x14ac:dyDescent="0.3">
      <c r="A107" s="1" t="s">
        <v>14</v>
      </c>
      <c r="B107" s="3" t="s">
        <v>64</v>
      </c>
      <c r="C107" s="3" t="s">
        <v>63</v>
      </c>
      <c r="D107" s="1">
        <v>0</v>
      </c>
      <c r="E107" s="1">
        <v>0</v>
      </c>
      <c r="F107" s="1">
        <v>0</v>
      </c>
      <c r="G107" s="1">
        <v>1431.75</v>
      </c>
      <c r="H107" s="1">
        <v>0</v>
      </c>
      <c r="I107" s="1">
        <v>1428.9</v>
      </c>
      <c r="J107" s="1">
        <v>0</v>
      </c>
      <c r="K107" s="1">
        <v>0</v>
      </c>
      <c r="L107" s="1">
        <v>0</v>
      </c>
      <c r="M107" s="1">
        <v>0</v>
      </c>
      <c r="N107" s="1">
        <v>1403.85</v>
      </c>
      <c r="O107" s="4">
        <v>1.75616438356164E-4</v>
      </c>
      <c r="P107" s="5">
        <f t="shared" si="5"/>
        <v>0</v>
      </c>
      <c r="Q107" s="5">
        <f t="shared" si="3"/>
        <v>-1.75616438356164E-4</v>
      </c>
      <c r="R107" s="1">
        <f t="shared" si="4"/>
        <v>-1.0528783294280817E-2</v>
      </c>
    </row>
    <row r="108" spans="1:18" ht="14.25" customHeight="1" x14ac:dyDescent="0.3">
      <c r="A108" s="1" t="s">
        <v>14</v>
      </c>
      <c r="B108" s="3" t="s">
        <v>65</v>
      </c>
      <c r="C108" s="3" t="s">
        <v>63</v>
      </c>
      <c r="D108" s="1">
        <v>0</v>
      </c>
      <c r="E108" s="1">
        <v>0</v>
      </c>
      <c r="F108" s="1">
        <v>0</v>
      </c>
      <c r="G108" s="1">
        <v>1431.75</v>
      </c>
      <c r="H108" s="1">
        <v>0</v>
      </c>
      <c r="I108" s="1">
        <v>1418.3</v>
      </c>
      <c r="J108" s="1">
        <v>0</v>
      </c>
      <c r="K108" s="1">
        <v>0</v>
      </c>
      <c r="L108" s="1">
        <v>0</v>
      </c>
      <c r="M108" s="1">
        <v>0</v>
      </c>
      <c r="N108" s="1">
        <v>1393.7</v>
      </c>
      <c r="O108" s="4">
        <v>1.75616438356164E-4</v>
      </c>
      <c r="P108" s="5">
        <f t="shared" si="5"/>
        <v>0</v>
      </c>
      <c r="Q108" s="5">
        <f t="shared" si="3"/>
        <v>-1.75616438356164E-4</v>
      </c>
      <c r="R108" s="1">
        <f t="shared" si="4"/>
        <v>-1.0528783294280817E-2</v>
      </c>
    </row>
    <row r="109" spans="1:18" ht="14.25" customHeight="1" x14ac:dyDescent="0.3">
      <c r="A109" s="1" t="s">
        <v>14</v>
      </c>
      <c r="B109" s="3" t="s">
        <v>66</v>
      </c>
      <c r="C109" s="3" t="s">
        <v>63</v>
      </c>
      <c r="D109" s="1">
        <v>0</v>
      </c>
      <c r="E109" s="1">
        <v>0</v>
      </c>
      <c r="F109" s="1">
        <v>0</v>
      </c>
      <c r="G109" s="1">
        <v>1431.75</v>
      </c>
      <c r="H109" s="1">
        <v>0</v>
      </c>
      <c r="I109" s="1">
        <v>1419.8</v>
      </c>
      <c r="J109" s="1">
        <v>0</v>
      </c>
      <c r="K109" s="1">
        <v>0</v>
      </c>
      <c r="L109" s="1">
        <v>0</v>
      </c>
      <c r="M109" s="1">
        <v>0</v>
      </c>
      <c r="N109" s="1">
        <v>1395.45</v>
      </c>
      <c r="O109" s="4">
        <v>1.75616438356164E-4</v>
      </c>
      <c r="P109" s="5">
        <f t="shared" si="5"/>
        <v>0</v>
      </c>
      <c r="Q109" s="5">
        <f t="shared" si="3"/>
        <v>-1.75616438356164E-4</v>
      </c>
      <c r="R109" s="1">
        <f t="shared" si="4"/>
        <v>-1.0528783294280817E-2</v>
      </c>
    </row>
    <row r="110" spans="1:18" ht="14.25" customHeight="1" x14ac:dyDescent="0.3">
      <c r="A110" s="1" t="s">
        <v>14</v>
      </c>
      <c r="B110" s="3" t="s">
        <v>67</v>
      </c>
      <c r="C110" s="3" t="s">
        <v>63</v>
      </c>
      <c r="D110" s="1">
        <v>0</v>
      </c>
      <c r="E110" s="1">
        <v>0</v>
      </c>
      <c r="F110" s="1">
        <v>0</v>
      </c>
      <c r="G110" s="1">
        <v>1431.75</v>
      </c>
      <c r="H110" s="1">
        <v>0</v>
      </c>
      <c r="I110" s="1">
        <v>1406.2</v>
      </c>
      <c r="J110" s="1">
        <v>0</v>
      </c>
      <c r="K110" s="1">
        <v>0</v>
      </c>
      <c r="L110" s="1">
        <v>0</v>
      </c>
      <c r="M110" s="1">
        <v>0</v>
      </c>
      <c r="N110" s="1">
        <v>1382.35</v>
      </c>
      <c r="O110" s="4">
        <v>1.75616438356164E-4</v>
      </c>
      <c r="P110" s="5">
        <f t="shared" si="5"/>
        <v>0</v>
      </c>
      <c r="Q110" s="5">
        <f t="shared" si="3"/>
        <v>-1.75616438356164E-4</v>
      </c>
      <c r="R110" s="1">
        <f t="shared" si="4"/>
        <v>-1.0528783294280817E-2</v>
      </c>
    </row>
    <row r="111" spans="1:18" ht="14.25" customHeight="1" x14ac:dyDescent="0.3">
      <c r="A111" s="1" t="s">
        <v>14</v>
      </c>
      <c r="B111" s="3" t="s">
        <v>68</v>
      </c>
      <c r="C111" s="3" t="s">
        <v>63</v>
      </c>
      <c r="D111" s="1">
        <v>1412.45</v>
      </c>
      <c r="E111" s="1">
        <v>1412.45</v>
      </c>
      <c r="F111" s="1">
        <v>1412.45</v>
      </c>
      <c r="G111" s="1">
        <v>1412.45</v>
      </c>
      <c r="H111" s="1">
        <v>1412.45</v>
      </c>
      <c r="I111" s="1">
        <v>1443.45</v>
      </c>
      <c r="J111" s="1">
        <v>1</v>
      </c>
      <c r="K111" s="1">
        <v>8.4700000000000006</v>
      </c>
      <c r="L111" s="1">
        <v>600</v>
      </c>
      <c r="M111" s="1">
        <v>600</v>
      </c>
      <c r="N111" s="1">
        <v>1419.8</v>
      </c>
      <c r="O111" s="4">
        <v>1.7369863013698601E-4</v>
      </c>
      <c r="P111" s="5">
        <f t="shared" si="5"/>
        <v>-1.3480006984459546E-2</v>
      </c>
      <c r="Q111" s="5">
        <f t="shared" si="3"/>
        <v>-1.3653705614596532E-2</v>
      </c>
      <c r="R111" s="1">
        <f t="shared" si="4"/>
        <v>-0.81858457514348293</v>
      </c>
    </row>
    <row r="112" spans="1:18" ht="14.25" customHeight="1" x14ac:dyDescent="0.3">
      <c r="A112" s="1" t="s">
        <v>14</v>
      </c>
      <c r="B112" s="3" t="s">
        <v>69</v>
      </c>
      <c r="C112" s="3" t="s">
        <v>63</v>
      </c>
      <c r="D112" s="1">
        <v>1452</v>
      </c>
      <c r="E112" s="1">
        <v>1452</v>
      </c>
      <c r="F112" s="1">
        <v>1444.7</v>
      </c>
      <c r="G112" s="1">
        <v>1444.7</v>
      </c>
      <c r="H112" s="1">
        <v>1444.7</v>
      </c>
      <c r="I112" s="1">
        <v>1451.6</v>
      </c>
      <c r="J112" s="1">
        <v>2</v>
      </c>
      <c r="K112" s="1">
        <v>17.38</v>
      </c>
      <c r="L112" s="1">
        <v>1800</v>
      </c>
      <c r="M112" s="1">
        <v>1200</v>
      </c>
      <c r="N112" s="1">
        <v>1428.1</v>
      </c>
      <c r="O112" s="4">
        <v>1.73150684931507E-4</v>
      </c>
      <c r="P112" s="5">
        <f t="shared" si="5"/>
        <v>2.2832666643067011E-2</v>
      </c>
      <c r="Q112" s="5">
        <f t="shared" si="3"/>
        <v>2.2659515958135503E-2</v>
      </c>
      <c r="R112" s="1">
        <f t="shared" si="4"/>
        <v>1.3585125362390815</v>
      </c>
    </row>
    <row r="113" spans="1:18" ht="14.25" customHeight="1" x14ac:dyDescent="0.3">
      <c r="A113" s="1" t="s">
        <v>14</v>
      </c>
      <c r="B113" s="3" t="s">
        <v>70</v>
      </c>
      <c r="C113" s="3" t="s">
        <v>63</v>
      </c>
      <c r="D113" s="1">
        <v>0</v>
      </c>
      <c r="E113" s="1">
        <v>0</v>
      </c>
      <c r="F113" s="1">
        <v>0</v>
      </c>
      <c r="G113" s="1">
        <v>1444.7</v>
      </c>
      <c r="H113" s="1">
        <v>1444.7</v>
      </c>
      <c r="I113" s="1">
        <v>1451.55</v>
      </c>
      <c r="J113" s="1">
        <v>0</v>
      </c>
      <c r="K113" s="1">
        <v>0</v>
      </c>
      <c r="L113" s="1">
        <v>1800</v>
      </c>
      <c r="M113" s="1">
        <v>0</v>
      </c>
      <c r="N113" s="1">
        <v>1428.3</v>
      </c>
      <c r="O113" s="4">
        <v>1.7342465753424701E-4</v>
      </c>
      <c r="P113" s="5">
        <f t="shared" si="5"/>
        <v>0</v>
      </c>
      <c r="Q113" s="5">
        <f t="shared" si="3"/>
        <v>-1.7342465753424701E-4</v>
      </c>
      <c r="R113" s="1">
        <f t="shared" si="4"/>
        <v>-1.0397378822589374E-2</v>
      </c>
    </row>
    <row r="114" spans="1:18" ht="14.25" customHeight="1" x14ac:dyDescent="0.3">
      <c r="A114" s="1" t="s">
        <v>14</v>
      </c>
      <c r="B114" s="3" t="s">
        <v>71</v>
      </c>
      <c r="C114" s="3" t="s">
        <v>63</v>
      </c>
      <c r="D114" s="1">
        <v>0</v>
      </c>
      <c r="E114" s="1">
        <v>0</v>
      </c>
      <c r="F114" s="1">
        <v>0</v>
      </c>
      <c r="G114" s="1">
        <v>1444.7</v>
      </c>
      <c r="H114" s="1">
        <v>1444.7</v>
      </c>
      <c r="I114" s="1">
        <v>1457.7</v>
      </c>
      <c r="J114" s="1">
        <v>0</v>
      </c>
      <c r="K114" s="1">
        <v>0</v>
      </c>
      <c r="L114" s="1">
        <v>1800</v>
      </c>
      <c r="M114" s="1">
        <v>0</v>
      </c>
      <c r="N114" s="1">
        <v>1434.75</v>
      </c>
      <c r="O114" s="4">
        <v>1.72054794520548E-4</v>
      </c>
      <c r="P114" s="5">
        <f t="shared" si="5"/>
        <v>0</v>
      </c>
      <c r="Q114" s="5">
        <f t="shared" si="3"/>
        <v>-1.72054794520548E-4</v>
      </c>
      <c r="R114" s="1">
        <f t="shared" si="4"/>
        <v>-1.0315251027782168E-2</v>
      </c>
    </row>
    <row r="115" spans="1:18" ht="14.25" customHeight="1" x14ac:dyDescent="0.3">
      <c r="A115" s="1" t="s">
        <v>14</v>
      </c>
      <c r="B115" s="3" t="s">
        <v>72</v>
      </c>
      <c r="C115" s="3" t="s">
        <v>63</v>
      </c>
      <c r="D115" s="1">
        <v>0</v>
      </c>
      <c r="E115" s="1">
        <v>0</v>
      </c>
      <c r="F115" s="1">
        <v>0</v>
      </c>
      <c r="G115" s="1">
        <v>1444.7</v>
      </c>
      <c r="H115" s="1">
        <v>1444.7</v>
      </c>
      <c r="I115" s="1">
        <v>1455.15</v>
      </c>
      <c r="J115" s="1">
        <v>0</v>
      </c>
      <c r="K115" s="1">
        <v>0</v>
      </c>
      <c r="L115" s="1">
        <v>1800</v>
      </c>
      <c r="M115" s="1">
        <v>0</v>
      </c>
      <c r="N115" s="1">
        <v>1432.55</v>
      </c>
      <c r="O115" s="4">
        <v>1.7287671232876699E-4</v>
      </c>
      <c r="P115" s="5">
        <f t="shared" si="5"/>
        <v>0</v>
      </c>
      <c r="Q115" s="5">
        <f t="shared" si="3"/>
        <v>-1.7287671232876699E-4</v>
      </c>
      <c r="R115" s="1">
        <f t="shared" si="4"/>
        <v>-1.0364527704666466E-2</v>
      </c>
    </row>
    <row r="116" spans="1:18" ht="14.25" customHeight="1" x14ac:dyDescent="0.3">
      <c r="A116" s="1" t="s">
        <v>14</v>
      </c>
      <c r="B116" s="3" t="s">
        <v>73</v>
      </c>
      <c r="C116" s="3" t="s">
        <v>63</v>
      </c>
      <c r="D116" s="1">
        <v>1466.35</v>
      </c>
      <c r="E116" s="1">
        <v>1466.45</v>
      </c>
      <c r="F116" s="1">
        <v>1465</v>
      </c>
      <c r="G116" s="1">
        <v>1466.45</v>
      </c>
      <c r="H116" s="1">
        <v>1466.45</v>
      </c>
      <c r="I116" s="1">
        <v>1467.45</v>
      </c>
      <c r="J116" s="1">
        <v>5</v>
      </c>
      <c r="K116" s="1">
        <v>43.98</v>
      </c>
      <c r="L116" s="1">
        <v>4800</v>
      </c>
      <c r="M116" s="1">
        <v>3000</v>
      </c>
      <c r="N116" s="1">
        <v>1445.6</v>
      </c>
      <c r="O116" s="4">
        <v>1.72054794520548E-4</v>
      </c>
      <c r="P116" s="5">
        <f t="shared" si="5"/>
        <v>1.5055028725686993E-2</v>
      </c>
      <c r="Q116" s="5">
        <f t="shared" si="3"/>
        <v>1.4882973931166445E-2</v>
      </c>
      <c r="R116" s="1">
        <f t="shared" si="4"/>
        <v>0.89228325527182706</v>
      </c>
    </row>
    <row r="117" spans="1:18" ht="14.25" customHeight="1" x14ac:dyDescent="0.3">
      <c r="A117" s="1" t="s">
        <v>14</v>
      </c>
      <c r="B117" s="3" t="s">
        <v>74</v>
      </c>
      <c r="C117" s="3" t="s">
        <v>63</v>
      </c>
      <c r="D117" s="1">
        <v>1470</v>
      </c>
      <c r="E117" s="1">
        <v>1470</v>
      </c>
      <c r="F117" s="1">
        <v>1470</v>
      </c>
      <c r="G117" s="1">
        <v>1470</v>
      </c>
      <c r="H117" s="1">
        <v>1470</v>
      </c>
      <c r="I117" s="1">
        <v>1475.6</v>
      </c>
      <c r="J117" s="1">
        <v>1</v>
      </c>
      <c r="K117" s="1">
        <v>8.82</v>
      </c>
      <c r="L117" s="1">
        <v>5400</v>
      </c>
      <c r="M117" s="1">
        <v>600</v>
      </c>
      <c r="N117" s="1">
        <v>1453.9</v>
      </c>
      <c r="O117" s="4">
        <v>1.71780821917808E-4</v>
      </c>
      <c r="P117" s="5">
        <f t="shared" si="5"/>
        <v>2.420812165433499E-3</v>
      </c>
      <c r="Q117" s="5">
        <f t="shared" si="3"/>
        <v>2.249031343515691E-3</v>
      </c>
      <c r="R117" s="1">
        <f t="shared" si="4"/>
        <v>0.13483682882748096</v>
      </c>
    </row>
    <row r="118" spans="1:18" ht="14.25" customHeight="1" x14ac:dyDescent="0.3">
      <c r="A118" s="1" t="s">
        <v>14</v>
      </c>
      <c r="B118" s="3" t="s">
        <v>75</v>
      </c>
      <c r="C118" s="3" t="s">
        <v>63</v>
      </c>
      <c r="D118" s="1">
        <v>1474.25</v>
      </c>
      <c r="E118" s="1">
        <v>1474.25</v>
      </c>
      <c r="F118" s="1">
        <v>1474.25</v>
      </c>
      <c r="G118" s="1">
        <v>1474.25</v>
      </c>
      <c r="H118" s="1">
        <v>1474.25</v>
      </c>
      <c r="I118" s="1">
        <v>1477.55</v>
      </c>
      <c r="J118" s="1">
        <v>1</v>
      </c>
      <c r="K118" s="1">
        <v>8.85</v>
      </c>
      <c r="L118" s="1">
        <v>6000</v>
      </c>
      <c r="M118" s="1">
        <v>600</v>
      </c>
      <c r="N118" s="1">
        <v>1456.15</v>
      </c>
      <c r="O118" s="4">
        <v>1.7232876712328801E-4</v>
      </c>
      <c r="P118" s="5">
        <f t="shared" si="5"/>
        <v>2.8911564625850338E-3</v>
      </c>
      <c r="Q118" s="5">
        <f t="shared" si="3"/>
        <v>2.718827695461746E-3</v>
      </c>
      <c r="R118" s="1">
        <f t="shared" si="4"/>
        <v>0.16300266585494669</v>
      </c>
    </row>
    <row r="119" spans="1:18" ht="14.25" customHeight="1" x14ac:dyDescent="0.3">
      <c r="A119" s="1" t="s">
        <v>14</v>
      </c>
      <c r="B119" s="3" t="s">
        <v>76</v>
      </c>
      <c r="C119" s="3" t="s">
        <v>63</v>
      </c>
      <c r="D119" s="1">
        <v>1490</v>
      </c>
      <c r="E119" s="1">
        <v>1494</v>
      </c>
      <c r="F119" s="1">
        <v>1475</v>
      </c>
      <c r="G119" s="1">
        <v>1475</v>
      </c>
      <c r="H119" s="1">
        <v>1475</v>
      </c>
      <c r="I119" s="1">
        <v>1492.3</v>
      </c>
      <c r="J119" s="1">
        <v>3</v>
      </c>
      <c r="K119" s="1">
        <v>26.75</v>
      </c>
      <c r="L119" s="1">
        <v>7200</v>
      </c>
      <c r="M119" s="1">
        <v>1200</v>
      </c>
      <c r="N119" s="1">
        <v>1471.25</v>
      </c>
      <c r="O119" s="4">
        <v>1.7232876712328801E-4</v>
      </c>
      <c r="P119" s="5">
        <f t="shared" si="5"/>
        <v>5.087332541970493E-4</v>
      </c>
      <c r="Q119" s="5">
        <f t="shared" si="3"/>
        <v>3.3640448707376132E-4</v>
      </c>
      <c r="R119" s="1">
        <f t="shared" si="4"/>
        <v>2.0168555841224907E-2</v>
      </c>
    </row>
    <row r="120" spans="1:18" ht="14.25" customHeight="1" x14ac:dyDescent="0.3">
      <c r="A120" s="1" t="s">
        <v>14</v>
      </c>
      <c r="B120" s="3" t="s">
        <v>77</v>
      </c>
      <c r="C120" s="3" t="s">
        <v>63</v>
      </c>
      <c r="D120" s="1">
        <v>1473.1</v>
      </c>
      <c r="E120" s="1">
        <v>1474.45</v>
      </c>
      <c r="F120" s="1">
        <v>1473.1</v>
      </c>
      <c r="G120" s="1">
        <v>1474.45</v>
      </c>
      <c r="H120" s="1">
        <v>1474.45</v>
      </c>
      <c r="I120" s="1">
        <v>1477.5</v>
      </c>
      <c r="J120" s="1">
        <v>2</v>
      </c>
      <c r="K120" s="1">
        <v>17.690000000000001</v>
      </c>
      <c r="L120" s="1">
        <v>7200</v>
      </c>
      <c r="M120" s="1">
        <v>0</v>
      </c>
      <c r="N120" s="1">
        <v>1457.55</v>
      </c>
      <c r="O120" s="4">
        <v>1.7041095890411E-4</v>
      </c>
      <c r="P120" s="5">
        <f t="shared" si="5"/>
        <v>-3.7288135593217255E-4</v>
      </c>
      <c r="Q120" s="5">
        <f t="shared" si="3"/>
        <v>-5.432923148362826E-4</v>
      </c>
      <c r="R120" s="1">
        <f t="shared" si="4"/>
        <v>-3.2572161819831323E-2</v>
      </c>
    </row>
    <row r="121" spans="1:18" ht="14.25" customHeight="1" x14ac:dyDescent="0.3">
      <c r="A121" s="1" t="s">
        <v>14</v>
      </c>
      <c r="B121" s="3" t="s">
        <v>78</v>
      </c>
      <c r="C121" s="3" t="s">
        <v>63</v>
      </c>
      <c r="D121" s="1">
        <v>1486</v>
      </c>
      <c r="E121" s="1">
        <v>1509</v>
      </c>
      <c r="F121" s="1">
        <v>1479</v>
      </c>
      <c r="G121" s="1">
        <v>1505</v>
      </c>
      <c r="H121" s="1">
        <v>1505</v>
      </c>
      <c r="I121" s="1">
        <v>1505</v>
      </c>
      <c r="J121" s="1">
        <v>22</v>
      </c>
      <c r="K121" s="1">
        <v>197.76</v>
      </c>
      <c r="L121" s="1">
        <v>10200</v>
      </c>
      <c r="M121" s="1">
        <v>3000</v>
      </c>
      <c r="N121" s="1">
        <v>1485.05</v>
      </c>
      <c r="O121" s="4">
        <v>1.6767123287671199E-4</v>
      </c>
      <c r="P121" s="5">
        <f t="shared" si="5"/>
        <v>2.0719590355725834E-2</v>
      </c>
      <c r="Q121" s="5">
        <f t="shared" si="3"/>
        <v>2.0551919122849122E-2</v>
      </c>
      <c r="R121" s="1">
        <f t="shared" si="4"/>
        <v>1.2321551715290739</v>
      </c>
    </row>
    <row r="122" spans="1:18" ht="14.25" customHeight="1" x14ac:dyDescent="0.3">
      <c r="A122" s="1" t="s">
        <v>14</v>
      </c>
      <c r="B122" s="3" t="s">
        <v>79</v>
      </c>
      <c r="C122" s="3" t="s">
        <v>63</v>
      </c>
      <c r="D122" s="1">
        <v>1497.5</v>
      </c>
      <c r="E122" s="1">
        <v>1497.5</v>
      </c>
      <c r="F122" s="1">
        <v>1482.45</v>
      </c>
      <c r="G122" s="1">
        <v>1490.55</v>
      </c>
      <c r="H122" s="1">
        <v>1490.55</v>
      </c>
      <c r="I122" s="1">
        <v>1490.55</v>
      </c>
      <c r="J122" s="1">
        <v>16</v>
      </c>
      <c r="K122" s="1">
        <v>143.05000000000001</v>
      </c>
      <c r="L122" s="1">
        <v>16800</v>
      </c>
      <c r="M122" s="1">
        <v>6600</v>
      </c>
      <c r="N122" s="1">
        <v>1472.05</v>
      </c>
      <c r="O122" s="4">
        <v>1.69315068493151E-4</v>
      </c>
      <c r="P122" s="5">
        <f t="shared" si="5"/>
        <v>-9.6013289036545151E-3</v>
      </c>
      <c r="Q122" s="5">
        <f t="shared" si="3"/>
        <v>-9.7706439721476669E-3</v>
      </c>
      <c r="R122" s="1">
        <f t="shared" si="4"/>
        <v>-0.58578225359336444</v>
      </c>
    </row>
    <row r="123" spans="1:18" ht="14.25" customHeight="1" x14ac:dyDescent="0.3">
      <c r="A123" s="1" t="s">
        <v>14</v>
      </c>
      <c r="B123" s="3" t="s">
        <v>18</v>
      </c>
      <c r="C123" s="3" t="s">
        <v>63</v>
      </c>
      <c r="D123" s="1">
        <v>1499.35</v>
      </c>
      <c r="E123" s="1">
        <v>1524.9</v>
      </c>
      <c r="F123" s="1">
        <v>1495.45</v>
      </c>
      <c r="G123" s="1">
        <v>1520.45</v>
      </c>
      <c r="H123" s="1">
        <v>1524.9</v>
      </c>
      <c r="I123" s="1">
        <v>1520.45</v>
      </c>
      <c r="J123" s="1">
        <v>13</v>
      </c>
      <c r="K123" s="1">
        <v>118</v>
      </c>
      <c r="L123" s="1">
        <v>21000</v>
      </c>
      <c r="M123" s="1">
        <v>4200</v>
      </c>
      <c r="N123" s="1">
        <v>1497</v>
      </c>
      <c r="O123" s="4">
        <v>1.7041095890411E-4</v>
      </c>
      <c r="P123" s="5">
        <f t="shared" si="5"/>
        <v>2.0059709503203578E-2</v>
      </c>
      <c r="Q123" s="5">
        <f t="shared" si="3"/>
        <v>1.9889298544299466E-2</v>
      </c>
      <c r="R123" s="1">
        <f t="shared" si="4"/>
        <v>1.1924288876846696</v>
      </c>
    </row>
    <row r="124" spans="1:18" ht="14.25" customHeight="1" x14ac:dyDescent="0.3">
      <c r="A124" s="1" t="s">
        <v>14</v>
      </c>
      <c r="B124" s="3" t="s">
        <v>80</v>
      </c>
      <c r="C124" s="3" t="s">
        <v>81</v>
      </c>
      <c r="D124" s="1">
        <v>0</v>
      </c>
      <c r="E124" s="1">
        <v>0</v>
      </c>
      <c r="F124" s="1">
        <v>0</v>
      </c>
      <c r="G124" s="1">
        <v>1525.35</v>
      </c>
      <c r="H124" s="1">
        <v>0</v>
      </c>
      <c r="I124" s="1">
        <v>1521.8</v>
      </c>
      <c r="J124" s="1">
        <v>0</v>
      </c>
      <c r="K124" s="1">
        <v>0</v>
      </c>
      <c r="L124" s="1">
        <v>0</v>
      </c>
      <c r="M124" s="1">
        <v>0</v>
      </c>
      <c r="N124" s="1">
        <v>1492.7</v>
      </c>
      <c r="O124" s="4">
        <v>1.7041095890411E-4</v>
      </c>
      <c r="P124" s="5">
        <f t="shared" si="5"/>
        <v>3.222730112795464E-3</v>
      </c>
      <c r="Q124" s="5">
        <f t="shared" si="3"/>
        <v>3.052319153891354E-3</v>
      </c>
      <c r="R124" s="1">
        <f t="shared" si="4"/>
        <v>0.18299657604448083</v>
      </c>
    </row>
    <row r="125" spans="1:18" ht="14.25" customHeight="1" x14ac:dyDescent="0.3">
      <c r="A125" s="1" t="s">
        <v>14</v>
      </c>
      <c r="B125" s="3" t="s">
        <v>82</v>
      </c>
      <c r="C125" s="3" t="s">
        <v>81</v>
      </c>
      <c r="D125" s="1">
        <v>0</v>
      </c>
      <c r="E125" s="1">
        <v>0</v>
      </c>
      <c r="F125" s="1">
        <v>0</v>
      </c>
      <c r="G125" s="1">
        <v>1525.35</v>
      </c>
      <c r="H125" s="1">
        <v>0</v>
      </c>
      <c r="I125" s="1">
        <v>1520.85</v>
      </c>
      <c r="J125" s="1">
        <v>0</v>
      </c>
      <c r="K125" s="1">
        <v>0</v>
      </c>
      <c r="L125" s="1">
        <v>0</v>
      </c>
      <c r="M125" s="1">
        <v>0</v>
      </c>
      <c r="N125" s="1">
        <v>1492.75</v>
      </c>
      <c r="O125" s="4">
        <v>1.7013698630136999E-4</v>
      </c>
      <c r="P125" s="5">
        <f t="shared" si="5"/>
        <v>0</v>
      </c>
      <c r="Q125" s="5">
        <f t="shared" si="3"/>
        <v>-1.7013698630136999E-4</v>
      </c>
      <c r="R125" s="1">
        <f t="shared" si="4"/>
        <v>-1.0200272115052115E-2</v>
      </c>
    </row>
    <row r="126" spans="1:18" ht="14.25" customHeight="1" x14ac:dyDescent="0.3">
      <c r="A126" s="1" t="s">
        <v>14</v>
      </c>
      <c r="B126" s="3" t="s">
        <v>83</v>
      </c>
      <c r="C126" s="3" t="s">
        <v>81</v>
      </c>
      <c r="D126" s="1">
        <v>0</v>
      </c>
      <c r="E126" s="1">
        <v>0</v>
      </c>
      <c r="F126" s="1">
        <v>0</v>
      </c>
      <c r="G126" s="1">
        <v>1525.35</v>
      </c>
      <c r="H126" s="1">
        <v>0</v>
      </c>
      <c r="I126" s="1">
        <v>1545.15</v>
      </c>
      <c r="J126" s="1">
        <v>0</v>
      </c>
      <c r="K126" s="1">
        <v>0</v>
      </c>
      <c r="L126" s="1">
        <v>0</v>
      </c>
      <c r="M126" s="1">
        <v>0</v>
      </c>
      <c r="N126" s="1">
        <v>1519.3</v>
      </c>
      <c r="O126" s="4">
        <v>1.6986301369863001E-4</v>
      </c>
      <c r="P126" s="5">
        <f t="shared" si="5"/>
        <v>0</v>
      </c>
      <c r="Q126" s="5">
        <f t="shared" si="3"/>
        <v>-1.6986301369863001E-4</v>
      </c>
      <c r="R126" s="1">
        <f t="shared" si="4"/>
        <v>-1.0183846556090665E-2</v>
      </c>
    </row>
    <row r="127" spans="1:18" ht="14.25" customHeight="1" x14ac:dyDescent="0.3">
      <c r="A127" s="1" t="s">
        <v>14</v>
      </c>
      <c r="B127" s="3" t="s">
        <v>84</v>
      </c>
      <c r="C127" s="3" t="s">
        <v>81</v>
      </c>
      <c r="D127" s="1">
        <v>0</v>
      </c>
      <c r="E127" s="1">
        <v>0</v>
      </c>
      <c r="F127" s="1">
        <v>0</v>
      </c>
      <c r="G127" s="1">
        <v>1525.35</v>
      </c>
      <c r="H127" s="1">
        <v>0</v>
      </c>
      <c r="I127" s="1">
        <v>1522.75</v>
      </c>
      <c r="J127" s="1">
        <v>0</v>
      </c>
      <c r="K127" s="1">
        <v>0</v>
      </c>
      <c r="L127" s="1">
        <v>0</v>
      </c>
      <c r="M127" s="1">
        <v>0</v>
      </c>
      <c r="N127" s="1">
        <v>1497.6</v>
      </c>
      <c r="O127" s="4">
        <v>1.6986301369863001E-4</v>
      </c>
      <c r="P127" s="5">
        <f t="shared" si="5"/>
        <v>0</v>
      </c>
      <c r="Q127" s="5">
        <f t="shared" si="3"/>
        <v>-1.6986301369863001E-4</v>
      </c>
      <c r="R127" s="1">
        <f t="shared" si="4"/>
        <v>-1.0183846556090665E-2</v>
      </c>
    </row>
    <row r="128" spans="1:18" ht="14.25" customHeight="1" x14ac:dyDescent="0.3">
      <c r="A128" s="1" t="s">
        <v>14</v>
      </c>
      <c r="B128" s="3" t="s">
        <v>85</v>
      </c>
      <c r="C128" s="3" t="s">
        <v>81</v>
      </c>
      <c r="D128" s="1">
        <v>0</v>
      </c>
      <c r="E128" s="1">
        <v>0</v>
      </c>
      <c r="F128" s="1">
        <v>0</v>
      </c>
      <c r="G128" s="1">
        <v>1525.35</v>
      </c>
      <c r="H128" s="1">
        <v>0</v>
      </c>
      <c r="I128" s="1">
        <v>1544</v>
      </c>
      <c r="J128" s="1">
        <v>0</v>
      </c>
      <c r="K128" s="1">
        <v>0</v>
      </c>
      <c r="L128" s="1">
        <v>0</v>
      </c>
      <c r="M128" s="1">
        <v>0</v>
      </c>
      <c r="N128" s="1">
        <v>1519</v>
      </c>
      <c r="O128" s="4">
        <v>1.7041095890411E-4</v>
      </c>
      <c r="P128" s="5">
        <f t="shared" si="5"/>
        <v>0</v>
      </c>
      <c r="Q128" s="5">
        <f t="shared" si="3"/>
        <v>-1.7041095890411E-4</v>
      </c>
      <c r="R128" s="1">
        <f t="shared" si="4"/>
        <v>-1.0216697674013569E-2</v>
      </c>
    </row>
    <row r="129" spans="1:18" ht="14.25" customHeight="1" x14ac:dyDescent="0.3">
      <c r="A129" s="1" t="s">
        <v>14</v>
      </c>
      <c r="B129" s="3" t="s">
        <v>86</v>
      </c>
      <c r="C129" s="3" t="s">
        <v>81</v>
      </c>
      <c r="D129" s="1">
        <v>0</v>
      </c>
      <c r="E129" s="1">
        <v>0</v>
      </c>
      <c r="F129" s="1">
        <v>0</v>
      </c>
      <c r="G129" s="1">
        <v>1525.35</v>
      </c>
      <c r="H129" s="1">
        <v>0</v>
      </c>
      <c r="I129" s="1">
        <v>1538.5</v>
      </c>
      <c r="J129" s="1">
        <v>0</v>
      </c>
      <c r="K129" s="1">
        <v>0</v>
      </c>
      <c r="L129" s="1">
        <v>0</v>
      </c>
      <c r="M129" s="1">
        <v>0</v>
      </c>
      <c r="N129" s="1">
        <v>1514.45</v>
      </c>
      <c r="O129" s="4">
        <v>1.73150684931507E-4</v>
      </c>
      <c r="P129" s="5">
        <f t="shared" si="5"/>
        <v>0</v>
      </c>
      <c r="Q129" s="5">
        <f t="shared" si="3"/>
        <v>-1.73150684931507E-4</v>
      </c>
      <c r="R129" s="1">
        <f t="shared" si="4"/>
        <v>-1.038095326362792E-2</v>
      </c>
    </row>
    <row r="130" spans="1:18" ht="14.25" customHeight="1" x14ac:dyDescent="0.3">
      <c r="A130" s="1" t="s">
        <v>14</v>
      </c>
      <c r="B130" s="3" t="s">
        <v>87</v>
      </c>
      <c r="C130" s="3" t="s">
        <v>81</v>
      </c>
      <c r="D130" s="1">
        <v>0</v>
      </c>
      <c r="E130" s="1">
        <v>0</v>
      </c>
      <c r="F130" s="1">
        <v>0</v>
      </c>
      <c r="G130" s="1">
        <v>1525.35</v>
      </c>
      <c r="H130" s="1">
        <v>0</v>
      </c>
      <c r="I130" s="1">
        <v>1519.15</v>
      </c>
      <c r="J130" s="1">
        <v>0</v>
      </c>
      <c r="K130" s="1">
        <v>0</v>
      </c>
      <c r="L130" s="1">
        <v>0</v>
      </c>
      <c r="M130" s="1">
        <v>0</v>
      </c>
      <c r="N130" s="1">
        <v>1496.35</v>
      </c>
      <c r="O130" s="4">
        <v>1.7287671232876699E-4</v>
      </c>
      <c r="P130" s="5">
        <f t="shared" si="5"/>
        <v>0</v>
      </c>
      <c r="Q130" s="5">
        <f t="shared" ref="Q130:Q193" si="6">P130-O130</f>
        <v>-1.7287671232876699E-4</v>
      </c>
      <c r="R130" s="1">
        <f t="shared" ref="R130:R193" si="7">Q130/$U$2</f>
        <v>-1.0364527704666466E-2</v>
      </c>
    </row>
    <row r="131" spans="1:18" ht="14.25" customHeight="1" x14ac:dyDescent="0.3">
      <c r="A131" s="1" t="s">
        <v>14</v>
      </c>
      <c r="B131" s="3" t="s">
        <v>88</v>
      </c>
      <c r="C131" s="3" t="s">
        <v>81</v>
      </c>
      <c r="D131" s="1">
        <v>1480</v>
      </c>
      <c r="E131" s="1">
        <v>1480</v>
      </c>
      <c r="F131" s="1">
        <v>1464.3</v>
      </c>
      <c r="G131" s="1">
        <v>1464.3</v>
      </c>
      <c r="H131" s="1">
        <v>1464.3</v>
      </c>
      <c r="I131" s="1">
        <v>1466.6</v>
      </c>
      <c r="J131" s="1">
        <v>4</v>
      </c>
      <c r="K131" s="1">
        <v>35.24</v>
      </c>
      <c r="L131" s="1">
        <v>2400</v>
      </c>
      <c r="M131" s="1">
        <v>2400</v>
      </c>
      <c r="N131" s="1">
        <v>1444.85</v>
      </c>
      <c r="O131" s="4">
        <v>1.7287671232876699E-4</v>
      </c>
      <c r="P131" s="5">
        <f t="shared" ref="P131:P194" si="8">(G131-G130)/G130</f>
        <v>-4.0023601140721773E-2</v>
      </c>
      <c r="Q131" s="5">
        <f t="shared" si="6"/>
        <v>-4.0196477853050541E-2</v>
      </c>
      <c r="R131" s="1">
        <f t="shared" si="7"/>
        <v>-2.4099111021133672</v>
      </c>
    </row>
    <row r="132" spans="1:18" ht="14.25" customHeight="1" x14ac:dyDescent="0.3">
      <c r="A132" s="1" t="s">
        <v>14</v>
      </c>
      <c r="B132" s="3" t="s">
        <v>89</v>
      </c>
      <c r="C132" s="3" t="s">
        <v>81</v>
      </c>
      <c r="D132" s="1">
        <v>1440</v>
      </c>
      <c r="E132" s="1">
        <v>1440</v>
      </c>
      <c r="F132" s="1">
        <v>1433.7</v>
      </c>
      <c r="G132" s="1">
        <v>1433.7</v>
      </c>
      <c r="H132" s="1">
        <v>1433.7</v>
      </c>
      <c r="I132" s="1">
        <v>1433.7</v>
      </c>
      <c r="J132" s="1">
        <v>3</v>
      </c>
      <c r="K132" s="1">
        <v>25.88</v>
      </c>
      <c r="L132" s="1">
        <v>4200</v>
      </c>
      <c r="M132" s="1">
        <v>1800</v>
      </c>
      <c r="N132" s="1">
        <v>1409.85</v>
      </c>
      <c r="O132" s="4">
        <v>1.7369863013698601E-4</v>
      </c>
      <c r="P132" s="5">
        <f t="shared" si="8"/>
        <v>-2.0897357098955072E-2</v>
      </c>
      <c r="Q132" s="5">
        <f t="shared" si="6"/>
        <v>-2.1071055729092059E-2</v>
      </c>
      <c r="R132" s="1">
        <f t="shared" si="7"/>
        <v>-1.2632791191413986</v>
      </c>
    </row>
    <row r="133" spans="1:18" ht="14.25" customHeight="1" x14ac:dyDescent="0.3">
      <c r="A133" s="1" t="s">
        <v>14</v>
      </c>
      <c r="B133" s="3" t="s">
        <v>90</v>
      </c>
      <c r="C133" s="3" t="s">
        <v>81</v>
      </c>
      <c r="D133" s="1">
        <v>0</v>
      </c>
      <c r="E133" s="1">
        <v>0</v>
      </c>
      <c r="F133" s="1">
        <v>0</v>
      </c>
      <c r="G133" s="1">
        <v>1433.7</v>
      </c>
      <c r="H133" s="1">
        <v>1433.7</v>
      </c>
      <c r="I133" s="1">
        <v>1444.05</v>
      </c>
      <c r="J133" s="1">
        <v>0</v>
      </c>
      <c r="K133" s="1">
        <v>0</v>
      </c>
      <c r="L133" s="1">
        <v>4200</v>
      </c>
      <c r="M133" s="1">
        <v>0</v>
      </c>
      <c r="N133" s="1">
        <v>1423.15</v>
      </c>
      <c r="O133" s="4">
        <v>1.7369863013698601E-4</v>
      </c>
      <c r="P133" s="5">
        <f t="shared" si="8"/>
        <v>0</v>
      </c>
      <c r="Q133" s="5">
        <f t="shared" si="6"/>
        <v>-1.7369863013698601E-4</v>
      </c>
      <c r="R133" s="1">
        <f t="shared" si="7"/>
        <v>-1.0413804381550767E-2</v>
      </c>
    </row>
    <row r="134" spans="1:18" ht="14.25" customHeight="1" x14ac:dyDescent="0.3">
      <c r="A134" s="1" t="s">
        <v>14</v>
      </c>
      <c r="B134" s="3" t="s">
        <v>91</v>
      </c>
      <c r="C134" s="3" t="s">
        <v>81</v>
      </c>
      <c r="D134" s="1">
        <v>0</v>
      </c>
      <c r="E134" s="1">
        <v>0</v>
      </c>
      <c r="F134" s="1">
        <v>0</v>
      </c>
      <c r="G134" s="1">
        <v>1433.7</v>
      </c>
      <c r="H134" s="1">
        <v>1433.7</v>
      </c>
      <c r="I134" s="1">
        <v>1459.5</v>
      </c>
      <c r="J134" s="1">
        <v>0</v>
      </c>
      <c r="K134" s="1">
        <v>0</v>
      </c>
      <c r="L134" s="1">
        <v>4200</v>
      </c>
      <c r="M134" s="1">
        <v>0</v>
      </c>
      <c r="N134" s="1">
        <v>1438.65</v>
      </c>
      <c r="O134" s="4">
        <v>1.7397260273972599E-4</v>
      </c>
      <c r="P134" s="5">
        <f t="shared" si="8"/>
        <v>0</v>
      </c>
      <c r="Q134" s="5">
        <f t="shared" si="6"/>
        <v>-1.7397260273972599E-4</v>
      </c>
      <c r="R134" s="1">
        <f t="shared" si="7"/>
        <v>-1.0430229940512218E-2</v>
      </c>
    </row>
    <row r="135" spans="1:18" ht="14.25" customHeight="1" x14ac:dyDescent="0.3">
      <c r="A135" s="1" t="s">
        <v>14</v>
      </c>
      <c r="B135" s="3" t="s">
        <v>92</v>
      </c>
      <c r="C135" s="3" t="s">
        <v>81</v>
      </c>
      <c r="D135" s="1">
        <v>0</v>
      </c>
      <c r="E135" s="1">
        <v>0</v>
      </c>
      <c r="F135" s="1">
        <v>0</v>
      </c>
      <c r="G135" s="1">
        <v>1433.7</v>
      </c>
      <c r="H135" s="1">
        <v>1433.7</v>
      </c>
      <c r="I135" s="1">
        <v>1451.5</v>
      </c>
      <c r="J135" s="1">
        <v>0</v>
      </c>
      <c r="K135" s="1">
        <v>0</v>
      </c>
      <c r="L135" s="1">
        <v>4200</v>
      </c>
      <c r="M135" s="1">
        <v>0</v>
      </c>
      <c r="N135" s="1">
        <v>1431.55</v>
      </c>
      <c r="O135" s="4">
        <v>1.7397260273972599E-4</v>
      </c>
      <c r="P135" s="5">
        <f t="shared" si="8"/>
        <v>0</v>
      </c>
      <c r="Q135" s="5">
        <f t="shared" si="6"/>
        <v>-1.7397260273972599E-4</v>
      </c>
      <c r="R135" s="1">
        <f t="shared" si="7"/>
        <v>-1.0430229940512218E-2</v>
      </c>
    </row>
    <row r="136" spans="1:18" ht="14.25" customHeight="1" x14ac:dyDescent="0.3">
      <c r="A136" s="1" t="s">
        <v>14</v>
      </c>
      <c r="B136" s="3" t="s">
        <v>93</v>
      </c>
      <c r="C136" s="3" t="s">
        <v>81</v>
      </c>
      <c r="D136" s="1">
        <v>0</v>
      </c>
      <c r="E136" s="1">
        <v>0</v>
      </c>
      <c r="F136" s="1">
        <v>0</v>
      </c>
      <c r="G136" s="1">
        <v>1433.7</v>
      </c>
      <c r="H136" s="1">
        <v>1433.7</v>
      </c>
      <c r="I136" s="1">
        <v>1479.25</v>
      </c>
      <c r="J136" s="1">
        <v>0</v>
      </c>
      <c r="K136" s="1">
        <v>0</v>
      </c>
      <c r="L136" s="1">
        <v>4200</v>
      </c>
      <c r="M136" s="1">
        <v>0</v>
      </c>
      <c r="N136" s="1">
        <v>1459</v>
      </c>
      <c r="O136" s="4">
        <v>1.74246575342466E-4</v>
      </c>
      <c r="P136" s="5">
        <f t="shared" si="8"/>
        <v>0</v>
      </c>
      <c r="Q136" s="5">
        <f t="shared" si="6"/>
        <v>-1.74246575342466E-4</v>
      </c>
      <c r="R136" s="1">
        <f t="shared" si="7"/>
        <v>-1.0446655499473672E-2</v>
      </c>
    </row>
    <row r="137" spans="1:18" ht="14.25" customHeight="1" x14ac:dyDescent="0.3">
      <c r="A137" s="1" t="s">
        <v>14</v>
      </c>
      <c r="B137" s="3" t="s">
        <v>94</v>
      </c>
      <c r="C137" s="3" t="s">
        <v>81</v>
      </c>
      <c r="D137" s="1">
        <v>0</v>
      </c>
      <c r="E137" s="1">
        <v>0</v>
      </c>
      <c r="F137" s="1">
        <v>0</v>
      </c>
      <c r="G137" s="1">
        <v>1433.7</v>
      </c>
      <c r="H137" s="1">
        <v>1433.7</v>
      </c>
      <c r="I137" s="1">
        <v>1489.45</v>
      </c>
      <c r="J137" s="1">
        <v>0</v>
      </c>
      <c r="K137" s="1">
        <v>0</v>
      </c>
      <c r="L137" s="1">
        <v>4200</v>
      </c>
      <c r="M137" s="1">
        <v>0</v>
      </c>
      <c r="N137" s="1">
        <v>1469.6</v>
      </c>
      <c r="O137" s="4">
        <v>1.7506849315068501E-4</v>
      </c>
      <c r="P137" s="5">
        <f t="shared" si="8"/>
        <v>0</v>
      </c>
      <c r="Q137" s="5">
        <f t="shared" si="6"/>
        <v>-1.7506849315068501E-4</v>
      </c>
      <c r="R137" s="1">
        <f t="shared" si="7"/>
        <v>-1.0495932176357971E-2</v>
      </c>
    </row>
    <row r="138" spans="1:18" ht="14.25" customHeight="1" x14ac:dyDescent="0.3">
      <c r="A138" s="1" t="s">
        <v>14</v>
      </c>
      <c r="B138" s="3" t="s">
        <v>95</v>
      </c>
      <c r="C138" s="3" t="s">
        <v>81</v>
      </c>
      <c r="D138" s="1">
        <v>1459.95</v>
      </c>
      <c r="E138" s="1">
        <v>1459.95</v>
      </c>
      <c r="F138" s="1">
        <v>1452.85</v>
      </c>
      <c r="G138" s="1">
        <v>1452.85</v>
      </c>
      <c r="H138" s="1">
        <v>1452.85</v>
      </c>
      <c r="I138" s="1">
        <v>1461.8</v>
      </c>
      <c r="J138" s="1">
        <v>2</v>
      </c>
      <c r="K138" s="1">
        <v>17.48</v>
      </c>
      <c r="L138" s="1">
        <v>4200</v>
      </c>
      <c r="M138" s="1">
        <v>0</v>
      </c>
      <c r="N138" s="1">
        <v>1443.35</v>
      </c>
      <c r="O138" s="4">
        <v>1.7506849315068501E-4</v>
      </c>
      <c r="P138" s="5">
        <f t="shared" si="8"/>
        <v>1.3357048196972771E-2</v>
      </c>
      <c r="Q138" s="5">
        <f t="shared" si="6"/>
        <v>1.3181979703822086E-2</v>
      </c>
      <c r="R138" s="1">
        <f t="shared" si="7"/>
        <v>0.7903030547156028</v>
      </c>
    </row>
    <row r="139" spans="1:18" ht="14.25" customHeight="1" x14ac:dyDescent="0.3">
      <c r="A139" s="1" t="s">
        <v>14</v>
      </c>
      <c r="B139" s="3" t="s">
        <v>96</v>
      </c>
      <c r="C139" s="3" t="s">
        <v>81</v>
      </c>
      <c r="D139" s="1">
        <v>1449.35</v>
      </c>
      <c r="E139" s="1">
        <v>1449.35</v>
      </c>
      <c r="F139" s="1">
        <v>1449.35</v>
      </c>
      <c r="G139" s="1">
        <v>1449.35</v>
      </c>
      <c r="H139" s="1">
        <v>1449.35</v>
      </c>
      <c r="I139" s="1">
        <v>1449.15</v>
      </c>
      <c r="J139" s="1">
        <v>1</v>
      </c>
      <c r="K139" s="1">
        <v>8.6999999999999993</v>
      </c>
      <c r="L139" s="1">
        <v>3600</v>
      </c>
      <c r="M139" s="1">
        <v>-600</v>
      </c>
      <c r="N139" s="1">
        <v>1431</v>
      </c>
      <c r="O139" s="4">
        <v>1.7534246575342499E-4</v>
      </c>
      <c r="P139" s="5">
        <f t="shared" si="8"/>
        <v>-2.4090580582992053E-3</v>
      </c>
      <c r="Q139" s="5">
        <f t="shared" si="6"/>
        <v>-2.5844005240526304E-3</v>
      </c>
      <c r="R139" s="1">
        <f t="shared" si="7"/>
        <v>-0.15494331463544828</v>
      </c>
    </row>
    <row r="140" spans="1:18" ht="14.25" customHeight="1" x14ac:dyDescent="0.3">
      <c r="A140" s="1" t="s">
        <v>14</v>
      </c>
      <c r="B140" s="3" t="s">
        <v>97</v>
      </c>
      <c r="C140" s="3" t="s">
        <v>81</v>
      </c>
      <c r="D140" s="1">
        <v>1459.15</v>
      </c>
      <c r="E140" s="1">
        <v>1469</v>
      </c>
      <c r="F140" s="1">
        <v>1459.15</v>
      </c>
      <c r="G140" s="1">
        <v>1464</v>
      </c>
      <c r="H140" s="1">
        <v>1464</v>
      </c>
      <c r="I140" s="1">
        <v>1468.2</v>
      </c>
      <c r="J140" s="1">
        <v>9</v>
      </c>
      <c r="K140" s="1">
        <v>79.05</v>
      </c>
      <c r="L140" s="1">
        <v>4200</v>
      </c>
      <c r="M140" s="1">
        <v>600</v>
      </c>
      <c r="N140" s="1">
        <v>1450.05</v>
      </c>
      <c r="O140" s="4">
        <v>1.7780821917808199E-4</v>
      </c>
      <c r="P140" s="5">
        <f t="shared" si="8"/>
        <v>1.0107979439058952E-2</v>
      </c>
      <c r="Q140" s="5">
        <f t="shared" si="6"/>
        <v>9.9301712198808702E-3</v>
      </c>
      <c r="R140" s="1">
        <f t="shared" si="7"/>
        <v>0.59534643697299505</v>
      </c>
    </row>
    <row r="141" spans="1:18" ht="14.25" customHeight="1" x14ac:dyDescent="0.3">
      <c r="A141" s="1" t="s">
        <v>14</v>
      </c>
      <c r="B141" s="3" t="s">
        <v>43</v>
      </c>
      <c r="C141" s="3" t="s">
        <v>81</v>
      </c>
      <c r="D141" s="1">
        <v>1466.55</v>
      </c>
      <c r="E141" s="1">
        <v>1468.75</v>
      </c>
      <c r="F141" s="1">
        <v>1466.55</v>
      </c>
      <c r="G141" s="1">
        <v>1468.75</v>
      </c>
      <c r="H141" s="1">
        <v>1468.75</v>
      </c>
      <c r="I141" s="1">
        <v>1465.8</v>
      </c>
      <c r="J141" s="1">
        <v>3</v>
      </c>
      <c r="K141" s="1">
        <v>26.41</v>
      </c>
      <c r="L141" s="1">
        <v>4800</v>
      </c>
      <c r="M141" s="1">
        <v>600</v>
      </c>
      <c r="N141" s="1">
        <v>1447.95</v>
      </c>
      <c r="O141" s="4">
        <v>1.7726027397260301E-4</v>
      </c>
      <c r="P141" s="5">
        <f t="shared" si="8"/>
        <v>3.2445355191256832E-3</v>
      </c>
      <c r="Q141" s="5">
        <f t="shared" si="6"/>
        <v>3.0672752451530801E-3</v>
      </c>
      <c r="R141" s="1">
        <f t="shared" si="7"/>
        <v>0.18389324292429102</v>
      </c>
    </row>
    <row r="142" spans="1:18" ht="14.25" customHeight="1" x14ac:dyDescent="0.3">
      <c r="A142" s="1" t="s">
        <v>14</v>
      </c>
      <c r="B142" s="3" t="s">
        <v>98</v>
      </c>
      <c r="C142" s="3" t="s">
        <v>99</v>
      </c>
      <c r="D142" s="1">
        <v>0</v>
      </c>
      <c r="E142" s="1">
        <v>0</v>
      </c>
      <c r="F142" s="1">
        <v>0</v>
      </c>
      <c r="G142" s="1">
        <v>1473.8</v>
      </c>
      <c r="H142" s="1">
        <v>0</v>
      </c>
      <c r="I142" s="1">
        <v>1474.4</v>
      </c>
      <c r="J142" s="1">
        <v>0</v>
      </c>
      <c r="K142" s="1">
        <v>0</v>
      </c>
      <c r="L142" s="1">
        <v>0</v>
      </c>
      <c r="M142" s="1">
        <v>0</v>
      </c>
      <c r="N142" s="1">
        <v>1448.75</v>
      </c>
      <c r="O142" s="4">
        <v>1.76986301369863E-4</v>
      </c>
      <c r="P142" s="5">
        <f t="shared" si="8"/>
        <v>3.4382978723403947E-3</v>
      </c>
      <c r="Q142" s="5">
        <f t="shared" si="6"/>
        <v>3.2613115709705315E-3</v>
      </c>
      <c r="R142" s="1">
        <f t="shared" si="7"/>
        <v>0.19552635907716001</v>
      </c>
    </row>
    <row r="143" spans="1:18" ht="14.25" customHeight="1" x14ac:dyDescent="0.3">
      <c r="A143" s="1" t="s">
        <v>14</v>
      </c>
      <c r="B143" s="3" t="s">
        <v>100</v>
      </c>
      <c r="C143" s="3" t="s">
        <v>99</v>
      </c>
      <c r="D143" s="1">
        <v>0</v>
      </c>
      <c r="E143" s="1">
        <v>0</v>
      </c>
      <c r="F143" s="1">
        <v>0</v>
      </c>
      <c r="G143" s="1">
        <v>1473.8</v>
      </c>
      <c r="H143" s="1">
        <v>0</v>
      </c>
      <c r="I143" s="1">
        <v>1487.9</v>
      </c>
      <c r="J143" s="1">
        <v>0</v>
      </c>
      <c r="K143" s="1">
        <v>0</v>
      </c>
      <c r="L143" s="1">
        <v>0</v>
      </c>
      <c r="M143" s="1">
        <v>0</v>
      </c>
      <c r="N143" s="1">
        <v>1463.15</v>
      </c>
      <c r="O143" s="4">
        <v>1.7671232876712299E-4</v>
      </c>
      <c r="P143" s="5">
        <f t="shared" si="8"/>
        <v>0</v>
      </c>
      <c r="Q143" s="5">
        <f t="shared" si="6"/>
        <v>-1.7671232876712299E-4</v>
      </c>
      <c r="R143" s="1">
        <f t="shared" si="7"/>
        <v>-1.0594485530126568E-2</v>
      </c>
    </row>
    <row r="144" spans="1:18" ht="14.25" customHeight="1" x14ac:dyDescent="0.3">
      <c r="A144" s="1" t="s">
        <v>14</v>
      </c>
      <c r="B144" s="3" t="s">
        <v>101</v>
      </c>
      <c r="C144" s="3" t="s">
        <v>99</v>
      </c>
      <c r="D144" s="1">
        <v>0</v>
      </c>
      <c r="E144" s="1">
        <v>0</v>
      </c>
      <c r="F144" s="1">
        <v>0</v>
      </c>
      <c r="G144" s="1">
        <v>1473.8</v>
      </c>
      <c r="H144" s="1">
        <v>0</v>
      </c>
      <c r="I144" s="1">
        <v>1460.4</v>
      </c>
      <c r="J144" s="1">
        <v>0</v>
      </c>
      <c r="K144" s="1">
        <v>0</v>
      </c>
      <c r="L144" s="1">
        <v>0</v>
      </c>
      <c r="M144" s="1">
        <v>0</v>
      </c>
      <c r="N144" s="1">
        <v>1436.6</v>
      </c>
      <c r="O144" s="4">
        <v>1.76986301369863E-4</v>
      </c>
      <c r="P144" s="5">
        <f t="shared" si="8"/>
        <v>0</v>
      </c>
      <c r="Q144" s="5">
        <f t="shared" si="6"/>
        <v>-1.76986301369863E-4</v>
      </c>
      <c r="R144" s="1">
        <f t="shared" si="7"/>
        <v>-1.0610911089088022E-2</v>
      </c>
    </row>
    <row r="145" spans="1:18" ht="14.25" customHeight="1" x14ac:dyDescent="0.3">
      <c r="A145" s="1" t="s">
        <v>14</v>
      </c>
      <c r="B145" s="3" t="s">
        <v>102</v>
      </c>
      <c r="C145" s="3" t="s">
        <v>99</v>
      </c>
      <c r="D145" s="1">
        <v>0</v>
      </c>
      <c r="E145" s="1">
        <v>0</v>
      </c>
      <c r="F145" s="1">
        <v>0</v>
      </c>
      <c r="G145" s="1">
        <v>1473.8</v>
      </c>
      <c r="H145" s="1">
        <v>0</v>
      </c>
      <c r="I145" s="1">
        <v>1462.1</v>
      </c>
      <c r="J145" s="1">
        <v>0</v>
      </c>
      <c r="K145" s="1">
        <v>0</v>
      </c>
      <c r="L145" s="1">
        <v>0</v>
      </c>
      <c r="M145" s="1">
        <v>0</v>
      </c>
      <c r="N145" s="1">
        <v>1438.55</v>
      </c>
      <c r="O145" s="4">
        <v>1.7671232876712299E-4</v>
      </c>
      <c r="P145" s="5">
        <f t="shared" si="8"/>
        <v>0</v>
      </c>
      <c r="Q145" s="5">
        <f t="shared" si="6"/>
        <v>-1.7671232876712299E-4</v>
      </c>
      <c r="R145" s="1">
        <f t="shared" si="7"/>
        <v>-1.0594485530126568E-2</v>
      </c>
    </row>
    <row r="146" spans="1:18" ht="14.25" customHeight="1" x14ac:dyDescent="0.3">
      <c r="A146" s="1" t="s">
        <v>14</v>
      </c>
      <c r="B146" s="3" t="s">
        <v>103</v>
      </c>
      <c r="C146" s="3" t="s">
        <v>99</v>
      </c>
      <c r="D146" s="1">
        <v>1440.05</v>
      </c>
      <c r="E146" s="1">
        <v>1440.05</v>
      </c>
      <c r="F146" s="1">
        <v>1440</v>
      </c>
      <c r="G146" s="1">
        <v>1440</v>
      </c>
      <c r="H146" s="1">
        <v>1440</v>
      </c>
      <c r="I146" s="1">
        <v>1435.05</v>
      </c>
      <c r="J146" s="1">
        <v>2</v>
      </c>
      <c r="K146" s="1">
        <v>17.28</v>
      </c>
      <c r="L146" s="1">
        <v>1200</v>
      </c>
      <c r="M146" s="1">
        <v>1200</v>
      </c>
      <c r="N146" s="1">
        <v>1412.8</v>
      </c>
      <c r="O146" s="4">
        <v>1.7671232876712299E-4</v>
      </c>
      <c r="P146" s="5">
        <f t="shared" si="8"/>
        <v>-2.2933912335459328E-2</v>
      </c>
      <c r="Q146" s="5">
        <f t="shared" si="6"/>
        <v>-2.3110624664226451E-2</v>
      </c>
      <c r="R146" s="1">
        <f t="shared" si="7"/>
        <v>-1.3855579874112685</v>
      </c>
    </row>
    <row r="147" spans="1:18" ht="14.25" customHeight="1" x14ac:dyDescent="0.3">
      <c r="A147" s="1" t="s">
        <v>14</v>
      </c>
      <c r="B147" s="3" t="s">
        <v>104</v>
      </c>
      <c r="C147" s="3" t="s">
        <v>99</v>
      </c>
      <c r="D147" s="1">
        <v>0</v>
      </c>
      <c r="E147" s="1">
        <v>0</v>
      </c>
      <c r="F147" s="1">
        <v>0</v>
      </c>
      <c r="G147" s="1">
        <v>1440</v>
      </c>
      <c r="H147" s="1">
        <v>1440</v>
      </c>
      <c r="I147" s="1">
        <v>1409.35</v>
      </c>
      <c r="J147" s="1">
        <v>0</v>
      </c>
      <c r="K147" s="1">
        <v>0</v>
      </c>
      <c r="L147" s="1">
        <v>1200</v>
      </c>
      <c r="M147" s="1">
        <v>0</v>
      </c>
      <c r="N147" s="1">
        <v>1387.8</v>
      </c>
      <c r="O147" s="4">
        <v>1.7671232876712299E-4</v>
      </c>
      <c r="P147" s="5">
        <f t="shared" si="8"/>
        <v>0</v>
      </c>
      <c r="Q147" s="5">
        <f t="shared" si="6"/>
        <v>-1.7671232876712299E-4</v>
      </c>
      <c r="R147" s="1">
        <f t="shared" si="7"/>
        <v>-1.0594485530126568E-2</v>
      </c>
    </row>
    <row r="148" spans="1:18" ht="14.25" customHeight="1" x14ac:dyDescent="0.3">
      <c r="A148" s="1" t="s">
        <v>14</v>
      </c>
      <c r="B148" s="3" t="s">
        <v>105</v>
      </c>
      <c r="C148" s="3" t="s">
        <v>99</v>
      </c>
      <c r="D148" s="1">
        <v>1406.45</v>
      </c>
      <c r="E148" s="1">
        <v>1406.45</v>
      </c>
      <c r="F148" s="1">
        <v>1406.45</v>
      </c>
      <c r="G148" s="1">
        <v>1406.45</v>
      </c>
      <c r="H148" s="1">
        <v>1406.45</v>
      </c>
      <c r="I148" s="1">
        <v>1406.45</v>
      </c>
      <c r="J148" s="1">
        <v>1</v>
      </c>
      <c r="K148" s="1">
        <v>8.44</v>
      </c>
      <c r="L148" s="1">
        <v>600</v>
      </c>
      <c r="M148" s="1">
        <v>-600</v>
      </c>
      <c r="N148" s="1">
        <v>1385.7</v>
      </c>
      <c r="O148" s="4">
        <v>1.7479452054794501E-4</v>
      </c>
      <c r="P148" s="5">
        <f t="shared" si="8"/>
        <v>-2.3298611111111079E-2</v>
      </c>
      <c r="Q148" s="5">
        <f t="shared" si="6"/>
        <v>-2.3473405631659023E-2</v>
      </c>
      <c r="R148" s="1">
        <f t="shared" si="7"/>
        <v>-1.4073079000341435</v>
      </c>
    </row>
    <row r="149" spans="1:18" ht="14.25" customHeight="1" x14ac:dyDescent="0.3">
      <c r="A149" s="1" t="s">
        <v>14</v>
      </c>
      <c r="B149" s="3" t="s">
        <v>106</v>
      </c>
      <c r="C149" s="3" t="s">
        <v>99</v>
      </c>
      <c r="D149" s="1">
        <v>0</v>
      </c>
      <c r="E149" s="1">
        <v>0</v>
      </c>
      <c r="F149" s="1">
        <v>0</v>
      </c>
      <c r="G149" s="1">
        <v>1406.45</v>
      </c>
      <c r="H149" s="1">
        <v>1406.45</v>
      </c>
      <c r="I149" s="1">
        <v>1374.75</v>
      </c>
      <c r="J149" s="1">
        <v>0</v>
      </c>
      <c r="K149" s="1">
        <v>0</v>
      </c>
      <c r="L149" s="1">
        <v>600</v>
      </c>
      <c r="M149" s="1">
        <v>0</v>
      </c>
      <c r="N149" s="1">
        <v>1354.2</v>
      </c>
      <c r="O149" s="4">
        <v>1.7506849315068501E-4</v>
      </c>
      <c r="P149" s="5">
        <f t="shared" si="8"/>
        <v>0</v>
      </c>
      <c r="Q149" s="5">
        <f t="shared" si="6"/>
        <v>-1.7506849315068501E-4</v>
      </c>
      <c r="R149" s="1">
        <f t="shared" si="7"/>
        <v>-1.0495932176357971E-2</v>
      </c>
    </row>
    <row r="150" spans="1:18" ht="14.25" customHeight="1" x14ac:dyDescent="0.3">
      <c r="A150" s="1" t="s">
        <v>14</v>
      </c>
      <c r="B150" s="3" t="s">
        <v>107</v>
      </c>
      <c r="C150" s="3" t="s">
        <v>99</v>
      </c>
      <c r="D150" s="1">
        <v>0</v>
      </c>
      <c r="E150" s="1">
        <v>0</v>
      </c>
      <c r="F150" s="1">
        <v>0</v>
      </c>
      <c r="G150" s="1">
        <v>1406.45</v>
      </c>
      <c r="H150" s="1">
        <v>1406.45</v>
      </c>
      <c r="I150" s="1">
        <v>1361.2</v>
      </c>
      <c r="J150" s="1">
        <v>0</v>
      </c>
      <c r="K150" s="1">
        <v>0</v>
      </c>
      <c r="L150" s="1">
        <v>600</v>
      </c>
      <c r="M150" s="1">
        <v>0</v>
      </c>
      <c r="N150" s="1">
        <v>1341.05</v>
      </c>
      <c r="O150" s="4">
        <v>1.7479452054794501E-4</v>
      </c>
      <c r="P150" s="5">
        <f t="shared" si="8"/>
        <v>0</v>
      </c>
      <c r="Q150" s="5">
        <f t="shared" si="6"/>
        <v>-1.7479452054794501E-4</v>
      </c>
      <c r="R150" s="1">
        <f t="shared" si="7"/>
        <v>-1.0479506617396519E-2</v>
      </c>
    </row>
    <row r="151" spans="1:18" ht="14.25" customHeight="1" x14ac:dyDescent="0.3">
      <c r="A151" s="1" t="s">
        <v>14</v>
      </c>
      <c r="B151" s="3" t="s">
        <v>108</v>
      </c>
      <c r="C151" s="3" t="s">
        <v>99</v>
      </c>
      <c r="D151" s="1">
        <v>0</v>
      </c>
      <c r="E151" s="1">
        <v>0</v>
      </c>
      <c r="F151" s="1">
        <v>0</v>
      </c>
      <c r="G151" s="1">
        <v>1406.45</v>
      </c>
      <c r="H151" s="1">
        <v>1406.45</v>
      </c>
      <c r="I151" s="1">
        <v>1351.75</v>
      </c>
      <c r="J151" s="1">
        <v>0</v>
      </c>
      <c r="K151" s="1">
        <v>0</v>
      </c>
      <c r="L151" s="1">
        <v>600</v>
      </c>
      <c r="M151" s="1">
        <v>0</v>
      </c>
      <c r="N151" s="1">
        <v>1332.5</v>
      </c>
      <c r="O151" s="4">
        <v>1.7397260273972599E-4</v>
      </c>
      <c r="P151" s="5">
        <f t="shared" si="8"/>
        <v>0</v>
      </c>
      <c r="Q151" s="5">
        <f t="shared" si="6"/>
        <v>-1.7397260273972599E-4</v>
      </c>
      <c r="R151" s="1">
        <f t="shared" si="7"/>
        <v>-1.0430229940512218E-2</v>
      </c>
    </row>
    <row r="152" spans="1:18" ht="14.25" customHeight="1" x14ac:dyDescent="0.3">
      <c r="A152" s="1" t="s">
        <v>14</v>
      </c>
      <c r="B152" s="3" t="s">
        <v>109</v>
      </c>
      <c r="C152" s="3" t="s">
        <v>99</v>
      </c>
      <c r="D152" s="1">
        <v>1325</v>
      </c>
      <c r="E152" s="1">
        <v>1325</v>
      </c>
      <c r="F152" s="1">
        <v>1325</v>
      </c>
      <c r="G152" s="1">
        <v>1325</v>
      </c>
      <c r="H152" s="1">
        <v>1325</v>
      </c>
      <c r="I152" s="1">
        <v>1339</v>
      </c>
      <c r="J152" s="1">
        <v>1</v>
      </c>
      <c r="K152" s="1">
        <v>7.95</v>
      </c>
      <c r="L152" s="1">
        <v>1200</v>
      </c>
      <c r="M152" s="1">
        <v>600</v>
      </c>
      <c r="N152" s="1">
        <v>1320.25</v>
      </c>
      <c r="O152" s="4">
        <v>1.71780821917808E-4</v>
      </c>
      <c r="P152" s="5">
        <f t="shared" si="8"/>
        <v>-5.7911763660279454E-2</v>
      </c>
      <c r="Q152" s="5">
        <f t="shared" si="6"/>
        <v>-5.8083544482197262E-2</v>
      </c>
      <c r="R152" s="1">
        <f t="shared" si="7"/>
        <v>-3.4822995987226748</v>
      </c>
    </row>
    <row r="153" spans="1:18" ht="14.25" customHeight="1" x14ac:dyDescent="0.3">
      <c r="A153" s="1" t="s">
        <v>14</v>
      </c>
      <c r="B153" s="3" t="s">
        <v>110</v>
      </c>
      <c r="C153" s="3" t="s">
        <v>99</v>
      </c>
      <c r="D153" s="1">
        <v>1322</v>
      </c>
      <c r="E153" s="1">
        <v>1322</v>
      </c>
      <c r="F153" s="1">
        <v>1322</v>
      </c>
      <c r="G153" s="1">
        <v>1322</v>
      </c>
      <c r="H153" s="1">
        <v>1322</v>
      </c>
      <c r="I153" s="1">
        <v>1324.25</v>
      </c>
      <c r="J153" s="1">
        <v>1</v>
      </c>
      <c r="K153" s="1">
        <v>7.93</v>
      </c>
      <c r="L153" s="1">
        <v>1800</v>
      </c>
      <c r="M153" s="1">
        <v>600</v>
      </c>
      <c r="N153" s="1">
        <v>1305.95</v>
      </c>
      <c r="O153" s="4">
        <v>1.7260273972602701E-4</v>
      </c>
      <c r="P153" s="5">
        <f t="shared" si="8"/>
        <v>-2.2641509433962265E-3</v>
      </c>
      <c r="Q153" s="5">
        <f t="shared" si="6"/>
        <v>-2.4367536831222535E-3</v>
      </c>
      <c r="R153" s="1">
        <f t="shared" si="7"/>
        <v>-0.14609140073267138</v>
      </c>
    </row>
    <row r="154" spans="1:18" ht="14.25" customHeight="1" x14ac:dyDescent="0.3">
      <c r="A154" s="1" t="s">
        <v>14</v>
      </c>
      <c r="B154" s="3" t="s">
        <v>111</v>
      </c>
      <c r="C154" s="3" t="s">
        <v>99</v>
      </c>
      <c r="D154" s="1">
        <v>0</v>
      </c>
      <c r="E154" s="1">
        <v>0</v>
      </c>
      <c r="F154" s="1">
        <v>0</v>
      </c>
      <c r="G154" s="1">
        <v>1322</v>
      </c>
      <c r="H154" s="1">
        <v>1322</v>
      </c>
      <c r="I154" s="1">
        <v>1322.4</v>
      </c>
      <c r="J154" s="1">
        <v>0</v>
      </c>
      <c r="K154" s="1">
        <v>0</v>
      </c>
      <c r="L154" s="1">
        <v>1800</v>
      </c>
      <c r="M154" s="1">
        <v>0</v>
      </c>
      <c r="N154" s="1">
        <v>1304.4000000000001</v>
      </c>
      <c r="O154" s="4">
        <v>1.7397260273972599E-4</v>
      </c>
      <c r="P154" s="5">
        <f t="shared" si="8"/>
        <v>0</v>
      </c>
      <c r="Q154" s="5">
        <f t="shared" si="6"/>
        <v>-1.7397260273972599E-4</v>
      </c>
      <c r="R154" s="1">
        <f t="shared" si="7"/>
        <v>-1.0430229940512218E-2</v>
      </c>
    </row>
    <row r="155" spans="1:18" ht="14.25" customHeight="1" x14ac:dyDescent="0.3">
      <c r="A155" s="1" t="s">
        <v>14</v>
      </c>
      <c r="B155" s="3" t="s">
        <v>112</v>
      </c>
      <c r="C155" s="3" t="s">
        <v>99</v>
      </c>
      <c r="D155" s="1">
        <v>0</v>
      </c>
      <c r="E155" s="1">
        <v>0</v>
      </c>
      <c r="F155" s="1">
        <v>0</v>
      </c>
      <c r="G155" s="1">
        <v>1322</v>
      </c>
      <c r="H155" s="1">
        <v>1322</v>
      </c>
      <c r="I155" s="1">
        <v>1337.95</v>
      </c>
      <c r="J155" s="1">
        <v>0</v>
      </c>
      <c r="K155" s="1">
        <v>0</v>
      </c>
      <c r="L155" s="1">
        <v>1800</v>
      </c>
      <c r="M155" s="1">
        <v>0</v>
      </c>
      <c r="N155" s="1">
        <v>1320</v>
      </c>
      <c r="O155" s="4">
        <v>1.72054794520548E-4</v>
      </c>
      <c r="P155" s="5">
        <f t="shared" si="8"/>
        <v>0</v>
      </c>
      <c r="Q155" s="5">
        <f t="shared" si="6"/>
        <v>-1.72054794520548E-4</v>
      </c>
      <c r="R155" s="1">
        <f t="shared" si="7"/>
        <v>-1.0315251027782168E-2</v>
      </c>
    </row>
    <row r="156" spans="1:18" ht="14.25" customHeight="1" x14ac:dyDescent="0.3">
      <c r="A156" s="1" t="s">
        <v>14</v>
      </c>
      <c r="B156" s="3" t="s">
        <v>113</v>
      </c>
      <c r="C156" s="3" t="s">
        <v>99</v>
      </c>
      <c r="D156" s="1">
        <v>1338.45</v>
      </c>
      <c r="E156" s="1">
        <v>1338.45</v>
      </c>
      <c r="F156" s="1">
        <v>1338.45</v>
      </c>
      <c r="G156" s="1">
        <v>1338.45</v>
      </c>
      <c r="H156" s="1">
        <v>1338.45</v>
      </c>
      <c r="I156" s="1">
        <v>1391.75</v>
      </c>
      <c r="J156" s="1">
        <v>1</v>
      </c>
      <c r="K156" s="1">
        <v>8.0299999999999994</v>
      </c>
      <c r="L156" s="1">
        <v>1800</v>
      </c>
      <c r="M156" s="1">
        <v>0</v>
      </c>
      <c r="N156" s="1">
        <v>1373.95</v>
      </c>
      <c r="O156" s="4">
        <v>1.7123287671232901E-4</v>
      </c>
      <c r="P156" s="5">
        <f t="shared" si="8"/>
        <v>1.2443267776096858E-2</v>
      </c>
      <c r="Q156" s="5">
        <f t="shared" si="6"/>
        <v>1.2272034899384528E-2</v>
      </c>
      <c r="R156" s="1">
        <f t="shared" si="7"/>
        <v>0.73574886978076459</v>
      </c>
    </row>
    <row r="157" spans="1:18" ht="14.25" customHeight="1" x14ac:dyDescent="0.3">
      <c r="A157" s="1" t="s">
        <v>14</v>
      </c>
      <c r="B157" s="3" t="s">
        <v>114</v>
      </c>
      <c r="C157" s="3" t="s">
        <v>99</v>
      </c>
      <c r="D157" s="1">
        <v>1382.75</v>
      </c>
      <c r="E157" s="1">
        <v>1382.75</v>
      </c>
      <c r="F157" s="1">
        <v>1378.9</v>
      </c>
      <c r="G157" s="1">
        <v>1378.9</v>
      </c>
      <c r="H157" s="1">
        <v>1378.9</v>
      </c>
      <c r="I157" s="1">
        <v>1375.1</v>
      </c>
      <c r="J157" s="1">
        <v>4</v>
      </c>
      <c r="K157" s="1">
        <v>33.14</v>
      </c>
      <c r="L157" s="1">
        <v>2400</v>
      </c>
      <c r="M157" s="1">
        <v>600</v>
      </c>
      <c r="N157" s="1">
        <v>1357.75</v>
      </c>
      <c r="O157" s="4">
        <v>1.6986301369863001E-4</v>
      </c>
      <c r="P157" s="5">
        <f t="shared" si="8"/>
        <v>3.0221524898203178E-2</v>
      </c>
      <c r="Q157" s="5">
        <f t="shared" si="6"/>
        <v>3.005166188450455E-2</v>
      </c>
      <c r="R157" s="1">
        <f t="shared" si="7"/>
        <v>1.8016960062317617</v>
      </c>
    </row>
    <row r="158" spans="1:18" ht="14.25" customHeight="1" x14ac:dyDescent="0.3">
      <c r="A158" s="1" t="s">
        <v>14</v>
      </c>
      <c r="B158" s="3" t="s">
        <v>115</v>
      </c>
      <c r="C158" s="3" t="s">
        <v>99</v>
      </c>
      <c r="D158" s="1">
        <v>1375.15</v>
      </c>
      <c r="E158" s="1">
        <v>1375.15</v>
      </c>
      <c r="F158" s="1">
        <v>1375.15</v>
      </c>
      <c r="G158" s="1">
        <v>1375.15</v>
      </c>
      <c r="H158" s="1">
        <v>1375.15</v>
      </c>
      <c r="I158" s="1">
        <v>1385.65</v>
      </c>
      <c r="J158" s="1">
        <v>1</v>
      </c>
      <c r="K158" s="1">
        <v>8.25</v>
      </c>
      <c r="L158" s="1">
        <v>1800</v>
      </c>
      <c r="M158" s="1">
        <v>-600</v>
      </c>
      <c r="N158" s="1">
        <v>1368.45</v>
      </c>
      <c r="O158" s="4">
        <v>1.7041095890411E-4</v>
      </c>
      <c r="P158" s="5">
        <f t="shared" si="8"/>
        <v>-2.7195590688229745E-3</v>
      </c>
      <c r="Q158" s="5">
        <f t="shared" si="6"/>
        <v>-2.8899700277270845E-3</v>
      </c>
      <c r="R158" s="1">
        <f t="shared" si="7"/>
        <v>-0.17326321176833731</v>
      </c>
    </row>
    <row r="159" spans="1:18" ht="14.25" customHeight="1" x14ac:dyDescent="0.3">
      <c r="A159" s="1" t="s">
        <v>14</v>
      </c>
      <c r="B159" s="3" t="s">
        <v>116</v>
      </c>
      <c r="C159" s="3" t="s">
        <v>99</v>
      </c>
      <c r="D159" s="1">
        <v>0</v>
      </c>
      <c r="E159" s="1">
        <v>0</v>
      </c>
      <c r="F159" s="1">
        <v>0</v>
      </c>
      <c r="G159" s="1">
        <v>1375.15</v>
      </c>
      <c r="H159" s="1">
        <v>1375.15</v>
      </c>
      <c r="I159" s="1">
        <v>1384.6</v>
      </c>
      <c r="J159" s="1">
        <v>0</v>
      </c>
      <c r="K159" s="1">
        <v>0</v>
      </c>
      <c r="L159" s="1">
        <v>1800</v>
      </c>
      <c r="M159" s="1">
        <v>0</v>
      </c>
      <c r="N159" s="1">
        <v>1367.75</v>
      </c>
      <c r="O159" s="4">
        <v>1.7013698630136999E-4</v>
      </c>
      <c r="P159" s="5">
        <f t="shared" si="8"/>
        <v>0</v>
      </c>
      <c r="Q159" s="5">
        <f t="shared" si="6"/>
        <v>-1.7013698630136999E-4</v>
      </c>
      <c r="R159" s="1">
        <f t="shared" si="7"/>
        <v>-1.0200272115052115E-2</v>
      </c>
    </row>
    <row r="160" spans="1:18" ht="14.25" customHeight="1" x14ac:dyDescent="0.3">
      <c r="A160" s="1" t="s">
        <v>14</v>
      </c>
      <c r="B160" s="3" t="s">
        <v>117</v>
      </c>
      <c r="C160" s="3" t="s">
        <v>99</v>
      </c>
      <c r="D160" s="1">
        <v>0</v>
      </c>
      <c r="E160" s="1">
        <v>0</v>
      </c>
      <c r="F160" s="1">
        <v>0</v>
      </c>
      <c r="G160" s="1">
        <v>1375.15</v>
      </c>
      <c r="H160" s="1">
        <v>1375.15</v>
      </c>
      <c r="I160" s="1">
        <v>1401.25</v>
      </c>
      <c r="J160" s="1">
        <v>0</v>
      </c>
      <c r="K160" s="1">
        <v>0</v>
      </c>
      <c r="L160" s="1">
        <v>1800</v>
      </c>
      <c r="M160" s="1">
        <v>0</v>
      </c>
      <c r="N160" s="1">
        <v>1384.5</v>
      </c>
      <c r="O160" s="4">
        <v>1.7041095890411E-4</v>
      </c>
      <c r="P160" s="5">
        <f t="shared" si="8"/>
        <v>0</v>
      </c>
      <c r="Q160" s="5">
        <f t="shared" si="6"/>
        <v>-1.7041095890411E-4</v>
      </c>
      <c r="R160" s="1">
        <f t="shared" si="7"/>
        <v>-1.0216697674013569E-2</v>
      </c>
    </row>
    <row r="161" spans="1:18" ht="14.25" customHeight="1" x14ac:dyDescent="0.3">
      <c r="A161" s="1" t="s">
        <v>14</v>
      </c>
      <c r="B161" s="3" t="s">
        <v>118</v>
      </c>
      <c r="C161" s="3" t="s">
        <v>99</v>
      </c>
      <c r="D161" s="1">
        <v>0</v>
      </c>
      <c r="E161" s="1">
        <v>0</v>
      </c>
      <c r="F161" s="1">
        <v>0</v>
      </c>
      <c r="G161" s="1">
        <v>1375.15</v>
      </c>
      <c r="H161" s="1">
        <v>1375.15</v>
      </c>
      <c r="I161" s="1">
        <v>1382.55</v>
      </c>
      <c r="J161" s="1">
        <v>0</v>
      </c>
      <c r="K161" s="1">
        <v>0</v>
      </c>
      <c r="L161" s="1">
        <v>1800</v>
      </c>
      <c r="M161" s="1">
        <v>0</v>
      </c>
      <c r="N161" s="1">
        <v>1366.85</v>
      </c>
      <c r="O161" s="4">
        <v>1.6767123287671199E-4</v>
      </c>
      <c r="P161" s="5">
        <f t="shared" si="8"/>
        <v>0</v>
      </c>
      <c r="Q161" s="5">
        <f t="shared" si="6"/>
        <v>-1.6767123287671199E-4</v>
      </c>
      <c r="R161" s="1">
        <f t="shared" si="7"/>
        <v>-1.005244208439916E-2</v>
      </c>
    </row>
    <row r="162" spans="1:18" ht="14.25" customHeight="1" x14ac:dyDescent="0.3">
      <c r="A162" s="1" t="s">
        <v>14</v>
      </c>
      <c r="B162" s="3" t="s">
        <v>119</v>
      </c>
      <c r="C162" s="3" t="s">
        <v>99</v>
      </c>
      <c r="D162" s="1">
        <v>0</v>
      </c>
      <c r="E162" s="1">
        <v>0</v>
      </c>
      <c r="F162" s="1">
        <v>0</v>
      </c>
      <c r="G162" s="1">
        <v>1375.15</v>
      </c>
      <c r="H162" s="1">
        <v>1375.15</v>
      </c>
      <c r="I162" s="1">
        <v>1379.75</v>
      </c>
      <c r="J162" s="1">
        <v>0</v>
      </c>
      <c r="K162" s="1">
        <v>0</v>
      </c>
      <c r="L162" s="1">
        <v>1800</v>
      </c>
      <c r="M162" s="1">
        <v>0</v>
      </c>
      <c r="N162" s="1">
        <v>1364.35</v>
      </c>
      <c r="O162" s="4">
        <v>1.65753424657534E-4</v>
      </c>
      <c r="P162" s="5">
        <f t="shared" si="8"/>
        <v>0</v>
      </c>
      <c r="Q162" s="5">
        <f t="shared" si="6"/>
        <v>-1.65753424657534E-4</v>
      </c>
      <c r="R162" s="1">
        <f t="shared" si="7"/>
        <v>-9.9374631716691083E-3</v>
      </c>
    </row>
    <row r="163" spans="1:18" ht="14.25" customHeight="1" x14ac:dyDescent="0.3">
      <c r="A163" s="1" t="s">
        <v>14</v>
      </c>
      <c r="B163" s="3" t="s">
        <v>120</v>
      </c>
      <c r="C163" s="3" t="s">
        <v>99</v>
      </c>
      <c r="D163" s="1">
        <v>1362</v>
      </c>
      <c r="E163" s="1">
        <v>1366.35</v>
      </c>
      <c r="F163" s="1">
        <v>1360.7</v>
      </c>
      <c r="G163" s="1">
        <v>1365.75</v>
      </c>
      <c r="H163" s="1">
        <v>1365.75</v>
      </c>
      <c r="I163" s="1">
        <v>1365.75</v>
      </c>
      <c r="J163" s="1">
        <v>14</v>
      </c>
      <c r="K163" s="1">
        <v>114.56</v>
      </c>
      <c r="L163" s="1">
        <v>6000</v>
      </c>
      <c r="M163" s="1">
        <v>4200</v>
      </c>
      <c r="N163" s="1">
        <v>1358.25</v>
      </c>
      <c r="O163" s="4">
        <v>1.6630136986301399E-4</v>
      </c>
      <c r="P163" s="5">
        <f t="shared" si="8"/>
        <v>-6.835617932589238E-3</v>
      </c>
      <c r="Q163" s="5">
        <f t="shared" si="6"/>
        <v>-7.0019193024522522E-3</v>
      </c>
      <c r="R163" s="1">
        <f t="shared" si="7"/>
        <v>-0.41978809996162347</v>
      </c>
    </row>
    <row r="164" spans="1:18" ht="14.25" customHeight="1" x14ac:dyDescent="0.3">
      <c r="A164" s="1" t="s">
        <v>14</v>
      </c>
      <c r="B164" s="3" t="s">
        <v>63</v>
      </c>
      <c r="C164" s="3" t="s">
        <v>99</v>
      </c>
      <c r="D164" s="1">
        <v>1378.95</v>
      </c>
      <c r="E164" s="1">
        <v>1399.1</v>
      </c>
      <c r="F164" s="1">
        <v>1375</v>
      </c>
      <c r="G164" s="1">
        <v>1390.15</v>
      </c>
      <c r="H164" s="1">
        <v>1399.1</v>
      </c>
      <c r="I164" s="1">
        <v>1390.15</v>
      </c>
      <c r="J164" s="1">
        <v>20</v>
      </c>
      <c r="K164" s="1">
        <v>165.85</v>
      </c>
      <c r="L164" s="1">
        <v>14400</v>
      </c>
      <c r="M164" s="1">
        <v>8400</v>
      </c>
      <c r="N164" s="1">
        <v>1374.6</v>
      </c>
      <c r="O164" s="4">
        <v>1.6109589041095901E-4</v>
      </c>
      <c r="P164" s="5">
        <f t="shared" si="8"/>
        <v>1.7865641588870652E-2</v>
      </c>
      <c r="Q164" s="5">
        <f t="shared" si="6"/>
        <v>1.7704545698459691E-2</v>
      </c>
      <c r="R164" s="1">
        <f t="shared" si="7"/>
        <v>1.0614457662825671</v>
      </c>
    </row>
    <row r="165" spans="1:18" ht="14.25" customHeight="1" x14ac:dyDescent="0.3">
      <c r="A165" s="1" t="s">
        <v>14</v>
      </c>
      <c r="B165" s="3" t="s">
        <v>121</v>
      </c>
      <c r="C165" s="3" t="s">
        <v>122</v>
      </c>
      <c r="D165" s="1">
        <v>1400</v>
      </c>
      <c r="E165" s="1">
        <v>1435</v>
      </c>
      <c r="F165" s="1">
        <v>1400</v>
      </c>
      <c r="G165" s="1">
        <v>1435</v>
      </c>
      <c r="H165" s="1">
        <v>1435</v>
      </c>
      <c r="I165" s="1">
        <v>1435</v>
      </c>
      <c r="J165" s="1">
        <v>2</v>
      </c>
      <c r="K165" s="1">
        <v>17.010000000000002</v>
      </c>
      <c r="L165" s="1">
        <v>1200</v>
      </c>
      <c r="M165" s="1">
        <v>1200</v>
      </c>
      <c r="N165" s="1">
        <v>1407.3</v>
      </c>
      <c r="O165" s="4">
        <v>1.6219178082191801E-4</v>
      </c>
      <c r="P165" s="5">
        <f t="shared" si="8"/>
        <v>3.226270546343913E-2</v>
      </c>
      <c r="Q165" s="5">
        <f t="shared" si="6"/>
        <v>3.210051368261721E-2</v>
      </c>
      <c r="R165" s="1">
        <f t="shared" si="7"/>
        <v>1.9245314126797404</v>
      </c>
    </row>
    <row r="166" spans="1:18" ht="14.25" customHeight="1" x14ac:dyDescent="0.3">
      <c r="A166" s="1" t="s">
        <v>14</v>
      </c>
      <c r="B166" s="3" t="s">
        <v>123</v>
      </c>
      <c r="C166" s="3" t="s">
        <v>122</v>
      </c>
      <c r="D166" s="1">
        <v>1452</v>
      </c>
      <c r="E166" s="1">
        <v>1452</v>
      </c>
      <c r="F166" s="1">
        <v>1452</v>
      </c>
      <c r="G166" s="1">
        <v>1452</v>
      </c>
      <c r="H166" s="1">
        <v>1452</v>
      </c>
      <c r="I166" s="1">
        <v>1483.65</v>
      </c>
      <c r="J166" s="1">
        <v>1</v>
      </c>
      <c r="K166" s="1">
        <v>8.7100000000000009</v>
      </c>
      <c r="L166" s="1">
        <v>600</v>
      </c>
      <c r="M166" s="1">
        <v>-600</v>
      </c>
      <c r="N166" s="1">
        <v>1459.25</v>
      </c>
      <c r="O166" s="4">
        <v>1.6273972602739699E-4</v>
      </c>
      <c r="P166" s="5">
        <f t="shared" si="8"/>
        <v>1.1846689895470384E-2</v>
      </c>
      <c r="Q166" s="5">
        <f t="shared" si="6"/>
        <v>1.1683950169442988E-2</v>
      </c>
      <c r="R166" s="1">
        <f t="shared" si="7"/>
        <v>0.70049125529895484</v>
      </c>
    </row>
    <row r="167" spans="1:18" ht="14.25" customHeight="1" x14ac:dyDescent="0.3">
      <c r="A167" s="1" t="s">
        <v>14</v>
      </c>
      <c r="B167" s="3" t="s">
        <v>124</v>
      </c>
      <c r="C167" s="3" t="s">
        <v>122</v>
      </c>
      <c r="D167" s="1">
        <v>0</v>
      </c>
      <c r="E167" s="1">
        <v>0</v>
      </c>
      <c r="F167" s="1">
        <v>0</v>
      </c>
      <c r="G167" s="1">
        <v>1452</v>
      </c>
      <c r="H167" s="1">
        <v>1452</v>
      </c>
      <c r="I167" s="1">
        <v>1444.9</v>
      </c>
      <c r="J167" s="1">
        <v>0</v>
      </c>
      <c r="K167" s="1">
        <v>0</v>
      </c>
      <c r="L167" s="1">
        <v>600</v>
      </c>
      <c r="M167" s="1">
        <v>0</v>
      </c>
      <c r="N167" s="1">
        <v>1421.5</v>
      </c>
      <c r="O167" s="4">
        <v>1.6356164383561601E-4</v>
      </c>
      <c r="P167" s="5">
        <f t="shared" si="8"/>
        <v>0</v>
      </c>
      <c r="Q167" s="5">
        <f t="shared" si="6"/>
        <v>-1.6356164383561601E-4</v>
      </c>
      <c r="R167" s="1">
        <f t="shared" si="7"/>
        <v>-9.8060586999776048E-3</v>
      </c>
    </row>
    <row r="168" spans="1:18" ht="14.25" customHeight="1" x14ac:dyDescent="0.3">
      <c r="A168" s="1" t="s">
        <v>14</v>
      </c>
      <c r="B168" s="3" t="s">
        <v>125</v>
      </c>
      <c r="C168" s="3" t="s">
        <v>122</v>
      </c>
      <c r="D168" s="1">
        <v>1455</v>
      </c>
      <c r="E168" s="1">
        <v>1455</v>
      </c>
      <c r="F168" s="1">
        <v>1450</v>
      </c>
      <c r="G168" s="1">
        <v>1450</v>
      </c>
      <c r="H168" s="1">
        <v>1450</v>
      </c>
      <c r="I168" s="1">
        <v>1450</v>
      </c>
      <c r="J168" s="1">
        <v>2</v>
      </c>
      <c r="K168" s="1">
        <v>17.43</v>
      </c>
      <c r="L168" s="1">
        <v>600</v>
      </c>
      <c r="M168" s="1">
        <v>0</v>
      </c>
      <c r="N168" s="1">
        <v>1428.55</v>
      </c>
      <c r="O168" s="4">
        <v>1.6356164383561601E-4</v>
      </c>
      <c r="P168" s="5">
        <f t="shared" si="8"/>
        <v>-1.3774104683195593E-3</v>
      </c>
      <c r="Q168" s="5">
        <f t="shared" si="6"/>
        <v>-1.5409721121551752E-3</v>
      </c>
      <c r="R168" s="1">
        <f t="shared" si="7"/>
        <v>-9.2386348244390099E-2</v>
      </c>
    </row>
    <row r="169" spans="1:18" ht="14.25" customHeight="1" x14ac:dyDescent="0.3">
      <c r="A169" s="1" t="s">
        <v>14</v>
      </c>
      <c r="B169" s="3" t="s">
        <v>126</v>
      </c>
      <c r="C169" s="3" t="s">
        <v>122</v>
      </c>
      <c r="D169" s="1">
        <v>0</v>
      </c>
      <c r="E169" s="1">
        <v>0</v>
      </c>
      <c r="F169" s="1">
        <v>0</v>
      </c>
      <c r="G169" s="1">
        <v>1450</v>
      </c>
      <c r="H169" s="1">
        <v>1450</v>
      </c>
      <c r="I169" s="1">
        <v>1440.2</v>
      </c>
      <c r="J169" s="1">
        <v>0</v>
      </c>
      <c r="K169" s="1">
        <v>0</v>
      </c>
      <c r="L169" s="1">
        <v>600</v>
      </c>
      <c r="M169" s="1">
        <v>0</v>
      </c>
      <c r="N169" s="1">
        <v>1418.35</v>
      </c>
      <c r="O169" s="4">
        <v>1.63013698630137E-4</v>
      </c>
      <c r="P169" s="5">
        <f t="shared" si="8"/>
        <v>0</v>
      </c>
      <c r="Q169" s="5">
        <f t="shared" si="6"/>
        <v>-1.63013698630137E-4</v>
      </c>
      <c r="R169" s="1">
        <f t="shared" si="7"/>
        <v>-9.7732075820547576E-3</v>
      </c>
    </row>
    <row r="170" spans="1:18" ht="14.25" customHeight="1" x14ac:dyDescent="0.3">
      <c r="A170" s="1" t="s">
        <v>14</v>
      </c>
      <c r="B170" s="3" t="s">
        <v>127</v>
      </c>
      <c r="C170" s="3" t="s">
        <v>122</v>
      </c>
      <c r="D170" s="1">
        <v>1447</v>
      </c>
      <c r="E170" s="1">
        <v>1447</v>
      </c>
      <c r="F170" s="1">
        <v>1447</v>
      </c>
      <c r="G170" s="1">
        <v>1447</v>
      </c>
      <c r="H170" s="1">
        <v>1447</v>
      </c>
      <c r="I170" s="1">
        <v>1443.7</v>
      </c>
      <c r="J170" s="1">
        <v>1</v>
      </c>
      <c r="K170" s="1">
        <v>8.68</v>
      </c>
      <c r="L170" s="1">
        <v>1200</v>
      </c>
      <c r="M170" s="1">
        <v>600</v>
      </c>
      <c r="N170" s="1">
        <v>1422.6</v>
      </c>
      <c r="O170" s="4">
        <v>1.6383561643835599E-4</v>
      </c>
      <c r="P170" s="5">
        <f t="shared" si="8"/>
        <v>-2.0689655172413794E-3</v>
      </c>
      <c r="Q170" s="5">
        <f t="shared" si="6"/>
        <v>-2.2328011336797352E-3</v>
      </c>
      <c r="R170" s="1">
        <f t="shared" si="7"/>
        <v>-0.13386377434702898</v>
      </c>
    </row>
    <row r="171" spans="1:18" ht="14.25" customHeight="1" x14ac:dyDescent="0.3">
      <c r="A171" s="1" t="s">
        <v>14</v>
      </c>
      <c r="B171" s="3" t="s">
        <v>128</v>
      </c>
      <c r="C171" s="3" t="s">
        <v>122</v>
      </c>
      <c r="D171" s="1">
        <v>0</v>
      </c>
      <c r="E171" s="1">
        <v>0</v>
      </c>
      <c r="F171" s="1">
        <v>0</v>
      </c>
      <c r="G171" s="1">
        <v>1447</v>
      </c>
      <c r="H171" s="1">
        <v>1447</v>
      </c>
      <c r="I171" s="1">
        <v>1446.35</v>
      </c>
      <c r="J171" s="1">
        <v>0</v>
      </c>
      <c r="K171" s="1">
        <v>0</v>
      </c>
      <c r="L171" s="1">
        <v>1200</v>
      </c>
      <c r="M171" s="1">
        <v>0</v>
      </c>
      <c r="N171" s="1">
        <v>1425.5</v>
      </c>
      <c r="O171" s="4">
        <v>1.6383561643835599E-4</v>
      </c>
      <c r="P171" s="5">
        <f t="shared" si="8"/>
        <v>0</v>
      </c>
      <c r="Q171" s="5">
        <f t="shared" si="6"/>
        <v>-1.6383561643835599E-4</v>
      </c>
      <c r="R171" s="1">
        <f t="shared" si="7"/>
        <v>-9.8224842589390571E-3</v>
      </c>
    </row>
    <row r="172" spans="1:18" ht="14.25" customHeight="1" x14ac:dyDescent="0.3">
      <c r="A172" s="1" t="s">
        <v>14</v>
      </c>
      <c r="B172" s="3" t="s">
        <v>129</v>
      </c>
      <c r="C172" s="3" t="s">
        <v>122</v>
      </c>
      <c r="D172" s="1">
        <v>0</v>
      </c>
      <c r="E172" s="1">
        <v>0</v>
      </c>
      <c r="F172" s="1">
        <v>0</v>
      </c>
      <c r="G172" s="1">
        <v>1447</v>
      </c>
      <c r="H172" s="1">
        <v>1447</v>
      </c>
      <c r="I172" s="1">
        <v>1446.05</v>
      </c>
      <c r="J172" s="1">
        <v>0</v>
      </c>
      <c r="K172" s="1">
        <v>0</v>
      </c>
      <c r="L172" s="1">
        <v>1200</v>
      </c>
      <c r="M172" s="1">
        <v>0</v>
      </c>
      <c r="N172" s="1">
        <v>1425.45</v>
      </c>
      <c r="O172" s="4">
        <v>1.6383561643835599E-4</v>
      </c>
      <c r="P172" s="5">
        <f t="shared" si="8"/>
        <v>0</v>
      </c>
      <c r="Q172" s="5">
        <f t="shared" si="6"/>
        <v>-1.6383561643835599E-4</v>
      </c>
      <c r="R172" s="1">
        <f t="shared" si="7"/>
        <v>-9.8224842589390571E-3</v>
      </c>
    </row>
    <row r="173" spans="1:18" ht="14.25" customHeight="1" x14ac:dyDescent="0.3">
      <c r="A173" s="1" t="s">
        <v>14</v>
      </c>
      <c r="B173" s="3" t="s">
        <v>130</v>
      </c>
      <c r="C173" s="3" t="s">
        <v>122</v>
      </c>
      <c r="D173" s="1">
        <v>0</v>
      </c>
      <c r="E173" s="1">
        <v>0</v>
      </c>
      <c r="F173" s="1">
        <v>0</v>
      </c>
      <c r="G173" s="1">
        <v>1447</v>
      </c>
      <c r="H173" s="1">
        <v>1447</v>
      </c>
      <c r="I173" s="1">
        <v>1449.85</v>
      </c>
      <c r="J173" s="1">
        <v>0</v>
      </c>
      <c r="K173" s="1">
        <v>0</v>
      </c>
      <c r="L173" s="1">
        <v>1200</v>
      </c>
      <c r="M173" s="1">
        <v>0</v>
      </c>
      <c r="N173" s="1">
        <v>1429.45</v>
      </c>
      <c r="O173" s="4">
        <v>1.6383561643835599E-4</v>
      </c>
      <c r="P173" s="5">
        <f t="shared" si="8"/>
        <v>0</v>
      </c>
      <c r="Q173" s="5">
        <f t="shared" si="6"/>
        <v>-1.6383561643835599E-4</v>
      </c>
      <c r="R173" s="1">
        <f t="shared" si="7"/>
        <v>-9.8224842589390571E-3</v>
      </c>
    </row>
    <row r="174" spans="1:18" ht="14.25" customHeight="1" x14ac:dyDescent="0.3">
      <c r="A174" s="1" t="s">
        <v>14</v>
      </c>
      <c r="B174" s="3" t="s">
        <v>131</v>
      </c>
      <c r="C174" s="3" t="s">
        <v>122</v>
      </c>
      <c r="D174" s="1">
        <v>0</v>
      </c>
      <c r="E174" s="1">
        <v>0</v>
      </c>
      <c r="F174" s="1">
        <v>0</v>
      </c>
      <c r="G174" s="1">
        <v>1447</v>
      </c>
      <c r="H174" s="1">
        <v>1447</v>
      </c>
      <c r="I174" s="1">
        <v>1432.6</v>
      </c>
      <c r="J174" s="1">
        <v>0</v>
      </c>
      <c r="K174" s="1">
        <v>0</v>
      </c>
      <c r="L174" s="1">
        <v>1200</v>
      </c>
      <c r="M174" s="1">
        <v>0</v>
      </c>
      <c r="N174" s="1">
        <v>1412.75</v>
      </c>
      <c r="O174" s="4">
        <v>1.63013698630137E-4</v>
      </c>
      <c r="P174" s="5">
        <f t="shared" si="8"/>
        <v>0</v>
      </c>
      <c r="Q174" s="5">
        <f t="shared" si="6"/>
        <v>-1.63013698630137E-4</v>
      </c>
      <c r="R174" s="1">
        <f t="shared" si="7"/>
        <v>-9.7732075820547576E-3</v>
      </c>
    </row>
    <row r="175" spans="1:18" ht="14.25" customHeight="1" x14ac:dyDescent="0.3">
      <c r="A175" s="1" t="s">
        <v>14</v>
      </c>
      <c r="B175" s="3" t="s">
        <v>132</v>
      </c>
      <c r="C175" s="3" t="s">
        <v>122</v>
      </c>
      <c r="D175" s="1">
        <v>0</v>
      </c>
      <c r="E175" s="1">
        <v>0</v>
      </c>
      <c r="F175" s="1">
        <v>0</v>
      </c>
      <c r="G175" s="1">
        <v>1447</v>
      </c>
      <c r="H175" s="1">
        <v>1447</v>
      </c>
      <c r="I175" s="1">
        <v>1420.9</v>
      </c>
      <c r="J175" s="1">
        <v>0</v>
      </c>
      <c r="K175" s="1">
        <v>0</v>
      </c>
      <c r="L175" s="1">
        <v>1200</v>
      </c>
      <c r="M175" s="1">
        <v>0</v>
      </c>
      <c r="N175" s="1">
        <v>1401.95</v>
      </c>
      <c r="O175" s="4">
        <v>1.6356164383561601E-4</v>
      </c>
      <c r="P175" s="5">
        <f t="shared" si="8"/>
        <v>0</v>
      </c>
      <c r="Q175" s="5">
        <f t="shared" si="6"/>
        <v>-1.6356164383561601E-4</v>
      </c>
      <c r="R175" s="1">
        <f t="shared" si="7"/>
        <v>-9.8060586999776048E-3</v>
      </c>
    </row>
    <row r="176" spans="1:18" ht="14.25" customHeight="1" x14ac:dyDescent="0.3">
      <c r="A176" s="1" t="s">
        <v>14</v>
      </c>
      <c r="B176" s="3" t="s">
        <v>133</v>
      </c>
      <c r="C176" s="3" t="s">
        <v>122</v>
      </c>
      <c r="D176" s="1">
        <v>1399</v>
      </c>
      <c r="E176" s="1">
        <v>1399</v>
      </c>
      <c r="F176" s="1">
        <v>1399</v>
      </c>
      <c r="G176" s="1">
        <v>1399</v>
      </c>
      <c r="H176" s="1">
        <v>1399</v>
      </c>
      <c r="I176" s="1">
        <v>1398.45</v>
      </c>
      <c r="J176" s="1">
        <v>1</v>
      </c>
      <c r="K176" s="1">
        <v>8.39</v>
      </c>
      <c r="L176" s="1">
        <v>1200</v>
      </c>
      <c r="M176" s="1">
        <v>0</v>
      </c>
      <c r="N176" s="1">
        <v>1380.05</v>
      </c>
      <c r="O176" s="4">
        <v>1.63013698630137E-4</v>
      </c>
      <c r="P176" s="5">
        <f t="shared" si="8"/>
        <v>-3.3172080165860401E-2</v>
      </c>
      <c r="Q176" s="5">
        <f t="shared" si="6"/>
        <v>-3.3335093864490538E-2</v>
      </c>
      <c r="R176" s="1">
        <f t="shared" si="7"/>
        <v>-1.9985485566101726</v>
      </c>
    </row>
    <row r="177" spans="1:18" ht="14.25" customHeight="1" x14ac:dyDescent="0.3">
      <c r="A177" s="1" t="s">
        <v>14</v>
      </c>
      <c r="B177" s="3" t="s">
        <v>134</v>
      </c>
      <c r="C177" s="3" t="s">
        <v>122</v>
      </c>
      <c r="D177" s="1">
        <v>1403.45</v>
      </c>
      <c r="E177" s="1">
        <v>1403.45</v>
      </c>
      <c r="F177" s="1">
        <v>1390</v>
      </c>
      <c r="G177" s="1">
        <v>1390</v>
      </c>
      <c r="H177" s="1">
        <v>1390</v>
      </c>
      <c r="I177" s="1">
        <v>1399.3</v>
      </c>
      <c r="J177" s="1">
        <v>4</v>
      </c>
      <c r="K177" s="1">
        <v>33.549999999999997</v>
      </c>
      <c r="L177" s="1">
        <v>3600</v>
      </c>
      <c r="M177" s="1">
        <v>2400</v>
      </c>
      <c r="N177" s="1">
        <v>1381.15</v>
      </c>
      <c r="O177" s="4">
        <v>1.63287671232877E-4</v>
      </c>
      <c r="P177" s="5">
        <f t="shared" si="8"/>
        <v>-6.4331665475339528E-3</v>
      </c>
      <c r="Q177" s="5">
        <f t="shared" si="6"/>
        <v>-6.59645421876683E-3</v>
      </c>
      <c r="R177" s="1">
        <f t="shared" si="7"/>
        <v>-0.39547913412971619</v>
      </c>
    </row>
    <row r="178" spans="1:18" ht="14.25" customHeight="1" x14ac:dyDescent="0.3">
      <c r="A178" s="1" t="s">
        <v>14</v>
      </c>
      <c r="B178" s="3" t="s">
        <v>135</v>
      </c>
      <c r="C178" s="3" t="s">
        <v>122</v>
      </c>
      <c r="D178" s="1">
        <v>1399.4</v>
      </c>
      <c r="E178" s="1">
        <v>1417</v>
      </c>
      <c r="F178" s="1">
        <v>1399.4</v>
      </c>
      <c r="G178" s="1">
        <v>1410</v>
      </c>
      <c r="H178" s="1">
        <v>1410</v>
      </c>
      <c r="I178" s="1">
        <v>1410.1</v>
      </c>
      <c r="J178" s="1">
        <v>5</v>
      </c>
      <c r="K178" s="1">
        <v>42.22</v>
      </c>
      <c r="L178" s="1">
        <v>1800</v>
      </c>
      <c r="M178" s="1">
        <v>-1800</v>
      </c>
      <c r="N178" s="1">
        <v>1392.05</v>
      </c>
      <c r="O178" s="4">
        <v>1.6383561643835599E-4</v>
      </c>
      <c r="P178" s="5">
        <f t="shared" si="8"/>
        <v>1.4388489208633094E-2</v>
      </c>
      <c r="Q178" s="5">
        <f t="shared" si="6"/>
        <v>1.4224653592194738E-2</v>
      </c>
      <c r="R178" s="1">
        <f t="shared" si="7"/>
        <v>0.8528147849388088</v>
      </c>
    </row>
    <row r="179" spans="1:18" ht="14.25" customHeight="1" x14ac:dyDescent="0.3">
      <c r="A179" s="1" t="s">
        <v>14</v>
      </c>
      <c r="B179" s="3" t="s">
        <v>136</v>
      </c>
      <c r="C179" s="3" t="s">
        <v>122</v>
      </c>
      <c r="D179" s="1">
        <v>0</v>
      </c>
      <c r="E179" s="1">
        <v>0</v>
      </c>
      <c r="F179" s="1">
        <v>0</v>
      </c>
      <c r="G179" s="1">
        <v>1410</v>
      </c>
      <c r="H179" s="1">
        <v>1410</v>
      </c>
      <c r="I179" s="1">
        <v>1400.7</v>
      </c>
      <c r="J179" s="1">
        <v>0</v>
      </c>
      <c r="K179" s="1">
        <v>0</v>
      </c>
      <c r="L179" s="1">
        <v>1800</v>
      </c>
      <c r="M179" s="1">
        <v>0</v>
      </c>
      <c r="N179" s="1">
        <v>1383</v>
      </c>
      <c r="O179" s="4">
        <v>1.6410958904109599E-4</v>
      </c>
      <c r="P179" s="5">
        <f t="shared" si="8"/>
        <v>0</v>
      </c>
      <c r="Q179" s="5">
        <f t="shared" si="6"/>
        <v>-1.6410958904109599E-4</v>
      </c>
      <c r="R179" s="1">
        <f t="shared" si="7"/>
        <v>-9.8389098179005093E-3</v>
      </c>
    </row>
    <row r="180" spans="1:18" ht="14.25" customHeight="1" x14ac:dyDescent="0.3">
      <c r="A180" s="1" t="s">
        <v>14</v>
      </c>
      <c r="B180" s="3" t="s">
        <v>137</v>
      </c>
      <c r="C180" s="3" t="s">
        <v>122</v>
      </c>
      <c r="D180" s="1">
        <v>0</v>
      </c>
      <c r="E180" s="1">
        <v>0</v>
      </c>
      <c r="F180" s="1">
        <v>0</v>
      </c>
      <c r="G180" s="1">
        <v>1410</v>
      </c>
      <c r="H180" s="1">
        <v>1410</v>
      </c>
      <c r="I180" s="1">
        <v>1392.95</v>
      </c>
      <c r="J180" s="1">
        <v>0</v>
      </c>
      <c r="K180" s="1">
        <v>0</v>
      </c>
      <c r="L180" s="1">
        <v>1800</v>
      </c>
      <c r="M180" s="1">
        <v>0</v>
      </c>
      <c r="N180" s="1">
        <v>1376.15</v>
      </c>
      <c r="O180" s="4">
        <v>1.64657534246575E-4</v>
      </c>
      <c r="P180" s="5">
        <f t="shared" si="8"/>
        <v>0</v>
      </c>
      <c r="Q180" s="5">
        <f t="shared" si="6"/>
        <v>-1.64657534246575E-4</v>
      </c>
      <c r="R180" s="1">
        <f t="shared" si="7"/>
        <v>-9.8717609358233566E-3</v>
      </c>
    </row>
    <row r="181" spans="1:18" ht="14.25" customHeight="1" x14ac:dyDescent="0.3">
      <c r="A181" s="1" t="s">
        <v>14</v>
      </c>
      <c r="B181" s="3" t="s">
        <v>138</v>
      </c>
      <c r="C181" s="3" t="s">
        <v>122</v>
      </c>
      <c r="D181" s="1">
        <v>0</v>
      </c>
      <c r="E181" s="1">
        <v>0</v>
      </c>
      <c r="F181" s="1">
        <v>0</v>
      </c>
      <c r="G181" s="1">
        <v>1410</v>
      </c>
      <c r="H181" s="1">
        <v>1410</v>
      </c>
      <c r="I181" s="1">
        <v>1379.6</v>
      </c>
      <c r="J181" s="1">
        <v>0</v>
      </c>
      <c r="K181" s="1">
        <v>0</v>
      </c>
      <c r="L181" s="1">
        <v>1800</v>
      </c>
      <c r="M181" s="1">
        <v>0</v>
      </c>
      <c r="N181" s="1">
        <v>1363.1</v>
      </c>
      <c r="O181" s="4">
        <v>1.6383561643835599E-4</v>
      </c>
      <c r="P181" s="5">
        <f t="shared" si="8"/>
        <v>0</v>
      </c>
      <c r="Q181" s="5">
        <f t="shared" si="6"/>
        <v>-1.6383561643835599E-4</v>
      </c>
      <c r="R181" s="1">
        <f t="shared" si="7"/>
        <v>-9.8224842589390571E-3</v>
      </c>
    </row>
    <row r="182" spans="1:18" ht="14.25" customHeight="1" x14ac:dyDescent="0.3">
      <c r="A182" s="1" t="s">
        <v>14</v>
      </c>
      <c r="B182" s="3" t="s">
        <v>139</v>
      </c>
      <c r="C182" s="3" t="s">
        <v>122</v>
      </c>
      <c r="D182" s="1">
        <v>0</v>
      </c>
      <c r="E182" s="1">
        <v>0</v>
      </c>
      <c r="F182" s="1">
        <v>0</v>
      </c>
      <c r="G182" s="1">
        <v>1410</v>
      </c>
      <c r="H182" s="1">
        <v>1410</v>
      </c>
      <c r="I182" s="1">
        <v>1376.15</v>
      </c>
      <c r="J182" s="1">
        <v>0</v>
      </c>
      <c r="K182" s="1">
        <v>0</v>
      </c>
      <c r="L182" s="1">
        <v>1800</v>
      </c>
      <c r="M182" s="1">
        <v>0</v>
      </c>
      <c r="N182" s="1">
        <v>1359.95</v>
      </c>
      <c r="O182" s="4">
        <v>1.63287671232877E-4</v>
      </c>
      <c r="P182" s="5">
        <f t="shared" si="8"/>
        <v>0</v>
      </c>
      <c r="Q182" s="5">
        <f t="shared" si="6"/>
        <v>-1.63287671232877E-4</v>
      </c>
      <c r="R182" s="1">
        <f t="shared" si="7"/>
        <v>-9.7896331410162116E-3</v>
      </c>
    </row>
    <row r="183" spans="1:18" ht="14.25" customHeight="1" x14ac:dyDescent="0.3">
      <c r="A183" s="1" t="s">
        <v>14</v>
      </c>
      <c r="B183" s="3" t="s">
        <v>81</v>
      </c>
      <c r="C183" s="3" t="s">
        <v>122</v>
      </c>
      <c r="D183" s="1">
        <v>1380</v>
      </c>
      <c r="E183" s="1">
        <v>1382</v>
      </c>
      <c r="F183" s="1">
        <v>1380</v>
      </c>
      <c r="G183" s="1">
        <v>1381.3</v>
      </c>
      <c r="H183" s="1">
        <v>1381.3</v>
      </c>
      <c r="I183" s="1">
        <v>1381.3</v>
      </c>
      <c r="J183" s="1">
        <v>12</v>
      </c>
      <c r="K183" s="1">
        <v>99.49</v>
      </c>
      <c r="L183" s="1">
        <v>8400</v>
      </c>
      <c r="M183" s="1">
        <v>6600</v>
      </c>
      <c r="N183" s="1">
        <v>1361.4</v>
      </c>
      <c r="O183" s="4">
        <v>1.63287671232877E-4</v>
      </c>
      <c r="P183" s="5">
        <f t="shared" si="8"/>
        <v>-2.0354609929078046E-2</v>
      </c>
      <c r="Q183" s="5">
        <f t="shared" si="6"/>
        <v>-2.0517897600310923E-2</v>
      </c>
      <c r="R183" s="1">
        <f t="shared" si="7"/>
        <v>-1.2301154693149809</v>
      </c>
    </row>
    <row r="184" spans="1:18" ht="14.25" customHeight="1" x14ac:dyDescent="0.3">
      <c r="A184" s="1" t="s">
        <v>14</v>
      </c>
      <c r="B184" s="3" t="s">
        <v>140</v>
      </c>
      <c r="C184" s="3" t="s">
        <v>141</v>
      </c>
      <c r="D184" s="1">
        <v>0</v>
      </c>
      <c r="E184" s="1">
        <v>0</v>
      </c>
      <c r="F184" s="1">
        <v>0</v>
      </c>
      <c r="G184" s="1">
        <v>1384.55</v>
      </c>
      <c r="H184" s="1">
        <v>0</v>
      </c>
      <c r="I184" s="1">
        <v>1381</v>
      </c>
      <c r="J184" s="1">
        <v>0</v>
      </c>
      <c r="K184" s="1">
        <v>0</v>
      </c>
      <c r="L184" s="1">
        <v>0</v>
      </c>
      <c r="M184" s="1">
        <v>0</v>
      </c>
      <c r="N184" s="1">
        <v>1358.15</v>
      </c>
      <c r="O184" s="4">
        <v>1.6383561643835599E-4</v>
      </c>
      <c r="P184" s="5">
        <f t="shared" si="8"/>
        <v>2.352856005212481E-3</v>
      </c>
      <c r="Q184" s="5">
        <f t="shared" si="6"/>
        <v>2.1890203887741252E-3</v>
      </c>
      <c r="R184" s="1">
        <f t="shared" si="7"/>
        <v>0.13123897464212608</v>
      </c>
    </row>
    <row r="185" spans="1:18" ht="14.25" customHeight="1" x14ac:dyDescent="0.3">
      <c r="A185" s="1" t="s">
        <v>14</v>
      </c>
      <c r="B185" s="3" t="s">
        <v>142</v>
      </c>
      <c r="C185" s="3" t="s">
        <v>141</v>
      </c>
      <c r="D185" s="1">
        <v>0</v>
      </c>
      <c r="E185" s="1">
        <v>0</v>
      </c>
      <c r="F185" s="1">
        <v>0</v>
      </c>
      <c r="G185" s="1">
        <v>1384.55</v>
      </c>
      <c r="H185" s="1">
        <v>0</v>
      </c>
      <c r="I185" s="1">
        <v>1375.85</v>
      </c>
      <c r="J185" s="1">
        <v>0</v>
      </c>
      <c r="K185" s="1">
        <v>0</v>
      </c>
      <c r="L185" s="1">
        <v>0</v>
      </c>
      <c r="M185" s="1">
        <v>0</v>
      </c>
      <c r="N185" s="1">
        <v>1353.85</v>
      </c>
      <c r="O185" s="4">
        <v>1.6136986301369899E-4</v>
      </c>
      <c r="P185" s="5">
        <f t="shared" si="8"/>
        <v>0</v>
      </c>
      <c r="Q185" s="5">
        <f t="shared" si="6"/>
        <v>-1.6136986301369899E-4</v>
      </c>
      <c r="R185" s="1">
        <f t="shared" si="7"/>
        <v>-9.6746542282861604E-3</v>
      </c>
    </row>
    <row r="186" spans="1:18" ht="14.25" customHeight="1" x14ac:dyDescent="0.3">
      <c r="A186" s="1" t="s">
        <v>14</v>
      </c>
      <c r="B186" s="3" t="s">
        <v>143</v>
      </c>
      <c r="C186" s="3" t="s">
        <v>141</v>
      </c>
      <c r="D186" s="1">
        <v>0</v>
      </c>
      <c r="E186" s="1">
        <v>0</v>
      </c>
      <c r="F186" s="1">
        <v>0</v>
      </c>
      <c r="G186" s="1">
        <v>1384.55</v>
      </c>
      <c r="H186" s="1">
        <v>0</v>
      </c>
      <c r="I186" s="1">
        <v>1367.35</v>
      </c>
      <c r="J186" s="1">
        <v>0</v>
      </c>
      <c r="K186" s="1">
        <v>0</v>
      </c>
      <c r="L186" s="1">
        <v>0</v>
      </c>
      <c r="M186" s="1">
        <v>0</v>
      </c>
      <c r="N186" s="1">
        <v>1345.75</v>
      </c>
      <c r="O186" s="4">
        <v>1.6109589041095901E-4</v>
      </c>
      <c r="P186" s="5">
        <f t="shared" si="8"/>
        <v>0</v>
      </c>
      <c r="Q186" s="5">
        <f t="shared" si="6"/>
        <v>-1.6109589041095901E-4</v>
      </c>
      <c r="R186" s="1">
        <f t="shared" si="7"/>
        <v>-9.6582286693247081E-3</v>
      </c>
    </row>
    <row r="187" spans="1:18" ht="14.25" customHeight="1" x14ac:dyDescent="0.3">
      <c r="A187" s="1" t="s">
        <v>14</v>
      </c>
      <c r="B187" s="3" t="s">
        <v>144</v>
      </c>
      <c r="C187" s="3" t="s">
        <v>141</v>
      </c>
      <c r="D187" s="1">
        <v>0</v>
      </c>
      <c r="E187" s="1">
        <v>0</v>
      </c>
      <c r="F187" s="1">
        <v>0</v>
      </c>
      <c r="G187" s="1">
        <v>1384.55</v>
      </c>
      <c r="H187" s="1">
        <v>0</v>
      </c>
      <c r="I187" s="1">
        <v>1373.4</v>
      </c>
      <c r="J187" s="1">
        <v>0</v>
      </c>
      <c r="K187" s="1">
        <v>0</v>
      </c>
      <c r="L187" s="1">
        <v>0</v>
      </c>
      <c r="M187" s="1">
        <v>0</v>
      </c>
      <c r="N187" s="1">
        <v>1352</v>
      </c>
      <c r="O187" s="4">
        <v>1.6164383561643799E-4</v>
      </c>
      <c r="P187" s="5">
        <f t="shared" si="8"/>
        <v>0</v>
      </c>
      <c r="Q187" s="5">
        <f t="shared" si="6"/>
        <v>-1.6164383561643799E-4</v>
      </c>
      <c r="R187" s="1">
        <f t="shared" si="7"/>
        <v>-9.6910797872475536E-3</v>
      </c>
    </row>
    <row r="188" spans="1:18" ht="14.25" customHeight="1" x14ac:dyDescent="0.3">
      <c r="A188" s="1" t="s">
        <v>14</v>
      </c>
      <c r="B188" s="3" t="s">
        <v>145</v>
      </c>
      <c r="C188" s="3" t="s">
        <v>141</v>
      </c>
      <c r="D188" s="1">
        <v>0</v>
      </c>
      <c r="E188" s="1">
        <v>0</v>
      </c>
      <c r="F188" s="1">
        <v>0</v>
      </c>
      <c r="G188" s="1">
        <v>1384.55</v>
      </c>
      <c r="H188" s="1">
        <v>0</v>
      </c>
      <c r="I188" s="1">
        <v>1380.95</v>
      </c>
      <c r="J188" s="1">
        <v>0</v>
      </c>
      <c r="K188" s="1">
        <v>0</v>
      </c>
      <c r="L188" s="1">
        <v>0</v>
      </c>
      <c r="M188" s="1">
        <v>0</v>
      </c>
      <c r="N188" s="1">
        <v>1359.7</v>
      </c>
      <c r="O188" s="4">
        <v>1.6109589041095901E-4</v>
      </c>
      <c r="P188" s="5">
        <f t="shared" si="8"/>
        <v>0</v>
      </c>
      <c r="Q188" s="5">
        <f t="shared" si="6"/>
        <v>-1.6109589041095901E-4</v>
      </c>
      <c r="R188" s="1">
        <f t="shared" si="7"/>
        <v>-9.6582286693247081E-3</v>
      </c>
    </row>
    <row r="189" spans="1:18" ht="14.25" customHeight="1" x14ac:dyDescent="0.3">
      <c r="A189" s="1" t="s">
        <v>14</v>
      </c>
      <c r="B189" s="3" t="s">
        <v>146</v>
      </c>
      <c r="C189" s="3" t="s">
        <v>141</v>
      </c>
      <c r="D189" s="1">
        <v>0</v>
      </c>
      <c r="E189" s="1">
        <v>0</v>
      </c>
      <c r="F189" s="1">
        <v>0</v>
      </c>
      <c r="G189" s="1">
        <v>1384.55</v>
      </c>
      <c r="H189" s="1">
        <v>0</v>
      </c>
      <c r="I189" s="1">
        <v>1379.55</v>
      </c>
      <c r="J189" s="1">
        <v>0</v>
      </c>
      <c r="K189" s="1">
        <v>0</v>
      </c>
      <c r="L189" s="1">
        <v>0</v>
      </c>
      <c r="M189" s="1">
        <v>0</v>
      </c>
      <c r="N189" s="1">
        <v>1358.7</v>
      </c>
      <c r="O189" s="4">
        <v>1.6027397260273999E-4</v>
      </c>
      <c r="P189" s="5">
        <f t="shared" si="8"/>
        <v>0</v>
      </c>
      <c r="Q189" s="5">
        <f t="shared" si="6"/>
        <v>-1.6027397260273999E-4</v>
      </c>
      <c r="R189" s="1">
        <f t="shared" si="7"/>
        <v>-9.6089519924404086E-3</v>
      </c>
    </row>
    <row r="190" spans="1:18" ht="14.25" customHeight="1" x14ac:dyDescent="0.3">
      <c r="A190" s="1" t="s">
        <v>14</v>
      </c>
      <c r="B190" s="3" t="s">
        <v>147</v>
      </c>
      <c r="C190" s="3" t="s">
        <v>141</v>
      </c>
      <c r="D190" s="1">
        <v>0</v>
      </c>
      <c r="E190" s="1">
        <v>0</v>
      </c>
      <c r="F190" s="1">
        <v>0</v>
      </c>
      <c r="G190" s="1">
        <v>1384.55</v>
      </c>
      <c r="H190" s="1">
        <v>0</v>
      </c>
      <c r="I190" s="1">
        <v>1360.15</v>
      </c>
      <c r="J190" s="1">
        <v>0</v>
      </c>
      <c r="K190" s="1">
        <v>0</v>
      </c>
      <c r="L190" s="1">
        <v>0</v>
      </c>
      <c r="M190" s="1">
        <v>0</v>
      </c>
      <c r="N190" s="1">
        <v>1340.25</v>
      </c>
      <c r="O190" s="4">
        <v>1.6027397260273999E-4</v>
      </c>
      <c r="P190" s="5">
        <f t="shared" si="8"/>
        <v>0</v>
      </c>
      <c r="Q190" s="5">
        <f t="shared" si="6"/>
        <v>-1.6027397260273999E-4</v>
      </c>
      <c r="R190" s="1">
        <f t="shared" si="7"/>
        <v>-9.6089519924404086E-3</v>
      </c>
    </row>
    <row r="191" spans="1:18" ht="14.25" customHeight="1" x14ac:dyDescent="0.3">
      <c r="A191" s="1" t="s">
        <v>14</v>
      </c>
      <c r="B191" s="3" t="s">
        <v>148</v>
      </c>
      <c r="C191" s="3" t="s">
        <v>141</v>
      </c>
      <c r="D191" s="1">
        <v>0</v>
      </c>
      <c r="E191" s="1">
        <v>0</v>
      </c>
      <c r="F191" s="1">
        <v>0</v>
      </c>
      <c r="G191" s="1">
        <v>1384.55</v>
      </c>
      <c r="H191" s="1">
        <v>0</v>
      </c>
      <c r="I191" s="1">
        <v>1340.45</v>
      </c>
      <c r="J191" s="1">
        <v>0</v>
      </c>
      <c r="K191" s="1">
        <v>0</v>
      </c>
      <c r="L191" s="1">
        <v>0</v>
      </c>
      <c r="M191" s="1">
        <v>0</v>
      </c>
      <c r="N191" s="1">
        <v>1321</v>
      </c>
      <c r="O191" s="4">
        <v>1.59452054794521E-4</v>
      </c>
      <c r="P191" s="5">
        <f t="shared" si="8"/>
        <v>0</v>
      </c>
      <c r="Q191" s="5">
        <f t="shared" si="6"/>
        <v>-1.59452054794521E-4</v>
      </c>
      <c r="R191" s="1">
        <f t="shared" si="7"/>
        <v>-9.5596753155561091E-3</v>
      </c>
    </row>
    <row r="192" spans="1:18" ht="14.25" customHeight="1" x14ac:dyDescent="0.3">
      <c r="A192" s="1" t="s">
        <v>14</v>
      </c>
      <c r="B192" s="3" t="s">
        <v>149</v>
      </c>
      <c r="C192" s="3" t="s">
        <v>141</v>
      </c>
      <c r="D192" s="1">
        <v>0</v>
      </c>
      <c r="E192" s="1">
        <v>0</v>
      </c>
      <c r="F192" s="1">
        <v>0</v>
      </c>
      <c r="G192" s="1">
        <v>1384.55</v>
      </c>
      <c r="H192" s="1">
        <v>0</v>
      </c>
      <c r="I192" s="1">
        <v>1342.25</v>
      </c>
      <c r="J192" s="1">
        <v>0</v>
      </c>
      <c r="K192" s="1">
        <v>0</v>
      </c>
      <c r="L192" s="1">
        <v>0</v>
      </c>
      <c r="M192" s="1">
        <v>0</v>
      </c>
      <c r="N192" s="1">
        <v>1322.95</v>
      </c>
      <c r="O192" s="4">
        <v>1.6000000000000001E-4</v>
      </c>
      <c r="P192" s="5">
        <f t="shared" si="8"/>
        <v>0</v>
      </c>
      <c r="Q192" s="5">
        <f t="shared" si="6"/>
        <v>-1.6000000000000001E-4</v>
      </c>
      <c r="R192" s="1">
        <f t="shared" si="7"/>
        <v>-9.5925264334789564E-3</v>
      </c>
    </row>
    <row r="193" spans="1:18" ht="14.25" customHeight="1" x14ac:dyDescent="0.3">
      <c r="A193" s="1" t="s">
        <v>14</v>
      </c>
      <c r="B193" s="3" t="s">
        <v>150</v>
      </c>
      <c r="C193" s="3" t="s">
        <v>141</v>
      </c>
      <c r="D193" s="1">
        <v>0</v>
      </c>
      <c r="E193" s="1">
        <v>0</v>
      </c>
      <c r="F193" s="1">
        <v>0</v>
      </c>
      <c r="G193" s="1">
        <v>1384.55</v>
      </c>
      <c r="H193" s="1">
        <v>0</v>
      </c>
      <c r="I193" s="1">
        <v>1351.65</v>
      </c>
      <c r="J193" s="1">
        <v>0</v>
      </c>
      <c r="K193" s="1">
        <v>0</v>
      </c>
      <c r="L193" s="1">
        <v>0</v>
      </c>
      <c r="M193" s="1">
        <v>0</v>
      </c>
      <c r="N193" s="1">
        <v>1332.45</v>
      </c>
      <c r="O193" s="4">
        <v>1.5890410958904099E-4</v>
      </c>
      <c r="P193" s="5">
        <f t="shared" si="8"/>
        <v>0</v>
      </c>
      <c r="Q193" s="5">
        <f t="shared" si="6"/>
        <v>-1.5890410958904099E-4</v>
      </c>
      <c r="R193" s="1">
        <f t="shared" si="7"/>
        <v>-9.5268241976332029E-3</v>
      </c>
    </row>
    <row r="194" spans="1:18" ht="14.25" customHeight="1" x14ac:dyDescent="0.3">
      <c r="A194" s="1" t="s">
        <v>14</v>
      </c>
      <c r="B194" s="3" t="s">
        <v>151</v>
      </c>
      <c r="C194" s="3" t="s">
        <v>141</v>
      </c>
      <c r="D194" s="1">
        <v>0</v>
      </c>
      <c r="E194" s="1">
        <v>0</v>
      </c>
      <c r="F194" s="1">
        <v>0</v>
      </c>
      <c r="G194" s="1">
        <v>1384.55</v>
      </c>
      <c r="H194" s="1">
        <v>0</v>
      </c>
      <c r="I194" s="1">
        <v>1381.35</v>
      </c>
      <c r="J194" s="1">
        <v>0</v>
      </c>
      <c r="K194" s="1">
        <v>0</v>
      </c>
      <c r="L194" s="1">
        <v>0</v>
      </c>
      <c r="M194" s="1">
        <v>0</v>
      </c>
      <c r="N194" s="1">
        <v>1361.95</v>
      </c>
      <c r="O194" s="4">
        <v>1.5616438356164401E-4</v>
      </c>
      <c r="P194" s="5">
        <f t="shared" si="8"/>
        <v>0</v>
      </c>
      <c r="Q194" s="5">
        <f t="shared" ref="Q194:Q244" si="9">P194-O194</f>
        <v>-1.5616438356164401E-4</v>
      </c>
      <c r="R194" s="1">
        <f t="shared" ref="R194:R244" si="10">Q194/$U$2</f>
        <v>-9.3625686080188539E-3</v>
      </c>
    </row>
    <row r="195" spans="1:18" ht="14.25" customHeight="1" x14ac:dyDescent="0.3">
      <c r="A195" s="1" t="s">
        <v>14</v>
      </c>
      <c r="B195" s="3" t="s">
        <v>152</v>
      </c>
      <c r="C195" s="3" t="s">
        <v>141</v>
      </c>
      <c r="D195" s="1">
        <v>0</v>
      </c>
      <c r="E195" s="1">
        <v>0</v>
      </c>
      <c r="F195" s="1">
        <v>0</v>
      </c>
      <c r="G195" s="1">
        <v>1384.55</v>
      </c>
      <c r="H195" s="1">
        <v>0</v>
      </c>
      <c r="I195" s="1">
        <v>1371.55</v>
      </c>
      <c r="J195" s="1">
        <v>0</v>
      </c>
      <c r="K195" s="1">
        <v>0</v>
      </c>
      <c r="L195" s="1">
        <v>0</v>
      </c>
      <c r="M195" s="1">
        <v>0</v>
      </c>
      <c r="N195" s="1">
        <v>1353.15</v>
      </c>
      <c r="O195" s="4">
        <v>1.56986301369863E-4</v>
      </c>
      <c r="P195" s="5">
        <f t="shared" ref="P195:P244" si="11">(G195-G194)/G194</f>
        <v>0</v>
      </c>
      <c r="Q195" s="5">
        <f t="shared" si="9"/>
        <v>-1.56986301369863E-4</v>
      </c>
      <c r="R195" s="1">
        <f t="shared" si="10"/>
        <v>-9.4118452849031517E-3</v>
      </c>
    </row>
    <row r="196" spans="1:18" ht="14.25" customHeight="1" x14ac:dyDescent="0.3">
      <c r="A196" s="1" t="s">
        <v>14</v>
      </c>
      <c r="B196" s="3" t="s">
        <v>153</v>
      </c>
      <c r="C196" s="3" t="s">
        <v>141</v>
      </c>
      <c r="D196" s="1">
        <v>1369.3</v>
      </c>
      <c r="E196" s="1">
        <v>1369.3</v>
      </c>
      <c r="F196" s="1">
        <v>1369.3</v>
      </c>
      <c r="G196" s="1">
        <v>1369.3</v>
      </c>
      <c r="H196" s="1">
        <v>1369.3</v>
      </c>
      <c r="I196" s="1">
        <v>1390.65</v>
      </c>
      <c r="J196" s="1">
        <v>1</v>
      </c>
      <c r="K196" s="1">
        <v>8.2200000000000006</v>
      </c>
      <c r="L196" s="1">
        <v>600</v>
      </c>
      <c r="M196" s="1">
        <v>600</v>
      </c>
      <c r="N196" s="1">
        <v>1372.3</v>
      </c>
      <c r="O196" s="4">
        <v>1.58082191780822E-4</v>
      </c>
      <c r="P196" s="5">
        <f t="shared" si="11"/>
        <v>-1.1014409013758983E-2</v>
      </c>
      <c r="Q196" s="5">
        <f t="shared" si="9"/>
        <v>-1.1172491205539805E-2</v>
      </c>
      <c r="R196" s="1">
        <f t="shared" si="10"/>
        <v>-0.66982760760594839</v>
      </c>
    </row>
    <row r="197" spans="1:18" ht="14.25" customHeight="1" x14ac:dyDescent="0.3">
      <c r="A197" s="1" t="s">
        <v>14</v>
      </c>
      <c r="B197" s="3" t="s">
        <v>154</v>
      </c>
      <c r="C197" s="3" t="s">
        <v>141</v>
      </c>
      <c r="D197" s="1">
        <v>0</v>
      </c>
      <c r="E197" s="1">
        <v>0</v>
      </c>
      <c r="F197" s="1">
        <v>0</v>
      </c>
      <c r="G197" s="1">
        <v>1369.3</v>
      </c>
      <c r="H197" s="1">
        <v>1369.3</v>
      </c>
      <c r="I197" s="1">
        <v>1414.3</v>
      </c>
      <c r="J197" s="1">
        <v>0</v>
      </c>
      <c r="K197" s="1">
        <v>0</v>
      </c>
      <c r="L197" s="1">
        <v>600</v>
      </c>
      <c r="M197" s="1">
        <v>0</v>
      </c>
      <c r="N197" s="1">
        <v>1395.9</v>
      </c>
      <c r="O197" s="4">
        <v>1.5780821917808199E-4</v>
      </c>
      <c r="P197" s="5">
        <f t="shared" si="11"/>
        <v>0</v>
      </c>
      <c r="Q197" s="5">
        <f t="shared" si="9"/>
        <v>-1.5780821917808199E-4</v>
      </c>
      <c r="R197" s="1">
        <f t="shared" si="10"/>
        <v>-9.4611219617874512E-3</v>
      </c>
    </row>
    <row r="198" spans="1:18" ht="14.25" customHeight="1" x14ac:dyDescent="0.3">
      <c r="A198" s="1" t="s">
        <v>14</v>
      </c>
      <c r="B198" s="3" t="s">
        <v>155</v>
      </c>
      <c r="C198" s="3" t="s">
        <v>141</v>
      </c>
      <c r="D198" s="1">
        <v>0</v>
      </c>
      <c r="E198" s="1">
        <v>0</v>
      </c>
      <c r="F198" s="1">
        <v>0</v>
      </c>
      <c r="G198" s="1">
        <v>1369.3</v>
      </c>
      <c r="H198" s="1">
        <v>1369.3</v>
      </c>
      <c r="I198" s="1">
        <v>1402.9</v>
      </c>
      <c r="J198" s="1">
        <v>0</v>
      </c>
      <c r="K198" s="1">
        <v>0</v>
      </c>
      <c r="L198" s="1">
        <v>600</v>
      </c>
      <c r="M198" s="1">
        <v>0</v>
      </c>
      <c r="N198" s="1">
        <v>1384.95</v>
      </c>
      <c r="O198" s="4">
        <v>1.58082191780822E-4</v>
      </c>
      <c r="P198" s="5">
        <f t="shared" si="11"/>
        <v>0</v>
      </c>
      <c r="Q198" s="5">
        <f t="shared" si="9"/>
        <v>-1.58082191780822E-4</v>
      </c>
      <c r="R198" s="1">
        <f t="shared" si="10"/>
        <v>-9.4775475207489052E-3</v>
      </c>
    </row>
    <row r="199" spans="1:18" ht="14.25" customHeight="1" x14ac:dyDescent="0.3">
      <c r="A199" s="1" t="s">
        <v>14</v>
      </c>
      <c r="B199" s="3" t="s">
        <v>156</v>
      </c>
      <c r="C199" s="3" t="s">
        <v>141</v>
      </c>
      <c r="D199" s="1">
        <v>1407</v>
      </c>
      <c r="E199" s="1">
        <v>1407</v>
      </c>
      <c r="F199" s="1">
        <v>1402.4</v>
      </c>
      <c r="G199" s="1">
        <v>1402.4</v>
      </c>
      <c r="H199" s="1">
        <v>1402.4</v>
      </c>
      <c r="I199" s="1">
        <v>1386.5</v>
      </c>
      <c r="J199" s="1">
        <v>2</v>
      </c>
      <c r="K199" s="1">
        <v>16.86</v>
      </c>
      <c r="L199" s="1">
        <v>1200</v>
      </c>
      <c r="M199" s="1">
        <v>600</v>
      </c>
      <c r="N199" s="1">
        <v>1369.1</v>
      </c>
      <c r="O199" s="4">
        <v>1.5726027397260301E-4</v>
      </c>
      <c r="P199" s="5">
        <f t="shared" si="11"/>
        <v>2.4172935076316467E-2</v>
      </c>
      <c r="Q199" s="5">
        <f t="shared" si="9"/>
        <v>2.4015674802343862E-2</v>
      </c>
      <c r="R199" s="1">
        <f t="shared" si="10"/>
        <v>1.4398187209957374</v>
      </c>
    </row>
    <row r="200" spans="1:18" ht="14.25" customHeight="1" x14ac:dyDescent="0.3">
      <c r="A200" s="1" t="s">
        <v>14</v>
      </c>
      <c r="B200" s="3" t="s">
        <v>157</v>
      </c>
      <c r="C200" s="3" t="s">
        <v>141</v>
      </c>
      <c r="D200" s="1">
        <v>1421.35</v>
      </c>
      <c r="E200" s="1">
        <v>1421.35</v>
      </c>
      <c r="F200" s="1">
        <v>1414.25</v>
      </c>
      <c r="G200" s="1">
        <v>1417.8</v>
      </c>
      <c r="H200" s="1">
        <v>1414.25</v>
      </c>
      <c r="I200" s="1">
        <v>1417.8</v>
      </c>
      <c r="J200" s="1">
        <v>2</v>
      </c>
      <c r="K200" s="1">
        <v>17.010000000000002</v>
      </c>
      <c r="L200" s="1">
        <v>1800</v>
      </c>
      <c r="M200" s="1">
        <v>600</v>
      </c>
      <c r="N200" s="1">
        <v>1404.2</v>
      </c>
      <c r="O200" s="4">
        <v>1.5726027397260301E-4</v>
      </c>
      <c r="P200" s="5">
        <f t="shared" si="11"/>
        <v>1.0981175128351299E-2</v>
      </c>
      <c r="Q200" s="5">
        <f t="shared" si="9"/>
        <v>1.0823914854378697E-2</v>
      </c>
      <c r="R200" s="1">
        <f t="shared" si="10"/>
        <v>0.64892930846470731</v>
      </c>
    </row>
    <row r="201" spans="1:18" ht="14.25" customHeight="1" x14ac:dyDescent="0.3">
      <c r="A201" s="1" t="s">
        <v>14</v>
      </c>
      <c r="B201" s="3" t="s">
        <v>158</v>
      </c>
      <c r="C201" s="3" t="s">
        <v>141</v>
      </c>
      <c r="D201" s="1">
        <v>1433.35</v>
      </c>
      <c r="E201" s="1">
        <v>1454</v>
      </c>
      <c r="F201" s="1">
        <v>1433.35</v>
      </c>
      <c r="G201" s="1">
        <v>1443.3</v>
      </c>
      <c r="H201" s="1">
        <v>1443.3</v>
      </c>
      <c r="I201" s="1">
        <v>1446.45</v>
      </c>
      <c r="J201" s="1">
        <v>12</v>
      </c>
      <c r="K201" s="1">
        <v>104.04</v>
      </c>
      <c r="L201" s="1">
        <v>6000</v>
      </c>
      <c r="M201" s="1">
        <v>4200</v>
      </c>
      <c r="N201" s="1">
        <v>1429.35</v>
      </c>
      <c r="O201" s="4">
        <v>1.5753424657534201E-4</v>
      </c>
      <c r="P201" s="5">
        <f t="shared" si="11"/>
        <v>1.7985611510791366E-2</v>
      </c>
      <c r="Q201" s="5">
        <f t="shared" si="9"/>
        <v>1.7828077264216025E-2</v>
      </c>
      <c r="R201" s="1">
        <f t="shared" si="10"/>
        <v>1.0688518900943587</v>
      </c>
    </row>
    <row r="202" spans="1:18" ht="14.25" customHeight="1" x14ac:dyDescent="0.3">
      <c r="A202" s="1" t="s">
        <v>14</v>
      </c>
      <c r="B202" s="3" t="s">
        <v>159</v>
      </c>
      <c r="C202" s="3" t="s">
        <v>141</v>
      </c>
      <c r="D202" s="1">
        <v>1440</v>
      </c>
      <c r="E202" s="1">
        <v>1501</v>
      </c>
      <c r="F202" s="1">
        <v>1416.15</v>
      </c>
      <c r="G202" s="1">
        <v>1494.75</v>
      </c>
      <c r="H202" s="1">
        <v>1493.3</v>
      </c>
      <c r="I202" s="1">
        <v>1494.75</v>
      </c>
      <c r="J202" s="1">
        <v>58</v>
      </c>
      <c r="K202" s="1">
        <v>510.93</v>
      </c>
      <c r="L202" s="1">
        <v>22800</v>
      </c>
      <c r="M202" s="1">
        <v>16800</v>
      </c>
      <c r="N202" s="1">
        <v>1483.4</v>
      </c>
      <c r="O202" s="4">
        <v>1.5726027397260301E-4</v>
      </c>
      <c r="P202" s="5">
        <f t="shared" si="11"/>
        <v>3.5647474537518223E-2</v>
      </c>
      <c r="Q202" s="5">
        <f t="shared" si="9"/>
        <v>3.5490214263545622E-2</v>
      </c>
      <c r="R202" s="1">
        <f t="shared" si="10"/>
        <v>2.1277551153305829</v>
      </c>
    </row>
    <row r="203" spans="1:18" ht="14.25" customHeight="1" x14ac:dyDescent="0.3">
      <c r="A203" s="1" t="s">
        <v>14</v>
      </c>
      <c r="B203" s="3" t="s">
        <v>99</v>
      </c>
      <c r="C203" s="3" t="s">
        <v>141</v>
      </c>
      <c r="D203" s="1">
        <v>1494.75</v>
      </c>
      <c r="E203" s="1">
        <v>1513.2</v>
      </c>
      <c r="F203" s="1">
        <v>1476</v>
      </c>
      <c r="G203" s="1">
        <v>1509.3</v>
      </c>
      <c r="H203" s="1">
        <v>1505.4</v>
      </c>
      <c r="I203" s="1">
        <v>1509.3</v>
      </c>
      <c r="J203" s="1">
        <v>56</v>
      </c>
      <c r="K203" s="1">
        <v>503.63</v>
      </c>
      <c r="L203" s="1">
        <v>40200</v>
      </c>
      <c r="M203" s="1">
        <v>17400</v>
      </c>
      <c r="N203" s="1">
        <v>1495.85</v>
      </c>
      <c r="O203" s="4">
        <v>1.56986301369863E-4</v>
      </c>
      <c r="P203" s="5">
        <f t="shared" si="11"/>
        <v>9.7340692423481881E-3</v>
      </c>
      <c r="Q203" s="5">
        <f t="shared" si="9"/>
        <v>9.5770829409783254E-3</v>
      </c>
      <c r="R203" s="1">
        <f t="shared" si="10"/>
        <v>0.57417763291846846</v>
      </c>
    </row>
    <row r="204" spans="1:18" ht="14.25" customHeight="1" x14ac:dyDescent="0.3">
      <c r="A204" s="1" t="s">
        <v>14</v>
      </c>
      <c r="B204" s="3" t="s">
        <v>160</v>
      </c>
      <c r="C204" s="3" t="s">
        <v>161</v>
      </c>
      <c r="D204" s="1">
        <v>1531.4</v>
      </c>
      <c r="E204" s="1">
        <v>1531.4</v>
      </c>
      <c r="F204" s="1">
        <v>1531.4</v>
      </c>
      <c r="G204" s="1">
        <v>1531.4</v>
      </c>
      <c r="H204" s="1">
        <v>1531.4</v>
      </c>
      <c r="I204" s="1">
        <v>1553.7</v>
      </c>
      <c r="J204" s="1">
        <v>1</v>
      </c>
      <c r="K204" s="1">
        <v>9.19</v>
      </c>
      <c r="L204" s="1">
        <v>600</v>
      </c>
      <c r="M204" s="1">
        <v>600</v>
      </c>
      <c r="N204" s="1">
        <v>1526.45</v>
      </c>
      <c r="O204" s="4">
        <v>1.5506849315068499E-4</v>
      </c>
      <c r="P204" s="5">
        <f t="shared" si="11"/>
        <v>1.4642549526270547E-2</v>
      </c>
      <c r="Q204" s="5">
        <f t="shared" si="9"/>
        <v>1.4487481033119863E-2</v>
      </c>
      <c r="R204" s="1">
        <f t="shared" si="10"/>
        <v>0.86857215477954552</v>
      </c>
    </row>
    <row r="205" spans="1:18" ht="14.25" customHeight="1" x14ac:dyDescent="0.3">
      <c r="A205" s="1" t="s">
        <v>14</v>
      </c>
      <c r="B205" s="3" t="s">
        <v>162</v>
      </c>
      <c r="C205" s="3" t="s">
        <v>161</v>
      </c>
      <c r="D205" s="1">
        <v>1545.2</v>
      </c>
      <c r="E205" s="1">
        <v>1549</v>
      </c>
      <c r="F205" s="1">
        <v>1533</v>
      </c>
      <c r="G205" s="1">
        <v>1533</v>
      </c>
      <c r="H205" s="1">
        <v>1533</v>
      </c>
      <c r="I205" s="1">
        <v>1539.25</v>
      </c>
      <c r="J205" s="1">
        <v>3</v>
      </c>
      <c r="K205" s="1">
        <v>27.76</v>
      </c>
      <c r="L205" s="1">
        <v>1800</v>
      </c>
      <c r="M205" s="1">
        <v>1200</v>
      </c>
      <c r="N205" s="1">
        <v>1513.25</v>
      </c>
      <c r="O205" s="4">
        <v>1.5479452054794501E-4</v>
      </c>
      <c r="P205" s="5">
        <f t="shared" si="11"/>
        <v>1.0447956118583707E-3</v>
      </c>
      <c r="Q205" s="5">
        <f t="shared" si="9"/>
        <v>8.9000109131042566E-4</v>
      </c>
      <c r="R205" s="1">
        <f t="shared" si="10"/>
        <v>5.3358493713877346E-2</v>
      </c>
    </row>
    <row r="206" spans="1:18" ht="14.25" customHeight="1" x14ac:dyDescent="0.3">
      <c r="A206" s="1" t="s">
        <v>14</v>
      </c>
      <c r="B206" s="3" t="s">
        <v>163</v>
      </c>
      <c r="C206" s="3" t="s">
        <v>161</v>
      </c>
      <c r="D206" s="1">
        <v>0</v>
      </c>
      <c r="E206" s="1">
        <v>0</v>
      </c>
      <c r="F206" s="1">
        <v>0</v>
      </c>
      <c r="G206" s="1">
        <v>1533</v>
      </c>
      <c r="H206" s="1">
        <v>1533</v>
      </c>
      <c r="I206" s="1">
        <v>1534.25</v>
      </c>
      <c r="J206" s="1">
        <v>0</v>
      </c>
      <c r="K206" s="1">
        <v>0</v>
      </c>
      <c r="L206" s="1">
        <v>1800</v>
      </c>
      <c r="M206" s="1">
        <v>0</v>
      </c>
      <c r="N206" s="1">
        <v>1508.75</v>
      </c>
      <c r="O206" s="4">
        <v>1.5287671232876699E-4</v>
      </c>
      <c r="P206" s="5">
        <f t="shared" si="11"/>
        <v>0</v>
      </c>
      <c r="Q206" s="5">
        <f t="shared" si="9"/>
        <v>-1.5287671232876699E-4</v>
      </c>
      <c r="R206" s="1">
        <f t="shared" si="10"/>
        <v>-9.165461900481597E-3</v>
      </c>
    </row>
    <row r="207" spans="1:18" ht="14.25" customHeight="1" x14ac:dyDescent="0.3">
      <c r="A207" s="1" t="s">
        <v>14</v>
      </c>
      <c r="B207" s="3" t="s">
        <v>164</v>
      </c>
      <c r="C207" s="3" t="s">
        <v>161</v>
      </c>
      <c r="D207" s="1">
        <v>0</v>
      </c>
      <c r="E207" s="1">
        <v>0</v>
      </c>
      <c r="F207" s="1">
        <v>0</v>
      </c>
      <c r="G207" s="1">
        <v>1533</v>
      </c>
      <c r="H207" s="1">
        <v>1533</v>
      </c>
      <c r="I207" s="1">
        <v>1546.5</v>
      </c>
      <c r="J207" s="1">
        <v>0</v>
      </c>
      <c r="K207" s="1">
        <v>0</v>
      </c>
      <c r="L207" s="1">
        <v>1800</v>
      </c>
      <c r="M207" s="1">
        <v>0</v>
      </c>
      <c r="N207" s="1">
        <v>1521.1</v>
      </c>
      <c r="O207" s="4">
        <v>1.54246575342466E-4</v>
      </c>
      <c r="P207" s="5">
        <f t="shared" si="11"/>
        <v>0</v>
      </c>
      <c r="Q207" s="5">
        <f t="shared" si="9"/>
        <v>-1.54246575342466E-4</v>
      </c>
      <c r="R207" s="1">
        <f t="shared" si="10"/>
        <v>-9.2475896952888027E-3</v>
      </c>
    </row>
    <row r="208" spans="1:18" ht="14.25" customHeight="1" x14ac:dyDescent="0.3">
      <c r="A208" s="1" t="s">
        <v>14</v>
      </c>
      <c r="B208" s="3" t="s">
        <v>165</v>
      </c>
      <c r="C208" s="3" t="s">
        <v>161</v>
      </c>
      <c r="D208" s="1">
        <v>0</v>
      </c>
      <c r="E208" s="1">
        <v>0</v>
      </c>
      <c r="F208" s="1">
        <v>0</v>
      </c>
      <c r="G208" s="1">
        <v>1533</v>
      </c>
      <c r="H208" s="1">
        <v>1533</v>
      </c>
      <c r="I208" s="1">
        <v>1529.55</v>
      </c>
      <c r="J208" s="1">
        <v>0</v>
      </c>
      <c r="K208" s="1">
        <v>0</v>
      </c>
      <c r="L208" s="1">
        <v>1800</v>
      </c>
      <c r="M208" s="1">
        <v>0</v>
      </c>
      <c r="N208" s="1">
        <v>1504.7</v>
      </c>
      <c r="O208" s="4">
        <v>1.52054794520548E-4</v>
      </c>
      <c r="P208" s="5">
        <f t="shared" si="11"/>
        <v>0</v>
      </c>
      <c r="Q208" s="5">
        <f t="shared" si="9"/>
        <v>-1.52054794520548E-4</v>
      </c>
      <c r="R208" s="1">
        <f t="shared" si="10"/>
        <v>-9.1161852235972993E-3</v>
      </c>
    </row>
    <row r="209" spans="1:18" ht="14.25" customHeight="1" x14ac:dyDescent="0.3">
      <c r="A209" s="1" t="s">
        <v>14</v>
      </c>
      <c r="B209" s="3" t="s">
        <v>166</v>
      </c>
      <c r="C209" s="3" t="s">
        <v>161</v>
      </c>
      <c r="D209" s="1">
        <v>1538</v>
      </c>
      <c r="E209" s="1">
        <v>1555</v>
      </c>
      <c r="F209" s="1">
        <v>1538</v>
      </c>
      <c r="G209" s="1">
        <v>1555</v>
      </c>
      <c r="H209" s="1">
        <v>1555</v>
      </c>
      <c r="I209" s="1">
        <v>1555</v>
      </c>
      <c r="J209" s="1">
        <v>3</v>
      </c>
      <c r="K209" s="1">
        <v>27.86</v>
      </c>
      <c r="L209" s="1">
        <v>3600</v>
      </c>
      <c r="M209" s="1">
        <v>1800</v>
      </c>
      <c r="N209" s="1">
        <v>1545.2</v>
      </c>
      <c r="O209" s="4">
        <v>1.4876712328767099E-4</v>
      </c>
      <c r="P209" s="5">
        <f t="shared" si="11"/>
        <v>1.4350945857795172E-2</v>
      </c>
      <c r="Q209" s="5">
        <f t="shared" si="9"/>
        <v>1.4202178734507501E-2</v>
      </c>
      <c r="R209" s="1">
        <f t="shared" si="10"/>
        <v>0.8514673432734744</v>
      </c>
    </row>
    <row r="210" spans="1:18" ht="14.25" customHeight="1" x14ac:dyDescent="0.3">
      <c r="A210" s="1" t="s">
        <v>14</v>
      </c>
      <c r="B210" s="3" t="s">
        <v>167</v>
      </c>
      <c r="C210" s="3" t="s">
        <v>161</v>
      </c>
      <c r="D210" s="1">
        <v>1554</v>
      </c>
      <c r="E210" s="1">
        <v>1554</v>
      </c>
      <c r="F210" s="1">
        <v>1550</v>
      </c>
      <c r="G210" s="1">
        <v>1550</v>
      </c>
      <c r="H210" s="1">
        <v>1550</v>
      </c>
      <c r="I210" s="1">
        <v>1549.35</v>
      </c>
      <c r="J210" s="1">
        <v>2</v>
      </c>
      <c r="K210" s="1">
        <v>18.62</v>
      </c>
      <c r="L210" s="1">
        <v>3600</v>
      </c>
      <c r="M210" s="1">
        <v>0</v>
      </c>
      <c r="N210" s="1">
        <v>1525.4</v>
      </c>
      <c r="O210" s="4">
        <v>1.4849315068493201E-4</v>
      </c>
      <c r="P210" s="5">
        <f t="shared" si="11"/>
        <v>-3.2154340836012861E-3</v>
      </c>
      <c r="Q210" s="5">
        <f t="shared" si="9"/>
        <v>-3.3639272342862181E-3</v>
      </c>
      <c r="R210" s="1">
        <f t="shared" si="10"/>
        <v>-0.20167850571993939</v>
      </c>
    </row>
    <row r="211" spans="1:18" ht="14.25" customHeight="1" x14ac:dyDescent="0.3">
      <c r="A211" s="1" t="s">
        <v>14</v>
      </c>
      <c r="B211" s="3" t="s">
        <v>168</v>
      </c>
      <c r="C211" s="3" t="s">
        <v>161</v>
      </c>
      <c r="D211" s="1">
        <v>1565</v>
      </c>
      <c r="E211" s="1">
        <v>1581</v>
      </c>
      <c r="F211" s="1">
        <v>1565</v>
      </c>
      <c r="G211" s="1">
        <v>1581</v>
      </c>
      <c r="H211" s="1">
        <v>1581</v>
      </c>
      <c r="I211" s="1">
        <v>1590.15</v>
      </c>
      <c r="J211" s="1">
        <v>3</v>
      </c>
      <c r="K211" s="1">
        <v>28.28</v>
      </c>
      <c r="L211" s="1">
        <v>5400</v>
      </c>
      <c r="M211" s="1">
        <v>1800</v>
      </c>
      <c r="N211" s="1">
        <v>1565.85</v>
      </c>
      <c r="O211" s="4">
        <v>1.4876712328767099E-4</v>
      </c>
      <c r="P211" s="5">
        <f t="shared" si="11"/>
        <v>0.02</v>
      </c>
      <c r="Q211" s="5">
        <f t="shared" si="9"/>
        <v>1.9851232876712331E-2</v>
      </c>
      <c r="R211" s="1">
        <f t="shared" si="10"/>
        <v>1.1901467256688094</v>
      </c>
    </row>
    <row r="212" spans="1:18" ht="14.25" customHeight="1" x14ac:dyDescent="0.3">
      <c r="A212" s="1" t="s">
        <v>14</v>
      </c>
      <c r="B212" s="3" t="s">
        <v>169</v>
      </c>
      <c r="C212" s="3" t="s">
        <v>161</v>
      </c>
      <c r="D212" s="1">
        <v>1579</v>
      </c>
      <c r="E212" s="1">
        <v>1579</v>
      </c>
      <c r="F212" s="1">
        <v>1575</v>
      </c>
      <c r="G212" s="1">
        <v>1575</v>
      </c>
      <c r="H212" s="1">
        <v>1575</v>
      </c>
      <c r="I212" s="1">
        <v>1582.9</v>
      </c>
      <c r="J212" s="1">
        <v>2</v>
      </c>
      <c r="K212" s="1">
        <v>18.920000000000002</v>
      </c>
      <c r="L212" s="1">
        <v>6000</v>
      </c>
      <c r="M212" s="1">
        <v>600</v>
      </c>
      <c r="N212" s="1">
        <v>1559.2</v>
      </c>
      <c r="O212" s="4">
        <v>1.5013698630136999E-4</v>
      </c>
      <c r="P212" s="5">
        <f t="shared" si="11"/>
        <v>-3.7950664136622392E-3</v>
      </c>
      <c r="Q212" s="5">
        <f t="shared" si="9"/>
        <v>-3.9452033999636095E-3</v>
      </c>
      <c r="R212" s="1">
        <f t="shared" si="10"/>
        <v>-0.23652792437251233</v>
      </c>
    </row>
    <row r="213" spans="1:18" ht="14.25" customHeight="1" x14ac:dyDescent="0.3">
      <c r="A213" s="1" t="s">
        <v>14</v>
      </c>
      <c r="B213" s="3" t="s">
        <v>170</v>
      </c>
      <c r="C213" s="3" t="s">
        <v>161</v>
      </c>
      <c r="D213" s="1">
        <v>1564</v>
      </c>
      <c r="E213" s="1">
        <v>1564</v>
      </c>
      <c r="F213" s="1">
        <v>1564</v>
      </c>
      <c r="G213" s="1">
        <v>1564</v>
      </c>
      <c r="H213" s="1">
        <v>1564</v>
      </c>
      <c r="I213" s="1">
        <v>1588.75</v>
      </c>
      <c r="J213" s="1">
        <v>2</v>
      </c>
      <c r="K213" s="1">
        <v>18.77</v>
      </c>
      <c r="L213" s="1">
        <v>6000</v>
      </c>
      <c r="M213" s="1">
        <v>0</v>
      </c>
      <c r="N213" s="1">
        <v>1565.9</v>
      </c>
      <c r="O213" s="4">
        <v>1.5013698630136999E-4</v>
      </c>
      <c r="P213" s="5">
        <f t="shared" si="11"/>
        <v>-6.9841269841269841E-3</v>
      </c>
      <c r="Q213" s="5">
        <f t="shared" si="9"/>
        <v>-7.1342639704283541E-3</v>
      </c>
      <c r="R213" s="1">
        <f t="shared" si="10"/>
        <v>-0.42772259824844072</v>
      </c>
    </row>
    <row r="214" spans="1:18" ht="14.25" customHeight="1" x14ac:dyDescent="0.3">
      <c r="A214" s="1" t="s">
        <v>14</v>
      </c>
      <c r="B214" s="3" t="s">
        <v>171</v>
      </c>
      <c r="C214" s="3" t="s">
        <v>161</v>
      </c>
      <c r="D214" s="1">
        <v>1586</v>
      </c>
      <c r="E214" s="1">
        <v>1586</v>
      </c>
      <c r="F214" s="1">
        <v>1586</v>
      </c>
      <c r="G214" s="1">
        <v>1586</v>
      </c>
      <c r="H214" s="1">
        <v>1586</v>
      </c>
      <c r="I214" s="1">
        <v>1598.1</v>
      </c>
      <c r="J214" s="1">
        <v>1</v>
      </c>
      <c r="K214" s="1">
        <v>9.52</v>
      </c>
      <c r="L214" s="1">
        <v>6600</v>
      </c>
      <c r="M214" s="1">
        <v>600</v>
      </c>
      <c r="N214" s="1">
        <v>1575.5</v>
      </c>
      <c r="O214" s="4">
        <v>1.4986301369863001E-4</v>
      </c>
      <c r="P214" s="5">
        <f t="shared" si="11"/>
        <v>1.4066496163682864E-2</v>
      </c>
      <c r="Q214" s="5">
        <f t="shared" si="9"/>
        <v>1.3916633149984233E-2</v>
      </c>
      <c r="R214" s="1">
        <f t="shared" si="10"/>
        <v>0.83434794597658279</v>
      </c>
    </row>
    <row r="215" spans="1:18" ht="14.25" customHeight="1" x14ac:dyDescent="0.3">
      <c r="A215" s="1" t="s">
        <v>14</v>
      </c>
      <c r="B215" s="3" t="s">
        <v>172</v>
      </c>
      <c r="C215" s="3" t="s">
        <v>161</v>
      </c>
      <c r="D215" s="1">
        <v>1563.95</v>
      </c>
      <c r="E215" s="1">
        <v>1605</v>
      </c>
      <c r="F215" s="1">
        <v>1563.95</v>
      </c>
      <c r="G215" s="1">
        <v>1580</v>
      </c>
      <c r="H215" s="1">
        <v>1580</v>
      </c>
      <c r="I215" s="1">
        <v>1594.8</v>
      </c>
      <c r="J215" s="1">
        <v>11</v>
      </c>
      <c r="K215" s="1">
        <v>105.2</v>
      </c>
      <c r="L215" s="1">
        <v>8400</v>
      </c>
      <c r="M215" s="1">
        <v>1800</v>
      </c>
      <c r="N215" s="1">
        <v>1573.35</v>
      </c>
      <c r="O215" s="4">
        <v>1.49315068493151E-4</v>
      </c>
      <c r="P215" s="5">
        <f t="shared" si="11"/>
        <v>-3.7831021437578815E-3</v>
      </c>
      <c r="Q215" s="5">
        <f t="shared" si="9"/>
        <v>-3.9324172122510324E-3</v>
      </c>
      <c r="R215" s="1">
        <f t="shared" si="10"/>
        <v>-0.23576135034991033</v>
      </c>
    </row>
    <row r="216" spans="1:18" ht="14.25" customHeight="1" x14ac:dyDescent="0.3">
      <c r="A216" s="1" t="s">
        <v>14</v>
      </c>
      <c r="B216" s="3" t="s">
        <v>173</v>
      </c>
      <c r="C216" s="3" t="s">
        <v>161</v>
      </c>
      <c r="D216" s="1">
        <v>1575</v>
      </c>
      <c r="E216" s="1">
        <v>1585</v>
      </c>
      <c r="F216" s="1">
        <v>1568.1</v>
      </c>
      <c r="G216" s="1">
        <v>1581.1</v>
      </c>
      <c r="H216" s="1">
        <v>1581.1</v>
      </c>
      <c r="I216" s="1">
        <v>1590.75</v>
      </c>
      <c r="J216" s="1">
        <v>6</v>
      </c>
      <c r="K216" s="1">
        <v>56.71</v>
      </c>
      <c r="L216" s="1">
        <v>8400</v>
      </c>
      <c r="M216" s="1">
        <v>0</v>
      </c>
      <c r="N216" s="1">
        <v>1569.7</v>
      </c>
      <c r="O216" s="4">
        <v>1.49315068493151E-4</v>
      </c>
      <c r="P216" s="5">
        <f t="shared" si="11"/>
        <v>6.9620253164551205E-4</v>
      </c>
      <c r="Q216" s="5">
        <f t="shared" si="9"/>
        <v>5.4688746315236111E-4</v>
      </c>
      <c r="R216" s="1">
        <f t="shared" si="10"/>
        <v>3.2787702790170452E-2</v>
      </c>
    </row>
    <row r="217" spans="1:18" ht="14.25" customHeight="1" x14ac:dyDescent="0.3">
      <c r="A217" s="1" t="s">
        <v>14</v>
      </c>
      <c r="B217" s="3" t="s">
        <v>174</v>
      </c>
      <c r="C217" s="3" t="s">
        <v>161</v>
      </c>
      <c r="D217" s="1">
        <v>1601.15</v>
      </c>
      <c r="E217" s="1">
        <v>1605</v>
      </c>
      <c r="F217" s="1">
        <v>1601.15</v>
      </c>
      <c r="G217" s="1">
        <v>1604.9</v>
      </c>
      <c r="H217" s="1">
        <v>1605</v>
      </c>
      <c r="I217" s="1">
        <v>1604.9</v>
      </c>
      <c r="J217" s="1">
        <v>4</v>
      </c>
      <c r="K217" s="1">
        <v>38.49</v>
      </c>
      <c r="L217" s="1">
        <v>9600</v>
      </c>
      <c r="M217" s="1">
        <v>1200</v>
      </c>
      <c r="N217" s="1">
        <v>1597.45</v>
      </c>
      <c r="O217" s="4">
        <v>1.4849315068493201E-4</v>
      </c>
      <c r="P217" s="5">
        <f t="shared" si="11"/>
        <v>1.505281133388159E-2</v>
      </c>
      <c r="Q217" s="5">
        <f t="shared" si="9"/>
        <v>1.4904318183196657E-2</v>
      </c>
      <c r="R217" s="1">
        <f t="shared" si="10"/>
        <v>0.89356291340809357</v>
      </c>
    </row>
    <row r="218" spans="1:18" ht="14.25" customHeight="1" x14ac:dyDescent="0.3">
      <c r="A218" s="1" t="s">
        <v>14</v>
      </c>
      <c r="B218" s="3" t="s">
        <v>175</v>
      </c>
      <c r="C218" s="3" t="s">
        <v>161</v>
      </c>
      <c r="D218" s="1">
        <v>1602.35</v>
      </c>
      <c r="E218" s="1">
        <v>1610</v>
      </c>
      <c r="F218" s="1">
        <v>1590.4</v>
      </c>
      <c r="G218" s="1">
        <v>1591.4</v>
      </c>
      <c r="H218" s="1">
        <v>1590.65</v>
      </c>
      <c r="I218" s="1">
        <v>1591.4</v>
      </c>
      <c r="J218" s="1">
        <v>28</v>
      </c>
      <c r="K218" s="1">
        <v>269.20999999999998</v>
      </c>
      <c r="L218" s="1">
        <v>15000</v>
      </c>
      <c r="M218" s="1">
        <v>5400</v>
      </c>
      <c r="N218" s="1">
        <v>1586.45</v>
      </c>
      <c r="O218" s="4">
        <v>1.48219178082192E-4</v>
      </c>
      <c r="P218" s="5">
        <f t="shared" si="11"/>
        <v>-8.4117390491619416E-3</v>
      </c>
      <c r="Q218" s="5">
        <f t="shared" si="9"/>
        <v>-8.5599582272441327E-3</v>
      </c>
      <c r="R218" s="1">
        <f t="shared" si="10"/>
        <v>-0.51319765977696874</v>
      </c>
    </row>
    <row r="219" spans="1:18" ht="14.25" customHeight="1" x14ac:dyDescent="0.3">
      <c r="A219" s="1" t="s">
        <v>14</v>
      </c>
      <c r="B219" s="3" t="s">
        <v>176</v>
      </c>
      <c r="C219" s="3" t="s">
        <v>161</v>
      </c>
      <c r="D219" s="1">
        <v>1675</v>
      </c>
      <c r="E219" s="1">
        <v>1675</v>
      </c>
      <c r="F219" s="1">
        <v>1596.5</v>
      </c>
      <c r="G219" s="1">
        <v>1596.5</v>
      </c>
      <c r="H219" s="1">
        <v>1596.5</v>
      </c>
      <c r="I219" s="1">
        <v>1614.75</v>
      </c>
      <c r="J219" s="1">
        <v>4</v>
      </c>
      <c r="K219" s="1">
        <v>38.840000000000003</v>
      </c>
      <c r="L219" s="1">
        <v>15000</v>
      </c>
      <c r="M219" s="1">
        <v>0</v>
      </c>
      <c r="N219" s="1">
        <v>1595.15</v>
      </c>
      <c r="O219" s="4">
        <v>1.4958904109589E-4</v>
      </c>
      <c r="P219" s="5">
        <f t="shared" si="11"/>
        <v>3.2047253990196739E-3</v>
      </c>
      <c r="Q219" s="5">
        <f t="shared" si="9"/>
        <v>3.0551363579237839E-3</v>
      </c>
      <c r="R219" s="1">
        <f t="shared" si="10"/>
        <v>0.18316547669541575</v>
      </c>
    </row>
    <row r="220" spans="1:18" ht="14.25" customHeight="1" x14ac:dyDescent="0.3">
      <c r="A220" s="1" t="s">
        <v>14</v>
      </c>
      <c r="B220" s="3" t="s">
        <v>177</v>
      </c>
      <c r="C220" s="3" t="s">
        <v>161</v>
      </c>
      <c r="D220" s="1">
        <v>1599.15</v>
      </c>
      <c r="E220" s="1">
        <v>1599.8</v>
      </c>
      <c r="F220" s="1">
        <v>1599.15</v>
      </c>
      <c r="G220" s="1">
        <v>1599.8</v>
      </c>
      <c r="H220" s="1">
        <v>1599.8</v>
      </c>
      <c r="I220" s="1">
        <v>1608.5</v>
      </c>
      <c r="J220" s="1">
        <v>2</v>
      </c>
      <c r="K220" s="1">
        <v>19.190000000000001</v>
      </c>
      <c r="L220" s="1">
        <v>14400</v>
      </c>
      <c r="M220" s="1">
        <v>-600</v>
      </c>
      <c r="N220" s="1">
        <v>1589.15</v>
      </c>
      <c r="O220" s="4">
        <v>1.4876712328767099E-4</v>
      </c>
      <c r="P220" s="5">
        <f t="shared" si="11"/>
        <v>2.0670216097713463E-3</v>
      </c>
      <c r="Q220" s="5">
        <f t="shared" si="9"/>
        <v>1.9182544864836753E-3</v>
      </c>
      <c r="R220" s="1">
        <f t="shared" si="10"/>
        <v>0.11500566792333909</v>
      </c>
    </row>
    <row r="221" spans="1:18" ht="14.25" customHeight="1" x14ac:dyDescent="0.3">
      <c r="A221" s="1" t="s">
        <v>14</v>
      </c>
      <c r="B221" s="3" t="s">
        <v>178</v>
      </c>
      <c r="C221" s="3" t="s">
        <v>161</v>
      </c>
      <c r="D221" s="1">
        <v>1596</v>
      </c>
      <c r="E221" s="1">
        <v>1596</v>
      </c>
      <c r="F221" s="1">
        <v>1580</v>
      </c>
      <c r="G221" s="1">
        <v>1586.05</v>
      </c>
      <c r="H221" s="1">
        <v>1586.05</v>
      </c>
      <c r="I221" s="1">
        <v>1589.05</v>
      </c>
      <c r="J221" s="1">
        <v>9</v>
      </c>
      <c r="K221" s="1">
        <v>85.58</v>
      </c>
      <c r="L221" s="1">
        <v>14400</v>
      </c>
      <c r="M221" s="1">
        <v>0</v>
      </c>
      <c r="N221" s="1">
        <v>1570.2</v>
      </c>
      <c r="O221" s="4">
        <v>1.4876712328767099E-4</v>
      </c>
      <c r="P221" s="5">
        <f t="shared" si="11"/>
        <v>-8.5948243530441313E-3</v>
      </c>
      <c r="Q221" s="5">
        <f t="shared" si="9"/>
        <v>-8.7435914763318023E-3</v>
      </c>
      <c r="R221" s="1">
        <f t="shared" si="10"/>
        <v>-0.5242070772515881</v>
      </c>
    </row>
    <row r="222" spans="1:18" ht="14.25" customHeight="1" x14ac:dyDescent="0.3">
      <c r="A222" s="1" t="s">
        <v>14</v>
      </c>
      <c r="B222" s="3" t="s">
        <v>179</v>
      </c>
      <c r="C222" s="3" t="s">
        <v>161</v>
      </c>
      <c r="D222" s="1">
        <v>1577.5</v>
      </c>
      <c r="E222" s="1">
        <v>1592.35</v>
      </c>
      <c r="F222" s="1">
        <v>1570</v>
      </c>
      <c r="G222" s="1">
        <v>1592.35</v>
      </c>
      <c r="H222" s="1">
        <v>1592.35</v>
      </c>
      <c r="I222" s="1">
        <v>1599.05</v>
      </c>
      <c r="J222" s="1">
        <v>17</v>
      </c>
      <c r="K222" s="1">
        <v>160.63999999999999</v>
      </c>
      <c r="L222" s="1">
        <v>21000</v>
      </c>
      <c r="M222" s="1">
        <v>6600</v>
      </c>
      <c r="N222" s="1">
        <v>1580.4</v>
      </c>
      <c r="O222" s="4">
        <v>1.48219178082192E-4</v>
      </c>
      <c r="P222" s="5">
        <f t="shared" si="11"/>
        <v>3.972132026102553E-3</v>
      </c>
      <c r="Q222" s="5">
        <f t="shared" si="9"/>
        <v>3.823912848020361E-3</v>
      </c>
      <c r="R222" s="1">
        <f t="shared" si="10"/>
        <v>0.22925615671221944</v>
      </c>
    </row>
    <row r="223" spans="1:18" ht="14.25" customHeight="1" x14ac:dyDescent="0.3">
      <c r="A223" s="1" t="s">
        <v>14</v>
      </c>
      <c r="B223" s="3" t="s">
        <v>180</v>
      </c>
      <c r="C223" s="3" t="s">
        <v>161</v>
      </c>
      <c r="D223" s="1">
        <v>1605</v>
      </c>
      <c r="E223" s="1">
        <v>1610</v>
      </c>
      <c r="F223" s="1">
        <v>1601</v>
      </c>
      <c r="G223" s="1">
        <v>1610</v>
      </c>
      <c r="H223" s="1">
        <v>1610</v>
      </c>
      <c r="I223" s="1">
        <v>1610</v>
      </c>
      <c r="J223" s="1">
        <v>5</v>
      </c>
      <c r="K223" s="1">
        <v>48.17</v>
      </c>
      <c r="L223" s="1">
        <v>22200</v>
      </c>
      <c r="M223" s="1">
        <v>1200</v>
      </c>
      <c r="N223" s="1">
        <v>1597.55</v>
      </c>
      <c r="O223" s="4">
        <v>1.4849315068493201E-4</v>
      </c>
      <c r="P223" s="5">
        <f t="shared" si="11"/>
        <v>1.1084246553835584E-2</v>
      </c>
      <c r="Q223" s="5">
        <f t="shared" si="9"/>
        <v>1.0935753403150651E-2</v>
      </c>
      <c r="R223" s="1">
        <f t="shared" si="10"/>
        <v>0.65563439743581287</v>
      </c>
    </row>
    <row r="224" spans="1:18" ht="14.25" customHeight="1" x14ac:dyDescent="0.3">
      <c r="A224" s="1" t="s">
        <v>14</v>
      </c>
      <c r="B224" s="3" t="s">
        <v>181</v>
      </c>
      <c r="C224" s="3" t="s">
        <v>161</v>
      </c>
      <c r="D224" s="1">
        <v>1606.75</v>
      </c>
      <c r="E224" s="1">
        <v>1615</v>
      </c>
      <c r="F224" s="1">
        <v>1602</v>
      </c>
      <c r="G224" s="1">
        <v>1613.15</v>
      </c>
      <c r="H224" s="1">
        <v>1613.15</v>
      </c>
      <c r="I224" s="1">
        <v>1613.15</v>
      </c>
      <c r="J224" s="1">
        <v>32</v>
      </c>
      <c r="K224" s="1">
        <v>308.52</v>
      </c>
      <c r="L224" s="1">
        <v>33600</v>
      </c>
      <c r="M224" s="1">
        <v>11400</v>
      </c>
      <c r="N224" s="1" t="s">
        <v>32</v>
      </c>
      <c r="O224" s="4">
        <v>1.4849315068493201E-4</v>
      </c>
      <c r="P224" s="5">
        <f t="shared" si="11"/>
        <v>1.9565217391304913E-3</v>
      </c>
      <c r="Q224" s="5">
        <f t="shared" si="9"/>
        <v>1.8080285884455594E-3</v>
      </c>
      <c r="R224" s="1">
        <f t="shared" si="10"/>
        <v>0.10839726266968545</v>
      </c>
    </row>
    <row r="225" spans="1:18" ht="14.25" customHeight="1" x14ac:dyDescent="0.3">
      <c r="A225" s="1" t="s">
        <v>14</v>
      </c>
      <c r="B225" s="3" t="s">
        <v>182</v>
      </c>
      <c r="C225" s="3" t="s">
        <v>161</v>
      </c>
      <c r="D225" s="1">
        <v>1607.1</v>
      </c>
      <c r="E225" s="1">
        <v>1615.6</v>
      </c>
      <c r="F225" s="1">
        <v>1606.25</v>
      </c>
      <c r="G225" s="1">
        <v>1613.15</v>
      </c>
      <c r="H225" s="1">
        <v>1613.4</v>
      </c>
      <c r="I225" s="1">
        <v>1613.15</v>
      </c>
      <c r="J225" s="1">
        <v>15</v>
      </c>
      <c r="K225" s="1">
        <v>144.93</v>
      </c>
      <c r="L225" s="1">
        <v>36600</v>
      </c>
      <c r="M225" s="1">
        <v>3000</v>
      </c>
      <c r="N225" s="1">
        <v>1603.15</v>
      </c>
      <c r="O225" s="4">
        <v>1.48219178082192E-4</v>
      </c>
      <c r="P225" s="5">
        <f t="shared" si="11"/>
        <v>0</v>
      </c>
      <c r="Q225" s="5">
        <f t="shared" si="9"/>
        <v>-1.48219178082192E-4</v>
      </c>
      <c r="R225" s="1">
        <f t="shared" si="10"/>
        <v>-8.8862273981371968E-3</v>
      </c>
    </row>
    <row r="226" spans="1:18" ht="14.25" customHeight="1" x14ac:dyDescent="0.3">
      <c r="A226" s="1" t="s">
        <v>14</v>
      </c>
      <c r="B226" s="3" t="s">
        <v>122</v>
      </c>
      <c r="C226" s="3" t="s">
        <v>161</v>
      </c>
      <c r="D226" s="1">
        <v>1605.55</v>
      </c>
      <c r="E226" s="1">
        <v>1628.75</v>
      </c>
      <c r="F226" s="1">
        <v>1599.15</v>
      </c>
      <c r="G226" s="1">
        <v>1625.4</v>
      </c>
      <c r="H226" s="1">
        <v>1624</v>
      </c>
      <c r="I226" s="1">
        <v>1625.4</v>
      </c>
      <c r="J226" s="1">
        <v>37</v>
      </c>
      <c r="K226" s="1">
        <v>358.87</v>
      </c>
      <c r="L226" s="1">
        <v>47400</v>
      </c>
      <c r="M226" s="1">
        <v>10800</v>
      </c>
      <c r="N226" s="1">
        <v>1615.25</v>
      </c>
      <c r="O226" s="4">
        <v>1.4739726027397301E-4</v>
      </c>
      <c r="P226" s="5">
        <f t="shared" si="11"/>
        <v>7.5938381427641567E-3</v>
      </c>
      <c r="Q226" s="5">
        <f t="shared" si="9"/>
        <v>7.4464408824901837E-3</v>
      </c>
      <c r="R226" s="1">
        <f t="shared" si="10"/>
        <v>0.44643863125390904</v>
      </c>
    </row>
    <row r="227" spans="1:18" ht="14.25" customHeight="1" x14ac:dyDescent="0.3">
      <c r="A227" s="1" t="s">
        <v>14</v>
      </c>
      <c r="B227" s="3" t="s">
        <v>183</v>
      </c>
      <c r="C227" s="3" t="s">
        <v>184</v>
      </c>
      <c r="D227" s="1">
        <v>0</v>
      </c>
      <c r="E227" s="1">
        <v>0</v>
      </c>
      <c r="F227" s="1">
        <v>0</v>
      </c>
      <c r="G227" s="1">
        <v>1640.35</v>
      </c>
      <c r="H227" s="1">
        <v>0</v>
      </c>
      <c r="I227" s="1">
        <v>1641.05</v>
      </c>
      <c r="J227" s="1">
        <v>0</v>
      </c>
      <c r="K227" s="1">
        <v>0</v>
      </c>
      <c r="L227" s="1">
        <v>0</v>
      </c>
      <c r="M227" s="1">
        <v>0</v>
      </c>
      <c r="N227" s="1">
        <v>1616.2</v>
      </c>
      <c r="O227" s="4">
        <v>1.45753424657534E-4</v>
      </c>
      <c r="P227" s="5">
        <f t="shared" si="11"/>
        <v>9.1977359419218759E-3</v>
      </c>
      <c r="Q227" s="5">
        <f t="shared" si="9"/>
        <v>9.0519825172643426E-3</v>
      </c>
      <c r="R227" s="1">
        <f t="shared" si="10"/>
        <v>0.54269613482654733</v>
      </c>
    </row>
    <row r="228" spans="1:18" ht="14.25" customHeight="1" x14ac:dyDescent="0.3">
      <c r="A228" s="1" t="s">
        <v>14</v>
      </c>
      <c r="B228" s="3" t="s">
        <v>185</v>
      </c>
      <c r="C228" s="3" t="s">
        <v>184</v>
      </c>
      <c r="D228" s="1">
        <v>0</v>
      </c>
      <c r="E228" s="1">
        <v>0</v>
      </c>
      <c r="F228" s="1">
        <v>0</v>
      </c>
      <c r="G228" s="1">
        <v>1640.35</v>
      </c>
      <c r="H228" s="1">
        <v>0</v>
      </c>
      <c r="I228" s="1">
        <v>1599.8</v>
      </c>
      <c r="J228" s="1">
        <v>0</v>
      </c>
      <c r="K228" s="1">
        <v>0</v>
      </c>
      <c r="L228" s="1">
        <v>0</v>
      </c>
      <c r="M228" s="1">
        <v>0</v>
      </c>
      <c r="N228" s="1">
        <v>1576.75</v>
      </c>
      <c r="O228" s="4">
        <v>1.45753424657534E-4</v>
      </c>
      <c r="P228" s="5">
        <f t="shared" si="11"/>
        <v>0</v>
      </c>
      <c r="Q228" s="5">
        <f t="shared" si="9"/>
        <v>-1.45753424657534E-4</v>
      </c>
      <c r="R228" s="1">
        <f t="shared" si="10"/>
        <v>-8.7383973674842394E-3</v>
      </c>
    </row>
    <row r="229" spans="1:18" ht="14.25" customHeight="1" x14ac:dyDescent="0.3">
      <c r="A229" s="1" t="s">
        <v>14</v>
      </c>
      <c r="B229" s="3" t="s">
        <v>186</v>
      </c>
      <c r="C229" s="3" t="s">
        <v>184</v>
      </c>
      <c r="D229" s="1">
        <v>0</v>
      </c>
      <c r="E229" s="1">
        <v>0</v>
      </c>
      <c r="F229" s="1">
        <v>0</v>
      </c>
      <c r="G229" s="1">
        <v>1640.35</v>
      </c>
      <c r="H229" s="1">
        <v>0</v>
      </c>
      <c r="I229" s="1">
        <v>1557.3</v>
      </c>
      <c r="J229" s="1">
        <v>0</v>
      </c>
      <c r="K229" s="1">
        <v>0</v>
      </c>
      <c r="L229" s="1">
        <v>0</v>
      </c>
      <c r="M229" s="1">
        <v>0</v>
      </c>
      <c r="N229" s="1">
        <v>1535.15</v>
      </c>
      <c r="O229" s="4">
        <v>1.45753424657534E-4</v>
      </c>
      <c r="P229" s="5">
        <f t="shared" si="11"/>
        <v>0</v>
      </c>
      <c r="Q229" s="5">
        <f t="shared" si="9"/>
        <v>-1.45753424657534E-4</v>
      </c>
      <c r="R229" s="1">
        <f t="shared" si="10"/>
        <v>-8.7383973674842394E-3</v>
      </c>
    </row>
    <row r="230" spans="1:18" ht="14.25" customHeight="1" x14ac:dyDescent="0.3">
      <c r="A230" s="1" t="s">
        <v>14</v>
      </c>
      <c r="B230" s="3" t="s">
        <v>187</v>
      </c>
      <c r="C230" s="3" t="s">
        <v>184</v>
      </c>
      <c r="D230" s="1">
        <v>0</v>
      </c>
      <c r="E230" s="1">
        <v>0</v>
      </c>
      <c r="F230" s="1">
        <v>0</v>
      </c>
      <c r="G230" s="1">
        <v>1640.35</v>
      </c>
      <c r="H230" s="1">
        <v>0</v>
      </c>
      <c r="I230" s="1">
        <v>1541.45</v>
      </c>
      <c r="J230" s="1">
        <v>0</v>
      </c>
      <c r="K230" s="1">
        <v>0</v>
      </c>
      <c r="L230" s="1">
        <v>0</v>
      </c>
      <c r="M230" s="1">
        <v>0</v>
      </c>
      <c r="N230" s="1">
        <v>1519.75</v>
      </c>
      <c r="O230" s="4">
        <v>1.4657534246575299E-4</v>
      </c>
      <c r="P230" s="5">
        <f t="shared" si="11"/>
        <v>0</v>
      </c>
      <c r="Q230" s="5">
        <f t="shared" si="9"/>
        <v>-1.4657534246575299E-4</v>
      </c>
      <c r="R230" s="1">
        <f t="shared" si="10"/>
        <v>-8.7876740443685371E-3</v>
      </c>
    </row>
    <row r="231" spans="1:18" ht="14.25" customHeight="1" x14ac:dyDescent="0.3">
      <c r="A231" s="1" t="s">
        <v>14</v>
      </c>
      <c r="B231" s="3" t="s">
        <v>188</v>
      </c>
      <c r="C231" s="3" t="s">
        <v>184</v>
      </c>
      <c r="D231" s="1">
        <v>0</v>
      </c>
      <c r="E231" s="1">
        <v>0</v>
      </c>
      <c r="F231" s="1">
        <v>0</v>
      </c>
      <c r="G231" s="1">
        <v>1640.35</v>
      </c>
      <c r="H231" s="1">
        <v>0</v>
      </c>
      <c r="I231" s="1">
        <v>1553.95</v>
      </c>
      <c r="J231" s="1">
        <v>0</v>
      </c>
      <c r="K231" s="1">
        <v>0</v>
      </c>
      <c r="L231" s="1">
        <v>0</v>
      </c>
      <c r="M231" s="1">
        <v>0</v>
      </c>
      <c r="N231" s="1">
        <v>1532.4</v>
      </c>
      <c r="O231" s="4">
        <v>1.4739726027397301E-4</v>
      </c>
      <c r="P231" s="5">
        <f t="shared" si="11"/>
        <v>0</v>
      </c>
      <c r="Q231" s="5">
        <f t="shared" si="9"/>
        <v>-1.4739726027397301E-4</v>
      </c>
      <c r="R231" s="1">
        <f t="shared" si="10"/>
        <v>-8.8369507212528974E-3</v>
      </c>
    </row>
    <row r="232" spans="1:18" ht="14.25" customHeight="1" x14ac:dyDescent="0.3">
      <c r="A232" s="1" t="s">
        <v>14</v>
      </c>
      <c r="B232" s="3" t="s">
        <v>189</v>
      </c>
      <c r="C232" s="3" t="s">
        <v>184</v>
      </c>
      <c r="D232" s="1">
        <v>0</v>
      </c>
      <c r="E232" s="1">
        <v>0</v>
      </c>
      <c r="F232" s="1">
        <v>0</v>
      </c>
      <c r="G232" s="1">
        <v>1640.35</v>
      </c>
      <c r="H232" s="1">
        <v>0</v>
      </c>
      <c r="I232" s="1">
        <v>1561.5</v>
      </c>
      <c r="J232" s="1">
        <v>0</v>
      </c>
      <c r="K232" s="1">
        <v>0</v>
      </c>
      <c r="L232" s="1">
        <v>0</v>
      </c>
      <c r="M232" s="1">
        <v>0</v>
      </c>
      <c r="N232" s="1">
        <v>1540.6</v>
      </c>
      <c r="O232" s="4">
        <v>1.4520547945205499E-4</v>
      </c>
      <c r="P232" s="5">
        <f t="shared" si="11"/>
        <v>0</v>
      </c>
      <c r="Q232" s="5">
        <f t="shared" si="9"/>
        <v>-1.4520547945205499E-4</v>
      </c>
      <c r="R232" s="1">
        <f t="shared" si="10"/>
        <v>-8.7055462495613922E-3</v>
      </c>
    </row>
    <row r="233" spans="1:18" ht="14.25" customHeight="1" x14ac:dyDescent="0.3">
      <c r="A233" s="1" t="s">
        <v>14</v>
      </c>
      <c r="B233" s="3" t="s">
        <v>190</v>
      </c>
      <c r="C233" s="3" t="s">
        <v>184</v>
      </c>
      <c r="D233" s="1">
        <v>0</v>
      </c>
      <c r="E233" s="1">
        <v>0</v>
      </c>
      <c r="F233" s="1">
        <v>0</v>
      </c>
      <c r="G233" s="1">
        <v>1640.35</v>
      </c>
      <c r="H233" s="1">
        <v>0</v>
      </c>
      <c r="I233" s="1">
        <v>1582.05</v>
      </c>
      <c r="J233" s="1">
        <v>0</v>
      </c>
      <c r="K233" s="1">
        <v>0</v>
      </c>
      <c r="L233" s="1">
        <v>0</v>
      </c>
      <c r="M233" s="1">
        <v>0</v>
      </c>
      <c r="N233" s="1">
        <v>1561.45</v>
      </c>
      <c r="O233" s="4">
        <v>1.4602739726027401E-4</v>
      </c>
      <c r="P233" s="5">
        <f t="shared" si="11"/>
        <v>0</v>
      </c>
      <c r="Q233" s="5">
        <f t="shared" si="9"/>
        <v>-1.4602739726027401E-4</v>
      </c>
      <c r="R233" s="1">
        <f t="shared" si="10"/>
        <v>-8.7548229264456934E-3</v>
      </c>
    </row>
    <row r="234" spans="1:18" ht="14.25" customHeight="1" x14ac:dyDescent="0.3">
      <c r="A234" s="1" t="s">
        <v>14</v>
      </c>
      <c r="B234" s="3" t="s">
        <v>191</v>
      </c>
      <c r="C234" s="3" t="s">
        <v>184</v>
      </c>
      <c r="D234" s="1">
        <v>0</v>
      </c>
      <c r="E234" s="1">
        <v>0</v>
      </c>
      <c r="F234" s="1">
        <v>0</v>
      </c>
      <c r="G234" s="1">
        <v>1640.35</v>
      </c>
      <c r="H234" s="1">
        <v>0</v>
      </c>
      <c r="I234" s="1">
        <v>1560.35</v>
      </c>
      <c r="J234" s="1">
        <v>0</v>
      </c>
      <c r="K234" s="1">
        <v>0</v>
      </c>
      <c r="L234" s="1">
        <v>0</v>
      </c>
      <c r="M234" s="1">
        <v>0</v>
      </c>
      <c r="N234" s="1">
        <v>1540.3</v>
      </c>
      <c r="O234" s="4">
        <v>1.4602739726027401E-4</v>
      </c>
      <c r="P234" s="5">
        <f t="shared" si="11"/>
        <v>0</v>
      </c>
      <c r="Q234" s="5">
        <f t="shared" si="9"/>
        <v>-1.4602739726027401E-4</v>
      </c>
      <c r="R234" s="1">
        <f t="shared" si="10"/>
        <v>-8.7548229264456934E-3</v>
      </c>
    </row>
    <row r="235" spans="1:18" ht="14.25" customHeight="1" x14ac:dyDescent="0.3">
      <c r="A235" s="1" t="s">
        <v>14</v>
      </c>
      <c r="B235" s="3" t="s">
        <v>192</v>
      </c>
      <c r="C235" s="3" t="s">
        <v>184</v>
      </c>
      <c r="D235" s="1">
        <v>1552.95</v>
      </c>
      <c r="E235" s="1">
        <v>1557.9</v>
      </c>
      <c r="F235" s="1">
        <v>1551.3</v>
      </c>
      <c r="G235" s="1">
        <v>1557.9</v>
      </c>
      <c r="H235" s="1">
        <v>1557.9</v>
      </c>
      <c r="I235" s="1">
        <v>1568</v>
      </c>
      <c r="J235" s="1">
        <v>3</v>
      </c>
      <c r="K235" s="1">
        <v>27.97</v>
      </c>
      <c r="L235" s="1">
        <v>1800</v>
      </c>
      <c r="M235" s="1">
        <v>1800</v>
      </c>
      <c r="N235" s="1">
        <v>1548.2</v>
      </c>
      <c r="O235" s="4">
        <v>1.4602739726027401E-4</v>
      </c>
      <c r="P235" s="5">
        <f t="shared" si="11"/>
        <v>-5.0263663242600558E-2</v>
      </c>
      <c r="Q235" s="5">
        <f t="shared" si="9"/>
        <v>-5.0409690639860831E-2</v>
      </c>
      <c r="R235" s="1">
        <f t="shared" si="10"/>
        <v>-3.0222268122897606</v>
      </c>
    </row>
    <row r="236" spans="1:18" ht="14.25" customHeight="1" x14ac:dyDescent="0.3">
      <c r="A236" s="1" t="s">
        <v>14</v>
      </c>
      <c r="B236" s="3" t="s">
        <v>193</v>
      </c>
      <c r="C236" s="3" t="s">
        <v>184</v>
      </c>
      <c r="D236" s="1">
        <v>1522.35</v>
      </c>
      <c r="E236" s="1">
        <v>1529.6</v>
      </c>
      <c r="F236" s="1">
        <v>1522.35</v>
      </c>
      <c r="G236" s="1">
        <v>1529.6</v>
      </c>
      <c r="H236" s="1">
        <v>1529.6</v>
      </c>
      <c r="I236" s="1">
        <v>1540.1</v>
      </c>
      <c r="J236" s="1">
        <v>5</v>
      </c>
      <c r="K236" s="1">
        <v>45.83</v>
      </c>
      <c r="L236" s="1">
        <v>4800</v>
      </c>
      <c r="M236" s="1">
        <v>3000</v>
      </c>
      <c r="N236" s="1">
        <v>1521.3</v>
      </c>
      <c r="O236" s="4">
        <v>1.45479452054795E-4</v>
      </c>
      <c r="P236" s="5">
        <f t="shared" si="11"/>
        <v>-1.8165479170678595E-2</v>
      </c>
      <c r="Q236" s="5">
        <f t="shared" si="9"/>
        <v>-1.8310958622733388E-2</v>
      </c>
      <c r="R236" s="1">
        <f t="shared" si="10"/>
        <v>-1.097802216318184</v>
      </c>
    </row>
    <row r="237" spans="1:18" ht="14.25" customHeight="1" x14ac:dyDescent="0.3">
      <c r="A237" s="1" t="s">
        <v>14</v>
      </c>
      <c r="B237" s="3" t="s">
        <v>194</v>
      </c>
      <c r="C237" s="3" t="s">
        <v>184</v>
      </c>
      <c r="D237" s="1">
        <v>0</v>
      </c>
      <c r="E237" s="1">
        <v>0</v>
      </c>
      <c r="F237" s="1">
        <v>0</v>
      </c>
      <c r="G237" s="1">
        <v>1529.6</v>
      </c>
      <c r="H237" s="1">
        <v>1529.6</v>
      </c>
      <c r="I237" s="1">
        <v>1549.5</v>
      </c>
      <c r="J237" s="1">
        <v>0</v>
      </c>
      <c r="K237" s="1">
        <v>0</v>
      </c>
      <c r="L237" s="1">
        <v>4800</v>
      </c>
      <c r="M237" s="1">
        <v>0</v>
      </c>
      <c r="N237" s="1">
        <v>1530.9</v>
      </c>
      <c r="O237" s="4">
        <v>1.45479452054795E-4</v>
      </c>
      <c r="P237" s="5">
        <f t="shared" si="11"/>
        <v>0</v>
      </c>
      <c r="Q237" s="5">
        <f t="shared" si="9"/>
        <v>-1.45479452054795E-4</v>
      </c>
      <c r="R237" s="1">
        <f t="shared" si="10"/>
        <v>-8.7219718085228461E-3</v>
      </c>
    </row>
    <row r="238" spans="1:18" ht="14.25" customHeight="1" x14ac:dyDescent="0.3">
      <c r="A238" s="1" t="s">
        <v>14</v>
      </c>
      <c r="B238" s="3" t="s">
        <v>195</v>
      </c>
      <c r="C238" s="3" t="s">
        <v>184</v>
      </c>
      <c r="D238" s="1">
        <v>1562.35</v>
      </c>
      <c r="E238" s="1">
        <v>1567.7</v>
      </c>
      <c r="F238" s="1">
        <v>1560.55</v>
      </c>
      <c r="G238" s="1">
        <v>1565.65</v>
      </c>
      <c r="H238" s="1">
        <v>1565.65</v>
      </c>
      <c r="I238" s="1">
        <v>1566.3</v>
      </c>
      <c r="J238" s="1">
        <v>7</v>
      </c>
      <c r="K238" s="1">
        <v>65.709999999999994</v>
      </c>
      <c r="L238" s="1">
        <v>9000</v>
      </c>
      <c r="M238" s="1">
        <v>4200</v>
      </c>
      <c r="N238" s="1">
        <v>1547.75</v>
      </c>
      <c r="O238" s="4">
        <v>1.45753424657534E-4</v>
      </c>
      <c r="P238" s="5">
        <f t="shared" si="11"/>
        <v>2.3568253138075434E-2</v>
      </c>
      <c r="Q238" s="5">
        <f t="shared" si="9"/>
        <v>2.3422499713417901E-2</v>
      </c>
      <c r="R238" s="1">
        <f t="shared" si="10"/>
        <v>1.4042559227444655</v>
      </c>
    </row>
    <row r="239" spans="1:18" ht="14.25" customHeight="1" x14ac:dyDescent="0.3">
      <c r="A239" s="1" t="s">
        <v>14</v>
      </c>
      <c r="B239" s="3" t="s">
        <v>196</v>
      </c>
      <c r="C239" s="3" t="s">
        <v>184</v>
      </c>
      <c r="D239" s="1">
        <v>1566</v>
      </c>
      <c r="E239" s="1">
        <v>1566</v>
      </c>
      <c r="F239" s="1">
        <v>1561</v>
      </c>
      <c r="G239" s="1">
        <v>1561</v>
      </c>
      <c r="H239" s="1">
        <v>1561</v>
      </c>
      <c r="I239" s="1">
        <v>1561</v>
      </c>
      <c r="J239" s="1">
        <v>2</v>
      </c>
      <c r="K239" s="1">
        <v>18.760000000000002</v>
      </c>
      <c r="L239" s="1">
        <v>9600</v>
      </c>
      <c r="M239" s="1">
        <v>600</v>
      </c>
      <c r="N239" s="1">
        <v>1553.9</v>
      </c>
      <c r="O239" s="4">
        <v>1.4630136986301399E-4</v>
      </c>
      <c r="P239" s="5">
        <f t="shared" si="11"/>
        <v>-2.9700124548909979E-3</v>
      </c>
      <c r="Q239" s="5">
        <f t="shared" si="9"/>
        <v>-3.1163138247540119E-3</v>
      </c>
      <c r="R239" s="1">
        <f t="shared" si="10"/>
        <v>-0.18683326711855477</v>
      </c>
    </row>
    <row r="240" spans="1:18" ht="14.25" customHeight="1" x14ac:dyDescent="0.3">
      <c r="A240" s="1" t="s">
        <v>14</v>
      </c>
      <c r="B240" s="3" t="s">
        <v>197</v>
      </c>
      <c r="C240" s="3" t="s">
        <v>184</v>
      </c>
      <c r="D240" s="1">
        <v>1605.15</v>
      </c>
      <c r="E240" s="1">
        <v>1710</v>
      </c>
      <c r="F240" s="1">
        <v>1605.15</v>
      </c>
      <c r="G240" s="1">
        <v>1687</v>
      </c>
      <c r="H240" s="1">
        <v>1687</v>
      </c>
      <c r="I240" s="1">
        <v>1687</v>
      </c>
      <c r="J240" s="1">
        <v>21</v>
      </c>
      <c r="K240" s="1">
        <v>211.16</v>
      </c>
      <c r="L240" s="1">
        <v>19800</v>
      </c>
      <c r="M240" s="1">
        <v>10200</v>
      </c>
      <c r="N240" s="1">
        <v>1671</v>
      </c>
      <c r="O240" s="4">
        <v>1.48219178082192E-4</v>
      </c>
      <c r="P240" s="5">
        <f t="shared" si="11"/>
        <v>8.0717488789237665E-2</v>
      </c>
      <c r="Q240" s="5">
        <f t="shared" si="9"/>
        <v>8.0569269611155472E-2</v>
      </c>
      <c r="R240" s="1">
        <f t="shared" si="10"/>
        <v>4.8303928029443846</v>
      </c>
    </row>
    <row r="241" spans="1:18" ht="14.25" customHeight="1" x14ac:dyDescent="0.3">
      <c r="A241" s="1" t="s">
        <v>14</v>
      </c>
      <c r="B241" s="3" t="s">
        <v>198</v>
      </c>
      <c r="C241" s="3" t="s">
        <v>184</v>
      </c>
      <c r="D241" s="1">
        <v>1738</v>
      </c>
      <c r="E241" s="1">
        <v>1827.9</v>
      </c>
      <c r="F241" s="1">
        <v>1738</v>
      </c>
      <c r="G241" s="1">
        <v>1814.25</v>
      </c>
      <c r="H241" s="1">
        <v>1814.25</v>
      </c>
      <c r="I241" s="1">
        <v>1814.25</v>
      </c>
      <c r="J241" s="1">
        <v>36</v>
      </c>
      <c r="K241" s="1">
        <v>387.93</v>
      </c>
      <c r="L241" s="1">
        <v>26400</v>
      </c>
      <c r="M241" s="1">
        <v>6600</v>
      </c>
      <c r="N241" s="1">
        <v>1802.75</v>
      </c>
      <c r="O241" s="4">
        <v>1.4849315068493201E-4</v>
      </c>
      <c r="P241" s="5">
        <f t="shared" si="11"/>
        <v>7.542975696502667E-2</v>
      </c>
      <c r="Q241" s="5">
        <f t="shared" si="9"/>
        <v>7.5281263814341734E-2</v>
      </c>
      <c r="R241" s="1">
        <f t="shared" si="10"/>
        <v>4.513359456779849</v>
      </c>
    </row>
    <row r="242" spans="1:18" ht="14.25" customHeight="1" x14ac:dyDescent="0.3">
      <c r="A242" s="1" t="s">
        <v>14</v>
      </c>
      <c r="B242" s="3" t="s">
        <v>199</v>
      </c>
      <c r="C242" s="3" t="s">
        <v>184</v>
      </c>
      <c r="D242" s="1">
        <v>1814.25</v>
      </c>
      <c r="E242" s="1">
        <v>1814.25</v>
      </c>
      <c r="F242" s="1">
        <v>1772.9</v>
      </c>
      <c r="G242" s="1">
        <v>1776.9</v>
      </c>
      <c r="H242" s="1">
        <v>1776.9</v>
      </c>
      <c r="I242" s="1">
        <v>1785.3</v>
      </c>
      <c r="J242" s="1">
        <v>25</v>
      </c>
      <c r="K242" s="1">
        <v>268.08999999999997</v>
      </c>
      <c r="L242" s="1">
        <v>33000</v>
      </c>
      <c r="M242" s="1">
        <v>6600</v>
      </c>
      <c r="N242" s="1">
        <v>1765.9</v>
      </c>
      <c r="O242" s="4">
        <v>1.48219178082192E-4</v>
      </c>
      <c r="P242" s="5">
        <f t="shared" si="11"/>
        <v>-2.0587019429516278E-2</v>
      </c>
      <c r="Q242" s="5">
        <f t="shared" si="9"/>
        <v>-2.0735238607598471E-2</v>
      </c>
      <c r="R242" s="1">
        <f t="shared" si="10"/>
        <v>-1.2431457777992607</v>
      </c>
    </row>
    <row r="243" spans="1:18" ht="14.25" customHeight="1" x14ac:dyDescent="0.3">
      <c r="A243" s="1" t="s">
        <v>14</v>
      </c>
      <c r="B243" s="3" t="s">
        <v>200</v>
      </c>
      <c r="C243" s="3" t="s">
        <v>184</v>
      </c>
      <c r="D243" s="1">
        <v>1779.05</v>
      </c>
      <c r="E243" s="1">
        <v>1780.85</v>
      </c>
      <c r="F243" s="1">
        <v>1747</v>
      </c>
      <c r="G243" s="1">
        <v>1769.85</v>
      </c>
      <c r="H243" s="1">
        <v>1768.1</v>
      </c>
      <c r="I243" s="1">
        <v>1769.85</v>
      </c>
      <c r="J243" s="1">
        <v>15</v>
      </c>
      <c r="K243" s="1">
        <v>158.71</v>
      </c>
      <c r="L243" s="1">
        <v>32400</v>
      </c>
      <c r="M243" s="1">
        <v>-600</v>
      </c>
      <c r="N243" s="1">
        <v>1751.8</v>
      </c>
      <c r="O243" s="4">
        <v>1.48219178082192E-4</v>
      </c>
      <c r="P243" s="5">
        <f t="shared" si="11"/>
        <v>-3.967583994597435E-3</v>
      </c>
      <c r="Q243" s="5">
        <f t="shared" si="9"/>
        <v>-4.115803172679627E-3</v>
      </c>
      <c r="R243" s="1">
        <f t="shared" si="10"/>
        <v>-0.24675594205578669</v>
      </c>
    </row>
    <row r="244" spans="1:18" ht="14.25" customHeight="1" x14ac:dyDescent="0.3">
      <c r="A244" s="1" t="s">
        <v>14</v>
      </c>
      <c r="B244" s="3" t="s">
        <v>141</v>
      </c>
      <c r="C244" s="3" t="s">
        <v>184</v>
      </c>
      <c r="D244" s="1">
        <v>1778.4</v>
      </c>
      <c r="E244" s="1">
        <v>1790.75</v>
      </c>
      <c r="F244" s="1">
        <v>1767.5</v>
      </c>
      <c r="G244" s="1">
        <v>1785.75</v>
      </c>
      <c r="H244" s="1">
        <v>1790.75</v>
      </c>
      <c r="I244" s="1">
        <v>1785.75</v>
      </c>
      <c r="J244" s="1">
        <v>29</v>
      </c>
      <c r="K244" s="1">
        <v>309.92</v>
      </c>
      <c r="L244" s="1">
        <v>37800</v>
      </c>
      <c r="M244" s="1">
        <v>5400</v>
      </c>
      <c r="N244" s="1">
        <v>1770.95</v>
      </c>
      <c r="O244" s="4">
        <v>1.4630136986301399E-4</v>
      </c>
      <c r="P244" s="5">
        <f t="shared" si="11"/>
        <v>8.9838121874735669E-3</v>
      </c>
      <c r="Q244" s="5">
        <f t="shared" si="9"/>
        <v>8.8375108176105537E-3</v>
      </c>
      <c r="R244" s="1">
        <f t="shared" si="10"/>
        <v>0.52983785077553402</v>
      </c>
    </row>
    <row r="245" spans="1:18" ht="14.25" customHeight="1" x14ac:dyDescent="0.3">
      <c r="A245" s="1" t="s">
        <v>14</v>
      </c>
      <c r="B245" s="3" t="s">
        <v>201</v>
      </c>
      <c r="C245" s="3" t="s">
        <v>202</v>
      </c>
      <c r="D245" s="1">
        <v>0</v>
      </c>
      <c r="E245" s="1">
        <v>0</v>
      </c>
      <c r="F245" s="1">
        <v>0</v>
      </c>
      <c r="G245" s="1">
        <v>1798.35</v>
      </c>
      <c r="H245" s="1">
        <v>0</v>
      </c>
      <c r="I245" s="1">
        <v>1803.5</v>
      </c>
      <c r="J245" s="1">
        <v>0</v>
      </c>
      <c r="K245" s="1">
        <v>0</v>
      </c>
      <c r="L245" s="1">
        <v>0</v>
      </c>
      <c r="M245" s="1">
        <v>0</v>
      </c>
      <c r="N245" s="1">
        <v>1776.3</v>
      </c>
    </row>
    <row r="246" spans="1:18" ht="14.25" customHeight="1" x14ac:dyDescent="0.3">
      <c r="A246" s="1" t="s">
        <v>14</v>
      </c>
      <c r="B246" s="3" t="s">
        <v>203</v>
      </c>
      <c r="C246" s="3" t="s">
        <v>202</v>
      </c>
      <c r="D246" s="1">
        <v>1767.65</v>
      </c>
      <c r="E246" s="1">
        <v>1775.85</v>
      </c>
      <c r="F246" s="1">
        <v>1767.65</v>
      </c>
      <c r="G246" s="1">
        <v>1769.2</v>
      </c>
      <c r="H246" s="1">
        <v>1769.2</v>
      </c>
      <c r="I246" s="1">
        <v>1788.35</v>
      </c>
      <c r="J246" s="1">
        <v>9</v>
      </c>
      <c r="K246" s="1">
        <v>95.59</v>
      </c>
      <c r="L246" s="1">
        <v>5400</v>
      </c>
      <c r="M246" s="1">
        <v>5400</v>
      </c>
      <c r="N246" s="1">
        <v>1762.15</v>
      </c>
    </row>
    <row r="247" spans="1:18" ht="14.25" customHeight="1" x14ac:dyDescent="0.3"/>
    <row r="248" spans="1:18" ht="14.25" customHeight="1" x14ac:dyDescent="0.3"/>
    <row r="249" spans="1:18" ht="14.25" customHeight="1" x14ac:dyDescent="0.3"/>
    <row r="250" spans="1:18" ht="14.25" customHeight="1" x14ac:dyDescent="0.3"/>
    <row r="251" spans="1:18" ht="14.25" customHeight="1" x14ac:dyDescent="0.3"/>
    <row r="252" spans="1:18" ht="14.25" customHeight="1" x14ac:dyDescent="0.3"/>
    <row r="253" spans="1:18" ht="14.25" customHeight="1" x14ac:dyDescent="0.3"/>
    <row r="254" spans="1:18" ht="14.25" customHeight="1" x14ac:dyDescent="0.3"/>
    <row r="255" spans="1:18" ht="14.25" customHeight="1" x14ac:dyDescent="0.3"/>
    <row r="256" spans="1:18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0"/>
  <sheetViews>
    <sheetView topLeftCell="H1" zoomScaleNormal="100" workbookViewId="0"/>
  </sheetViews>
  <sheetFormatPr defaultRowHeight="14.4" x14ac:dyDescent="0.3"/>
  <cols>
    <col min="1" max="1" width="8.5546875" customWidth="1"/>
    <col min="2" max="3" width="9.6640625" customWidth="1"/>
    <col min="4" max="16" width="8.5546875" customWidth="1"/>
    <col min="17" max="17" width="15.33203125" customWidth="1"/>
    <col min="18" max="19" width="8.5546875" customWidth="1"/>
    <col min="20" max="20" width="16.6640625" customWidth="1"/>
    <col min="21" max="21" width="14.6640625" customWidth="1"/>
    <col min="22" max="26" width="8.6640625" customWidth="1"/>
    <col min="27" max="1025" width="14.44140625" customWidth="1"/>
  </cols>
  <sheetData>
    <row r="1" spans="1:2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226</v>
      </c>
      <c r="P1" s="1" t="s">
        <v>205</v>
      </c>
      <c r="Q1" s="1" t="s">
        <v>206</v>
      </c>
      <c r="R1" s="1" t="s">
        <v>207</v>
      </c>
    </row>
    <row r="2" spans="1:21" ht="14.25" customHeight="1" x14ac:dyDescent="0.3">
      <c r="A2" s="1" t="s">
        <v>14</v>
      </c>
      <c r="B2" s="2">
        <v>43374</v>
      </c>
      <c r="C2" s="2">
        <v>43398</v>
      </c>
      <c r="D2" s="1">
        <v>1297.5</v>
      </c>
      <c r="E2" s="1">
        <v>1307</v>
      </c>
      <c r="F2" s="1">
        <v>1268.4000000000001</v>
      </c>
      <c r="G2" s="1">
        <v>1285.8</v>
      </c>
      <c r="H2" s="1">
        <v>1285</v>
      </c>
      <c r="I2" s="1">
        <v>1285.8</v>
      </c>
      <c r="J2" s="1">
        <v>4245</v>
      </c>
      <c r="K2" s="1">
        <v>32728.2</v>
      </c>
      <c r="L2" s="1">
        <v>5056800</v>
      </c>
      <c r="M2" s="1">
        <v>-18000</v>
      </c>
      <c r="N2" s="1">
        <v>1279.8</v>
      </c>
      <c r="O2" s="4">
        <v>1.325E-3</v>
      </c>
      <c r="P2" s="5">
        <f>(G2-D2)/D2</f>
        <v>-9.0173410404624631E-3</v>
      </c>
      <c r="Q2" s="5">
        <f t="shared" ref="Q2:Q33" si="0">P2-O2</f>
        <v>-1.0342341040462463E-2</v>
      </c>
      <c r="R2" s="1">
        <f t="shared" ref="R2:R33" si="1">Q2/$U$2</f>
        <v>-0.28339881878388506</v>
      </c>
      <c r="T2" s="1" t="s">
        <v>208</v>
      </c>
      <c r="U2" s="1">
        <f>STDEV(P2:P54)</f>
        <v>3.6493945475296247E-2</v>
      </c>
    </row>
    <row r="3" spans="1:21" ht="14.25" customHeight="1" x14ac:dyDescent="0.3">
      <c r="A3" s="1" t="s">
        <v>14</v>
      </c>
      <c r="B3" s="2">
        <v>43381</v>
      </c>
      <c r="C3" s="2">
        <v>43398</v>
      </c>
      <c r="D3" s="1">
        <v>1201.0999999999999</v>
      </c>
      <c r="E3" s="1">
        <v>1252.05</v>
      </c>
      <c r="F3" s="1">
        <v>1201.05</v>
      </c>
      <c r="G3" s="1">
        <v>1247.2</v>
      </c>
      <c r="H3" s="1">
        <v>1242</v>
      </c>
      <c r="I3" s="1">
        <v>1247.2</v>
      </c>
      <c r="J3" s="1">
        <v>3737</v>
      </c>
      <c r="K3" s="1">
        <v>27645.23</v>
      </c>
      <c r="L3" s="1">
        <v>5020200</v>
      </c>
      <c r="M3" s="1">
        <v>-22200</v>
      </c>
      <c r="N3" s="1">
        <v>1247.8</v>
      </c>
      <c r="O3" s="4">
        <v>1.33653846153846E-3</v>
      </c>
      <c r="P3" s="5">
        <f t="shared" ref="P3:P50" si="2">(G3-G2)/G3</f>
        <v>-3.094932649134053E-2</v>
      </c>
      <c r="Q3" s="5">
        <f t="shared" si="0"/>
        <v>-3.2285864952878988E-2</v>
      </c>
      <c r="R3" s="1">
        <f t="shared" si="1"/>
        <v>-0.88469099551689134</v>
      </c>
    </row>
    <row r="4" spans="1:21" ht="14.25" customHeight="1" x14ac:dyDescent="0.3">
      <c r="A4" s="1" t="s">
        <v>14</v>
      </c>
      <c r="B4" s="2">
        <v>43388</v>
      </c>
      <c r="C4" s="2">
        <v>43398</v>
      </c>
      <c r="D4" s="1">
        <v>1250.0999999999999</v>
      </c>
      <c r="E4" s="1">
        <v>1253.5999999999999</v>
      </c>
      <c r="F4" s="1">
        <v>1240.0999999999999</v>
      </c>
      <c r="G4" s="1">
        <v>1248.45</v>
      </c>
      <c r="H4" s="1">
        <v>1247.05</v>
      </c>
      <c r="I4" s="1">
        <v>1248.45</v>
      </c>
      <c r="J4" s="1">
        <v>2445</v>
      </c>
      <c r="K4" s="1">
        <v>18288.39</v>
      </c>
      <c r="L4" s="1">
        <v>5379000</v>
      </c>
      <c r="M4" s="1">
        <v>194400</v>
      </c>
      <c r="N4" s="1">
        <v>1250.3</v>
      </c>
      <c r="O4" s="4">
        <v>1.33653846153846E-3</v>
      </c>
      <c r="P4" s="5">
        <f t="shared" si="2"/>
        <v>1.001241539508991E-3</v>
      </c>
      <c r="Q4" s="5">
        <f t="shared" si="0"/>
        <v>-3.3529692202946895E-4</v>
      </c>
      <c r="R4" s="1">
        <f t="shared" si="1"/>
        <v>-9.1877410804058063E-3</v>
      </c>
    </row>
    <row r="5" spans="1:21" ht="14.25" customHeight="1" x14ac:dyDescent="0.3">
      <c r="A5" s="1" t="s">
        <v>14</v>
      </c>
      <c r="B5" s="2">
        <v>43395</v>
      </c>
      <c r="C5" s="2">
        <v>43398</v>
      </c>
      <c r="D5" s="1">
        <v>1239.75</v>
      </c>
      <c r="E5" s="1">
        <v>1240.05</v>
      </c>
      <c r="F5" s="1">
        <v>1186.3499999999999</v>
      </c>
      <c r="G5" s="1">
        <v>1193.2</v>
      </c>
      <c r="H5" s="1">
        <v>1189.5</v>
      </c>
      <c r="I5" s="1">
        <v>1193.2</v>
      </c>
      <c r="J5" s="1">
        <v>9160</v>
      </c>
      <c r="K5" s="1">
        <v>66748.289999999994</v>
      </c>
      <c r="L5" s="1">
        <v>5814000</v>
      </c>
      <c r="M5" s="1">
        <v>26400</v>
      </c>
      <c r="N5" s="1">
        <v>1200.4000000000001</v>
      </c>
      <c r="O5" s="4">
        <v>1.3384615384615401E-3</v>
      </c>
      <c r="P5" s="5">
        <f t="shared" si="2"/>
        <v>-4.6304056319141799E-2</v>
      </c>
      <c r="Q5" s="5">
        <f t="shared" si="0"/>
        <v>-4.7642517857603338E-2</v>
      </c>
      <c r="R5" s="1">
        <f t="shared" si="1"/>
        <v>-1.3054910132929822</v>
      </c>
    </row>
    <row r="6" spans="1:21" ht="14.25" customHeight="1" x14ac:dyDescent="0.3">
      <c r="A6" s="1" t="s">
        <v>14</v>
      </c>
      <c r="B6" s="2">
        <v>43402</v>
      </c>
      <c r="C6" s="2">
        <v>43433</v>
      </c>
      <c r="D6" s="1">
        <v>1195.1500000000001</v>
      </c>
      <c r="E6" s="1">
        <v>1217.75</v>
      </c>
      <c r="F6" s="1">
        <v>1193</v>
      </c>
      <c r="G6" s="1">
        <v>1202.05</v>
      </c>
      <c r="H6" s="1">
        <v>1197.9000000000001</v>
      </c>
      <c r="I6" s="1">
        <v>1202.05</v>
      </c>
      <c r="J6" s="1">
        <v>3631</v>
      </c>
      <c r="K6" s="1">
        <v>26219.64</v>
      </c>
      <c r="L6" s="1">
        <v>4748400</v>
      </c>
      <c r="M6" s="1">
        <v>-131400</v>
      </c>
      <c r="N6" s="1">
        <v>1196.05</v>
      </c>
      <c r="O6" s="4">
        <v>1.33653846153846E-3</v>
      </c>
      <c r="P6" s="5">
        <f t="shared" si="2"/>
        <v>7.362422528180949E-3</v>
      </c>
      <c r="Q6" s="5">
        <f t="shared" si="0"/>
        <v>6.0258840666424889E-3</v>
      </c>
      <c r="R6" s="1">
        <f t="shared" si="1"/>
        <v>0.16512010384630993</v>
      </c>
    </row>
    <row r="7" spans="1:21" ht="14.25" customHeight="1" x14ac:dyDescent="0.3">
      <c r="A7" s="1" t="s">
        <v>14</v>
      </c>
      <c r="B7" s="2">
        <v>43409</v>
      </c>
      <c r="C7" s="2">
        <v>43433</v>
      </c>
      <c r="D7" s="1">
        <v>1254.4000000000001</v>
      </c>
      <c r="E7" s="1">
        <v>1265</v>
      </c>
      <c r="F7" s="1">
        <v>1238.3</v>
      </c>
      <c r="G7" s="1">
        <v>1249.05</v>
      </c>
      <c r="H7" s="1">
        <v>1246.8</v>
      </c>
      <c r="I7" s="1">
        <v>1249.05</v>
      </c>
      <c r="J7" s="1">
        <v>2287</v>
      </c>
      <c r="K7" s="1">
        <v>17175.82</v>
      </c>
      <c r="L7" s="1">
        <v>4981200</v>
      </c>
      <c r="M7" s="1">
        <v>40200</v>
      </c>
      <c r="N7" s="1">
        <v>1244.05</v>
      </c>
      <c r="O7" s="4">
        <v>1.3115384615384599E-3</v>
      </c>
      <c r="P7" s="5">
        <f t="shared" si="2"/>
        <v>3.7628597734278055E-2</v>
      </c>
      <c r="Q7" s="5">
        <f t="shared" si="0"/>
        <v>3.6317059272739594E-2</v>
      </c>
      <c r="R7" s="1">
        <f t="shared" si="1"/>
        <v>0.99515299866175355</v>
      </c>
    </row>
    <row r="8" spans="1:21" ht="14.25" customHeight="1" x14ac:dyDescent="0.3">
      <c r="A8" s="1" t="s">
        <v>14</v>
      </c>
      <c r="B8" s="2">
        <v>43416</v>
      </c>
      <c r="C8" s="2">
        <v>43433</v>
      </c>
      <c r="D8" s="1">
        <v>1302.1500000000001</v>
      </c>
      <c r="E8" s="1">
        <v>1317.4</v>
      </c>
      <c r="F8" s="1">
        <v>1277.7</v>
      </c>
      <c r="G8" s="1">
        <v>1282.1500000000001</v>
      </c>
      <c r="H8" s="1">
        <v>1285.25</v>
      </c>
      <c r="I8" s="1">
        <v>1282.1500000000001</v>
      </c>
      <c r="J8" s="1">
        <v>4034</v>
      </c>
      <c r="K8" s="1">
        <v>31334.74</v>
      </c>
      <c r="L8" s="1">
        <v>4773600</v>
      </c>
      <c r="M8" s="1">
        <v>-61800</v>
      </c>
      <c r="N8" s="1">
        <v>1278.8</v>
      </c>
      <c r="O8" s="4">
        <v>1.30384615384615E-3</v>
      </c>
      <c r="P8" s="5">
        <f t="shared" si="2"/>
        <v>2.5816012167063241E-2</v>
      </c>
      <c r="Q8" s="5">
        <f t="shared" si="0"/>
        <v>2.4512166013217093E-2</v>
      </c>
      <c r="R8" s="1">
        <f t="shared" si="1"/>
        <v>0.67167760827094047</v>
      </c>
      <c r="T8" s="6" t="s">
        <v>209</v>
      </c>
    </row>
    <row r="9" spans="1:21" ht="14.25" customHeight="1" x14ac:dyDescent="0.3">
      <c r="A9" s="1" t="s">
        <v>14</v>
      </c>
      <c r="B9" s="2">
        <v>43423</v>
      </c>
      <c r="C9" s="2">
        <v>43433</v>
      </c>
      <c r="D9" s="1">
        <v>1367.95</v>
      </c>
      <c r="E9" s="1">
        <v>1367.95</v>
      </c>
      <c r="F9" s="1">
        <v>1308.4000000000001</v>
      </c>
      <c r="G9" s="1">
        <v>1317.5</v>
      </c>
      <c r="H9" s="1">
        <v>1325</v>
      </c>
      <c r="I9" s="1">
        <v>1317.5</v>
      </c>
      <c r="J9" s="1">
        <v>2520</v>
      </c>
      <c r="K9" s="1">
        <v>19889.43</v>
      </c>
      <c r="L9" s="1">
        <v>5052600</v>
      </c>
      <c r="M9" s="1">
        <v>-24600</v>
      </c>
      <c r="N9" s="1">
        <v>1312.15</v>
      </c>
      <c r="O9" s="4">
        <v>1.29807692307692E-3</v>
      </c>
      <c r="P9" s="5">
        <f t="shared" si="2"/>
        <v>2.6831119544591962E-2</v>
      </c>
      <c r="Q9" s="5">
        <f t="shared" si="0"/>
        <v>2.5533042621515043E-2</v>
      </c>
      <c r="R9" s="1">
        <f t="shared" si="1"/>
        <v>0.69965147064734512</v>
      </c>
      <c r="T9" s="6" t="s">
        <v>210</v>
      </c>
      <c r="U9" s="1">
        <f>MIN(P:P)</f>
        <v>-6.2859490550533997E-2</v>
      </c>
    </row>
    <row r="10" spans="1:21" ht="14.25" customHeight="1" x14ac:dyDescent="0.3">
      <c r="A10" s="1" t="s">
        <v>14</v>
      </c>
      <c r="B10" s="2">
        <v>43430</v>
      </c>
      <c r="C10" s="2">
        <v>43433</v>
      </c>
      <c r="D10" s="1">
        <v>1322.95</v>
      </c>
      <c r="E10" s="1">
        <v>1355</v>
      </c>
      <c r="F10" s="1">
        <v>1322.7</v>
      </c>
      <c r="G10" s="1">
        <v>1347.5</v>
      </c>
      <c r="H10" s="1">
        <v>1349</v>
      </c>
      <c r="I10" s="1">
        <v>1347.5</v>
      </c>
      <c r="J10" s="1">
        <v>6651</v>
      </c>
      <c r="K10" s="1">
        <v>53610.74</v>
      </c>
      <c r="L10" s="1">
        <v>5123400</v>
      </c>
      <c r="M10" s="1">
        <v>31800</v>
      </c>
      <c r="N10" s="1">
        <v>1349.5</v>
      </c>
      <c r="O10" s="4">
        <v>1.2865384615384601E-3</v>
      </c>
      <c r="P10" s="5">
        <f t="shared" si="2"/>
        <v>2.2263450834879406E-2</v>
      </c>
      <c r="Q10" s="5">
        <f t="shared" si="0"/>
        <v>2.0976912373340945E-2</v>
      </c>
      <c r="R10" s="1">
        <f t="shared" si="1"/>
        <v>0.57480527523506042</v>
      </c>
      <c r="T10" s="6" t="s">
        <v>211</v>
      </c>
      <c r="U10" s="1">
        <f>MAX(P:P)</f>
        <v>0.15159012565328583</v>
      </c>
    </row>
    <row r="11" spans="1:21" ht="14.25" customHeight="1" x14ac:dyDescent="0.3">
      <c r="A11" s="1" t="s">
        <v>14</v>
      </c>
      <c r="B11" s="2">
        <v>43437</v>
      </c>
      <c r="C11" s="2">
        <v>43461</v>
      </c>
      <c r="D11" s="1">
        <v>1344.65</v>
      </c>
      <c r="E11" s="1">
        <v>1362.3</v>
      </c>
      <c r="F11" s="1">
        <v>1339.3</v>
      </c>
      <c r="G11" s="1">
        <v>1347.2</v>
      </c>
      <c r="H11" s="1">
        <v>1353.4</v>
      </c>
      <c r="I11" s="1">
        <v>1347.2</v>
      </c>
      <c r="J11" s="1">
        <v>2814</v>
      </c>
      <c r="K11" s="1">
        <v>22755.21</v>
      </c>
      <c r="L11" s="1">
        <v>4203000</v>
      </c>
      <c r="M11" s="1">
        <v>84600</v>
      </c>
      <c r="N11" s="1">
        <v>1338.7</v>
      </c>
      <c r="O11" s="4">
        <v>1.2846153846153799E-3</v>
      </c>
      <c r="P11" s="5">
        <f t="shared" si="2"/>
        <v>-2.2268408551065507E-4</v>
      </c>
      <c r="Q11" s="5">
        <f t="shared" si="0"/>
        <v>-1.507299470126035E-3</v>
      </c>
      <c r="R11" s="1">
        <f t="shared" si="1"/>
        <v>-4.1302727082396927E-2</v>
      </c>
      <c r="T11" s="6" t="s">
        <v>212</v>
      </c>
      <c r="U11" s="1">
        <f>AVERAGE(P:P)</f>
        <v>5.6543518634862176E-3</v>
      </c>
    </row>
    <row r="12" spans="1:21" ht="14.25" customHeight="1" x14ac:dyDescent="0.3">
      <c r="A12" s="1" t="s">
        <v>14</v>
      </c>
      <c r="B12" s="2">
        <v>43444</v>
      </c>
      <c r="C12" s="2">
        <v>43461</v>
      </c>
      <c r="D12" s="1">
        <v>1297.6500000000001</v>
      </c>
      <c r="E12" s="1">
        <v>1309</v>
      </c>
      <c r="F12" s="1">
        <v>1268.5</v>
      </c>
      <c r="G12" s="1">
        <v>1279.75</v>
      </c>
      <c r="H12" s="1">
        <v>1277.25</v>
      </c>
      <c r="I12" s="1">
        <v>1279.75</v>
      </c>
      <c r="J12" s="1">
        <v>2493</v>
      </c>
      <c r="K12" s="1">
        <v>19234.25</v>
      </c>
      <c r="L12" s="1">
        <v>4356600</v>
      </c>
      <c r="M12" s="1">
        <v>-21000</v>
      </c>
      <c r="N12" s="1">
        <v>1274.2</v>
      </c>
      <c r="O12" s="4">
        <v>1.2750000000000001E-3</v>
      </c>
      <c r="P12" s="5">
        <f t="shared" si="2"/>
        <v>-5.2705606563782023E-2</v>
      </c>
      <c r="Q12" s="5">
        <f t="shared" si="0"/>
        <v>-5.3980606563782021E-2</v>
      </c>
      <c r="R12" s="1">
        <f t="shared" si="1"/>
        <v>-1.4791660879836348</v>
      </c>
      <c r="T12" s="6" t="s">
        <v>213</v>
      </c>
      <c r="U12" s="1">
        <f>STDEV(P:P)</f>
        <v>3.6493945475296247E-2</v>
      </c>
    </row>
    <row r="13" spans="1:21" ht="14.25" customHeight="1" x14ac:dyDescent="0.3">
      <c r="A13" s="1" t="s">
        <v>14</v>
      </c>
      <c r="B13" s="2">
        <v>43451</v>
      </c>
      <c r="C13" s="2">
        <v>43461</v>
      </c>
      <c r="D13" s="1">
        <v>1342.25</v>
      </c>
      <c r="E13" s="1">
        <v>1347.6</v>
      </c>
      <c r="F13" s="1">
        <v>1333.85</v>
      </c>
      <c r="G13" s="1">
        <v>1341.05</v>
      </c>
      <c r="H13" s="1">
        <v>1341</v>
      </c>
      <c r="I13" s="1">
        <v>1341.05</v>
      </c>
      <c r="J13" s="1">
        <v>1693</v>
      </c>
      <c r="K13" s="1">
        <v>13611.31</v>
      </c>
      <c r="L13" s="1">
        <v>4576800</v>
      </c>
      <c r="M13" s="1">
        <v>59400</v>
      </c>
      <c r="N13" s="1">
        <v>1335.85</v>
      </c>
      <c r="O13" s="4">
        <v>1.28269230769231E-3</v>
      </c>
      <c r="P13" s="5">
        <f t="shared" si="2"/>
        <v>4.5710450766190638E-2</v>
      </c>
      <c r="Q13" s="5">
        <f t="shared" si="0"/>
        <v>4.4427758458498327E-2</v>
      </c>
      <c r="R13" s="1">
        <f t="shared" si="1"/>
        <v>1.2174008011431019</v>
      </c>
    </row>
    <row r="14" spans="1:21" ht="14.25" customHeight="1" x14ac:dyDescent="0.3">
      <c r="A14" s="1" t="s">
        <v>14</v>
      </c>
      <c r="B14" s="2">
        <v>43458</v>
      </c>
      <c r="C14" s="2">
        <v>43461</v>
      </c>
      <c r="D14" s="1">
        <v>1386.75</v>
      </c>
      <c r="E14" s="1">
        <v>1390.85</v>
      </c>
      <c r="F14" s="1">
        <v>1355.7</v>
      </c>
      <c r="G14" s="1">
        <v>1361.25</v>
      </c>
      <c r="H14" s="1">
        <v>1362.45</v>
      </c>
      <c r="I14" s="1">
        <v>1361.25</v>
      </c>
      <c r="J14" s="1">
        <v>4574</v>
      </c>
      <c r="K14" s="1">
        <v>37549.18</v>
      </c>
      <c r="L14" s="1">
        <v>3515400</v>
      </c>
      <c r="M14" s="1">
        <v>-1038000</v>
      </c>
      <c r="N14" s="1">
        <v>1357.05</v>
      </c>
      <c r="O14" s="4">
        <v>1.27115384615385E-3</v>
      </c>
      <c r="P14" s="5">
        <f t="shared" si="2"/>
        <v>1.4839302112029417E-2</v>
      </c>
      <c r="Q14" s="5">
        <f t="shared" si="0"/>
        <v>1.3568148265875567E-2</v>
      </c>
      <c r="R14" s="1">
        <f t="shared" si="1"/>
        <v>0.37179176132271635</v>
      </c>
      <c r="T14" s="6" t="s">
        <v>214</v>
      </c>
    </row>
    <row r="15" spans="1:21" ht="14.25" customHeight="1" x14ac:dyDescent="0.3">
      <c r="A15" s="1" t="s">
        <v>14</v>
      </c>
      <c r="B15" s="3" t="s">
        <v>15</v>
      </c>
      <c r="C15" s="3" t="s">
        <v>16</v>
      </c>
      <c r="D15" s="1">
        <v>1374.55</v>
      </c>
      <c r="E15" s="1">
        <v>1384.9</v>
      </c>
      <c r="F15" s="1">
        <v>1374.55</v>
      </c>
      <c r="G15" s="1">
        <v>1380.85</v>
      </c>
      <c r="H15" s="1">
        <v>1377.4</v>
      </c>
      <c r="I15" s="1">
        <v>1380.85</v>
      </c>
      <c r="J15" s="1">
        <v>1469</v>
      </c>
      <c r="K15" s="1">
        <v>12167.16</v>
      </c>
      <c r="L15" s="1">
        <v>4969800</v>
      </c>
      <c r="M15" s="1">
        <v>28800</v>
      </c>
      <c r="N15" s="1">
        <v>1373.05</v>
      </c>
      <c r="O15" s="4">
        <v>1.2750000000000001E-3</v>
      </c>
      <c r="P15" s="5">
        <f t="shared" si="2"/>
        <v>1.4194155773617633E-2</v>
      </c>
      <c r="Q15" s="5">
        <f t="shared" si="0"/>
        <v>1.2919155773617633E-2</v>
      </c>
      <c r="R15" s="1">
        <f t="shared" si="1"/>
        <v>0.3540081952049543</v>
      </c>
      <c r="T15" s="6" t="s">
        <v>210</v>
      </c>
      <c r="U15" s="1">
        <f>MIN(Q:Q)</f>
        <v>-6.4097952088995533E-2</v>
      </c>
    </row>
    <row r="16" spans="1:21" ht="14.25" customHeight="1" x14ac:dyDescent="0.3">
      <c r="A16" s="1" t="s">
        <v>14</v>
      </c>
      <c r="B16" s="3" t="s">
        <v>23</v>
      </c>
      <c r="C16" s="3" t="s">
        <v>16</v>
      </c>
      <c r="D16" s="1">
        <v>1404.75</v>
      </c>
      <c r="E16" s="1">
        <v>1409</v>
      </c>
      <c r="F16" s="1">
        <v>1388.2</v>
      </c>
      <c r="G16" s="1">
        <v>1399.45</v>
      </c>
      <c r="H16" s="1">
        <v>1400.05</v>
      </c>
      <c r="I16" s="1">
        <v>1399.45</v>
      </c>
      <c r="J16" s="1">
        <v>3028</v>
      </c>
      <c r="K16" s="1">
        <v>25435.38</v>
      </c>
      <c r="L16" s="1">
        <v>5809800</v>
      </c>
      <c r="M16" s="1">
        <v>-34800</v>
      </c>
      <c r="N16" s="1">
        <v>1396</v>
      </c>
      <c r="O16" s="4">
        <v>1.2692307692307701E-3</v>
      </c>
      <c r="P16" s="5">
        <f t="shared" si="2"/>
        <v>1.3290935724749105E-2</v>
      </c>
      <c r="Q16" s="5">
        <f t="shared" si="0"/>
        <v>1.2021704955518334E-2</v>
      </c>
      <c r="R16" s="1">
        <f t="shared" si="1"/>
        <v>0.32941642233932078</v>
      </c>
      <c r="T16" s="6" t="s">
        <v>211</v>
      </c>
      <c r="U16" s="1">
        <f>MAX(Q:Q)</f>
        <v>0.1505670487302089</v>
      </c>
    </row>
    <row r="17" spans="1:21" ht="14.25" customHeight="1" x14ac:dyDescent="0.3">
      <c r="A17" s="1" t="s">
        <v>14</v>
      </c>
      <c r="B17" s="3" t="s">
        <v>28</v>
      </c>
      <c r="C17" s="3" t="s">
        <v>16</v>
      </c>
      <c r="D17" s="1">
        <v>1409</v>
      </c>
      <c r="E17" s="1">
        <v>1415.5</v>
      </c>
      <c r="F17" s="1">
        <v>1394</v>
      </c>
      <c r="G17" s="1">
        <v>1396.75</v>
      </c>
      <c r="H17" s="1">
        <v>1396</v>
      </c>
      <c r="I17" s="1">
        <v>1396.75</v>
      </c>
      <c r="J17" s="1">
        <v>4126</v>
      </c>
      <c r="K17" s="1">
        <v>34725.74</v>
      </c>
      <c r="L17" s="1">
        <v>6514200</v>
      </c>
      <c r="M17" s="1">
        <v>495000</v>
      </c>
      <c r="N17" s="1">
        <v>1388.6</v>
      </c>
      <c r="O17" s="4">
        <v>1.26538461538462E-3</v>
      </c>
      <c r="P17" s="5">
        <f t="shared" si="2"/>
        <v>-1.9330588867013034E-3</v>
      </c>
      <c r="Q17" s="5">
        <f t="shared" si="0"/>
        <v>-3.1984435020859237E-3</v>
      </c>
      <c r="R17" s="1">
        <f t="shared" si="1"/>
        <v>-8.7643127111346128E-2</v>
      </c>
      <c r="T17" s="6" t="s">
        <v>212</v>
      </c>
      <c r="U17" s="1">
        <f>AVERAGE(Q:Q)</f>
        <v>4.4478369498284496E-3</v>
      </c>
    </row>
    <row r="18" spans="1:21" ht="14.25" customHeight="1" x14ac:dyDescent="0.3">
      <c r="A18" s="1" t="s">
        <v>14</v>
      </c>
      <c r="B18" s="3" t="s">
        <v>34</v>
      </c>
      <c r="C18" s="3" t="s">
        <v>16</v>
      </c>
      <c r="D18" s="1">
        <v>1405.05</v>
      </c>
      <c r="E18" s="1">
        <v>1430</v>
      </c>
      <c r="F18" s="1">
        <v>1402.55</v>
      </c>
      <c r="G18" s="1">
        <v>1426.1</v>
      </c>
      <c r="H18" s="1">
        <v>1425</v>
      </c>
      <c r="I18" s="1">
        <v>1426.1</v>
      </c>
      <c r="J18" s="1">
        <v>8166</v>
      </c>
      <c r="K18" s="1">
        <v>69464.55</v>
      </c>
      <c r="L18" s="1">
        <v>7168200</v>
      </c>
      <c r="M18" s="1">
        <v>423000</v>
      </c>
      <c r="N18" s="1">
        <v>1422.1</v>
      </c>
      <c r="O18" s="4">
        <v>1.2596153846153801E-3</v>
      </c>
      <c r="P18" s="5">
        <f t="shared" si="2"/>
        <v>2.0580604445690983E-2</v>
      </c>
      <c r="Q18" s="5">
        <f t="shared" si="0"/>
        <v>1.9320989061075603E-2</v>
      </c>
      <c r="R18" s="1">
        <f t="shared" si="1"/>
        <v>0.52942998652076445</v>
      </c>
      <c r="T18" s="6" t="s">
        <v>213</v>
      </c>
      <c r="U18" s="1">
        <f>STDEV(Q:Q)</f>
        <v>3.6513176833106606E-2</v>
      </c>
    </row>
    <row r="19" spans="1:21" ht="14.25" customHeight="1" x14ac:dyDescent="0.3">
      <c r="A19" s="1" t="s">
        <v>14</v>
      </c>
      <c r="B19" s="3" t="s">
        <v>39</v>
      </c>
      <c r="C19" s="3" t="s">
        <v>16</v>
      </c>
      <c r="D19" s="1">
        <v>1376</v>
      </c>
      <c r="E19" s="1">
        <v>1390.85</v>
      </c>
      <c r="F19" s="1">
        <v>1367.2</v>
      </c>
      <c r="G19" s="1">
        <v>1379.25</v>
      </c>
      <c r="H19" s="1">
        <v>1378.55</v>
      </c>
      <c r="I19" s="1">
        <v>1379.25</v>
      </c>
      <c r="J19" s="1">
        <v>5130</v>
      </c>
      <c r="K19" s="1">
        <v>42494.879999999997</v>
      </c>
      <c r="L19" s="1">
        <v>4344600</v>
      </c>
      <c r="M19" s="1">
        <v>-1120200</v>
      </c>
      <c r="N19" s="1">
        <v>1379.5</v>
      </c>
      <c r="O19" s="4">
        <v>1.2269230769230801E-3</v>
      </c>
      <c r="P19" s="5">
        <f t="shared" si="2"/>
        <v>-3.3967736088453805E-2</v>
      </c>
      <c r="Q19" s="5">
        <f t="shared" si="0"/>
        <v>-3.5194659165376882E-2</v>
      </c>
      <c r="R19" s="1">
        <f t="shared" si="1"/>
        <v>-0.96439720909872884</v>
      </c>
    </row>
    <row r="20" spans="1:21" ht="14.25" customHeight="1" x14ac:dyDescent="0.3">
      <c r="A20" s="1" t="s">
        <v>14</v>
      </c>
      <c r="B20" s="3" t="s">
        <v>44</v>
      </c>
      <c r="C20" s="3" t="s">
        <v>17</v>
      </c>
      <c r="D20" s="1">
        <v>1458.8</v>
      </c>
      <c r="E20" s="1">
        <v>1458.8</v>
      </c>
      <c r="F20" s="1">
        <v>1440.3</v>
      </c>
      <c r="G20" s="1">
        <v>1453.95</v>
      </c>
      <c r="H20" s="1">
        <v>1454.6</v>
      </c>
      <c r="I20" s="1">
        <v>1453.95</v>
      </c>
      <c r="J20" s="1">
        <v>2799</v>
      </c>
      <c r="K20" s="1">
        <v>24303.03</v>
      </c>
      <c r="L20" s="1">
        <v>5788200</v>
      </c>
      <c r="M20" s="1">
        <v>105600</v>
      </c>
      <c r="N20" s="1">
        <v>1446.35</v>
      </c>
      <c r="O20" s="4">
        <v>1.225E-3</v>
      </c>
      <c r="P20" s="5">
        <f t="shared" si="2"/>
        <v>5.1377282575054195E-2</v>
      </c>
      <c r="Q20" s="5">
        <f t="shared" si="0"/>
        <v>5.0152282575054198E-2</v>
      </c>
      <c r="R20" s="1">
        <f t="shared" si="1"/>
        <v>1.3742630982173099</v>
      </c>
    </row>
    <row r="21" spans="1:21" ht="14.25" customHeight="1" x14ac:dyDescent="0.3">
      <c r="A21" s="1" t="s">
        <v>14</v>
      </c>
      <c r="B21" s="3" t="s">
        <v>49</v>
      </c>
      <c r="C21" s="3" t="s">
        <v>17</v>
      </c>
      <c r="D21" s="1">
        <v>1456.05</v>
      </c>
      <c r="E21" s="1">
        <v>1462.85</v>
      </c>
      <c r="F21" s="1">
        <v>1433.7</v>
      </c>
      <c r="G21" s="1">
        <v>1445.05</v>
      </c>
      <c r="H21" s="1">
        <v>1446.45</v>
      </c>
      <c r="I21" s="1">
        <v>1445.05</v>
      </c>
      <c r="J21" s="1">
        <v>2818</v>
      </c>
      <c r="K21" s="1">
        <v>24441.51</v>
      </c>
      <c r="L21" s="1">
        <v>5864400</v>
      </c>
      <c r="M21" s="1">
        <v>92400</v>
      </c>
      <c r="N21" s="1">
        <v>1437.1</v>
      </c>
      <c r="O21" s="4">
        <v>1.2365384615384599E-3</v>
      </c>
      <c r="P21" s="5">
        <f t="shared" si="2"/>
        <v>-6.1589564374935754E-3</v>
      </c>
      <c r="Q21" s="5">
        <f t="shared" si="0"/>
        <v>-7.3954948990320353E-3</v>
      </c>
      <c r="R21" s="1">
        <f t="shared" si="1"/>
        <v>-0.20264991364220261</v>
      </c>
    </row>
    <row r="22" spans="1:21" ht="14.25" customHeight="1" x14ac:dyDescent="0.3">
      <c r="A22" s="1" t="s">
        <v>14</v>
      </c>
      <c r="B22" s="3" t="s">
        <v>54</v>
      </c>
      <c r="C22" s="3" t="s">
        <v>17</v>
      </c>
      <c r="D22" s="1">
        <v>1401</v>
      </c>
      <c r="E22" s="1">
        <v>1402.2</v>
      </c>
      <c r="F22" s="1">
        <v>1351.5</v>
      </c>
      <c r="G22" s="1">
        <v>1381.8</v>
      </c>
      <c r="H22" s="1">
        <v>1376.1</v>
      </c>
      <c r="I22" s="1">
        <v>1381.8</v>
      </c>
      <c r="J22" s="1">
        <v>4484</v>
      </c>
      <c r="K22" s="1">
        <v>36913.06</v>
      </c>
      <c r="L22" s="1">
        <v>6178800</v>
      </c>
      <c r="M22" s="1">
        <v>34800</v>
      </c>
      <c r="N22" s="1">
        <v>1380.05</v>
      </c>
      <c r="O22" s="4">
        <v>1.23461538461538E-3</v>
      </c>
      <c r="P22" s="5">
        <f t="shared" si="2"/>
        <v>-4.5773628600376322E-2</v>
      </c>
      <c r="Q22" s="5">
        <f t="shared" si="0"/>
        <v>-4.7008243984991704E-2</v>
      </c>
      <c r="R22" s="1">
        <f t="shared" si="1"/>
        <v>-1.2881107639296736</v>
      </c>
    </row>
    <row r="23" spans="1:21" ht="14.25" customHeight="1" x14ac:dyDescent="0.3">
      <c r="A23" s="1" t="s">
        <v>14</v>
      </c>
      <c r="B23" s="3" t="s">
        <v>59</v>
      </c>
      <c r="C23" s="3" t="s">
        <v>17</v>
      </c>
      <c r="D23" s="1">
        <v>1398.45</v>
      </c>
      <c r="E23" s="1">
        <v>1405.75</v>
      </c>
      <c r="F23" s="1">
        <v>1392.45</v>
      </c>
      <c r="G23" s="1">
        <v>1402.4</v>
      </c>
      <c r="H23" s="1">
        <v>1403.65</v>
      </c>
      <c r="I23" s="1">
        <v>1402.4</v>
      </c>
      <c r="J23" s="1">
        <v>2104</v>
      </c>
      <c r="K23" s="1">
        <v>17677.87</v>
      </c>
      <c r="L23" s="1">
        <v>4738200</v>
      </c>
      <c r="M23" s="1">
        <v>-468600</v>
      </c>
      <c r="N23" s="1">
        <v>1398.25</v>
      </c>
      <c r="O23" s="4">
        <v>1.2326923076923101E-3</v>
      </c>
      <c r="P23" s="5">
        <f t="shared" si="2"/>
        <v>1.4689104392470148E-2</v>
      </c>
      <c r="Q23" s="5">
        <f t="shared" si="0"/>
        <v>1.3456412084777838E-2</v>
      </c>
      <c r="R23" s="1">
        <f t="shared" si="1"/>
        <v>0.36872998820823177</v>
      </c>
    </row>
    <row r="24" spans="1:21" ht="14.25" customHeight="1" x14ac:dyDescent="0.3">
      <c r="A24" s="1" t="s">
        <v>14</v>
      </c>
      <c r="B24" s="3" t="s">
        <v>68</v>
      </c>
      <c r="C24" s="3" t="s">
        <v>18</v>
      </c>
      <c r="D24" s="1">
        <v>1388.35</v>
      </c>
      <c r="E24" s="1">
        <v>1427.6</v>
      </c>
      <c r="F24" s="1">
        <v>1388.35</v>
      </c>
      <c r="G24" s="1">
        <v>1424.5</v>
      </c>
      <c r="H24" s="1">
        <v>1423.05</v>
      </c>
      <c r="I24" s="1">
        <v>1424.5</v>
      </c>
      <c r="J24" s="1">
        <v>3125</v>
      </c>
      <c r="K24" s="1">
        <v>26481.78</v>
      </c>
      <c r="L24" s="1">
        <v>5471400</v>
      </c>
      <c r="M24" s="1">
        <v>61200</v>
      </c>
      <c r="N24" s="1">
        <v>1419.8</v>
      </c>
      <c r="O24" s="4">
        <v>1.2153846153846199E-3</v>
      </c>
      <c r="P24" s="5">
        <f t="shared" si="2"/>
        <v>1.5514215514215451E-2</v>
      </c>
      <c r="Q24" s="5">
        <f t="shared" si="0"/>
        <v>1.4298830898830831E-2</v>
      </c>
      <c r="R24" s="1">
        <f t="shared" si="1"/>
        <v>0.39181378479644252</v>
      </c>
    </row>
    <row r="25" spans="1:21" ht="14.25" customHeight="1" x14ac:dyDescent="0.3">
      <c r="A25" s="1" t="s">
        <v>14</v>
      </c>
      <c r="B25" s="3" t="s">
        <v>73</v>
      </c>
      <c r="C25" s="3" t="s">
        <v>18</v>
      </c>
      <c r="D25" s="1">
        <v>1447</v>
      </c>
      <c r="E25" s="1">
        <v>1464.65</v>
      </c>
      <c r="F25" s="1">
        <v>1442.35</v>
      </c>
      <c r="G25" s="1">
        <v>1450.3</v>
      </c>
      <c r="H25" s="1">
        <v>1450</v>
      </c>
      <c r="I25" s="1">
        <v>1450.3</v>
      </c>
      <c r="J25" s="1">
        <v>2624</v>
      </c>
      <c r="K25" s="1">
        <v>22855.19</v>
      </c>
      <c r="L25" s="1">
        <v>5700600</v>
      </c>
      <c r="M25" s="1">
        <v>61200</v>
      </c>
      <c r="N25" s="1">
        <v>1445.6</v>
      </c>
      <c r="O25" s="4">
        <v>1.20769230769231E-3</v>
      </c>
      <c r="P25" s="5">
        <f t="shared" si="2"/>
        <v>1.7789422878025204E-2</v>
      </c>
      <c r="Q25" s="5">
        <f t="shared" si="0"/>
        <v>1.6581730570332895E-2</v>
      </c>
      <c r="R25" s="1">
        <f t="shared" si="1"/>
        <v>0.45436935783108251</v>
      </c>
    </row>
    <row r="26" spans="1:21" ht="14.25" customHeight="1" x14ac:dyDescent="0.3">
      <c r="A26" s="1" t="s">
        <v>14</v>
      </c>
      <c r="B26" s="3" t="s">
        <v>77</v>
      </c>
      <c r="C26" s="3" t="s">
        <v>18</v>
      </c>
      <c r="D26" s="1">
        <v>1474.5</v>
      </c>
      <c r="E26" s="1">
        <v>1478.3</v>
      </c>
      <c r="F26" s="1">
        <v>1455.2</v>
      </c>
      <c r="G26" s="1">
        <v>1461.3</v>
      </c>
      <c r="H26" s="1">
        <v>1462.35</v>
      </c>
      <c r="I26" s="1">
        <v>1461.3</v>
      </c>
      <c r="J26" s="1">
        <v>3962</v>
      </c>
      <c r="K26" s="1">
        <v>34777.89</v>
      </c>
      <c r="L26" s="1">
        <v>4504800</v>
      </c>
      <c r="M26" s="1">
        <v>-903600</v>
      </c>
      <c r="N26" s="1">
        <v>1457.55</v>
      </c>
      <c r="O26" s="4">
        <v>1.17692307692308E-3</v>
      </c>
      <c r="P26" s="5">
        <f t="shared" si="2"/>
        <v>7.5275439676999933E-3</v>
      </c>
      <c r="Q26" s="5">
        <f t="shared" si="0"/>
        <v>6.3506208907769136E-3</v>
      </c>
      <c r="R26" s="1">
        <f t="shared" si="1"/>
        <v>0.1740184791769315</v>
      </c>
    </row>
    <row r="27" spans="1:21" ht="14.25" customHeight="1" x14ac:dyDescent="0.3">
      <c r="A27" s="1" t="s">
        <v>14</v>
      </c>
      <c r="B27" s="3" t="s">
        <v>82</v>
      </c>
      <c r="C27" s="3" t="s">
        <v>43</v>
      </c>
      <c r="D27" s="1">
        <v>1504.55</v>
      </c>
      <c r="E27" s="1">
        <v>1511.25</v>
      </c>
      <c r="F27" s="1">
        <v>1500.55</v>
      </c>
      <c r="G27" s="1">
        <v>1503.1</v>
      </c>
      <c r="H27" s="1">
        <v>1503.5</v>
      </c>
      <c r="I27" s="1">
        <v>1503.1</v>
      </c>
      <c r="J27" s="1">
        <v>1497</v>
      </c>
      <c r="K27" s="1">
        <v>13523.95</v>
      </c>
      <c r="L27" s="1">
        <v>5191800</v>
      </c>
      <c r="M27" s="1">
        <v>-9000</v>
      </c>
      <c r="N27" s="1">
        <v>1492.75</v>
      </c>
      <c r="O27" s="4">
        <v>1.1942307692307699E-3</v>
      </c>
      <c r="P27" s="5">
        <f t="shared" si="2"/>
        <v>2.7809194331714429E-2</v>
      </c>
      <c r="Q27" s="5">
        <f t="shared" si="0"/>
        <v>2.6614963562483659E-2</v>
      </c>
      <c r="R27" s="1">
        <f t="shared" si="1"/>
        <v>0.72929805796142422</v>
      </c>
    </row>
    <row r="28" spans="1:21" ht="14.25" customHeight="1" x14ac:dyDescent="0.3">
      <c r="A28" s="1" t="s">
        <v>14</v>
      </c>
      <c r="B28" s="3" t="s">
        <v>87</v>
      </c>
      <c r="C28" s="3" t="s">
        <v>43</v>
      </c>
      <c r="D28" s="1">
        <v>1524.5</v>
      </c>
      <c r="E28" s="1">
        <v>1524.5</v>
      </c>
      <c r="F28" s="1">
        <v>1497.35</v>
      </c>
      <c r="G28" s="1">
        <v>1507.45</v>
      </c>
      <c r="H28" s="1">
        <v>1505</v>
      </c>
      <c r="I28" s="1">
        <v>1507.45</v>
      </c>
      <c r="J28" s="1">
        <v>2731</v>
      </c>
      <c r="K28" s="1">
        <v>24723.91</v>
      </c>
      <c r="L28" s="1">
        <v>5386800</v>
      </c>
      <c r="M28" s="1">
        <v>-67200</v>
      </c>
      <c r="N28" s="1">
        <v>1496.35</v>
      </c>
      <c r="O28" s="4">
        <v>1.21346153846154E-3</v>
      </c>
      <c r="P28" s="5">
        <f t="shared" si="2"/>
        <v>2.8856678496800136E-3</v>
      </c>
      <c r="Q28" s="5">
        <f t="shared" si="0"/>
        <v>1.6722063112184736E-3</v>
      </c>
      <c r="R28" s="1">
        <f t="shared" si="1"/>
        <v>4.5821472286421756E-2</v>
      </c>
    </row>
    <row r="29" spans="1:21" ht="14.25" customHeight="1" x14ac:dyDescent="0.3">
      <c r="A29" s="1" t="s">
        <v>14</v>
      </c>
      <c r="B29" s="3" t="s">
        <v>92</v>
      </c>
      <c r="C29" s="3" t="s">
        <v>43</v>
      </c>
      <c r="D29" s="1">
        <v>1447.3</v>
      </c>
      <c r="E29" s="1">
        <v>1454.4</v>
      </c>
      <c r="F29" s="1">
        <v>1433.55</v>
      </c>
      <c r="G29" s="1">
        <v>1436.35</v>
      </c>
      <c r="H29" s="1">
        <v>1438</v>
      </c>
      <c r="I29" s="1">
        <v>1436.35</v>
      </c>
      <c r="J29" s="1">
        <v>2145</v>
      </c>
      <c r="K29" s="1">
        <v>18572.189999999999</v>
      </c>
      <c r="L29" s="1">
        <v>5295600</v>
      </c>
      <c r="M29" s="1">
        <v>-128400</v>
      </c>
      <c r="N29" s="1">
        <v>1431.55</v>
      </c>
      <c r="O29" s="4">
        <v>1.21923076923077E-3</v>
      </c>
      <c r="P29" s="5">
        <f t="shared" si="2"/>
        <v>-4.9500469941170425E-2</v>
      </c>
      <c r="Q29" s="5">
        <f t="shared" si="0"/>
        <v>-5.0719700710401196E-2</v>
      </c>
      <c r="R29" s="1">
        <f t="shared" si="1"/>
        <v>-1.3898113796639158</v>
      </c>
    </row>
    <row r="30" spans="1:21" ht="14.25" customHeight="1" x14ac:dyDescent="0.3">
      <c r="A30" s="1" t="s">
        <v>14</v>
      </c>
      <c r="B30" s="3" t="s">
        <v>95</v>
      </c>
      <c r="C30" s="3" t="s">
        <v>43</v>
      </c>
      <c r="D30" s="1">
        <v>1458.95</v>
      </c>
      <c r="E30" s="1">
        <v>1458.95</v>
      </c>
      <c r="F30" s="1">
        <v>1436.6</v>
      </c>
      <c r="G30" s="1">
        <v>1446.45</v>
      </c>
      <c r="H30" s="1">
        <v>1448.05</v>
      </c>
      <c r="I30" s="1">
        <v>1446.45</v>
      </c>
      <c r="J30" s="1">
        <v>3108</v>
      </c>
      <c r="K30" s="1">
        <v>26962.78</v>
      </c>
      <c r="L30" s="1">
        <v>4240800</v>
      </c>
      <c r="M30" s="1">
        <v>-580200</v>
      </c>
      <c r="N30" s="1">
        <v>1443.35</v>
      </c>
      <c r="O30" s="4">
        <v>1.22884615384615E-3</v>
      </c>
      <c r="P30" s="5">
        <f t="shared" si="2"/>
        <v>6.9826126032701691E-3</v>
      </c>
      <c r="Q30" s="5">
        <f t="shared" si="0"/>
        <v>5.7537664494240193E-3</v>
      </c>
      <c r="R30" s="1">
        <f t="shared" si="1"/>
        <v>0.15766358979515935</v>
      </c>
    </row>
    <row r="31" spans="1:21" ht="14.25" customHeight="1" x14ac:dyDescent="0.3">
      <c r="A31" s="1" t="s">
        <v>14</v>
      </c>
      <c r="B31" s="3" t="s">
        <v>103</v>
      </c>
      <c r="C31" s="3" t="s">
        <v>63</v>
      </c>
      <c r="D31" s="1">
        <v>1431.5</v>
      </c>
      <c r="E31" s="1">
        <v>1455.55</v>
      </c>
      <c r="F31" s="1">
        <v>1415.4</v>
      </c>
      <c r="G31" s="1">
        <v>1422.85</v>
      </c>
      <c r="H31" s="1">
        <v>1423</v>
      </c>
      <c r="I31" s="1">
        <v>1422.85</v>
      </c>
      <c r="J31" s="1">
        <v>3398</v>
      </c>
      <c r="K31" s="1">
        <v>29202.04</v>
      </c>
      <c r="L31" s="1">
        <v>5028600</v>
      </c>
      <c r="M31" s="1">
        <v>195600</v>
      </c>
      <c r="N31" s="1">
        <v>1412.8</v>
      </c>
      <c r="O31" s="4">
        <v>1.24423076923077E-3</v>
      </c>
      <c r="P31" s="5">
        <f t="shared" si="2"/>
        <v>-1.6586428646730249E-2</v>
      </c>
      <c r="Q31" s="5">
        <f t="shared" si="0"/>
        <v>-1.7830659415961021E-2</v>
      </c>
      <c r="R31" s="1">
        <f t="shared" si="1"/>
        <v>-0.48859226328463401</v>
      </c>
    </row>
    <row r="32" spans="1:21" ht="14.25" customHeight="1" x14ac:dyDescent="0.3">
      <c r="A32" s="1" t="s">
        <v>14</v>
      </c>
      <c r="B32" s="3" t="s">
        <v>108</v>
      </c>
      <c r="C32" s="3" t="s">
        <v>63</v>
      </c>
      <c r="D32" s="1">
        <v>1353.35</v>
      </c>
      <c r="E32" s="1">
        <v>1353.35</v>
      </c>
      <c r="F32" s="1">
        <v>1331.05</v>
      </c>
      <c r="G32" s="1">
        <v>1338.7</v>
      </c>
      <c r="H32" s="1">
        <v>1342.2</v>
      </c>
      <c r="I32" s="1">
        <v>1338.7</v>
      </c>
      <c r="J32" s="1">
        <v>2602</v>
      </c>
      <c r="K32" s="1">
        <v>20903.07</v>
      </c>
      <c r="L32" s="1">
        <v>5321400</v>
      </c>
      <c r="M32" s="1">
        <v>-24000</v>
      </c>
      <c r="N32" s="1">
        <v>1332.5</v>
      </c>
      <c r="O32" s="4">
        <v>1.2384615384615401E-3</v>
      </c>
      <c r="P32" s="5">
        <f t="shared" si="2"/>
        <v>-6.2859490550533997E-2</v>
      </c>
      <c r="Q32" s="5">
        <f t="shared" si="0"/>
        <v>-6.4097952088995533E-2</v>
      </c>
      <c r="R32" s="1">
        <f t="shared" si="1"/>
        <v>-1.7563996233946586</v>
      </c>
    </row>
    <row r="33" spans="1:18" ht="14.25" customHeight="1" x14ac:dyDescent="0.3">
      <c r="A33" s="1" t="s">
        <v>14</v>
      </c>
      <c r="B33" s="3" t="s">
        <v>113</v>
      </c>
      <c r="C33" s="3" t="s">
        <v>63</v>
      </c>
      <c r="D33" s="1">
        <v>1344.05</v>
      </c>
      <c r="E33" s="1">
        <v>1379.7</v>
      </c>
      <c r="F33" s="1">
        <v>1337.8</v>
      </c>
      <c r="G33" s="1">
        <v>1376.25</v>
      </c>
      <c r="H33" s="1">
        <v>1375.7</v>
      </c>
      <c r="I33" s="1">
        <v>1376.25</v>
      </c>
      <c r="J33" s="1">
        <v>3273</v>
      </c>
      <c r="K33" s="1">
        <v>26749.13</v>
      </c>
      <c r="L33" s="1">
        <v>5270400</v>
      </c>
      <c r="M33" s="1">
        <v>-18000</v>
      </c>
      <c r="N33" s="1">
        <v>1373.95</v>
      </c>
      <c r="O33" s="4">
        <v>1.2211538461538501E-3</v>
      </c>
      <c r="P33" s="5">
        <f t="shared" si="2"/>
        <v>2.7284287011807414E-2</v>
      </c>
      <c r="Q33" s="5">
        <f t="shared" si="0"/>
        <v>2.6063133165653563E-2</v>
      </c>
      <c r="R33" s="1">
        <f t="shared" si="1"/>
        <v>0.71417690869561945</v>
      </c>
    </row>
    <row r="34" spans="1:18" ht="14.25" customHeight="1" x14ac:dyDescent="0.3">
      <c r="A34" s="1" t="s">
        <v>14</v>
      </c>
      <c r="B34" s="3" t="s">
        <v>118</v>
      </c>
      <c r="C34" s="3" t="s">
        <v>63</v>
      </c>
      <c r="D34" s="1">
        <v>1387.7</v>
      </c>
      <c r="E34" s="1">
        <v>1392.65</v>
      </c>
      <c r="F34" s="1">
        <v>1364.35</v>
      </c>
      <c r="G34" s="1">
        <v>1369.25</v>
      </c>
      <c r="H34" s="1">
        <v>1369.2</v>
      </c>
      <c r="I34" s="1">
        <v>1369.25</v>
      </c>
      <c r="J34" s="1">
        <v>2775</v>
      </c>
      <c r="K34" s="1">
        <v>22845.19</v>
      </c>
      <c r="L34" s="1">
        <v>4496400</v>
      </c>
      <c r="M34" s="1">
        <v>-588600</v>
      </c>
      <c r="N34" s="1">
        <v>1366.85</v>
      </c>
      <c r="O34" s="4">
        <v>1.20192307692308E-3</v>
      </c>
      <c r="P34" s="5">
        <f t="shared" si="2"/>
        <v>-5.1122877487675732E-3</v>
      </c>
      <c r="Q34" s="5">
        <f t="shared" ref="Q34:Q50" si="3">P34-O34</f>
        <v>-6.3142108256906537E-3</v>
      </c>
      <c r="R34" s="1">
        <f t="shared" ref="R34:R50" si="4">Q34/$U$2</f>
        <v>-0.1730207776510467</v>
      </c>
    </row>
    <row r="35" spans="1:18" ht="14.25" customHeight="1" x14ac:dyDescent="0.3">
      <c r="A35" s="1" t="s">
        <v>14</v>
      </c>
      <c r="B35" s="3" t="s">
        <v>123</v>
      </c>
      <c r="C35" s="3" t="s">
        <v>81</v>
      </c>
      <c r="D35" s="1">
        <v>1425</v>
      </c>
      <c r="E35" s="1">
        <v>1458</v>
      </c>
      <c r="F35" s="1">
        <v>1425</v>
      </c>
      <c r="G35" s="1">
        <v>1454.45</v>
      </c>
      <c r="H35" s="1">
        <v>1455.05</v>
      </c>
      <c r="I35" s="1">
        <v>1454.45</v>
      </c>
      <c r="J35" s="1">
        <v>7117</v>
      </c>
      <c r="K35" s="1">
        <v>61767.38</v>
      </c>
      <c r="L35" s="1">
        <v>5424000</v>
      </c>
      <c r="M35" s="1">
        <v>57000</v>
      </c>
      <c r="N35" s="1">
        <v>1459.25</v>
      </c>
      <c r="O35" s="4">
        <v>1.17692307692308E-3</v>
      </c>
      <c r="P35" s="5">
        <f t="shared" si="2"/>
        <v>5.8578844236653063E-2</v>
      </c>
      <c r="Q35" s="5">
        <f t="shared" si="3"/>
        <v>5.7401921159729981E-2</v>
      </c>
      <c r="R35" s="1">
        <f t="shared" si="4"/>
        <v>1.572916285485956</v>
      </c>
    </row>
    <row r="36" spans="1:18" ht="14.25" customHeight="1" x14ac:dyDescent="0.3">
      <c r="A36" s="1" t="s">
        <v>14</v>
      </c>
      <c r="B36" s="3" t="s">
        <v>127</v>
      </c>
      <c r="C36" s="3" t="s">
        <v>81</v>
      </c>
      <c r="D36" s="1">
        <v>1410.3</v>
      </c>
      <c r="E36" s="1">
        <v>1439.5</v>
      </c>
      <c r="F36" s="1">
        <v>1410.3</v>
      </c>
      <c r="G36" s="1">
        <v>1420.9</v>
      </c>
      <c r="H36" s="1">
        <v>1420.5</v>
      </c>
      <c r="I36" s="1">
        <v>1420.9</v>
      </c>
      <c r="J36" s="1">
        <v>2014</v>
      </c>
      <c r="K36" s="1">
        <v>17254.669999999998</v>
      </c>
      <c r="L36" s="1">
        <v>5370600</v>
      </c>
      <c r="M36" s="1">
        <v>39000</v>
      </c>
      <c r="N36" s="1">
        <v>1422.6</v>
      </c>
      <c r="O36" s="4">
        <v>1.13846153846154E-3</v>
      </c>
      <c r="P36" s="5">
        <f t="shared" si="2"/>
        <v>-2.3611795340981036E-2</v>
      </c>
      <c r="Q36" s="5">
        <f t="shared" si="3"/>
        <v>-2.4750256879442576E-2</v>
      </c>
      <c r="R36" s="1">
        <f t="shared" si="4"/>
        <v>-0.6782017279057071</v>
      </c>
    </row>
    <row r="37" spans="1:18" ht="14.25" customHeight="1" x14ac:dyDescent="0.3">
      <c r="A37" s="1" t="s">
        <v>14</v>
      </c>
      <c r="B37" s="3" t="s">
        <v>132</v>
      </c>
      <c r="C37" s="3" t="s">
        <v>81</v>
      </c>
      <c r="D37" s="1">
        <v>1419</v>
      </c>
      <c r="E37" s="1">
        <v>1424.45</v>
      </c>
      <c r="F37" s="1">
        <v>1402.5</v>
      </c>
      <c r="G37" s="1">
        <v>1404.9</v>
      </c>
      <c r="H37" s="1">
        <v>1404</v>
      </c>
      <c r="I37" s="1">
        <v>1404.9</v>
      </c>
      <c r="J37" s="1">
        <v>1922</v>
      </c>
      <c r="K37" s="1">
        <v>16268.8</v>
      </c>
      <c r="L37" s="1">
        <v>5213400</v>
      </c>
      <c r="M37" s="1">
        <v>-23400</v>
      </c>
      <c r="N37" s="1">
        <v>1401.95</v>
      </c>
      <c r="O37" s="4">
        <v>1.15E-3</v>
      </c>
      <c r="P37" s="5">
        <f t="shared" si="2"/>
        <v>-1.1388710940280447E-2</v>
      </c>
      <c r="Q37" s="5">
        <f t="shared" si="3"/>
        <v>-1.2538710940280447E-2</v>
      </c>
      <c r="R37" s="1">
        <f t="shared" si="4"/>
        <v>-0.34358331983501877</v>
      </c>
    </row>
    <row r="38" spans="1:18" ht="14.25" customHeight="1" x14ac:dyDescent="0.3">
      <c r="A38" s="1" t="s">
        <v>14</v>
      </c>
      <c r="B38" s="3" t="s">
        <v>137</v>
      </c>
      <c r="C38" s="3" t="s">
        <v>81</v>
      </c>
      <c r="D38" s="1">
        <v>1390.05</v>
      </c>
      <c r="E38" s="1">
        <v>1401.55</v>
      </c>
      <c r="F38" s="1">
        <v>1371.75</v>
      </c>
      <c r="G38" s="1">
        <v>1379.05</v>
      </c>
      <c r="H38" s="1">
        <v>1377</v>
      </c>
      <c r="I38" s="1">
        <v>1379.05</v>
      </c>
      <c r="J38" s="1">
        <v>3604</v>
      </c>
      <c r="K38" s="1">
        <v>29860.04</v>
      </c>
      <c r="L38" s="1">
        <v>4069800</v>
      </c>
      <c r="M38" s="1">
        <v>-1051200</v>
      </c>
      <c r="N38" s="1">
        <v>1376.15</v>
      </c>
      <c r="O38" s="4">
        <v>1.1480769230769201E-3</v>
      </c>
      <c r="P38" s="5">
        <f t="shared" si="2"/>
        <v>-1.8744788078749963E-2</v>
      </c>
      <c r="Q38" s="5">
        <f t="shared" si="3"/>
        <v>-1.9892865001826882E-2</v>
      </c>
      <c r="R38" s="1">
        <f t="shared" si="4"/>
        <v>-0.54510041988452329</v>
      </c>
    </row>
    <row r="39" spans="1:18" ht="14.25" customHeight="1" x14ac:dyDescent="0.3">
      <c r="A39" s="1" t="s">
        <v>14</v>
      </c>
      <c r="B39" s="3" t="s">
        <v>142</v>
      </c>
      <c r="C39" s="3" t="s">
        <v>99</v>
      </c>
      <c r="D39" s="1">
        <v>1374.9</v>
      </c>
      <c r="E39" s="1">
        <v>1378</v>
      </c>
      <c r="F39" s="1">
        <v>1360.15</v>
      </c>
      <c r="G39" s="1">
        <v>1362.3</v>
      </c>
      <c r="H39" s="1">
        <v>1361.2</v>
      </c>
      <c r="I39" s="1">
        <v>1362.3</v>
      </c>
      <c r="J39" s="1">
        <v>1759</v>
      </c>
      <c r="K39" s="1">
        <v>14454.99</v>
      </c>
      <c r="L39" s="1">
        <v>6427800</v>
      </c>
      <c r="M39" s="1">
        <v>153000</v>
      </c>
      <c r="N39" s="1">
        <v>1353.85</v>
      </c>
      <c r="O39" s="4">
        <v>1.15576923076923E-3</v>
      </c>
      <c r="P39" s="5">
        <f t="shared" si="2"/>
        <v>-1.229538280848565E-2</v>
      </c>
      <c r="Q39" s="5">
        <f t="shared" si="3"/>
        <v>-1.345115203925488E-2</v>
      </c>
      <c r="R39" s="1">
        <f t="shared" si="4"/>
        <v>-0.36858585346329115</v>
      </c>
    </row>
    <row r="40" spans="1:18" ht="14.25" customHeight="1" x14ac:dyDescent="0.3">
      <c r="A40" s="1" t="s">
        <v>14</v>
      </c>
      <c r="B40" s="3" t="s">
        <v>147</v>
      </c>
      <c r="C40" s="3" t="s">
        <v>99</v>
      </c>
      <c r="D40" s="1">
        <v>1361</v>
      </c>
      <c r="E40" s="1">
        <v>1361</v>
      </c>
      <c r="F40" s="1">
        <v>1335.8</v>
      </c>
      <c r="G40" s="1">
        <v>1341.4</v>
      </c>
      <c r="H40" s="1">
        <v>1341.7</v>
      </c>
      <c r="I40" s="1">
        <v>1341.4</v>
      </c>
      <c r="J40" s="1">
        <v>2220</v>
      </c>
      <c r="K40" s="1">
        <v>17915.34</v>
      </c>
      <c r="L40" s="1">
        <v>6245400</v>
      </c>
      <c r="M40" s="1">
        <v>-187200</v>
      </c>
      <c r="N40" s="1">
        <v>1340.25</v>
      </c>
      <c r="O40" s="4">
        <v>1.13269230769231E-3</v>
      </c>
      <c r="P40" s="5">
        <f t="shared" si="2"/>
        <v>-1.5580736543909245E-2</v>
      </c>
      <c r="Q40" s="5">
        <f t="shared" si="3"/>
        <v>-1.6713428851601556E-2</v>
      </c>
      <c r="R40" s="1">
        <f t="shared" si="4"/>
        <v>-0.45797812853409708</v>
      </c>
    </row>
    <row r="41" spans="1:18" ht="14.25" customHeight="1" x14ac:dyDescent="0.3">
      <c r="A41" s="1" t="s">
        <v>14</v>
      </c>
      <c r="B41" s="3" t="s">
        <v>152</v>
      </c>
      <c r="C41" s="3" t="s">
        <v>99</v>
      </c>
      <c r="D41" s="1">
        <v>1362.5</v>
      </c>
      <c r="E41" s="1">
        <v>1368.65</v>
      </c>
      <c r="F41" s="1">
        <v>1347.4</v>
      </c>
      <c r="G41" s="1">
        <v>1353.65</v>
      </c>
      <c r="H41" s="1">
        <v>1352.1</v>
      </c>
      <c r="I41" s="1">
        <v>1353.65</v>
      </c>
      <c r="J41" s="1">
        <v>2286</v>
      </c>
      <c r="K41" s="1">
        <v>18599.88</v>
      </c>
      <c r="L41" s="1">
        <v>6097800</v>
      </c>
      <c r="M41" s="1">
        <v>-48000</v>
      </c>
      <c r="N41" s="1">
        <v>1353.15</v>
      </c>
      <c r="O41" s="4">
        <v>1.1249999999999999E-3</v>
      </c>
      <c r="P41" s="5">
        <f t="shared" si="2"/>
        <v>9.049606619140841E-3</v>
      </c>
      <c r="Q41" s="5">
        <f t="shared" si="3"/>
        <v>7.9246066191408417E-3</v>
      </c>
      <c r="R41" s="1">
        <f t="shared" si="4"/>
        <v>0.21714853014468455</v>
      </c>
    </row>
    <row r="42" spans="1:18" ht="14.25" customHeight="1" x14ac:dyDescent="0.3">
      <c r="A42" s="1" t="s">
        <v>14</v>
      </c>
      <c r="B42" s="3" t="s">
        <v>157</v>
      </c>
      <c r="C42" s="3" t="s">
        <v>99</v>
      </c>
      <c r="D42" s="1">
        <v>1361.85</v>
      </c>
      <c r="E42" s="1">
        <v>1411.35</v>
      </c>
      <c r="F42" s="1">
        <v>1356.05</v>
      </c>
      <c r="G42" s="1">
        <v>1404.65</v>
      </c>
      <c r="H42" s="1">
        <v>1402</v>
      </c>
      <c r="I42" s="1">
        <v>1404.65</v>
      </c>
      <c r="J42" s="1">
        <v>6568</v>
      </c>
      <c r="K42" s="1">
        <v>54978.87</v>
      </c>
      <c r="L42" s="1">
        <v>4586400</v>
      </c>
      <c r="M42" s="1">
        <v>-960600</v>
      </c>
      <c r="N42" s="1">
        <v>1404.2</v>
      </c>
      <c r="O42" s="4">
        <v>1.10192307692308E-3</v>
      </c>
      <c r="P42" s="5">
        <f t="shared" si="2"/>
        <v>3.6307977076139961E-2</v>
      </c>
      <c r="Q42" s="5">
        <f t="shared" si="3"/>
        <v>3.5206053999216884E-2</v>
      </c>
      <c r="R42" s="1">
        <f t="shared" si="4"/>
        <v>0.96470944812061576</v>
      </c>
    </row>
    <row r="43" spans="1:18" ht="14.25" customHeight="1" x14ac:dyDescent="0.3">
      <c r="A43" s="1" t="s">
        <v>14</v>
      </c>
      <c r="B43" s="3" t="s">
        <v>162</v>
      </c>
      <c r="C43" s="3" t="s">
        <v>122</v>
      </c>
      <c r="D43" s="1">
        <v>1528</v>
      </c>
      <c r="E43" s="1">
        <v>1541.05</v>
      </c>
      <c r="F43" s="1">
        <v>1512.75</v>
      </c>
      <c r="G43" s="1">
        <v>1521.4</v>
      </c>
      <c r="H43" s="1">
        <v>1521.1</v>
      </c>
      <c r="I43" s="1">
        <v>1521.4</v>
      </c>
      <c r="J43" s="1">
        <v>5770</v>
      </c>
      <c r="K43" s="1">
        <v>52808.83</v>
      </c>
      <c r="L43" s="1">
        <v>6185400</v>
      </c>
      <c r="M43" s="1">
        <v>-229800</v>
      </c>
      <c r="N43" s="1">
        <v>1513.25</v>
      </c>
      <c r="O43" s="4">
        <v>1.1038461538461499E-3</v>
      </c>
      <c r="P43" s="5">
        <f t="shared" si="2"/>
        <v>7.6738530301038513E-2</v>
      </c>
      <c r="Q43" s="5">
        <f t="shared" si="3"/>
        <v>7.5634684147192363E-2</v>
      </c>
      <c r="R43" s="1">
        <f t="shared" si="4"/>
        <v>2.0725269126735437</v>
      </c>
    </row>
    <row r="44" spans="1:18" ht="14.25" customHeight="1" x14ac:dyDescent="0.3">
      <c r="A44" s="1" t="s">
        <v>14</v>
      </c>
      <c r="B44" s="3" t="s">
        <v>167</v>
      </c>
      <c r="C44" s="3" t="s">
        <v>122</v>
      </c>
      <c r="D44" s="1">
        <v>1538.15</v>
      </c>
      <c r="E44" s="1">
        <v>1553</v>
      </c>
      <c r="F44" s="1">
        <v>1526.25</v>
      </c>
      <c r="G44" s="1">
        <v>1533.55</v>
      </c>
      <c r="H44" s="1">
        <v>1536.35</v>
      </c>
      <c r="I44" s="1">
        <v>1533.55</v>
      </c>
      <c r="J44" s="1">
        <v>5783</v>
      </c>
      <c r="K44" s="1">
        <v>53341.599999999999</v>
      </c>
      <c r="L44" s="1">
        <v>6436200</v>
      </c>
      <c r="M44" s="1">
        <v>-355800</v>
      </c>
      <c r="N44" s="1">
        <v>1525.4</v>
      </c>
      <c r="O44" s="4">
        <v>1.08653846153846E-3</v>
      </c>
      <c r="P44" s="5">
        <f t="shared" si="2"/>
        <v>7.9227935183071065E-3</v>
      </c>
      <c r="Q44" s="5">
        <f t="shared" si="3"/>
        <v>6.8362550567686465E-3</v>
      </c>
      <c r="R44" s="1">
        <f t="shared" si="4"/>
        <v>0.18732573219292759</v>
      </c>
    </row>
    <row r="45" spans="1:18" ht="14.25" customHeight="1" x14ac:dyDescent="0.3">
      <c r="A45" s="1" t="s">
        <v>14</v>
      </c>
      <c r="B45" s="3" t="s">
        <v>175</v>
      </c>
      <c r="C45" s="3" t="s">
        <v>122</v>
      </c>
      <c r="D45" s="1">
        <v>1599</v>
      </c>
      <c r="E45" s="1">
        <v>1609.2</v>
      </c>
      <c r="F45" s="1">
        <v>1582</v>
      </c>
      <c r="G45" s="1">
        <v>1586.9</v>
      </c>
      <c r="H45" s="1">
        <v>1586</v>
      </c>
      <c r="I45" s="1">
        <v>1586.9</v>
      </c>
      <c r="J45" s="1">
        <v>4450</v>
      </c>
      <c r="K45" s="1">
        <v>42580.08</v>
      </c>
      <c r="L45" s="1">
        <v>6949200</v>
      </c>
      <c r="M45" s="1">
        <v>-31200</v>
      </c>
      <c r="N45" s="1">
        <v>1586.45</v>
      </c>
      <c r="O45" s="4">
        <v>1.04230769230769E-3</v>
      </c>
      <c r="P45" s="5">
        <f t="shared" si="2"/>
        <v>3.3619005608419017E-2</v>
      </c>
      <c r="Q45" s="5">
        <f t="shared" si="3"/>
        <v>3.2576697916111327E-2</v>
      </c>
      <c r="R45" s="1">
        <f t="shared" si="4"/>
        <v>0.89266034384151172</v>
      </c>
    </row>
    <row r="46" spans="1:18" ht="14.25" customHeight="1" x14ac:dyDescent="0.3">
      <c r="A46" s="1" t="s">
        <v>14</v>
      </c>
      <c r="B46" s="3" t="s">
        <v>180</v>
      </c>
      <c r="C46" s="3" t="s">
        <v>122</v>
      </c>
      <c r="D46" s="1">
        <v>1587.35</v>
      </c>
      <c r="E46" s="1">
        <v>1600.9</v>
      </c>
      <c r="F46" s="1">
        <v>1577.2</v>
      </c>
      <c r="G46" s="1">
        <v>1598.45</v>
      </c>
      <c r="H46" s="1">
        <v>1595</v>
      </c>
      <c r="I46" s="1">
        <v>1598.45</v>
      </c>
      <c r="J46" s="1">
        <v>5022</v>
      </c>
      <c r="K46" s="1">
        <v>47915.3</v>
      </c>
      <c r="L46" s="1">
        <v>4708200</v>
      </c>
      <c r="M46" s="1">
        <v>-809400</v>
      </c>
      <c r="N46" s="1">
        <v>1597.55</v>
      </c>
      <c r="O46" s="4">
        <v>1.05384615384615E-3</v>
      </c>
      <c r="P46" s="5">
        <f t="shared" si="2"/>
        <v>7.2257499452594411E-3</v>
      </c>
      <c r="Q46" s="5">
        <f t="shared" si="3"/>
        <v>6.1719037914132911E-3</v>
      </c>
      <c r="R46" s="1">
        <f t="shared" si="4"/>
        <v>0.1691213079602813</v>
      </c>
    </row>
    <row r="47" spans="1:18" ht="14.25" customHeight="1" x14ac:dyDescent="0.3">
      <c r="A47" s="1" t="s">
        <v>14</v>
      </c>
      <c r="B47" s="3" t="s">
        <v>189</v>
      </c>
      <c r="C47" s="3" t="s">
        <v>141</v>
      </c>
      <c r="D47" s="1">
        <v>1540</v>
      </c>
      <c r="E47" s="1">
        <v>1547.5</v>
      </c>
      <c r="F47" s="1">
        <v>1527.65</v>
      </c>
      <c r="G47" s="1">
        <v>1543.15</v>
      </c>
      <c r="H47" s="1">
        <v>1544.15</v>
      </c>
      <c r="I47" s="1">
        <v>1543.15</v>
      </c>
      <c r="J47" s="1">
        <v>2454</v>
      </c>
      <c r="K47" s="1">
        <v>22681.279999999999</v>
      </c>
      <c r="L47" s="1">
        <v>8850000</v>
      </c>
      <c r="M47" s="1">
        <v>-81000</v>
      </c>
      <c r="N47" s="1">
        <v>1540.6</v>
      </c>
      <c r="O47" s="4">
        <v>1.0403846153846201E-3</v>
      </c>
      <c r="P47" s="5">
        <f t="shared" si="2"/>
        <v>-3.58357904286686E-2</v>
      </c>
      <c r="Q47" s="5">
        <f t="shared" si="3"/>
        <v>-3.6876175044053217E-2</v>
      </c>
      <c r="R47" s="1">
        <f t="shared" si="4"/>
        <v>-1.0104737803429809</v>
      </c>
    </row>
    <row r="48" spans="1:18" ht="14.25" customHeight="1" x14ac:dyDescent="0.3">
      <c r="A48" s="1" t="s">
        <v>14</v>
      </c>
      <c r="B48" s="3" t="s">
        <v>193</v>
      </c>
      <c r="C48" s="3" t="s">
        <v>141</v>
      </c>
      <c r="D48" s="1">
        <v>1530.2</v>
      </c>
      <c r="E48" s="1">
        <v>1533.1</v>
      </c>
      <c r="F48" s="1">
        <v>1504.25</v>
      </c>
      <c r="G48" s="1">
        <v>1525.95</v>
      </c>
      <c r="H48" s="1">
        <v>1524.5</v>
      </c>
      <c r="I48" s="1">
        <v>1525.95</v>
      </c>
      <c r="J48" s="1">
        <v>4749</v>
      </c>
      <c r="K48" s="1">
        <v>43254.48</v>
      </c>
      <c r="L48" s="1">
        <v>8910000</v>
      </c>
      <c r="M48" s="1">
        <v>298800</v>
      </c>
      <c r="N48" s="1">
        <v>1521.3</v>
      </c>
      <c r="O48" s="4">
        <v>1.04230769230769E-3</v>
      </c>
      <c r="P48" s="5">
        <f t="shared" si="2"/>
        <v>-1.1271666830499063E-2</v>
      </c>
      <c r="Q48" s="5">
        <f t="shared" si="3"/>
        <v>-1.2313974522806753E-2</v>
      </c>
      <c r="R48" s="1">
        <f t="shared" si="4"/>
        <v>-0.33742513620903009</v>
      </c>
    </row>
    <row r="49" spans="1:18" ht="14.25" customHeight="1" x14ac:dyDescent="0.3">
      <c r="A49" s="1" t="s">
        <v>14</v>
      </c>
      <c r="B49" s="3" t="s">
        <v>198</v>
      </c>
      <c r="C49" s="3" t="s">
        <v>141</v>
      </c>
      <c r="D49" s="1">
        <v>1711.45</v>
      </c>
      <c r="E49" s="1">
        <v>1815.9</v>
      </c>
      <c r="F49" s="1">
        <v>1711.45</v>
      </c>
      <c r="G49" s="1">
        <v>1798.6</v>
      </c>
      <c r="H49" s="1">
        <v>1805.8</v>
      </c>
      <c r="I49" s="1">
        <v>1798.6</v>
      </c>
      <c r="J49" s="1">
        <v>12131</v>
      </c>
      <c r="K49" s="1">
        <v>129865.91</v>
      </c>
      <c r="L49" s="1">
        <v>6564600</v>
      </c>
      <c r="M49" s="1">
        <v>-1330800</v>
      </c>
      <c r="N49" s="1">
        <v>1802.75</v>
      </c>
      <c r="O49" s="4">
        <v>1.02307692307692E-3</v>
      </c>
      <c r="P49" s="5">
        <f t="shared" si="2"/>
        <v>0.15159012565328583</v>
      </c>
      <c r="Q49" s="5">
        <f t="shared" si="3"/>
        <v>0.1505670487302089</v>
      </c>
      <c r="R49" s="1">
        <f t="shared" si="4"/>
        <v>4.1258090011706701</v>
      </c>
    </row>
    <row r="50" spans="1:18" ht="14.25" customHeight="1" x14ac:dyDescent="0.3">
      <c r="A50" s="1" t="s">
        <v>14</v>
      </c>
      <c r="B50" s="3" t="s">
        <v>203</v>
      </c>
      <c r="C50" s="3" t="s">
        <v>161</v>
      </c>
      <c r="D50" s="1">
        <v>1755</v>
      </c>
      <c r="E50" s="1">
        <v>1776.85</v>
      </c>
      <c r="F50" s="1">
        <v>1742.25</v>
      </c>
      <c r="G50" s="1">
        <v>1771.1</v>
      </c>
      <c r="H50" s="1">
        <v>1771.5</v>
      </c>
      <c r="I50" s="1">
        <v>1771.1</v>
      </c>
      <c r="J50" s="1">
        <v>3760</v>
      </c>
      <c r="K50" s="1">
        <v>39712.07</v>
      </c>
      <c r="L50" s="1">
        <v>8418000</v>
      </c>
      <c r="M50" s="1">
        <v>13800</v>
      </c>
      <c r="N50" s="1">
        <v>1762.15</v>
      </c>
      <c r="O50" s="4">
        <v>1.0250000000000001E-3</v>
      </c>
      <c r="P50" s="5">
        <f t="shared" si="2"/>
        <v>-1.552707357009768E-2</v>
      </c>
      <c r="Q50" s="5">
        <f t="shared" si="3"/>
        <v>-1.6552073570097681E-2</v>
      </c>
      <c r="R50" s="1">
        <f t="shared" si="4"/>
        <v>-0.45355670247554447</v>
      </c>
    </row>
    <row r="51" spans="1:18" ht="14.25" customHeight="1" x14ac:dyDescent="0.3"/>
    <row r="52" spans="1:18" ht="14.25" customHeight="1" x14ac:dyDescent="0.3"/>
    <row r="53" spans="1:18" ht="14.25" customHeight="1" x14ac:dyDescent="0.3"/>
    <row r="54" spans="1:18" ht="14.25" customHeight="1" x14ac:dyDescent="0.3"/>
    <row r="55" spans="1:18" ht="14.25" customHeight="1" x14ac:dyDescent="0.3"/>
    <row r="56" spans="1:18" ht="14.25" customHeight="1" x14ac:dyDescent="0.3"/>
    <row r="57" spans="1:18" ht="14.25" customHeight="1" x14ac:dyDescent="0.3"/>
    <row r="58" spans="1:18" ht="14.25" customHeight="1" x14ac:dyDescent="0.3"/>
    <row r="59" spans="1:18" ht="14.25" customHeight="1" x14ac:dyDescent="0.3"/>
    <row r="60" spans="1:18" ht="14.25" customHeight="1" x14ac:dyDescent="0.3"/>
    <row r="61" spans="1:18" ht="14.25" customHeight="1" x14ac:dyDescent="0.3"/>
    <row r="62" spans="1:18" ht="14.25" customHeight="1" x14ac:dyDescent="0.3"/>
    <row r="63" spans="1:18" ht="14.25" customHeight="1" x14ac:dyDescent="0.3"/>
    <row r="64" spans="1:18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topLeftCell="E1" zoomScaleNormal="100" workbookViewId="0">
      <selection activeCell="L6" sqref="L6"/>
    </sheetView>
  </sheetViews>
  <sheetFormatPr defaultRowHeight="14.4" x14ac:dyDescent="0.3"/>
  <cols>
    <col min="1" max="16" width="8.5546875" customWidth="1"/>
    <col min="17" max="17" width="15.33203125" customWidth="1"/>
    <col min="18" max="19" width="8.5546875" customWidth="1"/>
    <col min="20" max="20" width="16.6640625" customWidth="1"/>
    <col min="21" max="21" width="14.6640625" customWidth="1"/>
    <col min="22" max="26" width="8.6640625" customWidth="1"/>
    <col min="27" max="1025" width="14.44140625" customWidth="1"/>
  </cols>
  <sheetData>
    <row r="1" spans="1:2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226</v>
      </c>
      <c r="P1" s="1" t="s">
        <v>205</v>
      </c>
      <c r="Q1" s="1" t="s">
        <v>206</v>
      </c>
      <c r="R1" s="1" t="s">
        <v>207</v>
      </c>
    </row>
    <row r="2" spans="1:21" ht="14.25" customHeight="1" x14ac:dyDescent="0.3">
      <c r="A2" s="1" t="s">
        <v>14</v>
      </c>
      <c r="B2" s="2">
        <v>43374</v>
      </c>
      <c r="C2" s="2">
        <v>43433</v>
      </c>
      <c r="D2" s="1">
        <v>1297.8499999999999</v>
      </c>
      <c r="E2" s="1">
        <v>1307</v>
      </c>
      <c r="F2" s="1">
        <v>1273.25</v>
      </c>
      <c r="G2" s="1">
        <v>1290</v>
      </c>
      <c r="H2" s="1">
        <v>1292</v>
      </c>
      <c r="I2" s="1">
        <v>1290</v>
      </c>
      <c r="J2" s="1">
        <v>76</v>
      </c>
      <c r="K2" s="1">
        <v>586.85</v>
      </c>
      <c r="L2" s="1">
        <v>29400</v>
      </c>
      <c r="M2" s="1">
        <v>-5400</v>
      </c>
      <c r="N2" s="1">
        <v>1279.8</v>
      </c>
      <c r="O2" s="4">
        <v>1.325E-3</v>
      </c>
      <c r="P2" s="5">
        <f>(G2-D2)/D2</f>
        <v>-6.0484647686557839E-3</v>
      </c>
      <c r="Q2" s="5">
        <f t="shared" ref="Q2:Q33" si="0">P2-O2</f>
        <v>-7.3734647686557837E-3</v>
      </c>
      <c r="R2" s="1">
        <f t="shared" ref="R2:R33" si="1">Q2/$U$2</f>
        <v>-0.20130744705449199</v>
      </c>
      <c r="T2" s="1" t="s">
        <v>208</v>
      </c>
      <c r="U2" s="1">
        <f>STDEV(P2:P54)</f>
        <v>3.6627878782148869E-2</v>
      </c>
    </row>
    <row r="3" spans="1:21" ht="14.25" customHeight="1" x14ac:dyDescent="0.3">
      <c r="A3" s="1" t="s">
        <v>14</v>
      </c>
      <c r="B3" s="2">
        <v>43381</v>
      </c>
      <c r="C3" s="2">
        <v>43433</v>
      </c>
      <c r="D3" s="1">
        <v>1210</v>
      </c>
      <c r="E3" s="1">
        <v>1255.3499999999999</v>
      </c>
      <c r="F3" s="1">
        <v>1210</v>
      </c>
      <c r="G3" s="1">
        <v>1252.75</v>
      </c>
      <c r="H3" s="1">
        <v>1247.5</v>
      </c>
      <c r="I3" s="1">
        <v>1252.75</v>
      </c>
      <c r="J3" s="1">
        <v>88</v>
      </c>
      <c r="K3" s="1">
        <v>653.19000000000005</v>
      </c>
      <c r="L3" s="1">
        <v>52800</v>
      </c>
      <c r="M3" s="1">
        <v>4800</v>
      </c>
      <c r="N3" s="1">
        <v>1247.8</v>
      </c>
      <c r="O3" s="4">
        <v>1.33653846153846E-3</v>
      </c>
      <c r="P3" s="5">
        <f t="shared" ref="P3:P50" si="2">(G3-G2)/G3</f>
        <v>-2.9734583915386151E-2</v>
      </c>
      <c r="Q3" s="5">
        <f t="shared" si="0"/>
        <v>-3.1071122376924609E-2</v>
      </c>
      <c r="R3" s="1">
        <f t="shared" si="1"/>
        <v>-0.8482916131104915</v>
      </c>
    </row>
    <row r="4" spans="1:21" ht="14.25" customHeight="1" x14ac:dyDescent="0.3">
      <c r="A4" s="1" t="s">
        <v>14</v>
      </c>
      <c r="B4" s="2">
        <v>43388</v>
      </c>
      <c r="C4" s="2">
        <v>43433</v>
      </c>
      <c r="D4" s="1">
        <v>1250.25</v>
      </c>
      <c r="E4" s="1">
        <v>1254.4000000000001</v>
      </c>
      <c r="F4" s="1">
        <v>1246.5</v>
      </c>
      <c r="G4" s="1">
        <v>1251.5999999999999</v>
      </c>
      <c r="H4" s="1">
        <v>1253.3</v>
      </c>
      <c r="I4" s="1">
        <v>1251.5999999999999</v>
      </c>
      <c r="J4" s="1">
        <v>86</v>
      </c>
      <c r="K4" s="1">
        <v>644.77</v>
      </c>
      <c r="L4" s="1">
        <v>105600</v>
      </c>
      <c r="M4" s="1">
        <v>12600</v>
      </c>
      <c r="N4" s="1">
        <v>1250.3</v>
      </c>
      <c r="O4" s="4">
        <v>1.33653846153846E-3</v>
      </c>
      <c r="P4" s="5">
        <f t="shared" si="2"/>
        <v>-9.1882390540115935E-4</v>
      </c>
      <c r="Q4" s="5">
        <f t="shared" si="0"/>
        <v>-2.2553623669396192E-3</v>
      </c>
      <c r="R4" s="1">
        <f t="shared" si="1"/>
        <v>-6.1575019955531878E-2</v>
      </c>
    </row>
    <row r="5" spans="1:21" ht="14.25" customHeight="1" x14ac:dyDescent="0.3">
      <c r="A5" s="1" t="s">
        <v>14</v>
      </c>
      <c r="B5" s="2">
        <v>43395</v>
      </c>
      <c r="C5" s="2">
        <v>43433</v>
      </c>
      <c r="D5" s="1">
        <v>1233.45</v>
      </c>
      <c r="E5" s="1">
        <v>1239.75</v>
      </c>
      <c r="F5" s="1">
        <v>1190.05</v>
      </c>
      <c r="G5" s="1">
        <v>1197.75</v>
      </c>
      <c r="H5" s="1">
        <v>1194.8499999999999</v>
      </c>
      <c r="I5" s="1">
        <v>1197.75</v>
      </c>
      <c r="J5" s="1">
        <v>1718</v>
      </c>
      <c r="K5" s="1">
        <v>12560.23</v>
      </c>
      <c r="L5" s="1">
        <v>522600</v>
      </c>
      <c r="M5" s="1">
        <v>291600</v>
      </c>
      <c r="N5" s="1">
        <v>1200.4000000000001</v>
      </c>
      <c r="O5" s="4">
        <v>1.3384615384615401E-3</v>
      </c>
      <c r="P5" s="5">
        <f t="shared" si="2"/>
        <v>-4.4959298685034364E-2</v>
      </c>
      <c r="Q5" s="5">
        <f t="shared" si="0"/>
        <v>-4.6297760223495903E-2</v>
      </c>
      <c r="R5" s="1">
        <f t="shared" si="1"/>
        <v>-1.2640033155853894</v>
      </c>
    </row>
    <row r="6" spans="1:21" ht="14.25" customHeight="1" x14ac:dyDescent="0.3">
      <c r="A6" s="1" t="s">
        <v>14</v>
      </c>
      <c r="B6" s="2">
        <v>43402</v>
      </c>
      <c r="C6" s="2">
        <v>43461</v>
      </c>
      <c r="D6" s="1">
        <v>1215</v>
      </c>
      <c r="E6" s="1">
        <v>1220.7</v>
      </c>
      <c r="F6" s="1">
        <v>1203</v>
      </c>
      <c r="G6" s="1">
        <v>1207.4000000000001</v>
      </c>
      <c r="H6" s="1">
        <v>1207.4000000000001</v>
      </c>
      <c r="I6" s="1">
        <v>1207.4000000000001</v>
      </c>
      <c r="J6" s="1">
        <v>32</v>
      </c>
      <c r="K6" s="1">
        <v>232.28</v>
      </c>
      <c r="L6" s="1">
        <v>30000</v>
      </c>
      <c r="M6" s="1">
        <v>8400</v>
      </c>
      <c r="N6" s="1">
        <v>1196.05</v>
      </c>
      <c r="O6" s="4">
        <v>1.33653846153846E-3</v>
      </c>
      <c r="P6" s="5">
        <f t="shared" si="2"/>
        <v>7.9923803213517389E-3</v>
      </c>
      <c r="Q6" s="5">
        <f t="shared" si="0"/>
        <v>6.6558418598132787E-3</v>
      </c>
      <c r="R6" s="1">
        <f t="shared" si="1"/>
        <v>0.18171518747782633</v>
      </c>
    </row>
    <row r="7" spans="1:21" ht="14.25" customHeight="1" x14ac:dyDescent="0.3">
      <c r="A7" s="1" t="s">
        <v>14</v>
      </c>
      <c r="B7" s="2">
        <v>43409</v>
      </c>
      <c r="C7" s="2">
        <v>43461</v>
      </c>
      <c r="D7" s="1">
        <v>1263.3499999999999</v>
      </c>
      <c r="E7" s="1">
        <v>1268</v>
      </c>
      <c r="F7" s="1">
        <v>1247.0999999999999</v>
      </c>
      <c r="G7" s="1">
        <v>1254.05</v>
      </c>
      <c r="H7" s="1">
        <v>1254</v>
      </c>
      <c r="I7" s="1">
        <v>1254.05</v>
      </c>
      <c r="J7" s="1">
        <v>35</v>
      </c>
      <c r="K7" s="1">
        <v>264.06</v>
      </c>
      <c r="L7" s="1">
        <v>43200</v>
      </c>
      <c r="M7" s="1">
        <v>-1200</v>
      </c>
      <c r="N7" s="1">
        <v>1244.05</v>
      </c>
      <c r="O7" s="4">
        <v>1.3115384615384599E-3</v>
      </c>
      <c r="P7" s="5">
        <f t="shared" si="2"/>
        <v>3.7199473705195059E-2</v>
      </c>
      <c r="Q7" s="5">
        <f t="shared" si="0"/>
        <v>3.5887935243656598E-2</v>
      </c>
      <c r="R7" s="1">
        <f t="shared" si="1"/>
        <v>0.97979835133524318</v>
      </c>
    </row>
    <row r="8" spans="1:21" ht="14.25" customHeight="1" x14ac:dyDescent="0.3">
      <c r="A8" s="1" t="s">
        <v>14</v>
      </c>
      <c r="B8" s="2">
        <v>43416</v>
      </c>
      <c r="C8" s="2">
        <v>43461</v>
      </c>
      <c r="D8" s="1">
        <v>1314.5</v>
      </c>
      <c r="E8" s="1">
        <v>1314.5</v>
      </c>
      <c r="F8" s="1">
        <v>1287.05</v>
      </c>
      <c r="G8" s="1">
        <v>1288</v>
      </c>
      <c r="H8" s="1">
        <v>1288</v>
      </c>
      <c r="I8" s="1">
        <v>1288</v>
      </c>
      <c r="J8" s="1">
        <v>39</v>
      </c>
      <c r="K8" s="1">
        <v>304.02</v>
      </c>
      <c r="L8" s="1">
        <v>51000</v>
      </c>
      <c r="M8" s="1">
        <v>3000</v>
      </c>
      <c r="N8" s="1">
        <v>1278.8</v>
      </c>
      <c r="O8" s="4">
        <v>1.30384615384615E-3</v>
      </c>
      <c r="P8" s="5">
        <f t="shared" si="2"/>
        <v>2.6358695652173948E-2</v>
      </c>
      <c r="Q8" s="5">
        <f t="shared" si="0"/>
        <v>2.50548494983278E-2</v>
      </c>
      <c r="R8" s="1">
        <f t="shared" si="1"/>
        <v>0.68403768744966598</v>
      </c>
      <c r="T8" s="6" t="s">
        <v>209</v>
      </c>
    </row>
    <row r="9" spans="1:21" ht="14.25" customHeight="1" x14ac:dyDescent="0.3">
      <c r="A9" s="1" t="s">
        <v>14</v>
      </c>
      <c r="B9" s="2">
        <v>43423</v>
      </c>
      <c r="C9" s="2">
        <v>43461</v>
      </c>
      <c r="D9" s="1">
        <v>1335.3</v>
      </c>
      <c r="E9" s="1">
        <v>1335.3</v>
      </c>
      <c r="F9" s="1">
        <v>1315.65</v>
      </c>
      <c r="G9" s="1">
        <v>1321.5</v>
      </c>
      <c r="H9" s="1">
        <v>1324.3</v>
      </c>
      <c r="I9" s="1">
        <v>1321.5</v>
      </c>
      <c r="J9" s="1">
        <v>212</v>
      </c>
      <c r="K9" s="1">
        <v>1678.99</v>
      </c>
      <c r="L9" s="1">
        <v>159600</v>
      </c>
      <c r="M9" s="1">
        <v>67200</v>
      </c>
      <c r="N9" s="1">
        <v>1312.15</v>
      </c>
      <c r="O9" s="4">
        <v>1.29807692307692E-3</v>
      </c>
      <c r="P9" s="5">
        <f t="shared" si="2"/>
        <v>2.5349981082103672E-2</v>
      </c>
      <c r="Q9" s="5">
        <f t="shared" si="0"/>
        <v>2.4051904159026753E-2</v>
      </c>
      <c r="R9" s="1">
        <f t="shared" si="1"/>
        <v>0.65665566663251052</v>
      </c>
      <c r="T9" s="6" t="s">
        <v>210</v>
      </c>
      <c r="U9" s="1">
        <f>MIN(P:P)</f>
        <v>-6.2667960585249372E-2</v>
      </c>
    </row>
    <row r="10" spans="1:21" ht="14.25" customHeight="1" x14ac:dyDescent="0.3">
      <c r="A10" s="1" t="s">
        <v>14</v>
      </c>
      <c r="B10" s="2">
        <v>43430</v>
      </c>
      <c r="C10" s="2">
        <v>43461</v>
      </c>
      <c r="D10" s="1">
        <v>1337.15</v>
      </c>
      <c r="E10" s="1">
        <v>1360.9</v>
      </c>
      <c r="F10" s="1">
        <v>1331.3</v>
      </c>
      <c r="G10" s="1">
        <v>1353.7</v>
      </c>
      <c r="H10" s="1">
        <v>1354</v>
      </c>
      <c r="I10" s="1">
        <v>1353.7</v>
      </c>
      <c r="J10" s="1">
        <v>1306</v>
      </c>
      <c r="K10" s="1">
        <v>10577.65</v>
      </c>
      <c r="L10" s="1">
        <v>556800</v>
      </c>
      <c r="M10" s="1">
        <v>317400</v>
      </c>
      <c r="N10" s="1">
        <v>1349.5</v>
      </c>
      <c r="O10" s="4">
        <v>1.2865384615384601E-3</v>
      </c>
      <c r="P10" s="5">
        <f t="shared" si="2"/>
        <v>2.3786658787028177E-2</v>
      </c>
      <c r="Q10" s="5">
        <f t="shared" si="0"/>
        <v>2.2500120325489717E-2</v>
      </c>
      <c r="R10" s="1">
        <f t="shared" si="1"/>
        <v>0.61428947221632391</v>
      </c>
      <c r="T10" s="6" t="s">
        <v>211</v>
      </c>
      <c r="U10" s="1">
        <f>MAX(P:P)</f>
        <v>0.15228834219858151</v>
      </c>
    </row>
    <row r="11" spans="1:21" ht="14.25" customHeight="1" x14ac:dyDescent="0.3">
      <c r="A11" s="1" t="s">
        <v>14</v>
      </c>
      <c r="B11" s="2">
        <v>43437</v>
      </c>
      <c r="C11" s="2">
        <v>43496</v>
      </c>
      <c r="D11" s="1">
        <v>1349.4</v>
      </c>
      <c r="E11" s="1">
        <v>1366.75</v>
      </c>
      <c r="F11" s="1">
        <v>1346.2</v>
      </c>
      <c r="G11" s="1">
        <v>1346.2</v>
      </c>
      <c r="H11" s="1">
        <v>1346.2</v>
      </c>
      <c r="I11" s="1">
        <v>1355</v>
      </c>
      <c r="J11" s="1">
        <v>26</v>
      </c>
      <c r="K11" s="1">
        <v>211.18</v>
      </c>
      <c r="L11" s="1">
        <v>19200</v>
      </c>
      <c r="M11" s="1">
        <v>3000</v>
      </c>
      <c r="N11" s="1">
        <v>1338.7</v>
      </c>
      <c r="O11" s="4">
        <v>1.2846153846153799E-3</v>
      </c>
      <c r="P11" s="5">
        <f t="shared" si="2"/>
        <v>-5.5712375575694547E-3</v>
      </c>
      <c r="Q11" s="5">
        <f t="shared" si="0"/>
        <v>-6.8558529421848344E-3</v>
      </c>
      <c r="R11" s="1">
        <f t="shared" si="1"/>
        <v>-0.18717581170783318</v>
      </c>
      <c r="T11" s="6" t="s">
        <v>212</v>
      </c>
      <c r="U11" s="1">
        <f>AVERAGE(P:P)</f>
        <v>5.6563747511345673E-3</v>
      </c>
    </row>
    <row r="12" spans="1:21" ht="14.25" customHeight="1" x14ac:dyDescent="0.3">
      <c r="A12" s="1" t="s">
        <v>14</v>
      </c>
      <c r="B12" s="2">
        <v>43444</v>
      </c>
      <c r="C12" s="2">
        <v>43496</v>
      </c>
      <c r="D12" s="1">
        <v>1306.55</v>
      </c>
      <c r="E12" s="1">
        <v>1306.9000000000001</v>
      </c>
      <c r="F12" s="1">
        <v>1284</v>
      </c>
      <c r="G12" s="1">
        <v>1286</v>
      </c>
      <c r="H12" s="1">
        <v>1286</v>
      </c>
      <c r="I12" s="1">
        <v>1286</v>
      </c>
      <c r="J12" s="1">
        <v>61</v>
      </c>
      <c r="K12" s="1">
        <v>474.49</v>
      </c>
      <c r="L12" s="1">
        <v>60600</v>
      </c>
      <c r="M12" s="1">
        <v>19800</v>
      </c>
      <c r="N12" s="1">
        <v>1274.2</v>
      </c>
      <c r="O12" s="4">
        <v>1.2750000000000001E-3</v>
      </c>
      <c r="P12" s="5">
        <f t="shared" si="2"/>
        <v>-4.6811819595645447E-2</v>
      </c>
      <c r="Q12" s="5">
        <f t="shared" si="0"/>
        <v>-4.8086819595645446E-2</v>
      </c>
      <c r="R12" s="1">
        <f t="shared" si="1"/>
        <v>-1.3128475138200266</v>
      </c>
      <c r="T12" s="6" t="s">
        <v>213</v>
      </c>
      <c r="U12" s="1">
        <f>STDEV(P:P)</f>
        <v>3.6627878782148869E-2</v>
      </c>
    </row>
    <row r="13" spans="1:21" ht="14.25" customHeight="1" x14ac:dyDescent="0.3">
      <c r="A13" s="1" t="s">
        <v>14</v>
      </c>
      <c r="B13" s="2">
        <v>43451</v>
      </c>
      <c r="C13" s="2">
        <v>43496</v>
      </c>
      <c r="D13" s="1">
        <v>1344.7</v>
      </c>
      <c r="E13" s="1">
        <v>1352.15</v>
      </c>
      <c r="F13" s="1">
        <v>1342.9</v>
      </c>
      <c r="G13" s="1">
        <v>1349.3</v>
      </c>
      <c r="H13" s="1">
        <v>1348.5</v>
      </c>
      <c r="I13" s="1">
        <v>1349.3</v>
      </c>
      <c r="J13" s="1">
        <v>50</v>
      </c>
      <c r="K13" s="1">
        <v>404.28</v>
      </c>
      <c r="L13" s="1">
        <v>145200</v>
      </c>
      <c r="M13" s="1">
        <v>9000</v>
      </c>
      <c r="N13" s="1">
        <v>1335.85</v>
      </c>
      <c r="O13" s="4">
        <v>1.28269230769231E-3</v>
      </c>
      <c r="P13" s="5">
        <f t="shared" si="2"/>
        <v>4.6913214259245502E-2</v>
      </c>
      <c r="Q13" s="5">
        <f t="shared" si="0"/>
        <v>4.5630521951553191E-2</v>
      </c>
      <c r="R13" s="1">
        <f t="shared" si="1"/>
        <v>1.245786637630566</v>
      </c>
    </row>
    <row r="14" spans="1:21" ht="14.25" customHeight="1" x14ac:dyDescent="0.3">
      <c r="A14" s="1" t="s">
        <v>14</v>
      </c>
      <c r="B14" s="2">
        <v>43458</v>
      </c>
      <c r="C14" s="2">
        <v>43496</v>
      </c>
      <c r="D14" s="1">
        <v>1393.8</v>
      </c>
      <c r="E14" s="1">
        <v>1395.2</v>
      </c>
      <c r="F14" s="1">
        <v>1362.75</v>
      </c>
      <c r="G14" s="1">
        <v>1367.4</v>
      </c>
      <c r="H14" s="1">
        <v>1369.95</v>
      </c>
      <c r="I14" s="1">
        <v>1367.4</v>
      </c>
      <c r="J14" s="1">
        <v>2815</v>
      </c>
      <c r="K14" s="1">
        <v>23198.27</v>
      </c>
      <c r="L14" s="1">
        <v>2178600</v>
      </c>
      <c r="M14" s="1">
        <v>1137000</v>
      </c>
      <c r="N14" s="1">
        <v>1357.05</v>
      </c>
      <c r="O14" s="4">
        <v>1.27115384615385E-3</v>
      </c>
      <c r="P14" s="5">
        <f t="shared" si="2"/>
        <v>1.3236799765979329E-2</v>
      </c>
      <c r="Q14" s="5">
        <f t="shared" si="0"/>
        <v>1.1965645919825478E-2</v>
      </c>
      <c r="R14" s="1">
        <f t="shared" si="1"/>
        <v>0.32668137816534193</v>
      </c>
      <c r="T14" s="6" t="s">
        <v>214</v>
      </c>
    </row>
    <row r="15" spans="1:21" ht="14.25" customHeight="1" x14ac:dyDescent="0.3">
      <c r="A15" s="1" t="s">
        <v>14</v>
      </c>
      <c r="B15" s="3" t="s">
        <v>15</v>
      </c>
      <c r="C15" s="3" t="s">
        <v>17</v>
      </c>
      <c r="D15" s="1">
        <v>1385.65</v>
      </c>
      <c r="E15" s="1">
        <v>1386.15</v>
      </c>
      <c r="F15" s="1">
        <v>1385.65</v>
      </c>
      <c r="G15" s="1">
        <v>1386.15</v>
      </c>
      <c r="H15" s="1">
        <v>1386.15</v>
      </c>
      <c r="I15" s="1">
        <v>1389.75</v>
      </c>
      <c r="J15" s="1">
        <v>3</v>
      </c>
      <c r="K15" s="1">
        <v>24.94</v>
      </c>
      <c r="L15" s="1">
        <v>18000</v>
      </c>
      <c r="M15" s="1">
        <v>1800</v>
      </c>
      <c r="N15" s="1">
        <v>1373.05</v>
      </c>
      <c r="O15" s="4">
        <v>1.2750000000000001E-3</v>
      </c>
      <c r="P15" s="5">
        <f t="shared" si="2"/>
        <v>1.3526674602315766E-2</v>
      </c>
      <c r="Q15" s="5">
        <f t="shared" si="0"/>
        <v>1.2251674602315766E-2</v>
      </c>
      <c r="R15" s="1">
        <f t="shared" si="1"/>
        <v>0.33449042122217565</v>
      </c>
      <c r="T15" s="6" t="s">
        <v>210</v>
      </c>
      <c r="U15" s="1">
        <f>MIN(Q:Q)</f>
        <v>-6.3906422123710907E-2</v>
      </c>
    </row>
    <row r="16" spans="1:21" ht="14.25" customHeight="1" x14ac:dyDescent="0.3">
      <c r="A16" s="1" t="s">
        <v>14</v>
      </c>
      <c r="B16" s="3" t="s">
        <v>23</v>
      </c>
      <c r="C16" s="3" t="s">
        <v>17</v>
      </c>
      <c r="D16" s="1">
        <v>1395</v>
      </c>
      <c r="E16" s="1">
        <v>1411.95</v>
      </c>
      <c r="F16" s="1">
        <v>1395</v>
      </c>
      <c r="G16" s="1">
        <v>1405</v>
      </c>
      <c r="H16" s="1">
        <v>1405</v>
      </c>
      <c r="I16" s="1">
        <v>1405</v>
      </c>
      <c r="J16" s="1">
        <v>7</v>
      </c>
      <c r="K16" s="1">
        <v>59.04</v>
      </c>
      <c r="L16" s="1">
        <v>24600</v>
      </c>
      <c r="M16" s="1">
        <v>3000</v>
      </c>
      <c r="N16" s="1">
        <v>1396</v>
      </c>
      <c r="O16" s="4">
        <v>1.2692307692307701E-3</v>
      </c>
      <c r="P16" s="5">
        <f t="shared" si="2"/>
        <v>1.3416370106761501E-2</v>
      </c>
      <c r="Q16" s="5">
        <f t="shared" si="0"/>
        <v>1.214713933753073E-2</v>
      </c>
      <c r="R16" s="1">
        <f t="shared" si="1"/>
        <v>0.33163644036768014</v>
      </c>
      <c r="T16" s="6" t="s">
        <v>211</v>
      </c>
      <c r="U16" s="1">
        <f>MAX(Q:Q)</f>
        <v>0.15126526527550457</v>
      </c>
    </row>
    <row r="17" spans="1:21" ht="14.25" customHeight="1" x14ac:dyDescent="0.3">
      <c r="A17" s="1" t="s">
        <v>14</v>
      </c>
      <c r="B17" s="3" t="s">
        <v>28</v>
      </c>
      <c r="C17" s="3" t="s">
        <v>17</v>
      </c>
      <c r="D17" s="1">
        <v>1419</v>
      </c>
      <c r="E17" s="1">
        <v>1419.85</v>
      </c>
      <c r="F17" s="1">
        <v>1400.8</v>
      </c>
      <c r="G17" s="1">
        <v>1402.35</v>
      </c>
      <c r="H17" s="1">
        <v>1401.95</v>
      </c>
      <c r="I17" s="1">
        <v>1402.35</v>
      </c>
      <c r="J17" s="1">
        <v>111</v>
      </c>
      <c r="K17" s="1">
        <v>936.75</v>
      </c>
      <c r="L17" s="1">
        <v>76200</v>
      </c>
      <c r="M17" s="1">
        <v>40800</v>
      </c>
      <c r="N17" s="1">
        <v>1388.6</v>
      </c>
      <c r="O17" s="4">
        <v>1.26538461538462E-3</v>
      </c>
      <c r="P17" s="5">
        <f t="shared" si="2"/>
        <v>-1.8896851713196357E-3</v>
      </c>
      <c r="Q17" s="5">
        <f t="shared" si="0"/>
        <v>-3.1550697867042555E-3</v>
      </c>
      <c r="R17" s="1">
        <f t="shared" si="1"/>
        <v>-8.6138479530021947E-2</v>
      </c>
      <c r="T17" s="6" t="s">
        <v>212</v>
      </c>
      <c r="U17" s="1">
        <f>AVERAGE(Q:Q)</f>
        <v>4.4498598374767967E-3</v>
      </c>
    </row>
    <row r="18" spans="1:21" ht="14.25" customHeight="1" x14ac:dyDescent="0.3">
      <c r="A18" s="1" t="s">
        <v>14</v>
      </c>
      <c r="B18" s="3" t="s">
        <v>34</v>
      </c>
      <c r="C18" s="3" t="s">
        <v>17</v>
      </c>
      <c r="D18" s="1">
        <v>1417.2</v>
      </c>
      <c r="E18" s="1">
        <v>1435.6</v>
      </c>
      <c r="F18" s="1">
        <v>1409.15</v>
      </c>
      <c r="G18" s="1">
        <v>1432.05</v>
      </c>
      <c r="H18" s="1">
        <v>1430.05</v>
      </c>
      <c r="I18" s="1">
        <v>1432.05</v>
      </c>
      <c r="J18" s="1">
        <v>1000</v>
      </c>
      <c r="K18" s="1">
        <v>8538.69</v>
      </c>
      <c r="L18" s="1">
        <v>763200</v>
      </c>
      <c r="M18" s="1">
        <v>351600</v>
      </c>
      <c r="N18" s="1">
        <v>1422.1</v>
      </c>
      <c r="O18" s="4">
        <v>1.2596153846153801E-3</v>
      </c>
      <c r="P18" s="5">
        <f t="shared" si="2"/>
        <v>2.0739499319157882E-2</v>
      </c>
      <c r="Q18" s="5">
        <f t="shared" si="0"/>
        <v>1.9479883934542502E-2</v>
      </c>
      <c r="R18" s="1">
        <f t="shared" si="1"/>
        <v>0.53183216124533828</v>
      </c>
      <c r="T18" s="6" t="s">
        <v>213</v>
      </c>
      <c r="U18" s="1">
        <f>STDEV(Q:Q)</f>
        <v>3.6646518448559762E-2</v>
      </c>
    </row>
    <row r="19" spans="1:21" ht="14.25" customHeight="1" x14ac:dyDescent="0.3">
      <c r="A19" s="1" t="s">
        <v>14</v>
      </c>
      <c r="B19" s="3" t="s">
        <v>39</v>
      </c>
      <c r="C19" s="3" t="s">
        <v>17</v>
      </c>
      <c r="D19" s="1">
        <v>1378.8</v>
      </c>
      <c r="E19" s="1">
        <v>1397</v>
      </c>
      <c r="F19" s="1">
        <v>1373.5</v>
      </c>
      <c r="G19" s="1">
        <v>1385.45</v>
      </c>
      <c r="H19" s="1">
        <v>1385.25</v>
      </c>
      <c r="I19" s="1">
        <v>1385.45</v>
      </c>
      <c r="J19" s="1">
        <v>2098</v>
      </c>
      <c r="K19" s="1">
        <v>17463.68</v>
      </c>
      <c r="L19" s="1">
        <v>2134800</v>
      </c>
      <c r="M19" s="1">
        <v>768600</v>
      </c>
      <c r="N19" s="1">
        <v>1379.5</v>
      </c>
      <c r="O19" s="4">
        <v>1.2269230769230801E-3</v>
      </c>
      <c r="P19" s="5">
        <f t="shared" si="2"/>
        <v>-3.3635280955646114E-2</v>
      </c>
      <c r="Q19" s="5">
        <f t="shared" si="0"/>
        <v>-3.4862204032569191E-2</v>
      </c>
      <c r="R19" s="1">
        <f t="shared" si="1"/>
        <v>-0.95179423957141074</v>
      </c>
    </row>
    <row r="20" spans="1:21" ht="14.25" customHeight="1" x14ac:dyDescent="0.3">
      <c r="A20" s="1" t="s">
        <v>14</v>
      </c>
      <c r="B20" s="3" t="s">
        <v>44</v>
      </c>
      <c r="C20" s="3" t="s">
        <v>18</v>
      </c>
      <c r="D20" s="1">
        <v>1458</v>
      </c>
      <c r="E20" s="1">
        <v>1460.8</v>
      </c>
      <c r="F20" s="1">
        <v>1447.4</v>
      </c>
      <c r="G20" s="1">
        <v>1460.75</v>
      </c>
      <c r="H20" s="1">
        <v>1460.8</v>
      </c>
      <c r="I20" s="1">
        <v>1460.75</v>
      </c>
      <c r="J20" s="1">
        <v>38</v>
      </c>
      <c r="K20" s="1">
        <v>330.92</v>
      </c>
      <c r="L20" s="1">
        <v>53400</v>
      </c>
      <c r="M20" s="1">
        <v>15600</v>
      </c>
      <c r="N20" s="1">
        <v>1446.35</v>
      </c>
      <c r="O20" s="4">
        <v>1.225E-3</v>
      </c>
      <c r="P20" s="5">
        <f t="shared" si="2"/>
        <v>5.1548861886017427E-2</v>
      </c>
      <c r="Q20" s="5">
        <f t="shared" si="0"/>
        <v>5.0323861886017431E-2</v>
      </c>
      <c r="R20" s="1">
        <f t="shared" si="1"/>
        <v>1.3739223662207678</v>
      </c>
    </row>
    <row r="21" spans="1:21" ht="14.25" customHeight="1" x14ac:dyDescent="0.3">
      <c r="A21" s="1" t="s">
        <v>14</v>
      </c>
      <c r="B21" s="3" t="s">
        <v>49</v>
      </c>
      <c r="C21" s="3" t="s">
        <v>18</v>
      </c>
      <c r="D21" s="1">
        <v>1455</v>
      </c>
      <c r="E21" s="1">
        <v>1466</v>
      </c>
      <c r="F21" s="1">
        <v>1441.2</v>
      </c>
      <c r="G21" s="1">
        <v>1450.6</v>
      </c>
      <c r="H21" s="1">
        <v>1450.4</v>
      </c>
      <c r="I21" s="1">
        <v>1450.6</v>
      </c>
      <c r="J21" s="1">
        <v>83</v>
      </c>
      <c r="K21" s="1">
        <v>721.87</v>
      </c>
      <c r="L21" s="1">
        <v>102600</v>
      </c>
      <c r="M21" s="1">
        <v>17400</v>
      </c>
      <c r="N21" s="1">
        <v>1437.1</v>
      </c>
      <c r="O21" s="4">
        <v>1.2365384615384599E-3</v>
      </c>
      <c r="P21" s="5">
        <f t="shared" si="2"/>
        <v>-6.9971046463532961E-3</v>
      </c>
      <c r="Q21" s="5">
        <f t="shared" si="0"/>
        <v>-8.2336431078917569E-3</v>
      </c>
      <c r="R21" s="1">
        <f t="shared" si="1"/>
        <v>-0.22479169915524955</v>
      </c>
    </row>
    <row r="22" spans="1:21" ht="14.25" customHeight="1" x14ac:dyDescent="0.3">
      <c r="A22" s="1" t="s">
        <v>14</v>
      </c>
      <c r="B22" s="3" t="s">
        <v>54</v>
      </c>
      <c r="C22" s="3" t="s">
        <v>18</v>
      </c>
      <c r="D22" s="1">
        <v>1404.8</v>
      </c>
      <c r="E22" s="1">
        <v>1404.8</v>
      </c>
      <c r="F22" s="1">
        <v>1358</v>
      </c>
      <c r="G22" s="1">
        <v>1387.25</v>
      </c>
      <c r="H22" s="1">
        <v>1382.8</v>
      </c>
      <c r="I22" s="1">
        <v>1387.25</v>
      </c>
      <c r="J22" s="1">
        <v>145</v>
      </c>
      <c r="K22" s="1">
        <v>1199.03</v>
      </c>
      <c r="L22" s="1">
        <v>147600</v>
      </c>
      <c r="M22" s="1">
        <v>4800</v>
      </c>
      <c r="N22" s="1">
        <v>1380.05</v>
      </c>
      <c r="O22" s="4">
        <v>1.23461538461538E-3</v>
      </c>
      <c r="P22" s="5">
        <f t="shared" si="2"/>
        <v>-4.5665885745179248E-2</v>
      </c>
      <c r="Q22" s="5">
        <f t="shared" si="0"/>
        <v>-4.6900501129794631E-2</v>
      </c>
      <c r="R22" s="1">
        <f t="shared" si="1"/>
        <v>-1.2804591117259096</v>
      </c>
    </row>
    <row r="23" spans="1:21" ht="14.25" customHeight="1" x14ac:dyDescent="0.3">
      <c r="A23" s="1" t="s">
        <v>14</v>
      </c>
      <c r="B23" s="3" t="s">
        <v>59</v>
      </c>
      <c r="C23" s="3" t="s">
        <v>18</v>
      </c>
      <c r="D23" s="1">
        <v>1403</v>
      </c>
      <c r="E23" s="1">
        <v>1411.2</v>
      </c>
      <c r="F23" s="1">
        <v>1399.9</v>
      </c>
      <c r="G23" s="1">
        <v>1408.35</v>
      </c>
      <c r="H23" s="1">
        <v>1409.15</v>
      </c>
      <c r="I23" s="1">
        <v>1408.35</v>
      </c>
      <c r="J23" s="1">
        <v>1018</v>
      </c>
      <c r="K23" s="1">
        <v>8591.85</v>
      </c>
      <c r="L23" s="1">
        <v>1390200</v>
      </c>
      <c r="M23" s="1">
        <v>469200</v>
      </c>
      <c r="N23" s="1">
        <v>1398.25</v>
      </c>
      <c r="O23" s="4">
        <v>1.2326923076923101E-3</v>
      </c>
      <c r="P23" s="5">
        <f t="shared" si="2"/>
        <v>1.498207121809203E-2</v>
      </c>
      <c r="Q23" s="5">
        <f t="shared" si="0"/>
        <v>1.374937891039972E-2</v>
      </c>
      <c r="R23" s="1">
        <f t="shared" si="1"/>
        <v>0.37538015761646237</v>
      </c>
    </row>
    <row r="24" spans="1:21" ht="14.25" customHeight="1" x14ac:dyDescent="0.3">
      <c r="A24" s="1" t="s">
        <v>14</v>
      </c>
      <c r="B24" s="3" t="s">
        <v>68</v>
      </c>
      <c r="C24" s="3" t="s">
        <v>43</v>
      </c>
      <c r="D24" s="1">
        <v>1404.25</v>
      </c>
      <c r="E24" s="1">
        <v>1433.35</v>
      </c>
      <c r="F24" s="1">
        <v>1400.5</v>
      </c>
      <c r="G24" s="1">
        <v>1430.8</v>
      </c>
      <c r="H24" s="1">
        <v>1430</v>
      </c>
      <c r="I24" s="1">
        <v>1430.8</v>
      </c>
      <c r="J24" s="1">
        <v>47</v>
      </c>
      <c r="K24" s="1">
        <v>400.33</v>
      </c>
      <c r="L24" s="1">
        <v>30600</v>
      </c>
      <c r="M24" s="1">
        <v>9000</v>
      </c>
      <c r="N24" s="1">
        <v>1419.8</v>
      </c>
      <c r="O24" s="4">
        <v>1.2153846153846199E-3</v>
      </c>
      <c r="P24" s="5">
        <f t="shared" si="2"/>
        <v>1.569052278445628E-2</v>
      </c>
      <c r="Q24" s="5">
        <f t="shared" si="0"/>
        <v>1.447513816907166E-2</v>
      </c>
      <c r="R24" s="1">
        <f t="shared" si="1"/>
        <v>0.39519455262930292</v>
      </c>
    </row>
    <row r="25" spans="1:21" ht="14.25" customHeight="1" x14ac:dyDescent="0.3">
      <c r="A25" s="1" t="s">
        <v>14</v>
      </c>
      <c r="B25" s="3" t="s">
        <v>73</v>
      </c>
      <c r="C25" s="3" t="s">
        <v>43</v>
      </c>
      <c r="D25" s="1">
        <v>1456</v>
      </c>
      <c r="E25" s="1">
        <v>1470.25</v>
      </c>
      <c r="F25" s="1">
        <v>1451</v>
      </c>
      <c r="G25" s="1">
        <v>1457.5</v>
      </c>
      <c r="H25" s="1">
        <v>1458</v>
      </c>
      <c r="I25" s="1">
        <v>1457.5</v>
      </c>
      <c r="J25" s="1">
        <v>86</v>
      </c>
      <c r="K25" s="1">
        <v>753.11</v>
      </c>
      <c r="L25" s="1">
        <v>142800</v>
      </c>
      <c r="M25" s="1">
        <v>19200</v>
      </c>
      <c r="N25" s="1">
        <v>1445.6</v>
      </c>
      <c r="O25" s="4">
        <v>1.20769230769231E-3</v>
      </c>
      <c r="P25" s="5">
        <f t="shared" si="2"/>
        <v>1.8319039451114953E-2</v>
      </c>
      <c r="Q25" s="5">
        <f t="shared" si="0"/>
        <v>1.7111347143422644E-2</v>
      </c>
      <c r="R25" s="1">
        <f t="shared" si="1"/>
        <v>0.46716729748931324</v>
      </c>
    </row>
    <row r="26" spans="1:21" ht="14.25" customHeight="1" x14ac:dyDescent="0.3">
      <c r="A26" s="1" t="s">
        <v>14</v>
      </c>
      <c r="B26" s="3" t="s">
        <v>77</v>
      </c>
      <c r="C26" s="3" t="s">
        <v>43</v>
      </c>
      <c r="D26" s="1">
        <v>1466.35</v>
      </c>
      <c r="E26" s="1">
        <v>1484.9</v>
      </c>
      <c r="F26" s="1">
        <v>1464.5</v>
      </c>
      <c r="G26" s="1">
        <v>1469.1</v>
      </c>
      <c r="H26" s="1">
        <v>1470</v>
      </c>
      <c r="I26" s="1">
        <v>1469.1</v>
      </c>
      <c r="J26" s="1">
        <v>2066</v>
      </c>
      <c r="K26" s="1">
        <v>18224.25</v>
      </c>
      <c r="L26" s="1">
        <v>1561200</v>
      </c>
      <c r="M26" s="1">
        <v>1060800</v>
      </c>
      <c r="N26" s="1">
        <v>1457.55</v>
      </c>
      <c r="O26" s="4">
        <v>1.17692307692308E-3</v>
      </c>
      <c r="P26" s="5">
        <f t="shared" si="2"/>
        <v>7.8959907426314809E-3</v>
      </c>
      <c r="Q26" s="5">
        <f t="shared" si="0"/>
        <v>6.7190676657084012E-3</v>
      </c>
      <c r="R26" s="1">
        <f t="shared" si="1"/>
        <v>0.18344135366591408</v>
      </c>
    </row>
    <row r="27" spans="1:21" ht="14.25" customHeight="1" x14ac:dyDescent="0.3">
      <c r="A27" s="1" t="s">
        <v>14</v>
      </c>
      <c r="B27" s="3" t="s">
        <v>82</v>
      </c>
      <c r="C27" s="3" t="s">
        <v>63</v>
      </c>
      <c r="D27" s="1">
        <v>1512.2</v>
      </c>
      <c r="E27" s="1">
        <v>1517.45</v>
      </c>
      <c r="F27" s="1">
        <v>1508.1</v>
      </c>
      <c r="G27" s="1">
        <v>1512.2</v>
      </c>
      <c r="H27" s="1">
        <v>1515.4</v>
      </c>
      <c r="I27" s="1">
        <v>1512.2</v>
      </c>
      <c r="J27" s="1">
        <v>39</v>
      </c>
      <c r="K27" s="1">
        <v>354.13</v>
      </c>
      <c r="L27" s="1">
        <v>40200</v>
      </c>
      <c r="M27" s="1">
        <v>13800</v>
      </c>
      <c r="N27" s="1">
        <v>1492.75</v>
      </c>
      <c r="O27" s="4">
        <v>1.1942307692307699E-3</v>
      </c>
      <c r="P27" s="5">
        <f t="shared" si="2"/>
        <v>2.8501520962835692E-2</v>
      </c>
      <c r="Q27" s="5">
        <f t="shared" si="0"/>
        <v>2.7307290193604922E-2</v>
      </c>
      <c r="R27" s="1">
        <f t="shared" si="1"/>
        <v>0.74553294106983692</v>
      </c>
    </row>
    <row r="28" spans="1:21" ht="14.25" customHeight="1" x14ac:dyDescent="0.3">
      <c r="A28" s="1" t="s">
        <v>14</v>
      </c>
      <c r="B28" s="3" t="s">
        <v>87</v>
      </c>
      <c r="C28" s="3" t="s">
        <v>63</v>
      </c>
      <c r="D28" s="1">
        <v>1527</v>
      </c>
      <c r="E28" s="1">
        <v>1531.2</v>
      </c>
      <c r="F28" s="1">
        <v>1507.25</v>
      </c>
      <c r="G28" s="1">
        <v>1515.85</v>
      </c>
      <c r="H28" s="1">
        <v>1514.7</v>
      </c>
      <c r="I28" s="1">
        <v>1515.85</v>
      </c>
      <c r="J28" s="1">
        <v>46</v>
      </c>
      <c r="K28" s="1">
        <v>418.67</v>
      </c>
      <c r="L28" s="1">
        <v>62400</v>
      </c>
      <c r="M28" s="1">
        <v>9000</v>
      </c>
      <c r="N28" s="1">
        <v>1496.35</v>
      </c>
      <c r="O28" s="4">
        <v>1.21346153846154E-3</v>
      </c>
      <c r="P28" s="5">
        <f t="shared" si="2"/>
        <v>2.4078899627270928E-3</v>
      </c>
      <c r="Q28" s="5">
        <f t="shared" si="0"/>
        <v>1.1944284242655528E-3</v>
      </c>
      <c r="R28" s="1">
        <f t="shared" si="1"/>
        <v>3.2609817002224956E-2</v>
      </c>
    </row>
    <row r="29" spans="1:21" ht="14.25" customHeight="1" x14ac:dyDescent="0.3">
      <c r="A29" s="1" t="s">
        <v>14</v>
      </c>
      <c r="B29" s="3" t="s">
        <v>92</v>
      </c>
      <c r="C29" s="3" t="s">
        <v>63</v>
      </c>
      <c r="D29" s="1">
        <v>1461.9</v>
      </c>
      <c r="E29" s="1">
        <v>1462.35</v>
      </c>
      <c r="F29" s="1">
        <v>1444.6</v>
      </c>
      <c r="G29" s="1">
        <v>1446.6</v>
      </c>
      <c r="H29" s="1">
        <v>1449.25</v>
      </c>
      <c r="I29" s="1">
        <v>1446.6</v>
      </c>
      <c r="J29" s="1">
        <v>76</v>
      </c>
      <c r="K29" s="1">
        <v>662.03</v>
      </c>
      <c r="L29" s="1">
        <v>132000</v>
      </c>
      <c r="M29" s="1">
        <v>18600</v>
      </c>
      <c r="N29" s="1">
        <v>1431.55</v>
      </c>
      <c r="O29" s="4">
        <v>1.21923076923077E-3</v>
      </c>
      <c r="P29" s="5">
        <f t="shared" si="2"/>
        <v>-4.7870869625328362E-2</v>
      </c>
      <c r="Q29" s="5">
        <f t="shared" si="0"/>
        <v>-4.9090100394559133E-2</v>
      </c>
      <c r="R29" s="1">
        <f t="shared" si="1"/>
        <v>-1.3402386932241326</v>
      </c>
    </row>
    <row r="30" spans="1:21" ht="14.25" customHeight="1" x14ac:dyDescent="0.3">
      <c r="A30" s="1" t="s">
        <v>14</v>
      </c>
      <c r="B30" s="3" t="s">
        <v>95</v>
      </c>
      <c r="C30" s="3" t="s">
        <v>63</v>
      </c>
      <c r="D30" s="1">
        <v>1468.1</v>
      </c>
      <c r="E30" s="1">
        <v>1468.35</v>
      </c>
      <c r="F30" s="1">
        <v>1447.75</v>
      </c>
      <c r="G30" s="1">
        <v>1456.8</v>
      </c>
      <c r="H30" s="1">
        <v>1458.95</v>
      </c>
      <c r="I30" s="1">
        <v>1456.8</v>
      </c>
      <c r="J30" s="1">
        <v>1277</v>
      </c>
      <c r="K30" s="1">
        <v>11163.45</v>
      </c>
      <c r="L30" s="1">
        <v>795000</v>
      </c>
      <c r="M30" s="1">
        <v>549000</v>
      </c>
      <c r="N30" s="1">
        <v>1443.35</v>
      </c>
      <c r="O30" s="4">
        <v>1.22884615384615E-3</v>
      </c>
      <c r="P30" s="5">
        <f t="shared" si="2"/>
        <v>7.0016474464580213E-3</v>
      </c>
      <c r="Q30" s="5">
        <f t="shared" si="0"/>
        <v>5.7728012926118715E-3</v>
      </c>
      <c r="R30" s="1">
        <f t="shared" si="1"/>
        <v>0.15760675978389801</v>
      </c>
    </row>
    <row r="31" spans="1:21" ht="14.25" customHeight="1" x14ac:dyDescent="0.3">
      <c r="A31" s="1" t="s">
        <v>14</v>
      </c>
      <c r="B31" s="3" t="s">
        <v>103</v>
      </c>
      <c r="C31" s="3" t="s">
        <v>81</v>
      </c>
      <c r="D31" s="1">
        <v>1453</v>
      </c>
      <c r="E31" s="1">
        <v>1456.05</v>
      </c>
      <c r="F31" s="1">
        <v>1422.85</v>
      </c>
      <c r="G31" s="1">
        <v>1423.55</v>
      </c>
      <c r="H31" s="1">
        <v>1423</v>
      </c>
      <c r="I31" s="1">
        <v>1423.55</v>
      </c>
      <c r="J31" s="1">
        <v>15</v>
      </c>
      <c r="K31" s="1">
        <v>128.9</v>
      </c>
      <c r="L31" s="1">
        <v>17400</v>
      </c>
      <c r="M31" s="1">
        <v>4200</v>
      </c>
      <c r="N31" s="1">
        <v>1412.8</v>
      </c>
      <c r="O31" s="4">
        <v>1.24423076923077E-3</v>
      </c>
      <c r="P31" s="5">
        <f t="shared" si="2"/>
        <v>-2.335710020722841E-2</v>
      </c>
      <c r="Q31" s="5">
        <f t="shared" si="0"/>
        <v>-2.4601330976459182E-2</v>
      </c>
      <c r="R31" s="1">
        <f t="shared" si="1"/>
        <v>-0.6716559024010148</v>
      </c>
    </row>
    <row r="32" spans="1:21" ht="14.25" customHeight="1" x14ac:dyDescent="0.3">
      <c r="A32" s="1" t="s">
        <v>14</v>
      </c>
      <c r="B32" s="3" t="s">
        <v>108</v>
      </c>
      <c r="C32" s="3" t="s">
        <v>81</v>
      </c>
      <c r="D32" s="1">
        <v>1341.2</v>
      </c>
      <c r="E32" s="1">
        <v>1353.65</v>
      </c>
      <c r="F32" s="1">
        <v>1332</v>
      </c>
      <c r="G32" s="1">
        <v>1339.6</v>
      </c>
      <c r="H32" s="1">
        <v>1342.45</v>
      </c>
      <c r="I32" s="1">
        <v>1339.6</v>
      </c>
      <c r="J32" s="1">
        <v>245</v>
      </c>
      <c r="K32" s="1">
        <v>1968.63</v>
      </c>
      <c r="L32" s="1">
        <v>252600</v>
      </c>
      <c r="M32" s="1">
        <v>82200</v>
      </c>
      <c r="N32" s="1">
        <v>1332.5</v>
      </c>
      <c r="O32" s="4">
        <v>1.2384615384615401E-3</v>
      </c>
      <c r="P32" s="5">
        <f t="shared" si="2"/>
        <v>-6.2667960585249372E-2</v>
      </c>
      <c r="Q32" s="5">
        <f t="shared" si="0"/>
        <v>-6.3906422123710907E-2</v>
      </c>
      <c r="R32" s="1">
        <f t="shared" si="1"/>
        <v>-1.7447481057750096</v>
      </c>
    </row>
    <row r="33" spans="1:18" ht="14.25" customHeight="1" x14ac:dyDescent="0.3">
      <c r="A33" s="1" t="s">
        <v>14</v>
      </c>
      <c r="B33" s="3" t="s">
        <v>113</v>
      </c>
      <c r="C33" s="3" t="s">
        <v>81</v>
      </c>
      <c r="D33" s="1">
        <v>1340</v>
      </c>
      <c r="E33" s="1">
        <v>1380</v>
      </c>
      <c r="F33" s="1">
        <v>1340</v>
      </c>
      <c r="G33" s="1">
        <v>1376.9</v>
      </c>
      <c r="H33" s="1">
        <v>1375</v>
      </c>
      <c r="I33" s="1">
        <v>1376.9</v>
      </c>
      <c r="J33" s="1">
        <v>238</v>
      </c>
      <c r="K33" s="1">
        <v>1944.77</v>
      </c>
      <c r="L33" s="1">
        <v>522600</v>
      </c>
      <c r="M33" s="1">
        <v>8400</v>
      </c>
      <c r="N33" s="1">
        <v>1373.95</v>
      </c>
      <c r="O33" s="4">
        <v>1.2211538461538501E-3</v>
      </c>
      <c r="P33" s="5">
        <f t="shared" si="2"/>
        <v>2.7089839494516797E-2</v>
      </c>
      <c r="Q33" s="5">
        <f t="shared" si="0"/>
        <v>2.5868685648362946E-2</v>
      </c>
      <c r="R33" s="1">
        <f t="shared" si="1"/>
        <v>0.70625672325230116</v>
      </c>
    </row>
    <row r="34" spans="1:18" ht="14.25" customHeight="1" x14ac:dyDescent="0.3">
      <c r="A34" s="1" t="s">
        <v>14</v>
      </c>
      <c r="B34" s="3" t="s">
        <v>118</v>
      </c>
      <c r="C34" s="3" t="s">
        <v>81</v>
      </c>
      <c r="D34" s="1">
        <v>1390</v>
      </c>
      <c r="E34" s="1">
        <v>1394.35</v>
      </c>
      <c r="F34" s="1">
        <v>1365.05</v>
      </c>
      <c r="G34" s="1">
        <v>1369.65</v>
      </c>
      <c r="H34" s="1">
        <v>1369.75</v>
      </c>
      <c r="I34" s="1">
        <v>1369.65</v>
      </c>
      <c r="J34" s="1">
        <v>1963</v>
      </c>
      <c r="K34" s="1">
        <v>16157.82</v>
      </c>
      <c r="L34" s="1">
        <v>1459800</v>
      </c>
      <c r="M34" s="1">
        <v>738000</v>
      </c>
      <c r="N34" s="1">
        <v>1366.85</v>
      </c>
      <c r="O34" s="4">
        <v>1.20192307692308E-3</v>
      </c>
      <c r="P34" s="5">
        <f t="shared" si="2"/>
        <v>-5.2933231117438754E-3</v>
      </c>
      <c r="Q34" s="5">
        <f t="shared" ref="Q34:Q50" si="3">P34-O34</f>
        <v>-6.495246188666955E-3</v>
      </c>
      <c r="R34" s="1">
        <f t="shared" ref="R34:R50" si="4">Q34/$U$2</f>
        <v>-0.17733066736675202</v>
      </c>
    </row>
    <row r="35" spans="1:18" ht="14.25" customHeight="1" x14ac:dyDescent="0.3">
      <c r="A35" s="1" t="s">
        <v>14</v>
      </c>
      <c r="B35" s="3" t="s">
        <v>123</v>
      </c>
      <c r="C35" s="3" t="s">
        <v>99</v>
      </c>
      <c r="D35" s="1">
        <v>1450</v>
      </c>
      <c r="E35" s="1">
        <v>1464.7</v>
      </c>
      <c r="F35" s="1">
        <v>1440</v>
      </c>
      <c r="G35" s="1">
        <v>1462.15</v>
      </c>
      <c r="H35" s="1">
        <v>1462.65</v>
      </c>
      <c r="I35" s="1">
        <v>1462.15</v>
      </c>
      <c r="J35" s="1">
        <v>188</v>
      </c>
      <c r="K35" s="1">
        <v>1638.46</v>
      </c>
      <c r="L35" s="1">
        <v>63000</v>
      </c>
      <c r="M35" s="1">
        <v>4800</v>
      </c>
      <c r="N35" s="1">
        <v>1459.25</v>
      </c>
      <c r="O35" s="4">
        <v>1.17692307692308E-3</v>
      </c>
      <c r="P35" s="5">
        <f t="shared" si="2"/>
        <v>6.3263003111855828E-2</v>
      </c>
      <c r="Q35" s="5">
        <f t="shared" si="3"/>
        <v>6.2086080034932746E-2</v>
      </c>
      <c r="R35" s="1">
        <f t="shared" si="4"/>
        <v>1.69504983906388</v>
      </c>
    </row>
    <row r="36" spans="1:18" ht="14.25" customHeight="1" x14ac:dyDescent="0.3">
      <c r="A36" s="1" t="s">
        <v>14</v>
      </c>
      <c r="B36" s="3" t="s">
        <v>127</v>
      </c>
      <c r="C36" s="3" t="s">
        <v>99</v>
      </c>
      <c r="D36" s="1">
        <v>1440.3</v>
      </c>
      <c r="E36" s="1">
        <v>1446.9</v>
      </c>
      <c r="F36" s="1">
        <v>1426</v>
      </c>
      <c r="G36" s="1">
        <v>1428</v>
      </c>
      <c r="H36" s="1">
        <v>1428</v>
      </c>
      <c r="I36" s="1">
        <v>1434.45</v>
      </c>
      <c r="J36" s="1">
        <v>39</v>
      </c>
      <c r="K36" s="1">
        <v>336.47</v>
      </c>
      <c r="L36" s="1">
        <v>63600</v>
      </c>
      <c r="M36" s="1">
        <v>5400</v>
      </c>
      <c r="N36" s="1">
        <v>1422.6</v>
      </c>
      <c r="O36" s="4">
        <v>1.13846153846154E-3</v>
      </c>
      <c r="P36" s="5">
        <f t="shared" si="2"/>
        <v>-2.3914565826330596E-2</v>
      </c>
      <c r="Q36" s="5">
        <f t="shared" si="3"/>
        <v>-2.5053027364792136E-2</v>
      </c>
      <c r="R36" s="1">
        <f t="shared" si="4"/>
        <v>-0.68398794027357368</v>
      </c>
    </row>
    <row r="37" spans="1:18" ht="14.25" customHeight="1" x14ac:dyDescent="0.3">
      <c r="A37" s="1" t="s">
        <v>14</v>
      </c>
      <c r="B37" s="3" t="s">
        <v>132</v>
      </c>
      <c r="C37" s="3" t="s">
        <v>99</v>
      </c>
      <c r="D37" s="1">
        <v>1429</v>
      </c>
      <c r="E37" s="1">
        <v>1430</v>
      </c>
      <c r="F37" s="1">
        <v>1411.25</v>
      </c>
      <c r="G37" s="1">
        <v>1413.2</v>
      </c>
      <c r="H37" s="1">
        <v>1411.65</v>
      </c>
      <c r="I37" s="1">
        <v>1413.2</v>
      </c>
      <c r="J37" s="1">
        <v>94</v>
      </c>
      <c r="K37" s="1">
        <v>799.89</v>
      </c>
      <c r="L37" s="1">
        <v>164400</v>
      </c>
      <c r="M37" s="1">
        <v>32400</v>
      </c>
      <c r="N37" s="1">
        <v>1401.95</v>
      </c>
      <c r="O37" s="4">
        <v>1.15E-3</v>
      </c>
      <c r="P37" s="5">
        <f t="shared" si="2"/>
        <v>-1.0472686102462464E-2</v>
      </c>
      <c r="Q37" s="5">
        <f t="shared" si="3"/>
        <v>-1.1622686102462464E-2</v>
      </c>
      <c r="R37" s="1">
        <f t="shared" si="4"/>
        <v>-0.31731802356315947</v>
      </c>
    </row>
    <row r="38" spans="1:18" ht="14.25" customHeight="1" x14ac:dyDescent="0.3">
      <c r="A38" s="1" t="s">
        <v>14</v>
      </c>
      <c r="B38" s="3" t="s">
        <v>137</v>
      </c>
      <c r="C38" s="3" t="s">
        <v>99</v>
      </c>
      <c r="D38" s="1">
        <v>1398</v>
      </c>
      <c r="E38" s="1">
        <v>1408.25</v>
      </c>
      <c r="F38" s="1">
        <v>1378.85</v>
      </c>
      <c r="G38" s="1">
        <v>1386.35</v>
      </c>
      <c r="H38" s="1">
        <v>1385</v>
      </c>
      <c r="I38" s="1">
        <v>1386.35</v>
      </c>
      <c r="J38" s="1">
        <v>2243</v>
      </c>
      <c r="K38" s="1">
        <v>18666.72</v>
      </c>
      <c r="L38" s="1">
        <v>1864800</v>
      </c>
      <c r="M38" s="1">
        <v>1157400</v>
      </c>
      <c r="N38" s="1">
        <v>1376.15</v>
      </c>
      <c r="O38" s="4">
        <v>1.1480769230769201E-3</v>
      </c>
      <c r="P38" s="5">
        <f t="shared" si="2"/>
        <v>-1.9367403613806136E-2</v>
      </c>
      <c r="Q38" s="5">
        <f t="shared" si="3"/>
        <v>-2.0515480536883055E-2</v>
      </c>
      <c r="R38" s="1">
        <f t="shared" si="4"/>
        <v>-0.56010561405706005</v>
      </c>
    </row>
    <row r="39" spans="1:18" ht="14.25" customHeight="1" x14ac:dyDescent="0.3">
      <c r="A39" s="1" t="s">
        <v>14</v>
      </c>
      <c r="B39" s="3" t="s">
        <v>142</v>
      </c>
      <c r="C39" s="3" t="s">
        <v>122</v>
      </c>
      <c r="D39" s="1">
        <v>1380.4</v>
      </c>
      <c r="E39" s="1">
        <v>1380.4</v>
      </c>
      <c r="F39" s="1">
        <v>1371.65</v>
      </c>
      <c r="G39" s="1">
        <v>1371.65</v>
      </c>
      <c r="H39" s="1">
        <v>1371.65</v>
      </c>
      <c r="I39" s="1">
        <v>1371.65</v>
      </c>
      <c r="J39" s="1">
        <v>3</v>
      </c>
      <c r="K39" s="1">
        <v>24.79</v>
      </c>
      <c r="L39" s="1">
        <v>13800</v>
      </c>
      <c r="M39" s="1">
        <v>1800</v>
      </c>
      <c r="N39" s="1">
        <v>1353.85</v>
      </c>
      <c r="O39" s="4">
        <v>1.15576923076923E-3</v>
      </c>
      <c r="P39" s="5">
        <f t="shared" si="2"/>
        <v>-1.0717019647869221E-2</v>
      </c>
      <c r="Q39" s="5">
        <f t="shared" si="3"/>
        <v>-1.1872788878638451E-2</v>
      </c>
      <c r="R39" s="1">
        <f t="shared" si="4"/>
        <v>-0.32414623159735984</v>
      </c>
    </row>
    <row r="40" spans="1:18" ht="14.25" customHeight="1" x14ac:dyDescent="0.3">
      <c r="A40" s="1" t="s">
        <v>14</v>
      </c>
      <c r="B40" s="3" t="s">
        <v>147</v>
      </c>
      <c r="C40" s="3" t="s">
        <v>122</v>
      </c>
      <c r="D40" s="1">
        <v>1362.75</v>
      </c>
      <c r="E40" s="1">
        <v>1362.75</v>
      </c>
      <c r="F40" s="1">
        <v>1345</v>
      </c>
      <c r="G40" s="1">
        <v>1346.05</v>
      </c>
      <c r="H40" s="1">
        <v>1347</v>
      </c>
      <c r="I40" s="1">
        <v>1346.05</v>
      </c>
      <c r="J40" s="1">
        <v>30</v>
      </c>
      <c r="K40" s="1">
        <v>243.14</v>
      </c>
      <c r="L40" s="1">
        <v>33000</v>
      </c>
      <c r="M40" s="1">
        <v>3600</v>
      </c>
      <c r="N40" s="1">
        <v>1340.25</v>
      </c>
      <c r="O40" s="4">
        <v>1.13269230769231E-3</v>
      </c>
      <c r="P40" s="5">
        <f t="shared" si="2"/>
        <v>-1.901861000705779E-2</v>
      </c>
      <c r="Q40" s="5">
        <f t="shared" si="3"/>
        <v>-2.01513023147501E-2</v>
      </c>
      <c r="R40" s="1">
        <f t="shared" si="4"/>
        <v>-0.55016296287873301</v>
      </c>
    </row>
    <row r="41" spans="1:18" ht="14.25" customHeight="1" x14ac:dyDescent="0.3">
      <c r="A41" s="1" t="s">
        <v>14</v>
      </c>
      <c r="B41" s="3" t="s">
        <v>152</v>
      </c>
      <c r="C41" s="3" t="s">
        <v>122</v>
      </c>
      <c r="D41" s="1">
        <v>1367.1</v>
      </c>
      <c r="E41" s="1">
        <v>1372.65</v>
      </c>
      <c r="F41" s="1">
        <v>1356.5</v>
      </c>
      <c r="G41" s="1">
        <v>1362.35</v>
      </c>
      <c r="H41" s="1">
        <v>1362.8</v>
      </c>
      <c r="I41" s="1">
        <v>1362.35</v>
      </c>
      <c r="J41" s="1">
        <v>69</v>
      </c>
      <c r="K41" s="1">
        <v>564.88</v>
      </c>
      <c r="L41" s="1">
        <v>150600</v>
      </c>
      <c r="M41" s="1">
        <v>20400</v>
      </c>
      <c r="N41" s="1">
        <v>1353.15</v>
      </c>
      <c r="O41" s="4">
        <v>1.1249999999999999E-3</v>
      </c>
      <c r="P41" s="5">
        <f t="shared" si="2"/>
        <v>1.1964619958160498E-2</v>
      </c>
      <c r="Q41" s="5">
        <f t="shared" si="3"/>
        <v>1.0839619958160499E-2</v>
      </c>
      <c r="R41" s="1">
        <f t="shared" si="4"/>
        <v>0.29593905840496953</v>
      </c>
    </row>
    <row r="42" spans="1:18" ht="14.25" customHeight="1" x14ac:dyDescent="0.3">
      <c r="A42" s="1" t="s">
        <v>14</v>
      </c>
      <c r="B42" s="3" t="s">
        <v>157</v>
      </c>
      <c r="C42" s="3" t="s">
        <v>122</v>
      </c>
      <c r="D42" s="1">
        <v>1370.15</v>
      </c>
      <c r="E42" s="1">
        <v>1418.95</v>
      </c>
      <c r="F42" s="1">
        <v>1368.1</v>
      </c>
      <c r="G42" s="1">
        <v>1412.25</v>
      </c>
      <c r="H42" s="1">
        <v>1410</v>
      </c>
      <c r="I42" s="1">
        <v>1412.25</v>
      </c>
      <c r="J42" s="1">
        <v>2815</v>
      </c>
      <c r="K42" s="1">
        <v>23682.31</v>
      </c>
      <c r="L42" s="1">
        <v>1722600</v>
      </c>
      <c r="M42" s="1">
        <v>1039200</v>
      </c>
      <c r="N42" s="1">
        <v>1404.2</v>
      </c>
      <c r="O42" s="4">
        <v>1.10192307692308E-3</v>
      </c>
      <c r="P42" s="5">
        <f t="shared" si="2"/>
        <v>3.5333687378297111E-2</v>
      </c>
      <c r="Q42" s="5">
        <f t="shared" si="3"/>
        <v>3.4231764301374035E-2</v>
      </c>
      <c r="R42" s="1">
        <f t="shared" si="4"/>
        <v>0.93458222096272159</v>
      </c>
    </row>
    <row r="43" spans="1:18" ht="14.25" customHeight="1" x14ac:dyDescent="0.3">
      <c r="A43" s="1" t="s">
        <v>14</v>
      </c>
      <c r="B43" s="3" t="s">
        <v>162</v>
      </c>
      <c r="C43" s="3" t="s">
        <v>141</v>
      </c>
      <c r="D43" s="1">
        <v>1534.25</v>
      </c>
      <c r="E43" s="1">
        <v>1546.65</v>
      </c>
      <c r="F43" s="1">
        <v>1522.2</v>
      </c>
      <c r="G43" s="1">
        <v>1529.9</v>
      </c>
      <c r="H43" s="1">
        <v>1530.3</v>
      </c>
      <c r="I43" s="1">
        <v>1529.9</v>
      </c>
      <c r="J43" s="1">
        <v>71</v>
      </c>
      <c r="K43" s="1">
        <v>652.99</v>
      </c>
      <c r="L43" s="1">
        <v>54600</v>
      </c>
      <c r="M43" s="1">
        <v>-2400</v>
      </c>
      <c r="N43" s="1">
        <v>1513.25</v>
      </c>
      <c r="O43" s="4">
        <v>1.1038461538461499E-3</v>
      </c>
      <c r="P43" s="5">
        <f t="shared" si="2"/>
        <v>7.6900451009869975E-2</v>
      </c>
      <c r="Q43" s="5">
        <f t="shared" si="3"/>
        <v>7.5796604856023825E-2</v>
      </c>
      <c r="R43" s="1">
        <f t="shared" si="4"/>
        <v>2.0693692175525165</v>
      </c>
    </row>
    <row r="44" spans="1:18" ht="14.25" customHeight="1" x14ac:dyDescent="0.3">
      <c r="A44" s="1" t="s">
        <v>14</v>
      </c>
      <c r="B44" s="3" t="s">
        <v>167</v>
      </c>
      <c r="C44" s="3" t="s">
        <v>141</v>
      </c>
      <c r="D44" s="1">
        <v>1554</v>
      </c>
      <c r="E44" s="1">
        <v>1557.5</v>
      </c>
      <c r="F44" s="1">
        <v>1535</v>
      </c>
      <c r="G44" s="1">
        <v>1540.55</v>
      </c>
      <c r="H44" s="1">
        <v>1542.15</v>
      </c>
      <c r="I44" s="1">
        <v>1540.55</v>
      </c>
      <c r="J44" s="1">
        <v>77</v>
      </c>
      <c r="K44" s="1">
        <v>712.85</v>
      </c>
      <c r="L44" s="1">
        <v>98400</v>
      </c>
      <c r="M44" s="1">
        <v>-8400</v>
      </c>
      <c r="N44" s="1">
        <v>1525.4</v>
      </c>
      <c r="O44" s="4">
        <v>1.08653846153846E-3</v>
      </c>
      <c r="P44" s="5">
        <f t="shared" si="2"/>
        <v>6.9131154457822619E-3</v>
      </c>
      <c r="Q44" s="5">
        <f t="shared" si="3"/>
        <v>5.8265769842438019E-3</v>
      </c>
      <c r="R44" s="1">
        <f t="shared" si="4"/>
        <v>0.15907492265381934</v>
      </c>
    </row>
    <row r="45" spans="1:18" ht="14.25" customHeight="1" x14ac:dyDescent="0.3">
      <c r="A45" s="1" t="s">
        <v>14</v>
      </c>
      <c r="B45" s="3" t="s">
        <v>175</v>
      </c>
      <c r="C45" s="3" t="s">
        <v>141</v>
      </c>
      <c r="D45" s="1">
        <v>1603.45</v>
      </c>
      <c r="E45" s="1">
        <v>1614.15</v>
      </c>
      <c r="F45" s="1">
        <v>1588.65</v>
      </c>
      <c r="G45" s="1">
        <v>1593.45</v>
      </c>
      <c r="H45" s="1">
        <v>1593.45</v>
      </c>
      <c r="I45" s="1">
        <v>1593.45</v>
      </c>
      <c r="J45" s="1">
        <v>297</v>
      </c>
      <c r="K45" s="1">
        <v>2851.36</v>
      </c>
      <c r="L45" s="1">
        <v>403200</v>
      </c>
      <c r="M45" s="1">
        <v>33600</v>
      </c>
      <c r="N45" s="1">
        <v>1586.45</v>
      </c>
      <c r="O45" s="4">
        <v>1.04230769230769E-3</v>
      </c>
      <c r="P45" s="5">
        <f t="shared" si="2"/>
        <v>3.3198405974457994E-2</v>
      </c>
      <c r="Q45" s="5">
        <f t="shared" si="3"/>
        <v>3.2156098282150304E-2</v>
      </c>
      <c r="R45" s="1">
        <f t="shared" si="4"/>
        <v>0.87791320030855968</v>
      </c>
    </row>
    <row r="46" spans="1:18" ht="14.25" customHeight="1" x14ac:dyDescent="0.3">
      <c r="A46" s="1" t="s">
        <v>14</v>
      </c>
      <c r="B46" s="3" t="s">
        <v>180</v>
      </c>
      <c r="C46" s="3" t="s">
        <v>141</v>
      </c>
      <c r="D46" s="1">
        <v>1591.15</v>
      </c>
      <c r="E46" s="1">
        <v>1607</v>
      </c>
      <c r="F46" s="1">
        <v>1584.05</v>
      </c>
      <c r="G46" s="1">
        <v>1604.85</v>
      </c>
      <c r="H46" s="1">
        <v>1602.9</v>
      </c>
      <c r="I46" s="1">
        <v>1604.85</v>
      </c>
      <c r="J46" s="1">
        <v>3330</v>
      </c>
      <c r="K46" s="1">
        <v>31896.18</v>
      </c>
      <c r="L46" s="1">
        <v>3553200</v>
      </c>
      <c r="M46" s="1">
        <v>1385400</v>
      </c>
      <c r="N46" s="1">
        <v>1597.55</v>
      </c>
      <c r="O46" s="4">
        <v>1.05384615384615E-3</v>
      </c>
      <c r="P46" s="5">
        <f t="shared" si="2"/>
        <v>7.1034676137955973E-3</v>
      </c>
      <c r="Q46" s="5">
        <f t="shared" si="3"/>
        <v>6.0496214599494473E-3</v>
      </c>
      <c r="R46" s="1">
        <f t="shared" si="4"/>
        <v>0.16516439556684945</v>
      </c>
    </row>
    <row r="47" spans="1:18" ht="14.25" customHeight="1" x14ac:dyDescent="0.3">
      <c r="A47" s="1" t="s">
        <v>14</v>
      </c>
      <c r="B47" s="3" t="s">
        <v>189</v>
      </c>
      <c r="C47" s="3" t="s">
        <v>161</v>
      </c>
      <c r="D47" s="1">
        <v>1538.15</v>
      </c>
      <c r="E47" s="1">
        <v>1550.65</v>
      </c>
      <c r="F47" s="1">
        <v>1533.95</v>
      </c>
      <c r="G47" s="1">
        <v>1547</v>
      </c>
      <c r="H47" s="1">
        <v>1546</v>
      </c>
      <c r="I47" s="1">
        <v>1547</v>
      </c>
      <c r="J47" s="1">
        <v>18</v>
      </c>
      <c r="K47" s="1">
        <v>166.87</v>
      </c>
      <c r="L47" s="1">
        <v>73800</v>
      </c>
      <c r="M47" s="1">
        <v>4200</v>
      </c>
      <c r="N47" s="1">
        <v>1540.6</v>
      </c>
      <c r="O47" s="4">
        <v>1.0403846153846201E-3</v>
      </c>
      <c r="P47" s="5">
        <f t="shared" si="2"/>
        <v>-3.7394957983193221E-2</v>
      </c>
      <c r="Q47" s="5">
        <f t="shared" si="3"/>
        <v>-3.8435342598577837E-2</v>
      </c>
      <c r="R47" s="1">
        <f t="shared" si="4"/>
        <v>-1.0493466691636497</v>
      </c>
    </row>
    <row r="48" spans="1:18" ht="14.25" customHeight="1" x14ac:dyDescent="0.3">
      <c r="A48" s="1" t="s">
        <v>14</v>
      </c>
      <c r="B48" s="3" t="s">
        <v>193</v>
      </c>
      <c r="C48" s="3" t="s">
        <v>161</v>
      </c>
      <c r="D48" s="1">
        <v>1504.45</v>
      </c>
      <c r="E48" s="1">
        <v>1532</v>
      </c>
      <c r="F48" s="1">
        <v>1504.45</v>
      </c>
      <c r="G48" s="1">
        <v>1529.95</v>
      </c>
      <c r="H48" s="1">
        <v>1530</v>
      </c>
      <c r="I48" s="1">
        <v>1529.95</v>
      </c>
      <c r="J48" s="1">
        <v>179</v>
      </c>
      <c r="K48" s="1">
        <v>1635.33</v>
      </c>
      <c r="L48" s="1">
        <v>170400</v>
      </c>
      <c r="M48" s="1">
        <v>42000</v>
      </c>
      <c r="N48" s="1">
        <v>1521.3</v>
      </c>
      <c r="O48" s="4">
        <v>1.04230769230769E-3</v>
      </c>
      <c r="P48" s="5">
        <f t="shared" si="2"/>
        <v>-1.1144155037746302E-2</v>
      </c>
      <c r="Q48" s="5">
        <f t="shared" si="3"/>
        <v>-1.2186462730053992E-2</v>
      </c>
      <c r="R48" s="1">
        <f t="shared" si="4"/>
        <v>-0.33271003222805362</v>
      </c>
    </row>
    <row r="49" spans="1:18" ht="14.25" customHeight="1" x14ac:dyDescent="0.3">
      <c r="A49" s="1" t="s">
        <v>14</v>
      </c>
      <c r="B49" s="3" t="s">
        <v>198</v>
      </c>
      <c r="C49" s="3" t="s">
        <v>161</v>
      </c>
      <c r="D49" s="1">
        <v>1718</v>
      </c>
      <c r="E49" s="1">
        <v>1822</v>
      </c>
      <c r="F49" s="1">
        <v>1715.8</v>
      </c>
      <c r="G49" s="1">
        <v>1804.8</v>
      </c>
      <c r="H49" s="1">
        <v>1805</v>
      </c>
      <c r="I49" s="1">
        <v>1804.8</v>
      </c>
      <c r="J49" s="1">
        <v>5991</v>
      </c>
      <c r="K49" s="1">
        <v>64357.77</v>
      </c>
      <c r="L49" s="1">
        <v>2712600</v>
      </c>
      <c r="M49" s="1">
        <v>1177200</v>
      </c>
      <c r="N49" s="1">
        <v>1802.75</v>
      </c>
      <c r="O49" s="4">
        <v>1.02307692307692E-3</v>
      </c>
      <c r="P49" s="5">
        <f t="shared" si="2"/>
        <v>0.15228834219858151</v>
      </c>
      <c r="Q49" s="5">
        <f t="shared" si="3"/>
        <v>0.15126526527550457</v>
      </c>
      <c r="R49" s="1">
        <f t="shared" si="4"/>
        <v>4.1297850245487302</v>
      </c>
    </row>
    <row r="50" spans="1:18" ht="14.25" customHeight="1" x14ac:dyDescent="0.3">
      <c r="A50" s="1" t="s">
        <v>14</v>
      </c>
      <c r="B50" s="3" t="s">
        <v>203</v>
      </c>
      <c r="C50" s="3" t="s">
        <v>184</v>
      </c>
      <c r="D50" s="1">
        <v>1757.15</v>
      </c>
      <c r="E50" s="1">
        <v>1778.4</v>
      </c>
      <c r="F50" s="1">
        <v>1750</v>
      </c>
      <c r="G50" s="1">
        <v>1772.35</v>
      </c>
      <c r="H50" s="1">
        <v>1774.5</v>
      </c>
      <c r="I50" s="1">
        <v>1772.35</v>
      </c>
      <c r="J50" s="1">
        <v>24</v>
      </c>
      <c r="K50" s="1">
        <v>254.25</v>
      </c>
      <c r="L50" s="1">
        <v>47400</v>
      </c>
      <c r="M50" s="1">
        <v>3600</v>
      </c>
      <c r="N50" s="1">
        <v>1762.15</v>
      </c>
      <c r="O50" s="4">
        <v>1.0250000000000001E-3</v>
      </c>
      <c r="P50" s="5">
        <f t="shared" si="2"/>
        <v>-1.8309024741162888E-2</v>
      </c>
      <c r="Q50" s="5">
        <f t="shared" si="3"/>
        <v>-1.933402474116289E-2</v>
      </c>
      <c r="R50" s="1">
        <f t="shared" si="4"/>
        <v>-0.52784997067822581</v>
      </c>
    </row>
    <row r="51" spans="1:18" ht="14.25" customHeight="1" x14ac:dyDescent="0.3"/>
    <row r="52" spans="1:18" ht="14.25" customHeight="1" x14ac:dyDescent="0.3"/>
    <row r="53" spans="1:18" ht="14.25" customHeight="1" x14ac:dyDescent="0.3"/>
    <row r="54" spans="1:18" ht="14.25" customHeight="1" x14ac:dyDescent="0.3"/>
    <row r="55" spans="1:18" ht="14.25" customHeight="1" x14ac:dyDescent="0.3"/>
    <row r="56" spans="1:18" ht="14.25" customHeight="1" x14ac:dyDescent="0.3"/>
    <row r="57" spans="1:18" ht="14.25" customHeight="1" x14ac:dyDescent="0.3"/>
    <row r="58" spans="1:18" ht="14.25" customHeight="1" x14ac:dyDescent="0.3"/>
    <row r="59" spans="1:18" ht="14.25" customHeight="1" x14ac:dyDescent="0.3"/>
    <row r="60" spans="1:18" ht="14.25" customHeight="1" x14ac:dyDescent="0.3"/>
    <row r="61" spans="1:18" ht="14.25" customHeight="1" x14ac:dyDescent="0.3"/>
    <row r="62" spans="1:18" ht="14.25" customHeight="1" x14ac:dyDescent="0.3"/>
    <row r="63" spans="1:18" ht="14.25" customHeight="1" x14ac:dyDescent="0.3"/>
    <row r="64" spans="1:18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00"/>
  <sheetViews>
    <sheetView topLeftCell="F1" zoomScaleNormal="100" workbookViewId="0"/>
  </sheetViews>
  <sheetFormatPr defaultRowHeight="14.4" x14ac:dyDescent="0.3"/>
  <cols>
    <col min="1" max="1" width="8.5546875" customWidth="1"/>
    <col min="2" max="2" width="11.5546875" customWidth="1"/>
    <col min="3" max="16" width="8.5546875" customWidth="1"/>
    <col min="17" max="17" width="15.33203125" customWidth="1"/>
    <col min="18" max="19" width="8.5546875" customWidth="1"/>
    <col min="20" max="20" width="16.6640625" customWidth="1"/>
    <col min="21" max="21" width="14.6640625" customWidth="1"/>
    <col min="22" max="26" width="8.6640625" customWidth="1"/>
    <col min="27" max="1025" width="14.44140625" customWidth="1"/>
  </cols>
  <sheetData>
    <row r="1" spans="1:2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226</v>
      </c>
      <c r="P1" s="1" t="s">
        <v>205</v>
      </c>
      <c r="Q1" s="1" t="s">
        <v>206</v>
      </c>
      <c r="R1" s="1" t="s">
        <v>207</v>
      </c>
    </row>
    <row r="2" spans="1:21" ht="14.25" customHeight="1" x14ac:dyDescent="0.3">
      <c r="A2" s="1" t="s">
        <v>14</v>
      </c>
      <c r="B2" s="2">
        <v>43374</v>
      </c>
      <c r="C2" s="2">
        <v>43461</v>
      </c>
      <c r="D2" s="1">
        <v>0</v>
      </c>
      <c r="E2" s="1">
        <v>0</v>
      </c>
      <c r="F2" s="1">
        <v>0</v>
      </c>
      <c r="G2" s="1">
        <v>1312.1</v>
      </c>
      <c r="H2" s="1">
        <v>0</v>
      </c>
      <c r="I2" s="1">
        <v>1303.05</v>
      </c>
      <c r="J2" s="1">
        <v>0</v>
      </c>
      <c r="K2" s="1">
        <v>0</v>
      </c>
      <c r="L2" s="1">
        <v>0</v>
      </c>
      <c r="M2" s="1">
        <v>0</v>
      </c>
      <c r="N2" s="1">
        <v>1279.8</v>
      </c>
      <c r="O2" s="4">
        <v>1.325E-3</v>
      </c>
      <c r="P2" s="5">
        <v>0</v>
      </c>
      <c r="Q2" s="5">
        <f t="shared" ref="Q2:Q33" si="0">P2-O2</f>
        <v>-1.325E-3</v>
      </c>
      <c r="R2" s="1">
        <f t="shared" ref="R2:R33" si="1">Q2/$U$2</f>
        <v>-3.4118058261146431E-2</v>
      </c>
      <c r="T2" s="1" t="s">
        <v>208</v>
      </c>
      <c r="U2" s="1">
        <f>STDEV(P2:P54)</f>
        <v>3.8835738829513258E-2</v>
      </c>
    </row>
    <row r="3" spans="1:21" ht="14.25" customHeight="1" x14ac:dyDescent="0.3">
      <c r="A3" s="1" t="s">
        <v>14</v>
      </c>
      <c r="B3" s="2">
        <v>43381</v>
      </c>
      <c r="C3" s="2">
        <v>43461</v>
      </c>
      <c r="D3" s="1">
        <v>0</v>
      </c>
      <c r="E3" s="1">
        <v>0</v>
      </c>
      <c r="F3" s="1">
        <v>0</v>
      </c>
      <c r="G3" s="1">
        <v>1312.1</v>
      </c>
      <c r="H3" s="1">
        <v>0</v>
      </c>
      <c r="I3" s="1">
        <v>1268.45</v>
      </c>
      <c r="J3" s="1">
        <v>0</v>
      </c>
      <c r="K3" s="1">
        <v>0</v>
      </c>
      <c r="L3" s="1">
        <v>0</v>
      </c>
      <c r="M3" s="1">
        <v>0</v>
      </c>
      <c r="N3" s="1">
        <v>1247.8</v>
      </c>
      <c r="O3" s="4">
        <v>1.33653846153846E-3</v>
      </c>
      <c r="P3" s="5">
        <f t="shared" ref="P3:P50" si="2">(G3-G2)/G3</f>
        <v>0</v>
      </c>
      <c r="Q3" s="5">
        <f t="shared" si="0"/>
        <v>-1.33653846153846E-3</v>
      </c>
      <c r="R3" s="1">
        <f t="shared" si="1"/>
        <v>-3.4415167621911089E-2</v>
      </c>
    </row>
    <row r="4" spans="1:21" ht="14.25" customHeight="1" x14ac:dyDescent="0.3">
      <c r="A4" s="1" t="s">
        <v>14</v>
      </c>
      <c r="B4" s="2">
        <v>43388</v>
      </c>
      <c r="C4" s="2">
        <v>43461</v>
      </c>
      <c r="D4" s="1">
        <v>0</v>
      </c>
      <c r="E4" s="1">
        <v>0</v>
      </c>
      <c r="F4" s="1">
        <v>0</v>
      </c>
      <c r="G4" s="1">
        <v>1312.1</v>
      </c>
      <c r="H4" s="1">
        <v>0</v>
      </c>
      <c r="I4" s="1">
        <v>1269.05</v>
      </c>
      <c r="J4" s="1">
        <v>0</v>
      </c>
      <c r="K4" s="1">
        <v>0</v>
      </c>
      <c r="L4" s="1">
        <v>0</v>
      </c>
      <c r="M4" s="1">
        <v>0</v>
      </c>
      <c r="N4" s="1">
        <v>1250.3</v>
      </c>
      <c r="O4" s="4">
        <v>1.33653846153846E-3</v>
      </c>
      <c r="P4" s="5">
        <f t="shared" si="2"/>
        <v>0</v>
      </c>
      <c r="Q4" s="5">
        <f t="shared" si="0"/>
        <v>-1.33653846153846E-3</v>
      </c>
      <c r="R4" s="1">
        <f t="shared" si="1"/>
        <v>-3.4415167621911089E-2</v>
      </c>
    </row>
    <row r="5" spans="1:21" ht="14.25" customHeight="1" x14ac:dyDescent="0.3">
      <c r="A5" s="1" t="s">
        <v>14</v>
      </c>
      <c r="B5" s="2">
        <v>43395</v>
      </c>
      <c r="C5" s="2">
        <v>43461</v>
      </c>
      <c r="D5" s="1">
        <v>0</v>
      </c>
      <c r="E5" s="1">
        <v>0</v>
      </c>
      <c r="F5" s="1">
        <v>0</v>
      </c>
      <c r="G5" s="1">
        <v>1312.1</v>
      </c>
      <c r="H5" s="1">
        <v>0</v>
      </c>
      <c r="I5" s="1">
        <v>1216.75</v>
      </c>
      <c r="J5" s="1">
        <v>0</v>
      </c>
      <c r="K5" s="1">
        <v>0</v>
      </c>
      <c r="L5" s="1">
        <v>0</v>
      </c>
      <c r="M5" s="1">
        <v>0</v>
      </c>
      <c r="N5" s="1">
        <v>1200.4000000000001</v>
      </c>
      <c r="O5" s="4">
        <v>1.3384615384615401E-3</v>
      </c>
      <c r="P5" s="5">
        <f t="shared" si="2"/>
        <v>0</v>
      </c>
      <c r="Q5" s="5">
        <f t="shared" si="0"/>
        <v>-1.3384615384615401E-3</v>
      </c>
      <c r="R5" s="1">
        <f t="shared" si="1"/>
        <v>-3.4464685848705288E-2</v>
      </c>
    </row>
    <row r="6" spans="1:21" ht="14.25" customHeight="1" x14ac:dyDescent="0.3">
      <c r="A6" s="1" t="s">
        <v>14</v>
      </c>
      <c r="B6" s="2">
        <v>43402</v>
      </c>
      <c r="C6" s="2">
        <v>43496</v>
      </c>
      <c r="D6" s="1">
        <v>0</v>
      </c>
      <c r="E6" s="1">
        <v>0</v>
      </c>
      <c r="F6" s="1">
        <v>0</v>
      </c>
      <c r="G6" s="1">
        <v>1224.5</v>
      </c>
      <c r="H6" s="1">
        <v>0</v>
      </c>
      <c r="I6" s="1">
        <v>1219.4000000000001</v>
      </c>
      <c r="J6" s="1">
        <v>0</v>
      </c>
      <c r="K6" s="1">
        <v>0</v>
      </c>
      <c r="L6" s="1">
        <v>0</v>
      </c>
      <c r="M6" s="1">
        <v>0</v>
      </c>
      <c r="N6" s="1">
        <v>1196.05</v>
      </c>
      <c r="O6" s="4">
        <v>1.33653846153846E-3</v>
      </c>
      <c r="P6" s="5">
        <f t="shared" si="2"/>
        <v>-7.1539403838301277E-2</v>
      </c>
      <c r="Q6" s="5">
        <f t="shared" si="0"/>
        <v>-7.2875942299839735E-2</v>
      </c>
      <c r="R6" s="1">
        <f t="shared" si="1"/>
        <v>-1.8765174680919832</v>
      </c>
    </row>
    <row r="7" spans="1:21" ht="14.25" customHeight="1" x14ac:dyDescent="0.3">
      <c r="A7" s="1" t="s">
        <v>14</v>
      </c>
      <c r="B7" s="2">
        <v>43409</v>
      </c>
      <c r="C7" s="2">
        <v>43496</v>
      </c>
      <c r="D7" s="1">
        <v>0</v>
      </c>
      <c r="E7" s="1">
        <v>0</v>
      </c>
      <c r="F7" s="1">
        <v>0</v>
      </c>
      <c r="G7" s="1">
        <v>1224.5</v>
      </c>
      <c r="H7" s="1">
        <v>0</v>
      </c>
      <c r="I7" s="1">
        <v>1266.6500000000001</v>
      </c>
      <c r="J7" s="1">
        <v>0</v>
      </c>
      <c r="K7" s="1">
        <v>0</v>
      </c>
      <c r="L7" s="1">
        <v>0</v>
      </c>
      <c r="M7" s="1">
        <v>0</v>
      </c>
      <c r="N7" s="1">
        <v>1244.05</v>
      </c>
      <c r="O7" s="4">
        <v>1.3115384615384599E-3</v>
      </c>
      <c r="P7" s="5">
        <f t="shared" si="2"/>
        <v>0</v>
      </c>
      <c r="Q7" s="5">
        <f t="shared" si="0"/>
        <v>-1.3115384615384599E-3</v>
      </c>
      <c r="R7" s="1">
        <f t="shared" si="1"/>
        <v>-3.3771430673587573E-2</v>
      </c>
    </row>
    <row r="8" spans="1:21" ht="14.25" customHeight="1" x14ac:dyDescent="0.3">
      <c r="A8" s="1" t="s">
        <v>14</v>
      </c>
      <c r="B8" s="2">
        <v>43416</v>
      </c>
      <c r="C8" s="2">
        <v>43496</v>
      </c>
      <c r="D8" s="1">
        <v>0</v>
      </c>
      <c r="E8" s="1">
        <v>0</v>
      </c>
      <c r="F8" s="1">
        <v>0</v>
      </c>
      <c r="G8" s="1">
        <v>1224.5</v>
      </c>
      <c r="H8" s="1">
        <v>0</v>
      </c>
      <c r="I8" s="1">
        <v>1300.25</v>
      </c>
      <c r="J8" s="1">
        <v>0</v>
      </c>
      <c r="K8" s="1">
        <v>0</v>
      </c>
      <c r="L8" s="1">
        <v>0</v>
      </c>
      <c r="M8" s="1">
        <v>0</v>
      </c>
      <c r="N8" s="1">
        <v>1278.8</v>
      </c>
      <c r="O8" s="4">
        <v>1.30384615384615E-3</v>
      </c>
      <c r="P8" s="5">
        <f t="shared" si="2"/>
        <v>0</v>
      </c>
      <c r="Q8" s="5">
        <f t="shared" si="0"/>
        <v>-1.30384615384615E-3</v>
      </c>
      <c r="R8" s="1">
        <f t="shared" si="1"/>
        <v>-3.3573357766411044E-2</v>
      </c>
      <c r="T8" s="6" t="s">
        <v>209</v>
      </c>
    </row>
    <row r="9" spans="1:21" ht="14.25" customHeight="1" x14ac:dyDescent="0.3">
      <c r="A9" s="1" t="s">
        <v>14</v>
      </c>
      <c r="B9" s="2">
        <v>43423</v>
      </c>
      <c r="C9" s="2">
        <v>43496</v>
      </c>
      <c r="D9" s="1">
        <v>0</v>
      </c>
      <c r="E9" s="1">
        <v>0</v>
      </c>
      <c r="F9" s="1">
        <v>0</v>
      </c>
      <c r="G9" s="1">
        <v>1224.5</v>
      </c>
      <c r="H9" s="1">
        <v>0</v>
      </c>
      <c r="I9" s="1">
        <v>1332.15</v>
      </c>
      <c r="J9" s="1">
        <v>0</v>
      </c>
      <c r="K9" s="1">
        <v>0</v>
      </c>
      <c r="L9" s="1">
        <v>0</v>
      </c>
      <c r="M9" s="1">
        <v>0</v>
      </c>
      <c r="N9" s="1">
        <v>1312.15</v>
      </c>
      <c r="O9" s="4">
        <v>1.29807692307692E-3</v>
      </c>
      <c r="P9" s="5">
        <f t="shared" si="2"/>
        <v>0</v>
      </c>
      <c r="Q9" s="5">
        <f t="shared" si="0"/>
        <v>-1.29807692307692E-3</v>
      </c>
      <c r="R9" s="1">
        <f t="shared" si="1"/>
        <v>-3.3424803086028715E-2</v>
      </c>
      <c r="T9" s="6" t="s">
        <v>210</v>
      </c>
      <c r="U9" s="1">
        <f>MIN(P:P)</f>
        <v>-7.2404550209205026E-2</v>
      </c>
    </row>
    <row r="10" spans="1:21" ht="14.25" customHeight="1" x14ac:dyDescent="0.3">
      <c r="A10" s="1" t="s">
        <v>14</v>
      </c>
      <c r="B10" s="2">
        <v>43430</v>
      </c>
      <c r="C10" s="2">
        <v>43496</v>
      </c>
      <c r="D10" s="1">
        <v>1364.95</v>
      </c>
      <c r="E10" s="1">
        <v>1365</v>
      </c>
      <c r="F10" s="1">
        <v>1364.95</v>
      </c>
      <c r="G10" s="1">
        <v>1365</v>
      </c>
      <c r="H10" s="1">
        <v>1365</v>
      </c>
      <c r="I10" s="1">
        <v>1368.05</v>
      </c>
      <c r="J10" s="1">
        <v>3</v>
      </c>
      <c r="K10" s="1">
        <v>24.57</v>
      </c>
      <c r="L10" s="1">
        <v>2400</v>
      </c>
      <c r="M10" s="1">
        <v>1800</v>
      </c>
      <c r="N10" s="1">
        <v>1349.5</v>
      </c>
      <c r="O10" s="4">
        <v>1.2865384615384601E-3</v>
      </c>
      <c r="P10" s="5">
        <f t="shared" si="2"/>
        <v>0.10293040293040293</v>
      </c>
      <c r="Q10" s="5">
        <f t="shared" si="0"/>
        <v>0.10164386446886446</v>
      </c>
      <c r="R10" s="1">
        <f t="shared" si="1"/>
        <v>2.6172764451598409</v>
      </c>
      <c r="T10" s="6" t="s">
        <v>211</v>
      </c>
      <c r="U10" s="1">
        <f>MAX(P:P)</f>
        <v>0.15689678930687617</v>
      </c>
    </row>
    <row r="11" spans="1:21" ht="14.25" customHeight="1" x14ac:dyDescent="0.3">
      <c r="A11" s="1" t="s">
        <v>14</v>
      </c>
      <c r="B11" s="2">
        <v>43437</v>
      </c>
      <c r="C11" s="2">
        <v>43524</v>
      </c>
      <c r="D11" s="1">
        <v>0</v>
      </c>
      <c r="E11" s="1">
        <v>0</v>
      </c>
      <c r="F11" s="1">
        <v>0</v>
      </c>
      <c r="G11" s="1">
        <v>1375.85</v>
      </c>
      <c r="H11" s="1">
        <v>0</v>
      </c>
      <c r="I11" s="1">
        <v>1362.8</v>
      </c>
      <c r="J11" s="1">
        <v>0</v>
      </c>
      <c r="K11" s="1">
        <v>0</v>
      </c>
      <c r="L11" s="1">
        <v>0</v>
      </c>
      <c r="M11" s="1">
        <v>0</v>
      </c>
      <c r="N11" s="1">
        <v>1338.7</v>
      </c>
      <c r="O11" s="4">
        <v>1.2846153846153799E-3</v>
      </c>
      <c r="P11" s="5">
        <f t="shared" si="2"/>
        <v>7.8860340880182508E-3</v>
      </c>
      <c r="Q11" s="5">
        <f t="shared" si="0"/>
        <v>6.6014187034028711E-3</v>
      </c>
      <c r="R11" s="1">
        <f t="shared" si="1"/>
        <v>0.16998308522937425</v>
      </c>
      <c r="T11" s="6" t="s">
        <v>212</v>
      </c>
      <c r="U11" s="1">
        <f>AVERAGE(P:P)</f>
        <v>5.3123204970489737E-3</v>
      </c>
    </row>
    <row r="12" spans="1:21" ht="14.25" customHeight="1" x14ac:dyDescent="0.3">
      <c r="A12" s="1" t="s">
        <v>14</v>
      </c>
      <c r="B12" s="2">
        <v>43444</v>
      </c>
      <c r="C12" s="2">
        <v>43524</v>
      </c>
      <c r="D12" s="1">
        <v>0</v>
      </c>
      <c r="E12" s="1">
        <v>0</v>
      </c>
      <c r="F12" s="1">
        <v>0</v>
      </c>
      <c r="G12" s="1">
        <v>1375.85</v>
      </c>
      <c r="H12" s="1">
        <v>0</v>
      </c>
      <c r="I12" s="1">
        <v>1295.3</v>
      </c>
      <c r="J12" s="1">
        <v>0</v>
      </c>
      <c r="K12" s="1">
        <v>0</v>
      </c>
      <c r="L12" s="1">
        <v>0</v>
      </c>
      <c r="M12" s="1">
        <v>0</v>
      </c>
      <c r="N12" s="1">
        <v>1274.2</v>
      </c>
      <c r="O12" s="4">
        <v>1.2750000000000001E-3</v>
      </c>
      <c r="P12" s="5">
        <f t="shared" si="2"/>
        <v>0</v>
      </c>
      <c r="Q12" s="5">
        <f t="shared" si="0"/>
        <v>-1.2750000000000001E-3</v>
      </c>
      <c r="R12" s="1">
        <f t="shared" si="1"/>
        <v>-3.2830584364499399E-2</v>
      </c>
      <c r="T12" s="6" t="s">
        <v>213</v>
      </c>
      <c r="U12" s="1">
        <f>STDEV(P:P)</f>
        <v>3.8835738829513258E-2</v>
      </c>
    </row>
    <row r="13" spans="1:21" ht="14.25" customHeight="1" x14ac:dyDescent="0.3">
      <c r="A13" s="1" t="s">
        <v>14</v>
      </c>
      <c r="B13" s="2">
        <v>43451</v>
      </c>
      <c r="C13" s="2">
        <v>43524</v>
      </c>
      <c r="D13" s="1">
        <v>0</v>
      </c>
      <c r="E13" s="1">
        <v>0</v>
      </c>
      <c r="F13" s="1">
        <v>0</v>
      </c>
      <c r="G13" s="1">
        <v>1375.85</v>
      </c>
      <c r="H13" s="1">
        <v>0</v>
      </c>
      <c r="I13" s="1">
        <v>1356</v>
      </c>
      <c r="J13" s="1">
        <v>0</v>
      </c>
      <c r="K13" s="1">
        <v>0</v>
      </c>
      <c r="L13" s="1">
        <v>0</v>
      </c>
      <c r="M13" s="1">
        <v>0</v>
      </c>
      <c r="N13" s="1">
        <v>1335.85</v>
      </c>
      <c r="O13" s="4">
        <v>1.28269230769231E-3</v>
      </c>
      <c r="P13" s="5">
        <f t="shared" si="2"/>
        <v>0</v>
      </c>
      <c r="Q13" s="5">
        <f t="shared" si="0"/>
        <v>-1.28269230769231E-3</v>
      </c>
      <c r="R13" s="1">
        <f t="shared" si="1"/>
        <v>-3.3028657271675921E-2</v>
      </c>
    </row>
    <row r="14" spans="1:21" ht="14.25" customHeight="1" x14ac:dyDescent="0.3">
      <c r="A14" s="1" t="s">
        <v>14</v>
      </c>
      <c r="B14" s="2">
        <v>43458</v>
      </c>
      <c r="C14" s="2">
        <v>43524</v>
      </c>
      <c r="D14" s="1">
        <v>0</v>
      </c>
      <c r="E14" s="1">
        <v>0</v>
      </c>
      <c r="F14" s="1">
        <v>0</v>
      </c>
      <c r="G14" s="1">
        <v>1411</v>
      </c>
      <c r="H14" s="1">
        <v>1411</v>
      </c>
      <c r="I14" s="1">
        <v>1375.5</v>
      </c>
      <c r="J14" s="1">
        <v>0</v>
      </c>
      <c r="K14" s="1">
        <v>0</v>
      </c>
      <c r="L14" s="1">
        <v>600</v>
      </c>
      <c r="M14" s="1">
        <v>0</v>
      </c>
      <c r="N14" s="1">
        <v>1357.05</v>
      </c>
      <c r="O14" s="4">
        <v>1.27115384615385E-3</v>
      </c>
      <c r="P14" s="5">
        <f t="shared" si="2"/>
        <v>2.4911410347271502E-2</v>
      </c>
      <c r="Q14" s="5">
        <f t="shared" si="0"/>
        <v>2.3640256501117653E-2</v>
      </c>
      <c r="R14" s="1">
        <f t="shared" si="1"/>
        <v>0.60872426310458694</v>
      </c>
      <c r="T14" s="6" t="s">
        <v>214</v>
      </c>
    </row>
    <row r="15" spans="1:21" ht="14.25" customHeight="1" x14ac:dyDescent="0.3">
      <c r="A15" s="1" t="s">
        <v>14</v>
      </c>
      <c r="B15" s="3" t="s">
        <v>15</v>
      </c>
      <c r="C15" s="3" t="s">
        <v>18</v>
      </c>
      <c r="D15" s="1">
        <v>0</v>
      </c>
      <c r="E15" s="1">
        <v>0</v>
      </c>
      <c r="F15" s="1">
        <v>0</v>
      </c>
      <c r="G15" s="1">
        <v>1398.3</v>
      </c>
      <c r="H15" s="1">
        <v>0</v>
      </c>
      <c r="I15" s="1">
        <v>1397.75</v>
      </c>
      <c r="J15" s="1">
        <v>0</v>
      </c>
      <c r="K15" s="1">
        <v>0</v>
      </c>
      <c r="L15" s="1">
        <v>0</v>
      </c>
      <c r="M15" s="1">
        <v>0</v>
      </c>
      <c r="N15" s="1">
        <v>1373.05</v>
      </c>
      <c r="O15" s="4">
        <v>1.2750000000000001E-3</v>
      </c>
      <c r="P15" s="5">
        <f t="shared" si="2"/>
        <v>-9.0824572695416186E-3</v>
      </c>
      <c r="Q15" s="5">
        <f t="shared" si="0"/>
        <v>-1.0357457269541619E-2</v>
      </c>
      <c r="R15" s="1">
        <f t="shared" si="1"/>
        <v>-0.26669911740343816</v>
      </c>
      <c r="T15" s="6" t="s">
        <v>210</v>
      </c>
      <c r="U15" s="1">
        <f>MIN(Q:Q)</f>
        <v>-7.3446857901512716E-2</v>
      </c>
    </row>
    <row r="16" spans="1:21" ht="14.25" customHeight="1" x14ac:dyDescent="0.3">
      <c r="A16" s="1" t="s">
        <v>14</v>
      </c>
      <c r="B16" s="3" t="s">
        <v>23</v>
      </c>
      <c r="C16" s="3" t="s">
        <v>18</v>
      </c>
      <c r="D16" s="1">
        <v>0</v>
      </c>
      <c r="E16" s="1">
        <v>0</v>
      </c>
      <c r="F16" s="1">
        <v>0</v>
      </c>
      <c r="G16" s="1">
        <v>1398.3</v>
      </c>
      <c r="H16" s="1">
        <v>0</v>
      </c>
      <c r="I16" s="1">
        <v>1419.3</v>
      </c>
      <c r="J16" s="1">
        <v>0</v>
      </c>
      <c r="K16" s="1">
        <v>0</v>
      </c>
      <c r="L16" s="1">
        <v>0</v>
      </c>
      <c r="M16" s="1">
        <v>0</v>
      </c>
      <c r="N16" s="1">
        <v>1396</v>
      </c>
      <c r="O16" s="4">
        <v>1.2692307692307701E-3</v>
      </c>
      <c r="P16" s="5">
        <f t="shared" si="2"/>
        <v>0</v>
      </c>
      <c r="Q16" s="5">
        <f t="shared" si="0"/>
        <v>-1.2692307692307701E-3</v>
      </c>
      <c r="R16" s="1">
        <f t="shared" si="1"/>
        <v>-3.268202968411707E-2</v>
      </c>
      <c r="T16" s="6" t="s">
        <v>211</v>
      </c>
      <c r="U16" s="1">
        <f>MAX(Q:Q)</f>
        <v>0.15587371238379924</v>
      </c>
    </row>
    <row r="17" spans="1:21" ht="14.25" customHeight="1" x14ac:dyDescent="0.3">
      <c r="A17" s="1" t="s">
        <v>14</v>
      </c>
      <c r="B17" s="3" t="s">
        <v>28</v>
      </c>
      <c r="C17" s="3" t="s">
        <v>18</v>
      </c>
      <c r="D17" s="1">
        <v>1403.95</v>
      </c>
      <c r="E17" s="1">
        <v>1403.95</v>
      </c>
      <c r="F17" s="1">
        <v>1403.95</v>
      </c>
      <c r="G17" s="1">
        <v>1403.95</v>
      </c>
      <c r="H17" s="1">
        <v>1403.95</v>
      </c>
      <c r="I17" s="1">
        <v>1409.9</v>
      </c>
      <c r="J17" s="1">
        <v>1</v>
      </c>
      <c r="K17" s="1">
        <v>8.42</v>
      </c>
      <c r="L17" s="1">
        <v>600</v>
      </c>
      <c r="M17" s="1">
        <v>600</v>
      </c>
      <c r="N17" s="1">
        <v>1388.6</v>
      </c>
      <c r="O17" s="4">
        <v>1.26538461538462E-3</v>
      </c>
      <c r="P17" s="5">
        <f t="shared" si="2"/>
        <v>4.0243598418747755E-3</v>
      </c>
      <c r="Q17" s="5">
        <f t="shared" si="0"/>
        <v>2.7589752264901555E-3</v>
      </c>
      <c r="R17" s="1">
        <f t="shared" si="1"/>
        <v>7.1042171712038332E-2</v>
      </c>
      <c r="T17" s="6" t="s">
        <v>212</v>
      </c>
      <c r="U17" s="1">
        <f>AVERAGE(Q:Q)</f>
        <v>4.1058055833912031E-3</v>
      </c>
    </row>
    <row r="18" spans="1:21" ht="14.25" customHeight="1" x14ac:dyDescent="0.3">
      <c r="A18" s="1" t="s">
        <v>14</v>
      </c>
      <c r="B18" s="3" t="s">
        <v>34</v>
      </c>
      <c r="C18" s="3" t="s">
        <v>18</v>
      </c>
      <c r="D18" s="1">
        <v>0</v>
      </c>
      <c r="E18" s="1">
        <v>0</v>
      </c>
      <c r="F18" s="1">
        <v>0</v>
      </c>
      <c r="G18" s="1">
        <v>1403.95</v>
      </c>
      <c r="H18" s="1">
        <v>1403.95</v>
      </c>
      <c r="I18" s="1">
        <v>1441.85</v>
      </c>
      <c r="J18" s="1">
        <v>0</v>
      </c>
      <c r="K18" s="1">
        <v>0</v>
      </c>
      <c r="L18" s="1">
        <v>600</v>
      </c>
      <c r="M18" s="1">
        <v>0</v>
      </c>
      <c r="N18" s="1">
        <v>1422.1</v>
      </c>
      <c r="O18" s="4">
        <v>1.2596153846153801E-3</v>
      </c>
      <c r="P18" s="5">
        <f t="shared" si="2"/>
        <v>0</v>
      </c>
      <c r="Q18" s="5">
        <f t="shared" si="0"/>
        <v>-1.2596153846153801E-3</v>
      </c>
      <c r="R18" s="1">
        <f t="shared" si="1"/>
        <v>-3.2434438550146341E-2</v>
      </c>
      <c r="T18" s="6" t="s">
        <v>213</v>
      </c>
      <c r="U18" s="1">
        <f>STDEV(Q:Q)</f>
        <v>3.8854184566585528E-2</v>
      </c>
    </row>
    <row r="19" spans="1:21" ht="14.25" customHeight="1" x14ac:dyDescent="0.3">
      <c r="A19" s="1" t="s">
        <v>14</v>
      </c>
      <c r="B19" s="3" t="s">
        <v>39</v>
      </c>
      <c r="C19" s="3" t="s">
        <v>18</v>
      </c>
      <c r="D19" s="1">
        <v>1380.05</v>
      </c>
      <c r="E19" s="1">
        <v>1397.55</v>
      </c>
      <c r="F19" s="1">
        <v>1380.05</v>
      </c>
      <c r="G19" s="1">
        <v>1397.55</v>
      </c>
      <c r="H19" s="1">
        <v>1397.55</v>
      </c>
      <c r="I19" s="1">
        <v>1397.55</v>
      </c>
      <c r="J19" s="1">
        <v>2</v>
      </c>
      <c r="K19" s="1">
        <v>16.670000000000002</v>
      </c>
      <c r="L19" s="1">
        <v>1800</v>
      </c>
      <c r="M19" s="1">
        <v>0</v>
      </c>
      <c r="N19" s="1">
        <v>1379.5</v>
      </c>
      <c r="O19" s="4">
        <v>1.2269230769230801E-3</v>
      </c>
      <c r="P19" s="5">
        <f t="shared" si="2"/>
        <v>-4.5794425959715867E-3</v>
      </c>
      <c r="Q19" s="5">
        <f t="shared" si="0"/>
        <v>-5.806365672894667E-3</v>
      </c>
      <c r="R19" s="1">
        <f t="shared" si="1"/>
        <v>-0.14951088476478561</v>
      </c>
    </row>
    <row r="20" spans="1:21" ht="14.25" customHeight="1" x14ac:dyDescent="0.3">
      <c r="A20" s="1" t="s">
        <v>14</v>
      </c>
      <c r="B20" s="3" t="s">
        <v>44</v>
      </c>
      <c r="C20" s="3" t="s">
        <v>43</v>
      </c>
      <c r="D20" s="1">
        <v>1453.9</v>
      </c>
      <c r="E20" s="1">
        <v>1455</v>
      </c>
      <c r="F20" s="1">
        <v>1453.85</v>
      </c>
      <c r="G20" s="1">
        <v>1454.75</v>
      </c>
      <c r="H20" s="1">
        <v>1454.75</v>
      </c>
      <c r="I20" s="1">
        <v>1470.65</v>
      </c>
      <c r="J20" s="1">
        <v>6</v>
      </c>
      <c r="K20" s="1">
        <v>52.35</v>
      </c>
      <c r="L20" s="1">
        <v>4800</v>
      </c>
      <c r="M20" s="1">
        <v>3600</v>
      </c>
      <c r="N20" s="1">
        <v>1446.35</v>
      </c>
      <c r="O20" s="4">
        <v>1.225E-3</v>
      </c>
      <c r="P20" s="5">
        <f t="shared" si="2"/>
        <v>3.9319470699432923E-2</v>
      </c>
      <c r="Q20" s="5">
        <f t="shared" si="0"/>
        <v>3.8094470699432927E-2</v>
      </c>
      <c r="R20" s="1">
        <f t="shared" si="1"/>
        <v>0.98091273264210432</v>
      </c>
    </row>
    <row r="21" spans="1:21" ht="14.25" customHeight="1" x14ac:dyDescent="0.3">
      <c r="A21" s="1" t="s">
        <v>14</v>
      </c>
      <c r="B21" s="3" t="s">
        <v>49</v>
      </c>
      <c r="C21" s="3" t="s">
        <v>43</v>
      </c>
      <c r="D21" s="1">
        <v>1465</v>
      </c>
      <c r="E21" s="1">
        <v>1465</v>
      </c>
      <c r="F21" s="1">
        <v>1465</v>
      </c>
      <c r="G21" s="1">
        <v>1465</v>
      </c>
      <c r="H21" s="1">
        <v>1465</v>
      </c>
      <c r="I21" s="1">
        <v>1458.7</v>
      </c>
      <c r="J21" s="1">
        <v>1</v>
      </c>
      <c r="K21" s="1">
        <v>8.7899999999999991</v>
      </c>
      <c r="L21" s="1">
        <v>7200</v>
      </c>
      <c r="M21" s="1">
        <v>600</v>
      </c>
      <c r="N21" s="1">
        <v>1437.1</v>
      </c>
      <c r="O21" s="4">
        <v>1.2365384615384599E-3</v>
      </c>
      <c r="P21" s="5">
        <f t="shared" si="2"/>
        <v>6.9965870307167237E-3</v>
      </c>
      <c r="Q21" s="5">
        <f t="shared" si="0"/>
        <v>5.7600485691782638E-3</v>
      </c>
      <c r="R21" s="1">
        <f t="shared" si="1"/>
        <v>0.14831824352472237</v>
      </c>
    </row>
    <row r="22" spans="1:21" ht="14.25" customHeight="1" x14ac:dyDescent="0.3">
      <c r="A22" s="1" t="s">
        <v>14</v>
      </c>
      <c r="B22" s="3" t="s">
        <v>54</v>
      </c>
      <c r="C22" s="3" t="s">
        <v>43</v>
      </c>
      <c r="D22" s="1">
        <v>1390.55</v>
      </c>
      <c r="E22" s="1">
        <v>1390.55</v>
      </c>
      <c r="F22" s="1">
        <v>1390.55</v>
      </c>
      <c r="G22" s="1">
        <v>1390.55</v>
      </c>
      <c r="H22" s="1">
        <v>1390.55</v>
      </c>
      <c r="I22" s="1">
        <v>1390.55</v>
      </c>
      <c r="J22" s="1">
        <v>2</v>
      </c>
      <c r="K22" s="1">
        <v>16.690000000000001</v>
      </c>
      <c r="L22" s="1">
        <v>7800</v>
      </c>
      <c r="M22" s="1">
        <v>600</v>
      </c>
      <c r="N22" s="1">
        <v>1380.05</v>
      </c>
      <c r="O22" s="4">
        <v>1.23461538461538E-3</v>
      </c>
      <c r="P22" s="5">
        <f t="shared" si="2"/>
        <v>-5.3539966200424324E-2</v>
      </c>
      <c r="Q22" s="5">
        <f t="shared" si="0"/>
        <v>-5.4774581585039707E-2</v>
      </c>
      <c r="R22" s="1">
        <f t="shared" si="1"/>
        <v>-1.41041687981004</v>
      </c>
    </row>
    <row r="23" spans="1:21" ht="14.25" customHeight="1" x14ac:dyDescent="0.3">
      <c r="A23" s="1" t="s">
        <v>14</v>
      </c>
      <c r="B23" s="3" t="s">
        <v>59</v>
      </c>
      <c r="C23" s="3" t="s">
        <v>43</v>
      </c>
      <c r="D23" s="1">
        <v>0</v>
      </c>
      <c r="E23" s="1">
        <v>0</v>
      </c>
      <c r="F23" s="1">
        <v>0</v>
      </c>
      <c r="G23" s="1">
        <v>1414.25</v>
      </c>
      <c r="H23" s="1">
        <v>1413.5</v>
      </c>
      <c r="I23" s="1">
        <v>1415.25</v>
      </c>
      <c r="J23" s="1">
        <v>0</v>
      </c>
      <c r="K23" s="1">
        <v>0</v>
      </c>
      <c r="L23" s="1">
        <v>9000</v>
      </c>
      <c r="M23" s="1">
        <v>0</v>
      </c>
      <c r="N23" s="1">
        <v>1398.25</v>
      </c>
      <c r="O23" s="4">
        <v>1.2326923076923101E-3</v>
      </c>
      <c r="P23" s="5">
        <f t="shared" si="2"/>
        <v>1.6757998939367188E-2</v>
      </c>
      <c r="Q23" s="5">
        <f t="shared" si="0"/>
        <v>1.5525306631674878E-2</v>
      </c>
      <c r="R23" s="1">
        <f t="shared" si="1"/>
        <v>0.39976854051445021</v>
      </c>
    </row>
    <row r="24" spans="1:21" ht="14.25" customHeight="1" x14ac:dyDescent="0.3">
      <c r="A24" s="1" t="s">
        <v>14</v>
      </c>
      <c r="B24" s="3" t="s">
        <v>68</v>
      </c>
      <c r="C24" s="3" t="s">
        <v>63</v>
      </c>
      <c r="D24" s="1">
        <v>1412.45</v>
      </c>
      <c r="E24" s="1">
        <v>1412.45</v>
      </c>
      <c r="F24" s="1">
        <v>1412.45</v>
      </c>
      <c r="G24" s="1">
        <v>1412.45</v>
      </c>
      <c r="H24" s="1">
        <v>1412.45</v>
      </c>
      <c r="I24" s="1">
        <v>1443.45</v>
      </c>
      <c r="J24" s="1">
        <v>1</v>
      </c>
      <c r="K24" s="1">
        <v>8.4700000000000006</v>
      </c>
      <c r="L24" s="1">
        <v>600</v>
      </c>
      <c r="M24" s="1">
        <v>600</v>
      </c>
      <c r="N24" s="1">
        <v>1419.8</v>
      </c>
      <c r="O24" s="4">
        <v>1.2153846153846199E-3</v>
      </c>
      <c r="P24" s="5">
        <f t="shared" si="2"/>
        <v>-1.2743813940316148E-3</v>
      </c>
      <c r="Q24" s="5">
        <f t="shared" si="0"/>
        <v>-2.4897660094162347E-3</v>
      </c>
      <c r="R24" s="1">
        <f t="shared" si="1"/>
        <v>-6.4110174917649171E-2</v>
      </c>
    </row>
    <row r="25" spans="1:21" ht="14.25" customHeight="1" x14ac:dyDescent="0.3">
      <c r="A25" s="1" t="s">
        <v>14</v>
      </c>
      <c r="B25" s="3" t="s">
        <v>73</v>
      </c>
      <c r="C25" s="3" t="s">
        <v>63</v>
      </c>
      <c r="D25" s="1">
        <v>1466.35</v>
      </c>
      <c r="E25" s="1">
        <v>1466.45</v>
      </c>
      <c r="F25" s="1">
        <v>1465</v>
      </c>
      <c r="G25" s="1">
        <v>1466.45</v>
      </c>
      <c r="H25" s="1">
        <v>1466.45</v>
      </c>
      <c r="I25" s="1">
        <v>1467.45</v>
      </c>
      <c r="J25" s="1">
        <v>5</v>
      </c>
      <c r="K25" s="1">
        <v>43.98</v>
      </c>
      <c r="L25" s="1">
        <v>4800</v>
      </c>
      <c r="M25" s="1">
        <v>3000</v>
      </c>
      <c r="N25" s="1">
        <v>1445.6</v>
      </c>
      <c r="O25" s="4">
        <v>1.20769230769231E-3</v>
      </c>
      <c r="P25" s="5">
        <f t="shared" si="2"/>
        <v>3.6823621671383269E-2</v>
      </c>
      <c r="Q25" s="5">
        <f t="shared" si="0"/>
        <v>3.5615929363690957E-2</v>
      </c>
      <c r="R25" s="1">
        <f t="shared" si="1"/>
        <v>0.91709158721153505</v>
      </c>
    </row>
    <row r="26" spans="1:21" ht="14.25" customHeight="1" x14ac:dyDescent="0.3">
      <c r="A26" s="1" t="s">
        <v>14</v>
      </c>
      <c r="B26" s="3" t="s">
        <v>77</v>
      </c>
      <c r="C26" s="3" t="s">
        <v>63</v>
      </c>
      <c r="D26" s="1">
        <v>1473.1</v>
      </c>
      <c r="E26" s="1">
        <v>1474.45</v>
      </c>
      <c r="F26" s="1">
        <v>1473.1</v>
      </c>
      <c r="G26" s="1">
        <v>1474.45</v>
      </c>
      <c r="H26" s="1">
        <v>1474.45</v>
      </c>
      <c r="I26" s="1">
        <v>1477.5</v>
      </c>
      <c r="J26" s="1">
        <v>2</v>
      </c>
      <c r="K26" s="1">
        <v>17.690000000000001</v>
      </c>
      <c r="L26" s="1">
        <v>7200</v>
      </c>
      <c r="M26" s="1">
        <v>0</v>
      </c>
      <c r="N26" s="1">
        <v>1457.55</v>
      </c>
      <c r="O26" s="4">
        <v>1.17692307692308E-3</v>
      </c>
      <c r="P26" s="5">
        <f t="shared" si="2"/>
        <v>5.4257519753128283E-3</v>
      </c>
      <c r="Q26" s="5">
        <f t="shared" si="0"/>
        <v>4.2488288983897485E-3</v>
      </c>
      <c r="R26" s="1">
        <f t="shared" si="1"/>
        <v>0.10940512595992757</v>
      </c>
    </row>
    <row r="27" spans="1:21" ht="14.25" customHeight="1" x14ac:dyDescent="0.3">
      <c r="A27" s="1" t="s">
        <v>14</v>
      </c>
      <c r="B27" s="3" t="s">
        <v>82</v>
      </c>
      <c r="C27" s="3" t="s">
        <v>81</v>
      </c>
      <c r="D27" s="1">
        <v>0</v>
      </c>
      <c r="E27" s="1">
        <v>0</v>
      </c>
      <c r="F27" s="1">
        <v>0</v>
      </c>
      <c r="G27" s="1">
        <v>1525.35</v>
      </c>
      <c r="H27" s="1">
        <v>0</v>
      </c>
      <c r="I27" s="1">
        <v>1520.85</v>
      </c>
      <c r="J27" s="1">
        <v>0</v>
      </c>
      <c r="K27" s="1">
        <v>0</v>
      </c>
      <c r="L27" s="1">
        <v>0</v>
      </c>
      <c r="M27" s="1">
        <v>0</v>
      </c>
      <c r="N27" s="1">
        <v>1492.75</v>
      </c>
      <c r="O27" s="4">
        <v>1.1942307692307699E-3</v>
      </c>
      <c r="P27" s="5">
        <f t="shared" si="2"/>
        <v>3.3369390631658218E-2</v>
      </c>
      <c r="Q27" s="5">
        <f t="shared" si="0"/>
        <v>3.2175159862427451E-2</v>
      </c>
      <c r="R27" s="1">
        <f t="shared" si="1"/>
        <v>0.82849356886641501</v>
      </c>
    </row>
    <row r="28" spans="1:21" ht="14.25" customHeight="1" x14ac:dyDescent="0.3">
      <c r="A28" s="1" t="s">
        <v>14</v>
      </c>
      <c r="B28" s="3" t="s">
        <v>87</v>
      </c>
      <c r="C28" s="3" t="s">
        <v>81</v>
      </c>
      <c r="D28" s="1">
        <v>0</v>
      </c>
      <c r="E28" s="1">
        <v>0</v>
      </c>
      <c r="F28" s="1">
        <v>0</v>
      </c>
      <c r="G28" s="1">
        <v>1525.35</v>
      </c>
      <c r="H28" s="1">
        <v>0</v>
      </c>
      <c r="I28" s="1">
        <v>1519.15</v>
      </c>
      <c r="J28" s="1">
        <v>0</v>
      </c>
      <c r="K28" s="1">
        <v>0</v>
      </c>
      <c r="L28" s="1">
        <v>0</v>
      </c>
      <c r="M28" s="1">
        <v>0</v>
      </c>
      <c r="N28" s="1">
        <v>1496.35</v>
      </c>
      <c r="O28" s="4">
        <v>1.21346153846154E-3</v>
      </c>
      <c r="P28" s="5">
        <f t="shared" si="2"/>
        <v>0</v>
      </c>
      <c r="Q28" s="5">
        <f t="shared" si="0"/>
        <v>-1.21346153846154E-3</v>
      </c>
      <c r="R28" s="1">
        <f t="shared" si="1"/>
        <v>-3.1246001107087699E-2</v>
      </c>
    </row>
    <row r="29" spans="1:21" ht="14.25" customHeight="1" x14ac:dyDescent="0.3">
      <c r="A29" s="1" t="s">
        <v>14</v>
      </c>
      <c r="B29" s="3" t="s">
        <v>92</v>
      </c>
      <c r="C29" s="3" t="s">
        <v>81</v>
      </c>
      <c r="D29" s="1">
        <v>0</v>
      </c>
      <c r="E29" s="1">
        <v>0</v>
      </c>
      <c r="F29" s="1">
        <v>0</v>
      </c>
      <c r="G29" s="1">
        <v>1433.7</v>
      </c>
      <c r="H29" s="1">
        <v>1433.7</v>
      </c>
      <c r="I29" s="1">
        <v>1451.5</v>
      </c>
      <c r="J29" s="1">
        <v>0</v>
      </c>
      <c r="K29" s="1">
        <v>0</v>
      </c>
      <c r="L29" s="1">
        <v>4200</v>
      </c>
      <c r="M29" s="1">
        <v>0</v>
      </c>
      <c r="N29" s="1">
        <v>1431.55</v>
      </c>
      <c r="O29" s="4">
        <v>1.21923076923077E-3</v>
      </c>
      <c r="P29" s="5">
        <f t="shared" si="2"/>
        <v>-6.3925507428332196E-2</v>
      </c>
      <c r="Q29" s="5">
        <f t="shared" si="0"/>
        <v>-6.514473819756296E-2</v>
      </c>
      <c r="R29" s="1">
        <f t="shared" si="1"/>
        <v>-1.6774429986653467</v>
      </c>
    </row>
    <row r="30" spans="1:21" ht="14.25" customHeight="1" x14ac:dyDescent="0.3">
      <c r="A30" s="1" t="s">
        <v>14</v>
      </c>
      <c r="B30" s="3" t="s">
        <v>95</v>
      </c>
      <c r="C30" s="3" t="s">
        <v>81</v>
      </c>
      <c r="D30" s="1">
        <v>1459.95</v>
      </c>
      <c r="E30" s="1">
        <v>1459.95</v>
      </c>
      <c r="F30" s="1">
        <v>1452.85</v>
      </c>
      <c r="G30" s="1">
        <v>1452.85</v>
      </c>
      <c r="H30" s="1">
        <v>1452.85</v>
      </c>
      <c r="I30" s="1">
        <v>1461.8</v>
      </c>
      <c r="J30" s="1">
        <v>2</v>
      </c>
      <c r="K30" s="1">
        <v>17.48</v>
      </c>
      <c r="L30" s="1">
        <v>4200</v>
      </c>
      <c r="M30" s="1">
        <v>0</v>
      </c>
      <c r="N30" s="1">
        <v>1443.35</v>
      </c>
      <c r="O30" s="4">
        <v>1.22884615384615E-3</v>
      </c>
      <c r="P30" s="5">
        <f t="shared" si="2"/>
        <v>1.3180989090408414E-2</v>
      </c>
      <c r="Q30" s="5">
        <f t="shared" si="0"/>
        <v>1.1952142936562264E-2</v>
      </c>
      <c r="R30" s="1">
        <f t="shared" si="1"/>
        <v>0.30776144079636308</v>
      </c>
    </row>
    <row r="31" spans="1:21" ht="14.25" customHeight="1" x14ac:dyDescent="0.3">
      <c r="A31" s="1" t="s">
        <v>14</v>
      </c>
      <c r="B31" s="3" t="s">
        <v>103</v>
      </c>
      <c r="C31" s="3" t="s">
        <v>99</v>
      </c>
      <c r="D31" s="1">
        <v>1440.05</v>
      </c>
      <c r="E31" s="1">
        <v>1440.05</v>
      </c>
      <c r="F31" s="1">
        <v>1440</v>
      </c>
      <c r="G31" s="1">
        <v>1440</v>
      </c>
      <c r="H31" s="1">
        <v>1440</v>
      </c>
      <c r="I31" s="1">
        <v>1435.05</v>
      </c>
      <c r="J31" s="1">
        <v>2</v>
      </c>
      <c r="K31" s="1">
        <v>17.28</v>
      </c>
      <c r="L31" s="1">
        <v>1200</v>
      </c>
      <c r="M31" s="1">
        <v>1200</v>
      </c>
      <c r="N31" s="1">
        <v>1412.8</v>
      </c>
      <c r="O31" s="4">
        <v>1.24423076923077E-3</v>
      </c>
      <c r="P31" s="5">
        <f t="shared" si="2"/>
        <v>-8.9236111111110471E-3</v>
      </c>
      <c r="Q31" s="5">
        <f t="shared" si="0"/>
        <v>-1.0167841880341817E-2</v>
      </c>
      <c r="R31" s="1">
        <f t="shared" si="1"/>
        <v>-0.26181662012349194</v>
      </c>
    </row>
    <row r="32" spans="1:21" ht="14.25" customHeight="1" x14ac:dyDescent="0.3">
      <c r="A32" s="1" t="s">
        <v>14</v>
      </c>
      <c r="B32" s="3" t="s">
        <v>108</v>
      </c>
      <c r="C32" s="3" t="s">
        <v>99</v>
      </c>
      <c r="D32" s="1">
        <v>0</v>
      </c>
      <c r="E32" s="1">
        <v>0</v>
      </c>
      <c r="F32" s="1">
        <v>0</v>
      </c>
      <c r="G32" s="1">
        <v>1406.45</v>
      </c>
      <c r="H32" s="1">
        <v>1406.45</v>
      </c>
      <c r="I32" s="1">
        <v>1351.75</v>
      </c>
      <c r="J32" s="1">
        <v>0</v>
      </c>
      <c r="K32" s="1">
        <v>0</v>
      </c>
      <c r="L32" s="1">
        <v>600</v>
      </c>
      <c r="M32" s="1">
        <v>0</v>
      </c>
      <c r="N32" s="1">
        <v>1332.5</v>
      </c>
      <c r="O32" s="4">
        <v>1.2384615384615401E-3</v>
      </c>
      <c r="P32" s="5">
        <f t="shared" si="2"/>
        <v>-2.3854385154111382E-2</v>
      </c>
      <c r="Q32" s="5">
        <f t="shared" si="0"/>
        <v>-2.5092846692572921E-2</v>
      </c>
      <c r="R32" s="1">
        <f t="shared" si="1"/>
        <v>-0.64612770218507054</v>
      </c>
    </row>
    <row r="33" spans="1:18" ht="14.25" customHeight="1" x14ac:dyDescent="0.3">
      <c r="A33" s="1" t="s">
        <v>14</v>
      </c>
      <c r="B33" s="3" t="s">
        <v>113</v>
      </c>
      <c r="C33" s="3" t="s">
        <v>99</v>
      </c>
      <c r="D33" s="1">
        <v>1338.45</v>
      </c>
      <c r="E33" s="1">
        <v>1338.45</v>
      </c>
      <c r="F33" s="1">
        <v>1338.45</v>
      </c>
      <c r="G33" s="1">
        <v>1338.45</v>
      </c>
      <c r="H33" s="1">
        <v>1338.45</v>
      </c>
      <c r="I33" s="1">
        <v>1391.75</v>
      </c>
      <c r="J33" s="1">
        <v>1</v>
      </c>
      <c r="K33" s="1">
        <v>8.0299999999999994</v>
      </c>
      <c r="L33" s="1">
        <v>1800</v>
      </c>
      <c r="M33" s="1">
        <v>0</v>
      </c>
      <c r="N33" s="1">
        <v>1373.95</v>
      </c>
      <c r="O33" s="4">
        <v>1.2211538461538501E-3</v>
      </c>
      <c r="P33" s="5">
        <f t="shared" si="2"/>
        <v>-5.0805035675594905E-2</v>
      </c>
      <c r="Q33" s="5">
        <f t="shared" si="0"/>
        <v>-5.2026189521748756E-2</v>
      </c>
      <c r="R33" s="1">
        <f t="shared" si="1"/>
        <v>-1.3396472190252604</v>
      </c>
    </row>
    <row r="34" spans="1:18" ht="14.25" customHeight="1" x14ac:dyDescent="0.3">
      <c r="A34" s="1" t="s">
        <v>14</v>
      </c>
      <c r="B34" s="3" t="s">
        <v>118</v>
      </c>
      <c r="C34" s="3" t="s">
        <v>99</v>
      </c>
      <c r="D34" s="1">
        <v>0</v>
      </c>
      <c r="E34" s="1">
        <v>0</v>
      </c>
      <c r="F34" s="1">
        <v>0</v>
      </c>
      <c r="G34" s="1">
        <v>1375.15</v>
      </c>
      <c r="H34" s="1">
        <v>1375.15</v>
      </c>
      <c r="I34" s="1">
        <v>1382.55</v>
      </c>
      <c r="J34" s="1">
        <v>0</v>
      </c>
      <c r="K34" s="1">
        <v>0</v>
      </c>
      <c r="L34" s="1">
        <v>1800</v>
      </c>
      <c r="M34" s="1">
        <v>0</v>
      </c>
      <c r="N34" s="1">
        <v>1366.85</v>
      </c>
      <c r="O34" s="4">
        <v>1.20192307692308E-3</v>
      </c>
      <c r="P34" s="5">
        <f t="shared" si="2"/>
        <v>2.6687997672981162E-2</v>
      </c>
      <c r="Q34" s="5">
        <f t="shared" ref="Q34:Q50" si="3">P34-O34</f>
        <v>2.5486074596058082E-2</v>
      </c>
      <c r="R34" s="1">
        <f t="shared" ref="R34:R50" si="4">Q34/$U$2</f>
        <v>0.65625311540847819</v>
      </c>
    </row>
    <row r="35" spans="1:18" ht="14.25" customHeight="1" x14ac:dyDescent="0.3">
      <c r="A35" s="1" t="s">
        <v>14</v>
      </c>
      <c r="B35" s="3" t="s">
        <v>123</v>
      </c>
      <c r="C35" s="3" t="s">
        <v>122</v>
      </c>
      <c r="D35" s="1">
        <v>1452</v>
      </c>
      <c r="E35" s="1">
        <v>1452</v>
      </c>
      <c r="F35" s="1">
        <v>1452</v>
      </c>
      <c r="G35" s="1">
        <v>1452</v>
      </c>
      <c r="H35" s="1">
        <v>1452</v>
      </c>
      <c r="I35" s="1">
        <v>1483.65</v>
      </c>
      <c r="J35" s="1">
        <v>1</v>
      </c>
      <c r="K35" s="1">
        <v>8.7100000000000009</v>
      </c>
      <c r="L35" s="1">
        <v>600</v>
      </c>
      <c r="M35" s="1">
        <v>-600</v>
      </c>
      <c r="N35" s="1">
        <v>1459.25</v>
      </c>
      <c r="O35" s="4">
        <v>1.17692307692308E-3</v>
      </c>
      <c r="P35" s="5">
        <f t="shared" si="2"/>
        <v>5.2926997245178999E-2</v>
      </c>
      <c r="Q35" s="5">
        <f t="shared" si="3"/>
        <v>5.1750074168255916E-2</v>
      </c>
      <c r="R35" s="1">
        <f t="shared" si="4"/>
        <v>1.3325373928235504</v>
      </c>
    </row>
    <row r="36" spans="1:18" ht="14.25" customHeight="1" x14ac:dyDescent="0.3">
      <c r="A36" s="1" t="s">
        <v>14</v>
      </c>
      <c r="B36" s="3" t="s">
        <v>127</v>
      </c>
      <c r="C36" s="3" t="s">
        <v>122</v>
      </c>
      <c r="D36" s="1">
        <v>1447</v>
      </c>
      <c r="E36" s="1">
        <v>1447</v>
      </c>
      <c r="F36" s="1">
        <v>1447</v>
      </c>
      <c r="G36" s="1">
        <v>1447</v>
      </c>
      <c r="H36" s="1">
        <v>1447</v>
      </c>
      <c r="I36" s="1">
        <v>1443.7</v>
      </c>
      <c r="J36" s="1">
        <v>1</v>
      </c>
      <c r="K36" s="1">
        <v>8.68</v>
      </c>
      <c r="L36" s="1">
        <v>1200</v>
      </c>
      <c r="M36" s="1">
        <v>600</v>
      </c>
      <c r="N36" s="1">
        <v>1422.6</v>
      </c>
      <c r="O36" s="4">
        <v>1.13846153846154E-3</v>
      </c>
      <c r="P36" s="5">
        <f t="shared" si="2"/>
        <v>-3.4554250172771253E-3</v>
      </c>
      <c r="Q36" s="5">
        <f t="shared" si="3"/>
        <v>-4.5938865557386653E-3</v>
      </c>
      <c r="R36" s="1">
        <f t="shared" si="4"/>
        <v>-0.11829018049342573</v>
      </c>
    </row>
    <row r="37" spans="1:18" ht="14.25" customHeight="1" x14ac:dyDescent="0.3">
      <c r="A37" s="1" t="s">
        <v>14</v>
      </c>
      <c r="B37" s="3" t="s">
        <v>132</v>
      </c>
      <c r="C37" s="3" t="s">
        <v>122</v>
      </c>
      <c r="D37" s="1">
        <v>0</v>
      </c>
      <c r="E37" s="1">
        <v>0</v>
      </c>
      <c r="F37" s="1">
        <v>0</v>
      </c>
      <c r="G37" s="1">
        <v>1447</v>
      </c>
      <c r="H37" s="1">
        <v>1447</v>
      </c>
      <c r="I37" s="1">
        <v>1420.9</v>
      </c>
      <c r="J37" s="1">
        <v>0</v>
      </c>
      <c r="K37" s="1">
        <v>0</v>
      </c>
      <c r="L37" s="1">
        <v>1200</v>
      </c>
      <c r="M37" s="1">
        <v>0</v>
      </c>
      <c r="N37" s="1">
        <v>1401.95</v>
      </c>
      <c r="O37" s="4">
        <v>1.15E-3</v>
      </c>
      <c r="P37" s="5">
        <f t="shared" si="2"/>
        <v>0</v>
      </c>
      <c r="Q37" s="5">
        <f t="shared" si="3"/>
        <v>-1.15E-3</v>
      </c>
      <c r="R37" s="1">
        <f t="shared" si="4"/>
        <v>-2.9611899622881806E-2</v>
      </c>
    </row>
    <row r="38" spans="1:18" ht="14.25" customHeight="1" x14ac:dyDescent="0.3">
      <c r="A38" s="1" t="s">
        <v>14</v>
      </c>
      <c r="B38" s="3" t="s">
        <v>137</v>
      </c>
      <c r="C38" s="3" t="s">
        <v>122</v>
      </c>
      <c r="D38" s="1">
        <v>0</v>
      </c>
      <c r="E38" s="1">
        <v>0</v>
      </c>
      <c r="F38" s="1">
        <v>0</v>
      </c>
      <c r="G38" s="1">
        <v>1410</v>
      </c>
      <c r="H38" s="1">
        <v>1410</v>
      </c>
      <c r="I38" s="1">
        <v>1392.95</v>
      </c>
      <c r="J38" s="1">
        <v>0</v>
      </c>
      <c r="K38" s="1">
        <v>0</v>
      </c>
      <c r="L38" s="1">
        <v>1800</v>
      </c>
      <c r="M38" s="1">
        <v>0</v>
      </c>
      <c r="N38" s="1">
        <v>1376.15</v>
      </c>
      <c r="O38" s="4">
        <v>1.1480769230769201E-3</v>
      </c>
      <c r="P38" s="5">
        <f t="shared" si="2"/>
        <v>-2.6241134751773049E-2</v>
      </c>
      <c r="Q38" s="5">
        <f t="shared" si="3"/>
        <v>-2.7389211674849971E-2</v>
      </c>
      <c r="R38" s="1">
        <f t="shared" si="4"/>
        <v>-0.70525790162219115</v>
      </c>
    </row>
    <row r="39" spans="1:18" ht="14.25" customHeight="1" x14ac:dyDescent="0.3">
      <c r="A39" s="1" t="s">
        <v>14</v>
      </c>
      <c r="B39" s="3" t="s">
        <v>142</v>
      </c>
      <c r="C39" s="3" t="s">
        <v>141</v>
      </c>
      <c r="D39" s="1">
        <v>0</v>
      </c>
      <c r="E39" s="1">
        <v>0</v>
      </c>
      <c r="F39" s="1">
        <v>0</v>
      </c>
      <c r="G39" s="1">
        <v>1384.55</v>
      </c>
      <c r="H39" s="1">
        <v>0</v>
      </c>
      <c r="I39" s="1">
        <v>1375.85</v>
      </c>
      <c r="J39" s="1">
        <v>0</v>
      </c>
      <c r="K39" s="1">
        <v>0</v>
      </c>
      <c r="L39" s="1">
        <v>0</v>
      </c>
      <c r="M39" s="1">
        <v>0</v>
      </c>
      <c r="N39" s="1">
        <v>1353.85</v>
      </c>
      <c r="O39" s="4">
        <v>1.15576923076923E-3</v>
      </c>
      <c r="P39" s="5">
        <f t="shared" si="2"/>
        <v>-1.8381423567224043E-2</v>
      </c>
      <c r="Q39" s="5">
        <f t="shared" si="3"/>
        <v>-1.9537192797993274E-2</v>
      </c>
      <c r="R39" s="1">
        <f t="shared" si="4"/>
        <v>-0.50307251482353577</v>
      </c>
    </row>
    <row r="40" spans="1:18" ht="14.25" customHeight="1" x14ac:dyDescent="0.3">
      <c r="A40" s="1" t="s">
        <v>14</v>
      </c>
      <c r="B40" s="3" t="s">
        <v>147</v>
      </c>
      <c r="C40" s="3" t="s">
        <v>141</v>
      </c>
      <c r="D40" s="1">
        <v>0</v>
      </c>
      <c r="E40" s="1">
        <v>0</v>
      </c>
      <c r="F40" s="1">
        <v>0</v>
      </c>
      <c r="G40" s="1">
        <v>1384.55</v>
      </c>
      <c r="H40" s="1">
        <v>0</v>
      </c>
      <c r="I40" s="1">
        <v>1360.15</v>
      </c>
      <c r="J40" s="1">
        <v>0</v>
      </c>
      <c r="K40" s="1">
        <v>0</v>
      </c>
      <c r="L40" s="1">
        <v>0</v>
      </c>
      <c r="M40" s="1">
        <v>0</v>
      </c>
      <c r="N40" s="1">
        <v>1340.25</v>
      </c>
      <c r="O40" s="4">
        <v>1.13269230769231E-3</v>
      </c>
      <c r="P40" s="5">
        <f t="shared" si="2"/>
        <v>0</v>
      </c>
      <c r="Q40" s="5">
        <f t="shared" si="3"/>
        <v>-1.13269230769231E-3</v>
      </c>
      <c r="R40" s="1">
        <f t="shared" si="4"/>
        <v>-2.9166235581734815E-2</v>
      </c>
    </row>
    <row r="41" spans="1:18" ht="14.25" customHeight="1" x14ac:dyDescent="0.3">
      <c r="A41" s="1" t="s">
        <v>14</v>
      </c>
      <c r="B41" s="3" t="s">
        <v>152</v>
      </c>
      <c r="C41" s="3" t="s">
        <v>141</v>
      </c>
      <c r="D41" s="1">
        <v>0</v>
      </c>
      <c r="E41" s="1">
        <v>0</v>
      </c>
      <c r="F41" s="1">
        <v>0</v>
      </c>
      <c r="G41" s="1">
        <v>1384.55</v>
      </c>
      <c r="H41" s="1">
        <v>0</v>
      </c>
      <c r="I41" s="1">
        <v>1371.55</v>
      </c>
      <c r="J41" s="1">
        <v>0</v>
      </c>
      <c r="K41" s="1">
        <v>0</v>
      </c>
      <c r="L41" s="1">
        <v>0</v>
      </c>
      <c r="M41" s="1">
        <v>0</v>
      </c>
      <c r="N41" s="1">
        <v>1353.15</v>
      </c>
      <c r="O41" s="4">
        <v>1.1249999999999999E-3</v>
      </c>
      <c r="P41" s="5">
        <f t="shared" si="2"/>
        <v>0</v>
      </c>
      <c r="Q41" s="5">
        <f t="shared" si="3"/>
        <v>-1.1249999999999999E-3</v>
      </c>
      <c r="R41" s="1">
        <f t="shared" si="4"/>
        <v>-2.8968162674558286E-2</v>
      </c>
    </row>
    <row r="42" spans="1:18" ht="14.25" customHeight="1" x14ac:dyDescent="0.3">
      <c r="A42" s="1" t="s">
        <v>14</v>
      </c>
      <c r="B42" s="3" t="s">
        <v>157</v>
      </c>
      <c r="C42" s="3" t="s">
        <v>141</v>
      </c>
      <c r="D42" s="1">
        <v>1421.35</v>
      </c>
      <c r="E42" s="1">
        <v>1421.35</v>
      </c>
      <c r="F42" s="1">
        <v>1414.25</v>
      </c>
      <c r="G42" s="1">
        <v>1417.8</v>
      </c>
      <c r="H42" s="1">
        <v>1414.25</v>
      </c>
      <c r="I42" s="1">
        <v>1417.8</v>
      </c>
      <c r="J42" s="1">
        <v>2</v>
      </c>
      <c r="K42" s="1">
        <v>17.010000000000002</v>
      </c>
      <c r="L42" s="1">
        <v>1800</v>
      </c>
      <c r="M42" s="1">
        <v>600</v>
      </c>
      <c r="N42" s="1">
        <v>1404.2</v>
      </c>
      <c r="O42" s="4">
        <v>1.10192307692308E-3</v>
      </c>
      <c r="P42" s="5">
        <f t="shared" si="2"/>
        <v>2.3451826773875018E-2</v>
      </c>
      <c r="Q42" s="5">
        <f t="shared" si="3"/>
        <v>2.2349903696951938E-2</v>
      </c>
      <c r="R42" s="1">
        <f t="shared" si="4"/>
        <v>0.57549835204801369</v>
      </c>
    </row>
    <row r="43" spans="1:18" ht="14.25" customHeight="1" x14ac:dyDescent="0.3">
      <c r="A43" s="1" t="s">
        <v>14</v>
      </c>
      <c r="B43" s="3" t="s">
        <v>162</v>
      </c>
      <c r="C43" s="3" t="s">
        <v>161</v>
      </c>
      <c r="D43" s="1">
        <v>1545.2</v>
      </c>
      <c r="E43" s="1">
        <v>1549</v>
      </c>
      <c r="F43" s="1">
        <v>1533</v>
      </c>
      <c r="G43" s="1">
        <v>1533</v>
      </c>
      <c r="H43" s="1">
        <v>1533</v>
      </c>
      <c r="I43" s="1">
        <v>1539.25</v>
      </c>
      <c r="J43" s="1">
        <v>3</v>
      </c>
      <c r="K43" s="1">
        <v>27.76</v>
      </c>
      <c r="L43" s="1">
        <v>1800</v>
      </c>
      <c r="M43" s="1">
        <v>1200</v>
      </c>
      <c r="N43" s="1">
        <v>1513.25</v>
      </c>
      <c r="O43" s="4">
        <v>1.1038461538461499E-3</v>
      </c>
      <c r="P43" s="5">
        <f t="shared" si="2"/>
        <v>7.5146771037182022E-2</v>
      </c>
      <c r="Q43" s="5">
        <f t="shared" si="3"/>
        <v>7.4042924883335873E-2</v>
      </c>
      <c r="R43" s="1">
        <f t="shared" si="4"/>
        <v>1.9065666603738429</v>
      </c>
    </row>
    <row r="44" spans="1:18" ht="14.25" customHeight="1" x14ac:dyDescent="0.3">
      <c r="A44" s="1" t="s">
        <v>14</v>
      </c>
      <c r="B44" s="3" t="s">
        <v>167</v>
      </c>
      <c r="C44" s="3" t="s">
        <v>161</v>
      </c>
      <c r="D44" s="1">
        <v>1554</v>
      </c>
      <c r="E44" s="1">
        <v>1554</v>
      </c>
      <c r="F44" s="1">
        <v>1550</v>
      </c>
      <c r="G44" s="1">
        <v>1550</v>
      </c>
      <c r="H44" s="1">
        <v>1550</v>
      </c>
      <c r="I44" s="1">
        <v>1549.35</v>
      </c>
      <c r="J44" s="1">
        <v>2</v>
      </c>
      <c r="K44" s="1">
        <v>18.62</v>
      </c>
      <c r="L44" s="1">
        <v>3600</v>
      </c>
      <c r="M44" s="1">
        <v>0</v>
      </c>
      <c r="N44" s="1">
        <v>1525.4</v>
      </c>
      <c r="O44" s="4">
        <v>1.08653846153846E-3</v>
      </c>
      <c r="P44" s="5">
        <f t="shared" si="2"/>
        <v>1.0967741935483871E-2</v>
      </c>
      <c r="Q44" s="5">
        <f t="shared" si="3"/>
        <v>9.8812034739454106E-3</v>
      </c>
      <c r="R44" s="1">
        <f t="shared" si="4"/>
        <v>0.25443583080325433</v>
      </c>
    </row>
    <row r="45" spans="1:18" ht="14.25" customHeight="1" x14ac:dyDescent="0.3">
      <c r="A45" s="1" t="s">
        <v>14</v>
      </c>
      <c r="B45" s="3" t="s">
        <v>175</v>
      </c>
      <c r="C45" s="3" t="s">
        <v>161</v>
      </c>
      <c r="D45" s="1">
        <v>1602.35</v>
      </c>
      <c r="E45" s="1">
        <v>1610</v>
      </c>
      <c r="F45" s="1">
        <v>1590.4</v>
      </c>
      <c r="G45" s="1">
        <v>1591.4</v>
      </c>
      <c r="H45" s="1">
        <v>1590.65</v>
      </c>
      <c r="I45" s="1">
        <v>1591.4</v>
      </c>
      <c r="J45" s="1">
        <v>28</v>
      </c>
      <c r="K45" s="1">
        <v>269.20999999999998</v>
      </c>
      <c r="L45" s="1">
        <v>15000</v>
      </c>
      <c r="M45" s="1">
        <v>5400</v>
      </c>
      <c r="N45" s="1">
        <v>1586.45</v>
      </c>
      <c r="O45" s="4">
        <v>1.04230769230769E-3</v>
      </c>
      <c r="P45" s="5">
        <f t="shared" si="2"/>
        <v>2.6014829709689637E-2</v>
      </c>
      <c r="Q45" s="5">
        <f t="shared" si="3"/>
        <v>2.4972522017381947E-2</v>
      </c>
      <c r="R45" s="1">
        <f t="shared" si="4"/>
        <v>0.6430294046164523</v>
      </c>
    </row>
    <row r="46" spans="1:18" ht="14.25" customHeight="1" x14ac:dyDescent="0.3">
      <c r="A46" s="1" t="s">
        <v>14</v>
      </c>
      <c r="B46" s="3" t="s">
        <v>180</v>
      </c>
      <c r="C46" s="3" t="s">
        <v>161</v>
      </c>
      <c r="D46" s="1">
        <v>1605</v>
      </c>
      <c r="E46" s="1">
        <v>1610</v>
      </c>
      <c r="F46" s="1">
        <v>1601</v>
      </c>
      <c r="G46" s="1">
        <v>1610</v>
      </c>
      <c r="H46" s="1">
        <v>1610</v>
      </c>
      <c r="I46" s="1">
        <v>1610</v>
      </c>
      <c r="J46" s="1">
        <v>5</v>
      </c>
      <c r="K46" s="1">
        <v>48.17</v>
      </c>
      <c r="L46" s="1">
        <v>22200</v>
      </c>
      <c r="M46" s="1">
        <v>1200</v>
      </c>
      <c r="N46" s="1">
        <v>1597.55</v>
      </c>
      <c r="O46" s="4">
        <v>1.05384615384615E-3</v>
      </c>
      <c r="P46" s="5">
        <f t="shared" si="2"/>
        <v>1.1552795031055845E-2</v>
      </c>
      <c r="Q46" s="5">
        <f t="shared" si="3"/>
        <v>1.0498948877209695E-2</v>
      </c>
      <c r="R46" s="1">
        <f t="shared" si="4"/>
        <v>0.2703424524327836</v>
      </c>
    </row>
    <row r="47" spans="1:18" ht="14.25" customHeight="1" x14ac:dyDescent="0.3">
      <c r="A47" s="1" t="s">
        <v>14</v>
      </c>
      <c r="B47" s="3" t="s">
        <v>189</v>
      </c>
      <c r="C47" s="3" t="s">
        <v>184</v>
      </c>
      <c r="D47" s="1">
        <v>0</v>
      </c>
      <c r="E47" s="1">
        <v>0</v>
      </c>
      <c r="F47" s="1">
        <v>0</v>
      </c>
      <c r="G47" s="1">
        <v>1640.35</v>
      </c>
      <c r="H47" s="1">
        <v>0</v>
      </c>
      <c r="I47" s="1">
        <v>1561.5</v>
      </c>
      <c r="J47" s="1">
        <v>0</v>
      </c>
      <c r="K47" s="1">
        <v>0</v>
      </c>
      <c r="L47" s="1">
        <v>0</v>
      </c>
      <c r="M47" s="1">
        <v>0</v>
      </c>
      <c r="N47" s="1">
        <v>1540.6</v>
      </c>
      <c r="O47" s="4">
        <v>1.0403846153846201E-3</v>
      </c>
      <c r="P47" s="5">
        <f t="shared" si="2"/>
        <v>1.850214893163039E-2</v>
      </c>
      <c r="Q47" s="5">
        <f t="shared" si="3"/>
        <v>1.746176431624577E-2</v>
      </c>
      <c r="R47" s="1">
        <f t="shared" si="4"/>
        <v>0.44963131493138186</v>
      </c>
    </row>
    <row r="48" spans="1:18" ht="14.25" customHeight="1" x14ac:dyDescent="0.3">
      <c r="A48" s="1" t="s">
        <v>14</v>
      </c>
      <c r="B48" s="3" t="s">
        <v>193</v>
      </c>
      <c r="C48" s="3" t="s">
        <v>184</v>
      </c>
      <c r="D48" s="1">
        <v>1522.35</v>
      </c>
      <c r="E48" s="1">
        <v>1529.6</v>
      </c>
      <c r="F48" s="1">
        <v>1522.35</v>
      </c>
      <c r="G48" s="1">
        <v>1529.6</v>
      </c>
      <c r="H48" s="1">
        <v>1529.6</v>
      </c>
      <c r="I48" s="1">
        <v>1540.1</v>
      </c>
      <c r="J48" s="1">
        <v>5</v>
      </c>
      <c r="K48" s="1">
        <v>45.83</v>
      </c>
      <c r="L48" s="1">
        <v>4800</v>
      </c>
      <c r="M48" s="1">
        <v>3000</v>
      </c>
      <c r="N48" s="1">
        <v>1521.3</v>
      </c>
      <c r="O48" s="4">
        <v>1.04230769230769E-3</v>
      </c>
      <c r="P48" s="5">
        <f t="shared" si="2"/>
        <v>-7.2404550209205026E-2</v>
      </c>
      <c r="Q48" s="5">
        <f t="shared" si="3"/>
        <v>-7.3446857901512716E-2</v>
      </c>
      <c r="R48" s="1">
        <f t="shared" si="4"/>
        <v>-1.891218246778833</v>
      </c>
    </row>
    <row r="49" spans="1:18" ht="14.25" customHeight="1" x14ac:dyDescent="0.3">
      <c r="A49" s="1" t="s">
        <v>14</v>
      </c>
      <c r="B49" s="3" t="s">
        <v>198</v>
      </c>
      <c r="C49" s="3" t="s">
        <v>184</v>
      </c>
      <c r="D49" s="1">
        <v>1738</v>
      </c>
      <c r="E49" s="1">
        <v>1827.9</v>
      </c>
      <c r="F49" s="1">
        <v>1738</v>
      </c>
      <c r="G49" s="1">
        <v>1814.25</v>
      </c>
      <c r="H49" s="1">
        <v>1814.25</v>
      </c>
      <c r="I49" s="1">
        <v>1814.25</v>
      </c>
      <c r="J49" s="1">
        <v>36</v>
      </c>
      <c r="K49" s="1">
        <v>387.93</v>
      </c>
      <c r="L49" s="1">
        <v>26400</v>
      </c>
      <c r="M49" s="1">
        <v>6600</v>
      </c>
      <c r="N49" s="1">
        <v>1802.75</v>
      </c>
      <c r="O49" s="4">
        <v>1.02307692307692E-3</v>
      </c>
      <c r="P49" s="5">
        <f t="shared" si="2"/>
        <v>0.15689678930687617</v>
      </c>
      <c r="Q49" s="5">
        <f t="shared" si="3"/>
        <v>0.15587371238379924</v>
      </c>
      <c r="R49" s="1">
        <f t="shared" si="4"/>
        <v>4.0136667173521845</v>
      </c>
    </row>
    <row r="50" spans="1:18" ht="14.25" customHeight="1" x14ac:dyDescent="0.3">
      <c r="A50" s="1" t="s">
        <v>14</v>
      </c>
      <c r="B50" s="3" t="s">
        <v>203</v>
      </c>
      <c r="C50" s="3" t="s">
        <v>202</v>
      </c>
      <c r="D50" s="1">
        <v>1767.65</v>
      </c>
      <c r="E50" s="1">
        <v>1775.85</v>
      </c>
      <c r="F50" s="1">
        <v>1767.65</v>
      </c>
      <c r="G50" s="1">
        <v>1769.2</v>
      </c>
      <c r="H50" s="1">
        <v>1769.2</v>
      </c>
      <c r="I50" s="1">
        <v>1788.35</v>
      </c>
      <c r="J50" s="1">
        <v>9</v>
      </c>
      <c r="K50" s="1">
        <v>95.59</v>
      </c>
      <c r="L50" s="1">
        <v>5400</v>
      </c>
      <c r="M50" s="1">
        <v>5400</v>
      </c>
      <c r="N50" s="1">
        <v>1762.15</v>
      </c>
      <c r="O50" s="4">
        <v>1.0250000000000001E-3</v>
      </c>
      <c r="P50" s="5">
        <f t="shared" si="2"/>
        <v>-2.5463486321501218E-2</v>
      </c>
      <c r="Q50" s="5">
        <f t="shared" si="3"/>
        <v>-2.648848632150122E-2</v>
      </c>
      <c r="R50" s="1">
        <f t="shared" si="4"/>
        <v>-0.68206469401249725</v>
      </c>
    </row>
    <row r="51" spans="1:18" ht="14.25" customHeight="1" x14ac:dyDescent="0.3"/>
    <row r="52" spans="1:18" ht="14.25" customHeight="1" x14ac:dyDescent="0.3"/>
    <row r="53" spans="1:18" ht="14.25" customHeight="1" x14ac:dyDescent="0.3"/>
    <row r="54" spans="1:18" ht="14.25" customHeight="1" x14ac:dyDescent="0.3"/>
    <row r="55" spans="1:18" ht="14.25" customHeight="1" x14ac:dyDescent="0.3"/>
    <row r="56" spans="1:18" ht="14.25" customHeight="1" x14ac:dyDescent="0.3"/>
    <row r="57" spans="1:18" ht="14.25" customHeight="1" x14ac:dyDescent="0.3"/>
    <row r="58" spans="1:18" ht="14.25" customHeight="1" x14ac:dyDescent="0.3"/>
    <row r="59" spans="1:18" ht="14.25" customHeight="1" x14ac:dyDescent="0.3"/>
    <row r="60" spans="1:18" ht="14.25" customHeight="1" x14ac:dyDescent="0.3"/>
    <row r="61" spans="1:18" ht="14.25" customHeight="1" x14ac:dyDescent="0.3"/>
    <row r="62" spans="1:18" ht="14.25" customHeight="1" x14ac:dyDescent="0.3"/>
    <row r="63" spans="1:18" ht="14.25" customHeight="1" x14ac:dyDescent="0.3"/>
    <row r="64" spans="1:18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000"/>
  <sheetViews>
    <sheetView topLeftCell="G1" zoomScaleNormal="100" workbookViewId="0"/>
  </sheetViews>
  <sheetFormatPr defaultRowHeight="14.4" x14ac:dyDescent="0.3"/>
  <cols>
    <col min="1" max="1" width="8.5546875" customWidth="1"/>
    <col min="2" max="2" width="9.6640625" customWidth="1"/>
    <col min="3" max="16" width="8.5546875" customWidth="1"/>
    <col min="17" max="17" width="15.33203125" customWidth="1"/>
    <col min="18" max="19" width="8.5546875" customWidth="1"/>
    <col min="20" max="20" width="16.6640625" customWidth="1"/>
    <col min="21" max="21" width="14.33203125" customWidth="1"/>
    <col min="22" max="26" width="8.6640625" customWidth="1"/>
    <col min="27" max="1025" width="14.44140625" customWidth="1"/>
  </cols>
  <sheetData>
    <row r="1" spans="1:2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226</v>
      </c>
      <c r="P1" s="1" t="s">
        <v>205</v>
      </c>
      <c r="Q1" s="1" t="s">
        <v>206</v>
      </c>
      <c r="R1" s="1" t="s">
        <v>207</v>
      </c>
    </row>
    <row r="2" spans="1:21" ht="14.25" customHeight="1" x14ac:dyDescent="0.3">
      <c r="A2" s="1" t="s">
        <v>14</v>
      </c>
      <c r="B2" s="2">
        <v>43374</v>
      </c>
      <c r="C2" s="2">
        <v>43461</v>
      </c>
      <c r="D2" s="1">
        <v>0</v>
      </c>
      <c r="E2" s="1">
        <v>0</v>
      </c>
      <c r="F2" s="1">
        <v>0</v>
      </c>
      <c r="G2" s="1">
        <v>1312.1</v>
      </c>
      <c r="H2" s="1">
        <v>0</v>
      </c>
      <c r="I2" s="1">
        <v>1303.05</v>
      </c>
      <c r="J2" s="1">
        <v>0</v>
      </c>
      <c r="K2" s="1">
        <v>0</v>
      </c>
      <c r="L2" s="1">
        <v>0</v>
      </c>
      <c r="M2" s="1">
        <v>0</v>
      </c>
      <c r="N2" s="1">
        <v>1279.8</v>
      </c>
      <c r="O2" s="7">
        <v>5.7916666666666698E-3</v>
      </c>
      <c r="P2" s="5">
        <v>0</v>
      </c>
      <c r="Q2" s="5">
        <f t="shared" ref="Q2:Q13" si="0">P2-O2</f>
        <v>-5.7916666666666698E-3</v>
      </c>
      <c r="R2" s="1">
        <f t="shared" ref="R2:R13" si="1">Q2/$U$2</f>
        <v>-9.8352606586323735E-2</v>
      </c>
      <c r="T2" s="1" t="s">
        <v>208</v>
      </c>
      <c r="U2" s="1">
        <f>STDEV(P2:P13)</f>
        <v>5.8886763327246891E-2</v>
      </c>
    </row>
    <row r="3" spans="1:21" ht="14.25" customHeight="1" x14ac:dyDescent="0.3">
      <c r="A3" s="1" t="s">
        <v>14</v>
      </c>
      <c r="B3" s="2">
        <v>43405</v>
      </c>
      <c r="C3" s="2">
        <v>43496</v>
      </c>
      <c r="D3" s="1">
        <v>0</v>
      </c>
      <c r="E3" s="1">
        <v>0</v>
      </c>
      <c r="F3" s="1">
        <v>0</v>
      </c>
      <c r="G3" s="1">
        <v>1224.5</v>
      </c>
      <c r="H3" s="1">
        <v>0</v>
      </c>
      <c r="I3" s="1">
        <v>1240.95</v>
      </c>
      <c r="J3" s="1">
        <v>0</v>
      </c>
      <c r="K3" s="1">
        <v>0</v>
      </c>
      <c r="L3" s="1">
        <v>0</v>
      </c>
      <c r="M3" s="1">
        <v>0</v>
      </c>
      <c r="N3" s="1">
        <v>1217.8</v>
      </c>
      <c r="O3" s="7">
        <v>5.6249999999999998E-3</v>
      </c>
      <c r="P3" s="5">
        <f t="shared" ref="P3:P13" si="2">(G3-G2)/G3</f>
        <v>-7.1539403838301277E-2</v>
      </c>
      <c r="Q3" s="5">
        <f t="shared" si="0"/>
        <v>-7.7164403838301282E-2</v>
      </c>
      <c r="R3" s="1">
        <f t="shared" si="1"/>
        <v>-1.3103862307643139</v>
      </c>
    </row>
    <row r="4" spans="1:21" ht="14.25" customHeight="1" x14ac:dyDescent="0.3">
      <c r="A4" s="1" t="s">
        <v>14</v>
      </c>
      <c r="B4" s="2">
        <v>43437</v>
      </c>
      <c r="C4" s="2">
        <v>43524</v>
      </c>
      <c r="D4" s="1">
        <v>0</v>
      </c>
      <c r="E4" s="1">
        <v>0</v>
      </c>
      <c r="F4" s="1">
        <v>0</v>
      </c>
      <c r="G4" s="1">
        <v>1375.85</v>
      </c>
      <c r="H4" s="1">
        <v>0</v>
      </c>
      <c r="I4" s="1">
        <v>1362.8</v>
      </c>
      <c r="J4" s="1">
        <v>0</v>
      </c>
      <c r="K4" s="1">
        <v>0</v>
      </c>
      <c r="L4" s="1">
        <v>0</v>
      </c>
      <c r="M4" s="1">
        <v>0</v>
      </c>
      <c r="N4" s="1">
        <v>1338.7</v>
      </c>
      <c r="O4" s="7">
        <v>5.5583333333333301E-3</v>
      </c>
      <c r="P4" s="5">
        <f t="shared" si="2"/>
        <v>0.11000472435221857</v>
      </c>
      <c r="Q4" s="5">
        <f t="shared" si="0"/>
        <v>0.10444639101888524</v>
      </c>
      <c r="R4" s="1">
        <f t="shared" si="1"/>
        <v>1.7736819807611657</v>
      </c>
    </row>
    <row r="5" spans="1:21" ht="14.25" customHeight="1" x14ac:dyDescent="0.3">
      <c r="A5" s="1" t="s">
        <v>14</v>
      </c>
      <c r="B5" s="3" t="s">
        <v>19</v>
      </c>
      <c r="C5" s="3" t="s">
        <v>18</v>
      </c>
      <c r="D5" s="1">
        <v>0</v>
      </c>
      <c r="E5" s="1">
        <v>0</v>
      </c>
      <c r="F5" s="1">
        <v>0</v>
      </c>
      <c r="G5" s="1">
        <v>1398.3</v>
      </c>
      <c r="H5" s="1">
        <v>0</v>
      </c>
      <c r="I5" s="1">
        <v>1395.9</v>
      </c>
      <c r="J5" s="1">
        <v>0</v>
      </c>
      <c r="K5" s="1">
        <v>0</v>
      </c>
      <c r="L5" s="1">
        <v>0</v>
      </c>
      <c r="M5" s="1">
        <v>0</v>
      </c>
      <c r="N5" s="1">
        <v>1371.55</v>
      </c>
      <c r="O5" s="7">
        <v>5.4833333333333296E-3</v>
      </c>
      <c r="P5" s="5">
        <f t="shared" si="2"/>
        <v>1.6055209897732993E-2</v>
      </c>
      <c r="Q5" s="5">
        <f t="shared" si="0"/>
        <v>1.0571876564399663E-2</v>
      </c>
      <c r="R5" s="1">
        <f t="shared" si="1"/>
        <v>0.17952891222173964</v>
      </c>
    </row>
    <row r="6" spans="1:21" ht="14.25" customHeight="1" x14ac:dyDescent="0.3">
      <c r="A6" s="1" t="s">
        <v>14</v>
      </c>
      <c r="B6" s="3" t="s">
        <v>42</v>
      </c>
      <c r="C6" s="3" t="s">
        <v>43</v>
      </c>
      <c r="D6" s="1">
        <v>1467.1</v>
      </c>
      <c r="E6" s="1">
        <v>1467.1</v>
      </c>
      <c r="F6" s="1">
        <v>1467.1</v>
      </c>
      <c r="G6" s="1">
        <v>1467.1</v>
      </c>
      <c r="H6" s="1">
        <v>1467.1</v>
      </c>
      <c r="I6" s="1">
        <v>1482.6</v>
      </c>
      <c r="J6" s="1">
        <v>2</v>
      </c>
      <c r="K6" s="1">
        <v>17.61</v>
      </c>
      <c r="L6" s="1">
        <v>1200</v>
      </c>
      <c r="M6" s="1">
        <v>1200</v>
      </c>
      <c r="N6" s="1">
        <v>1457.2</v>
      </c>
      <c r="O6" s="7">
        <v>5.3499999999999997E-3</v>
      </c>
      <c r="P6" s="5">
        <f t="shared" si="2"/>
        <v>4.689523549860266E-2</v>
      </c>
      <c r="Q6" s="5">
        <f t="shared" si="0"/>
        <v>4.1545235498602659E-2</v>
      </c>
      <c r="R6" s="1">
        <f t="shared" si="1"/>
        <v>0.70551059612032863</v>
      </c>
    </row>
    <row r="7" spans="1:21" ht="14.25" customHeight="1" x14ac:dyDescent="0.3">
      <c r="A7" s="1" t="s">
        <v>14</v>
      </c>
      <c r="B7" s="3" t="s">
        <v>62</v>
      </c>
      <c r="C7" s="3" t="s">
        <v>63</v>
      </c>
      <c r="D7" s="1">
        <v>0</v>
      </c>
      <c r="E7" s="1">
        <v>0</v>
      </c>
      <c r="F7" s="1">
        <v>0</v>
      </c>
      <c r="G7" s="1">
        <v>1431.75</v>
      </c>
      <c r="H7" s="1">
        <v>0</v>
      </c>
      <c r="I7" s="1">
        <v>1418.3</v>
      </c>
      <c r="J7" s="1">
        <v>0</v>
      </c>
      <c r="K7" s="1">
        <v>0</v>
      </c>
      <c r="L7" s="1">
        <v>0</v>
      </c>
      <c r="M7" s="1">
        <v>0</v>
      </c>
      <c r="N7" s="1">
        <v>1392.35</v>
      </c>
      <c r="O7" s="7">
        <v>5.1000000000000004E-3</v>
      </c>
      <c r="P7" s="5">
        <f t="shared" si="2"/>
        <v>-2.4690064606251026E-2</v>
      </c>
      <c r="Q7" s="5">
        <f t="shared" si="0"/>
        <v>-2.9790064606251027E-2</v>
      </c>
      <c r="R7" s="1">
        <f t="shared" si="1"/>
        <v>-0.50588728133521255</v>
      </c>
    </row>
    <row r="8" spans="1:21" ht="14.25" customHeight="1" x14ac:dyDescent="0.3">
      <c r="A8" s="1" t="s">
        <v>14</v>
      </c>
      <c r="B8" s="3" t="s">
        <v>82</v>
      </c>
      <c r="C8" s="3" t="s">
        <v>81</v>
      </c>
      <c r="D8" s="1">
        <v>0</v>
      </c>
      <c r="E8" s="1">
        <v>0</v>
      </c>
      <c r="F8" s="1">
        <v>0</v>
      </c>
      <c r="G8" s="1">
        <v>1525.35</v>
      </c>
      <c r="H8" s="1">
        <v>0</v>
      </c>
      <c r="I8" s="1">
        <v>1520.85</v>
      </c>
      <c r="J8" s="1">
        <v>0</v>
      </c>
      <c r="K8" s="1">
        <v>0</v>
      </c>
      <c r="L8" s="1">
        <v>0</v>
      </c>
      <c r="M8" s="1">
        <v>0</v>
      </c>
      <c r="N8" s="1">
        <v>1492.75</v>
      </c>
      <c r="O8" s="7">
        <v>5.3333333333333297E-3</v>
      </c>
      <c r="P8" s="5">
        <f t="shared" si="2"/>
        <v>6.1362965876683981E-2</v>
      </c>
      <c r="Q8" s="5">
        <f t="shared" si="0"/>
        <v>5.6029632543350652E-2</v>
      </c>
      <c r="R8" s="1">
        <f t="shared" si="1"/>
        <v>0.95148093353308405</v>
      </c>
      <c r="T8" s="6" t="s">
        <v>209</v>
      </c>
    </row>
    <row r="9" spans="1:21" ht="14.25" customHeight="1" x14ac:dyDescent="0.3">
      <c r="A9" s="1" t="s">
        <v>14</v>
      </c>
      <c r="B9" s="3" t="s">
        <v>101</v>
      </c>
      <c r="C9" s="3" t="s">
        <v>99</v>
      </c>
      <c r="D9" s="1">
        <v>0</v>
      </c>
      <c r="E9" s="1">
        <v>0</v>
      </c>
      <c r="F9" s="1">
        <v>0</v>
      </c>
      <c r="G9" s="1">
        <v>1473.8</v>
      </c>
      <c r="H9" s="1">
        <v>0</v>
      </c>
      <c r="I9" s="1">
        <v>1460.4</v>
      </c>
      <c r="J9" s="1">
        <v>0</v>
      </c>
      <c r="K9" s="1">
        <v>0</v>
      </c>
      <c r="L9" s="1">
        <v>0</v>
      </c>
      <c r="M9" s="1">
        <v>0</v>
      </c>
      <c r="N9" s="1">
        <v>1436.6</v>
      </c>
      <c r="O9" s="7">
        <v>5.1000000000000004E-3</v>
      </c>
      <c r="P9" s="5">
        <f t="shared" si="2"/>
        <v>-3.4977608902157654E-2</v>
      </c>
      <c r="Q9" s="5">
        <f t="shared" si="0"/>
        <v>-4.0077608902157655E-2</v>
      </c>
      <c r="R9" s="1">
        <f t="shared" si="1"/>
        <v>-0.68058773547184848</v>
      </c>
      <c r="T9" s="6" t="s">
        <v>210</v>
      </c>
      <c r="U9" s="1">
        <f>MIN(P:P)</f>
        <v>-7.1539403838301277E-2</v>
      </c>
    </row>
    <row r="10" spans="1:21" ht="14.25" customHeight="1" x14ac:dyDescent="0.3">
      <c r="A10" s="1" t="s">
        <v>14</v>
      </c>
      <c r="B10" s="3" t="s">
        <v>123</v>
      </c>
      <c r="C10" s="3" t="s">
        <v>122</v>
      </c>
      <c r="D10" s="1">
        <v>1452</v>
      </c>
      <c r="E10" s="1">
        <v>1452</v>
      </c>
      <c r="F10" s="1">
        <v>1452</v>
      </c>
      <c r="G10" s="1">
        <v>1452</v>
      </c>
      <c r="H10" s="1">
        <v>1452</v>
      </c>
      <c r="I10" s="1">
        <v>1483.65</v>
      </c>
      <c r="J10" s="1">
        <v>1</v>
      </c>
      <c r="K10" s="1">
        <v>8.7100000000000009</v>
      </c>
      <c r="L10" s="1">
        <v>600</v>
      </c>
      <c r="M10" s="1">
        <v>-600</v>
      </c>
      <c r="N10" s="1">
        <v>1459.25</v>
      </c>
      <c r="O10" s="7">
        <v>5.0083333333333299E-3</v>
      </c>
      <c r="P10" s="5">
        <f t="shared" si="2"/>
        <v>-1.5013774104683164E-2</v>
      </c>
      <c r="Q10" s="5">
        <f t="shared" si="0"/>
        <v>-2.0022107438016495E-2</v>
      </c>
      <c r="R10" s="1">
        <f t="shared" si="1"/>
        <v>-0.34001032331746905</v>
      </c>
      <c r="T10" s="6" t="s">
        <v>211</v>
      </c>
      <c r="U10" s="1">
        <f>MAX(P:P )</f>
        <v>0.11000472435221857</v>
      </c>
    </row>
    <row r="11" spans="1:21" ht="14.25" customHeight="1" x14ac:dyDescent="0.3">
      <c r="A11" s="1" t="s">
        <v>14</v>
      </c>
      <c r="B11" s="3" t="s">
        <v>142</v>
      </c>
      <c r="C11" s="3" t="s">
        <v>141</v>
      </c>
      <c r="D11" s="1">
        <v>0</v>
      </c>
      <c r="E11" s="1">
        <v>0</v>
      </c>
      <c r="F11" s="1">
        <v>0</v>
      </c>
      <c r="G11" s="1">
        <v>1384.55</v>
      </c>
      <c r="H11" s="1">
        <v>0</v>
      </c>
      <c r="I11" s="1">
        <v>1375.85</v>
      </c>
      <c r="J11" s="1">
        <v>0</v>
      </c>
      <c r="K11" s="1">
        <v>0</v>
      </c>
      <c r="L11" s="1">
        <v>0</v>
      </c>
      <c r="M11" s="1">
        <v>0</v>
      </c>
      <c r="N11" s="1">
        <v>1353.85</v>
      </c>
      <c r="O11" s="7">
        <v>4.7749999999999997E-3</v>
      </c>
      <c r="P11" s="5">
        <f t="shared" si="2"/>
        <v>-4.8716189375609439E-2</v>
      </c>
      <c r="Q11" s="5">
        <f t="shared" si="0"/>
        <v>-5.3491189375609441E-2</v>
      </c>
      <c r="R11" s="1">
        <f t="shared" si="1"/>
        <v>-0.9083737389054134</v>
      </c>
      <c r="T11" s="6" t="s">
        <v>212</v>
      </c>
      <c r="U11" s="1">
        <f>AVERAGE(P:P)</f>
        <v>1.6805059504731511E-2</v>
      </c>
    </row>
    <row r="12" spans="1:21" ht="14.25" customHeight="1" x14ac:dyDescent="0.3">
      <c r="A12" s="1" t="s">
        <v>14</v>
      </c>
      <c r="B12" s="3" t="s">
        <v>165</v>
      </c>
      <c r="C12" s="3" t="s">
        <v>161</v>
      </c>
      <c r="D12" s="1">
        <v>0</v>
      </c>
      <c r="E12" s="1">
        <v>0</v>
      </c>
      <c r="F12" s="1">
        <v>0</v>
      </c>
      <c r="G12" s="1">
        <v>1533</v>
      </c>
      <c r="H12" s="1">
        <v>1533</v>
      </c>
      <c r="I12" s="1">
        <v>1529.55</v>
      </c>
      <c r="J12" s="1">
        <v>0</v>
      </c>
      <c r="K12" s="1">
        <v>0</v>
      </c>
      <c r="L12" s="1">
        <v>1800</v>
      </c>
      <c r="M12" s="1">
        <v>0</v>
      </c>
      <c r="N12" s="1">
        <v>1504.7</v>
      </c>
      <c r="O12" s="7">
        <v>4.5166666666666697E-3</v>
      </c>
      <c r="P12" s="5">
        <f t="shared" si="2"/>
        <v>9.6836268754076998E-2</v>
      </c>
      <c r="Q12" s="5">
        <f t="shared" si="0"/>
        <v>9.231960208741033E-2</v>
      </c>
      <c r="R12" s="1">
        <f t="shared" si="1"/>
        <v>1.5677479431900458</v>
      </c>
      <c r="T12" s="6" t="s">
        <v>213</v>
      </c>
      <c r="U12" s="1">
        <f>STDEV(P:P)</f>
        <v>5.8886763327246891E-2</v>
      </c>
    </row>
    <row r="13" spans="1:21" ht="14.25" customHeight="1" x14ac:dyDescent="0.3">
      <c r="A13" s="1" t="s">
        <v>14</v>
      </c>
      <c r="B13" s="3" t="s">
        <v>185</v>
      </c>
      <c r="C13" s="3" t="s">
        <v>184</v>
      </c>
      <c r="D13" s="1">
        <v>0</v>
      </c>
      <c r="E13" s="1">
        <v>0</v>
      </c>
      <c r="F13" s="1">
        <v>0</v>
      </c>
      <c r="G13" s="1">
        <v>1640.35</v>
      </c>
      <c r="H13" s="1">
        <v>0</v>
      </c>
      <c r="I13" s="1">
        <v>1599.8</v>
      </c>
      <c r="J13" s="1">
        <v>0</v>
      </c>
      <c r="K13" s="1">
        <v>0</v>
      </c>
      <c r="L13" s="1">
        <v>0</v>
      </c>
      <c r="M13" s="1">
        <v>0</v>
      </c>
      <c r="N13" s="1">
        <v>1576.75</v>
      </c>
      <c r="O13" s="7">
        <v>4.45E-3</v>
      </c>
      <c r="P13" s="5">
        <f t="shared" si="2"/>
        <v>6.5443350504465453E-2</v>
      </c>
      <c r="Q13" s="5">
        <f t="shared" si="0"/>
        <v>6.099335050446545E-2</v>
      </c>
      <c r="R13" s="1">
        <f t="shared" si="1"/>
        <v>1.0357735263103489</v>
      </c>
    </row>
    <row r="14" spans="1:21" ht="14.25" customHeight="1" x14ac:dyDescent="0.3">
      <c r="T14" s="6" t="s">
        <v>214</v>
      </c>
    </row>
    <row r="15" spans="1:21" ht="14.25" customHeight="1" x14ac:dyDescent="0.3">
      <c r="T15" s="6" t="s">
        <v>210</v>
      </c>
      <c r="U15" s="1">
        <f>MIN(Q:Q)</f>
        <v>-7.7164403838301282E-2</v>
      </c>
    </row>
    <row r="16" spans="1:21" ht="14.25" customHeight="1" x14ac:dyDescent="0.3">
      <c r="T16" s="6" t="s">
        <v>211</v>
      </c>
      <c r="U16" s="1">
        <f>MAX(Q:Q )</f>
        <v>0.10444639101888524</v>
      </c>
    </row>
    <row r="17" spans="20:21" ht="14.25" customHeight="1" x14ac:dyDescent="0.3">
      <c r="T17" s="6" t="s">
        <v>212</v>
      </c>
      <c r="U17" s="1">
        <f>AVERAGE(Q:Q)</f>
        <v>1.1630753949175952E-2</v>
      </c>
    </row>
    <row r="18" spans="20:21" ht="14.25" customHeight="1" x14ac:dyDescent="0.3">
      <c r="T18" s="6" t="s">
        <v>213</v>
      </c>
      <c r="U18" s="1">
        <f>STDEV(Q:Q)</f>
        <v>5.8968163526753263E-2</v>
      </c>
    </row>
    <row r="19" spans="20:21" ht="14.25" customHeight="1" x14ac:dyDescent="0.3"/>
    <row r="20" spans="20:21" ht="14.25" customHeight="1" x14ac:dyDescent="0.3"/>
    <row r="21" spans="20:21" ht="14.25" customHeight="1" x14ac:dyDescent="0.3"/>
    <row r="22" spans="20:21" ht="14.25" customHeight="1" x14ac:dyDescent="0.3"/>
    <row r="23" spans="20:21" ht="14.25" customHeight="1" x14ac:dyDescent="0.3"/>
    <row r="24" spans="20:21" ht="14.25" customHeight="1" x14ac:dyDescent="0.3"/>
    <row r="25" spans="20:21" ht="14.25" customHeight="1" x14ac:dyDescent="0.3"/>
    <row r="26" spans="20:21" ht="14.25" customHeight="1" x14ac:dyDescent="0.3"/>
    <row r="27" spans="20:21" ht="14.25" customHeight="1" x14ac:dyDescent="0.3"/>
    <row r="28" spans="20:21" ht="14.25" customHeight="1" x14ac:dyDescent="0.3"/>
    <row r="29" spans="20:21" ht="14.25" customHeight="1" x14ac:dyDescent="0.3"/>
    <row r="30" spans="20:21" ht="14.25" customHeight="1" x14ac:dyDescent="0.3"/>
    <row r="31" spans="20:21" ht="14.25" customHeight="1" x14ac:dyDescent="0.3"/>
    <row r="32" spans="20:2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00"/>
  <sheetViews>
    <sheetView topLeftCell="B1" zoomScaleNormal="100" workbookViewId="0"/>
  </sheetViews>
  <sheetFormatPr defaultRowHeight="14.4" x14ac:dyDescent="0.3"/>
  <cols>
    <col min="1" max="15" width="8.5546875" customWidth="1"/>
    <col min="16" max="16" width="15.33203125" customWidth="1"/>
    <col min="17" max="18" width="8.5546875" customWidth="1"/>
    <col min="19" max="19" width="16.6640625" customWidth="1"/>
    <col min="20" max="20" width="14.33203125" customWidth="1"/>
    <col min="21" max="26" width="8.6640625" customWidth="1"/>
    <col min="27" max="1025" width="14.44140625" customWidth="1"/>
  </cols>
  <sheetData>
    <row r="1" spans="1:20" ht="14.25" customHeigh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226</v>
      </c>
      <c r="O1" s="1" t="s">
        <v>205</v>
      </c>
      <c r="P1" s="1" t="s">
        <v>206</v>
      </c>
      <c r="Q1" s="1" t="s">
        <v>207</v>
      </c>
    </row>
    <row r="2" spans="1:20" ht="14.25" customHeight="1" x14ac:dyDescent="0.3">
      <c r="A2" s="2">
        <v>43374</v>
      </c>
      <c r="B2" s="2">
        <v>43433</v>
      </c>
      <c r="C2" s="1">
        <v>1297.8499999999999</v>
      </c>
      <c r="D2" s="1">
        <v>1307</v>
      </c>
      <c r="E2" s="1">
        <v>1273.25</v>
      </c>
      <c r="F2" s="1">
        <v>1290</v>
      </c>
      <c r="G2" s="1">
        <v>1292</v>
      </c>
      <c r="H2" s="1">
        <v>1290</v>
      </c>
      <c r="I2" s="1">
        <v>76</v>
      </c>
      <c r="J2" s="1">
        <v>586.85</v>
      </c>
      <c r="K2" s="1">
        <v>29400</v>
      </c>
      <c r="L2" s="1">
        <v>-5400</v>
      </c>
      <c r="M2" s="1">
        <v>1279.8</v>
      </c>
      <c r="N2" s="7">
        <v>5.7916666666666698E-3</v>
      </c>
      <c r="O2" s="5">
        <f>(F2-C2)/C2</f>
        <v>-6.0484647686557839E-3</v>
      </c>
      <c r="P2" s="5">
        <f t="shared" ref="P2:P13" si="0">O2-N2</f>
        <v>-1.1840131435322454E-2</v>
      </c>
      <c r="Q2" s="1">
        <f t="shared" ref="Q2:Q13" si="1">P2/$T$2</f>
        <v>-0.20830398721049895</v>
      </c>
      <c r="S2" s="1" t="s">
        <v>208</v>
      </c>
      <c r="T2" s="1">
        <f>STDEV(O2:O13)</f>
        <v>5.6840637540737801E-2</v>
      </c>
    </row>
    <row r="3" spans="1:20" ht="14.25" customHeight="1" x14ac:dyDescent="0.3">
      <c r="A3" s="2">
        <v>43405</v>
      </c>
      <c r="B3" s="2">
        <v>43461</v>
      </c>
      <c r="C3" s="1">
        <v>1236</v>
      </c>
      <c r="D3" s="1">
        <v>1242</v>
      </c>
      <c r="E3" s="1">
        <v>1222.3</v>
      </c>
      <c r="F3" s="1">
        <v>1228.6500000000001</v>
      </c>
      <c r="G3" s="1">
        <v>1228.7</v>
      </c>
      <c r="H3" s="1">
        <v>1228.6500000000001</v>
      </c>
      <c r="I3" s="1">
        <v>29</v>
      </c>
      <c r="J3" s="1">
        <v>214.36</v>
      </c>
      <c r="K3" s="1">
        <v>31800</v>
      </c>
      <c r="L3" s="1">
        <v>0</v>
      </c>
      <c r="M3" s="1">
        <v>1217.8</v>
      </c>
      <c r="N3" s="7">
        <v>5.6249999999999998E-3</v>
      </c>
      <c r="O3" s="5">
        <f t="shared" ref="O3:O13" si="2">(F3-F2)/F3</f>
        <v>-4.9932853131485697E-2</v>
      </c>
      <c r="P3" s="5">
        <f t="shared" si="0"/>
        <v>-5.5557853131485695E-2</v>
      </c>
      <c r="Q3" s="1">
        <f t="shared" si="1"/>
        <v>-0.97743191377238281</v>
      </c>
    </row>
    <row r="4" spans="1:20" ht="15" customHeight="1" x14ac:dyDescent="0.3">
      <c r="A4" s="2">
        <v>43437</v>
      </c>
      <c r="B4" s="2">
        <v>43496</v>
      </c>
      <c r="C4" s="1">
        <v>1349.4</v>
      </c>
      <c r="D4" s="1">
        <v>1366.75</v>
      </c>
      <c r="E4" s="1">
        <v>1346.2</v>
      </c>
      <c r="F4" s="1">
        <v>1346.2</v>
      </c>
      <c r="G4" s="1">
        <v>1346.2</v>
      </c>
      <c r="H4" s="1">
        <v>1355</v>
      </c>
      <c r="I4" s="1">
        <v>26</v>
      </c>
      <c r="J4" s="1">
        <v>211.18</v>
      </c>
      <c r="K4" s="1">
        <v>19200</v>
      </c>
      <c r="L4" s="1">
        <v>3000</v>
      </c>
      <c r="M4" s="1">
        <v>1338.7</v>
      </c>
      <c r="N4" s="7">
        <v>5.5583333333333301E-3</v>
      </c>
      <c r="O4" s="5">
        <f t="shared" si="2"/>
        <v>8.7319863318971888E-2</v>
      </c>
      <c r="P4" s="5">
        <f t="shared" si="0"/>
        <v>8.1761529985638556E-2</v>
      </c>
      <c r="Q4" s="1">
        <f t="shared" si="1"/>
        <v>1.4384344286610069</v>
      </c>
    </row>
    <row r="5" spans="1:20" ht="14.25" customHeight="1" x14ac:dyDescent="0.3">
      <c r="A5" s="3" t="s">
        <v>19</v>
      </c>
      <c r="B5" s="3" t="s">
        <v>17</v>
      </c>
      <c r="C5" s="1">
        <v>1378</v>
      </c>
      <c r="D5" s="1">
        <v>1378</v>
      </c>
      <c r="E5" s="1">
        <v>1377.9</v>
      </c>
      <c r="F5" s="1">
        <v>1377.9</v>
      </c>
      <c r="G5" s="1">
        <v>1377.9</v>
      </c>
      <c r="H5" s="1">
        <v>1387.95</v>
      </c>
      <c r="I5" s="1">
        <v>3</v>
      </c>
      <c r="J5" s="1">
        <v>24.8</v>
      </c>
      <c r="K5" s="1">
        <v>18600</v>
      </c>
      <c r="L5" s="1">
        <v>600</v>
      </c>
      <c r="M5" s="1">
        <v>1371.55</v>
      </c>
      <c r="N5" s="7">
        <v>5.4833333333333296E-3</v>
      </c>
      <c r="O5" s="5">
        <f t="shared" si="2"/>
        <v>2.3006023659191556E-2</v>
      </c>
      <c r="P5" s="5">
        <f t="shared" si="0"/>
        <v>1.7522690325858226E-2</v>
      </c>
      <c r="Q5" s="1">
        <f t="shared" si="1"/>
        <v>0.30827751207575177</v>
      </c>
    </row>
    <row r="6" spans="1:20" ht="14.25" customHeight="1" x14ac:dyDescent="0.3">
      <c r="A6" s="3" t="s">
        <v>42</v>
      </c>
      <c r="B6" s="3" t="s">
        <v>18</v>
      </c>
      <c r="C6" s="1">
        <v>1430.45</v>
      </c>
      <c r="D6" s="1">
        <v>1475.1</v>
      </c>
      <c r="E6" s="1">
        <v>1422.9</v>
      </c>
      <c r="F6" s="1">
        <v>1467.35</v>
      </c>
      <c r="G6" s="1">
        <v>1468</v>
      </c>
      <c r="H6" s="1">
        <v>1467.35</v>
      </c>
      <c r="I6" s="1">
        <v>87</v>
      </c>
      <c r="J6" s="1">
        <v>758.34</v>
      </c>
      <c r="K6" s="1">
        <v>37800</v>
      </c>
      <c r="L6" s="1">
        <v>24600</v>
      </c>
      <c r="M6" s="1">
        <v>1457.2</v>
      </c>
      <c r="N6" s="7">
        <v>5.3499999999999997E-3</v>
      </c>
      <c r="O6" s="5">
        <f t="shared" si="2"/>
        <v>6.0960234436228458E-2</v>
      </c>
      <c r="P6" s="5">
        <f t="shared" si="0"/>
        <v>5.5610234436228458E-2</v>
      </c>
      <c r="Q6" s="1">
        <f t="shared" si="1"/>
        <v>0.97835346052148853</v>
      </c>
    </row>
    <row r="7" spans="1:20" ht="14.25" customHeight="1" x14ac:dyDescent="0.3">
      <c r="A7" s="3" t="s">
        <v>62</v>
      </c>
      <c r="B7" s="3" t="s">
        <v>43</v>
      </c>
      <c r="C7" s="1">
        <v>1413</v>
      </c>
      <c r="D7" s="1">
        <v>1425.75</v>
      </c>
      <c r="E7" s="1">
        <v>1404.65</v>
      </c>
      <c r="F7" s="1">
        <v>1409.9</v>
      </c>
      <c r="G7" s="1">
        <v>1409.9</v>
      </c>
      <c r="H7" s="1">
        <v>1408.15</v>
      </c>
      <c r="I7" s="1">
        <v>35</v>
      </c>
      <c r="J7" s="1">
        <v>296.77</v>
      </c>
      <c r="K7" s="1">
        <v>16200</v>
      </c>
      <c r="L7" s="1">
        <v>-1800</v>
      </c>
      <c r="M7" s="1">
        <v>1392.35</v>
      </c>
      <c r="N7" s="7">
        <v>5.1000000000000004E-3</v>
      </c>
      <c r="O7" s="5">
        <f t="shared" si="2"/>
        <v>-4.0747570749698425E-2</v>
      </c>
      <c r="P7" s="5">
        <f t="shared" si="0"/>
        <v>-4.5847570749698426E-2</v>
      </c>
      <c r="Q7" s="1">
        <f t="shared" si="1"/>
        <v>-0.80659846077270647</v>
      </c>
    </row>
    <row r="8" spans="1:20" ht="14.25" customHeight="1" x14ac:dyDescent="0.3">
      <c r="A8" s="3" t="s">
        <v>82</v>
      </c>
      <c r="B8" s="3" t="s">
        <v>63</v>
      </c>
      <c r="C8" s="1">
        <v>1512.2</v>
      </c>
      <c r="D8" s="1">
        <v>1517.45</v>
      </c>
      <c r="E8" s="1">
        <v>1508.1</v>
      </c>
      <c r="F8" s="1">
        <v>1512.2</v>
      </c>
      <c r="G8" s="1">
        <v>1515.4</v>
      </c>
      <c r="H8" s="1">
        <v>1512.2</v>
      </c>
      <c r="I8" s="1">
        <v>39</v>
      </c>
      <c r="J8" s="1">
        <v>354.13</v>
      </c>
      <c r="K8" s="1">
        <v>40200</v>
      </c>
      <c r="L8" s="1">
        <v>13800</v>
      </c>
      <c r="M8" s="1">
        <v>1492.75</v>
      </c>
      <c r="N8" s="7">
        <v>5.3333333333333297E-3</v>
      </c>
      <c r="O8" s="5">
        <f t="shared" si="2"/>
        <v>6.7649781774897472E-2</v>
      </c>
      <c r="P8" s="5">
        <f t="shared" si="0"/>
        <v>6.2316448441564143E-2</v>
      </c>
      <c r="Q8" s="1">
        <f t="shared" si="1"/>
        <v>1.0963361977933801</v>
      </c>
      <c r="S8" s="6" t="s">
        <v>209</v>
      </c>
    </row>
    <row r="9" spans="1:20" ht="14.25" customHeight="1" x14ac:dyDescent="0.3">
      <c r="A9" s="3" t="s">
        <v>101</v>
      </c>
      <c r="B9" s="3" t="s">
        <v>81</v>
      </c>
      <c r="C9" s="1">
        <v>1477.5</v>
      </c>
      <c r="D9" s="1">
        <v>1477.5</v>
      </c>
      <c r="E9" s="1">
        <v>1443.65</v>
      </c>
      <c r="F9" s="1">
        <v>1448.3</v>
      </c>
      <c r="G9" s="1">
        <v>1452.7</v>
      </c>
      <c r="H9" s="1">
        <v>1448.3</v>
      </c>
      <c r="I9" s="1">
        <v>11</v>
      </c>
      <c r="J9" s="1">
        <v>96.26</v>
      </c>
      <c r="K9" s="1">
        <v>10800</v>
      </c>
      <c r="L9" s="1">
        <v>2400</v>
      </c>
      <c r="M9" s="1">
        <v>1436.6</v>
      </c>
      <c r="N9" s="7">
        <v>5.1000000000000004E-3</v>
      </c>
      <c r="O9" s="5">
        <f t="shared" si="2"/>
        <v>-4.4120693226541524E-2</v>
      </c>
      <c r="P9" s="5">
        <f t="shared" si="0"/>
        <v>-4.9220693226541525E-2</v>
      </c>
      <c r="Q9" s="1">
        <f t="shared" si="1"/>
        <v>-0.86594196258381084</v>
      </c>
      <c r="S9" s="6" t="s">
        <v>210</v>
      </c>
      <c r="T9" s="1">
        <f>MIN(O:O)</f>
        <v>-6.597893048518208E-2</v>
      </c>
    </row>
    <row r="10" spans="1:20" ht="14.25" customHeight="1" x14ac:dyDescent="0.3">
      <c r="A10" s="3" t="s">
        <v>123</v>
      </c>
      <c r="B10" s="3" t="s">
        <v>99</v>
      </c>
      <c r="C10" s="1">
        <v>1450</v>
      </c>
      <c r="D10" s="1">
        <v>1464.7</v>
      </c>
      <c r="E10" s="1">
        <v>1440</v>
      </c>
      <c r="F10" s="1">
        <v>1462.15</v>
      </c>
      <c r="G10" s="1">
        <v>1462.65</v>
      </c>
      <c r="H10" s="1">
        <v>1462.15</v>
      </c>
      <c r="I10" s="1">
        <v>188</v>
      </c>
      <c r="J10" s="1">
        <v>1638.46</v>
      </c>
      <c r="K10" s="1">
        <v>63000</v>
      </c>
      <c r="L10" s="1">
        <v>4800</v>
      </c>
      <c r="M10" s="1">
        <v>1459.25</v>
      </c>
      <c r="N10" s="7">
        <v>5.0083333333333299E-3</v>
      </c>
      <c r="O10" s="5">
        <f t="shared" si="2"/>
        <v>9.4723523578293164E-3</v>
      </c>
      <c r="P10" s="5">
        <f t="shared" si="0"/>
        <v>4.4640190244959865E-3</v>
      </c>
      <c r="Q10" s="1">
        <f t="shared" si="1"/>
        <v>7.8535695897087976E-2</v>
      </c>
      <c r="S10" s="6" t="s">
        <v>211</v>
      </c>
      <c r="T10" s="1">
        <f>MAX(O:O)</f>
        <v>9.6379986165552198E-2</v>
      </c>
    </row>
    <row r="11" spans="1:20" ht="14.25" customHeight="1" x14ac:dyDescent="0.3">
      <c r="A11" s="3" t="s">
        <v>142</v>
      </c>
      <c r="B11" s="3" t="s">
        <v>122</v>
      </c>
      <c r="C11" s="1">
        <v>1380.4</v>
      </c>
      <c r="D11" s="1">
        <v>1380.4</v>
      </c>
      <c r="E11" s="1">
        <v>1371.65</v>
      </c>
      <c r="F11" s="1">
        <v>1371.65</v>
      </c>
      <c r="G11" s="1">
        <v>1371.65</v>
      </c>
      <c r="H11" s="1">
        <v>1371.65</v>
      </c>
      <c r="I11" s="1">
        <v>3</v>
      </c>
      <c r="J11" s="1">
        <v>24.79</v>
      </c>
      <c r="K11" s="1">
        <v>13800</v>
      </c>
      <c r="L11" s="1">
        <v>1800</v>
      </c>
      <c r="M11" s="1">
        <v>1353.85</v>
      </c>
      <c r="N11" s="7">
        <v>4.7749999999999997E-3</v>
      </c>
      <c r="O11" s="5">
        <f t="shared" si="2"/>
        <v>-6.597893048518208E-2</v>
      </c>
      <c r="P11" s="5">
        <f t="shared" si="0"/>
        <v>-7.0753930485182082E-2</v>
      </c>
      <c r="Q11" s="1">
        <f t="shared" si="1"/>
        <v>-1.244777214795886</v>
      </c>
      <c r="S11" s="6" t="s">
        <v>212</v>
      </c>
      <c r="T11" s="1">
        <f>AVERAGE(O:O)</f>
        <v>1.523029627464957E-2</v>
      </c>
    </row>
    <row r="12" spans="1:20" ht="14.25" customHeight="1" x14ac:dyDescent="0.3">
      <c r="A12" s="3" t="s">
        <v>165</v>
      </c>
      <c r="B12" s="3" t="s">
        <v>141</v>
      </c>
      <c r="C12" s="1">
        <v>1525</v>
      </c>
      <c r="D12" s="1">
        <v>1538.55</v>
      </c>
      <c r="E12" s="1">
        <v>1510</v>
      </c>
      <c r="F12" s="1">
        <v>1517.95</v>
      </c>
      <c r="G12" s="1">
        <v>1521</v>
      </c>
      <c r="H12" s="1">
        <v>1517.95</v>
      </c>
      <c r="I12" s="1">
        <v>81</v>
      </c>
      <c r="J12" s="1">
        <v>738.23</v>
      </c>
      <c r="K12" s="1">
        <v>73800</v>
      </c>
      <c r="L12" s="1">
        <v>10200</v>
      </c>
      <c r="M12" s="1">
        <v>1504.7</v>
      </c>
      <c r="N12" s="7">
        <v>4.5166666666666697E-3</v>
      </c>
      <c r="O12" s="5">
        <f t="shared" si="2"/>
        <v>9.6379986165552198E-2</v>
      </c>
      <c r="P12" s="5">
        <f t="shared" si="0"/>
        <v>9.1863319498885529E-2</v>
      </c>
      <c r="Q12" s="1">
        <f t="shared" si="1"/>
        <v>1.6161556849718108</v>
      </c>
      <c r="S12" s="6" t="s">
        <v>213</v>
      </c>
      <c r="T12" s="1">
        <f>STDEV(O:O)</f>
        <v>5.6840637540737801E-2</v>
      </c>
    </row>
    <row r="13" spans="1:20" ht="14.25" customHeight="1" x14ac:dyDescent="0.3">
      <c r="A13" s="3" t="s">
        <v>185</v>
      </c>
      <c r="B13" s="3" t="s">
        <v>161</v>
      </c>
      <c r="C13" s="1">
        <v>1616.8</v>
      </c>
      <c r="D13" s="1">
        <v>1616.8</v>
      </c>
      <c r="E13" s="1">
        <v>1586.9</v>
      </c>
      <c r="F13" s="1">
        <v>1589.15</v>
      </c>
      <c r="G13" s="1">
        <v>1590</v>
      </c>
      <c r="H13" s="1">
        <v>1589.15</v>
      </c>
      <c r="I13" s="1">
        <v>77</v>
      </c>
      <c r="J13" s="1">
        <v>738.26</v>
      </c>
      <c r="K13" s="1">
        <v>54600</v>
      </c>
      <c r="L13" s="1">
        <v>600</v>
      </c>
      <c r="M13" s="1">
        <v>1576.75</v>
      </c>
      <c r="N13" s="7">
        <v>4.45E-3</v>
      </c>
      <c r="O13" s="5">
        <f t="shared" si="2"/>
        <v>4.4803825944687438E-2</v>
      </c>
      <c r="P13" s="5">
        <f t="shared" si="0"/>
        <v>4.0353825944687435E-2</v>
      </c>
      <c r="Q13" s="1">
        <f t="shared" si="1"/>
        <v>0.7099467509625621</v>
      </c>
    </row>
    <row r="14" spans="1:20" ht="14.25" customHeight="1" x14ac:dyDescent="0.3">
      <c r="S14" s="6" t="s">
        <v>214</v>
      </c>
    </row>
    <row r="15" spans="1:20" ht="14.25" customHeight="1" x14ac:dyDescent="0.3">
      <c r="S15" s="6" t="s">
        <v>210</v>
      </c>
      <c r="T15" s="1">
        <f>MIN(P:P)</f>
        <v>-7.0753930485182082E-2</v>
      </c>
    </row>
    <row r="16" spans="1:20" ht="14.25" customHeight="1" x14ac:dyDescent="0.3">
      <c r="S16" s="6" t="s">
        <v>211</v>
      </c>
      <c r="T16" s="1">
        <f>MAX(P:P)</f>
        <v>9.1863319498885529E-2</v>
      </c>
    </row>
    <row r="17" spans="19:20" ht="14.25" customHeight="1" x14ac:dyDescent="0.3">
      <c r="S17" s="6" t="s">
        <v>212</v>
      </c>
      <c r="T17" s="1">
        <f>AVERAGE(P:P)</f>
        <v>1.0055990719094013E-2</v>
      </c>
    </row>
    <row r="18" spans="19:20" ht="14.25" customHeight="1" x14ac:dyDescent="0.3">
      <c r="S18" s="6" t="s">
        <v>213</v>
      </c>
      <c r="T18" s="1">
        <f>STDEV(P:P)</f>
        <v>5.688844108122941E-2</v>
      </c>
    </row>
    <row r="19" spans="19:20" ht="14.25" customHeight="1" x14ac:dyDescent="0.3"/>
    <row r="20" spans="19:20" ht="14.25" customHeight="1" x14ac:dyDescent="0.3"/>
    <row r="21" spans="19:20" ht="14.25" customHeight="1" x14ac:dyDescent="0.3"/>
    <row r="22" spans="19:20" ht="14.25" customHeight="1" x14ac:dyDescent="0.3"/>
    <row r="23" spans="19:20" ht="14.25" customHeight="1" x14ac:dyDescent="0.3"/>
    <row r="24" spans="19:20" ht="14.25" customHeight="1" x14ac:dyDescent="0.3"/>
    <row r="25" spans="19:20" ht="14.25" customHeight="1" x14ac:dyDescent="0.3"/>
    <row r="26" spans="19:20" ht="14.25" customHeight="1" x14ac:dyDescent="0.3"/>
    <row r="27" spans="19:20" ht="14.25" customHeight="1" x14ac:dyDescent="0.3"/>
    <row r="28" spans="19:20" ht="14.25" customHeight="1" x14ac:dyDescent="0.3"/>
    <row r="29" spans="19:20" ht="14.25" customHeight="1" x14ac:dyDescent="0.3"/>
    <row r="30" spans="19:20" ht="14.25" customHeight="1" x14ac:dyDescent="0.3"/>
    <row r="31" spans="19:20" ht="14.25" customHeight="1" x14ac:dyDescent="0.3"/>
    <row r="32" spans="19:2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asian paints</vt:lpstr>
      <vt:lpstr>Daily_Near</vt:lpstr>
      <vt:lpstr>Daily_Middle</vt:lpstr>
      <vt:lpstr>Daily_Far</vt:lpstr>
      <vt:lpstr>Weekly_Near</vt:lpstr>
      <vt:lpstr>Weekly_Middle</vt:lpstr>
      <vt:lpstr>Weekly_Far</vt:lpstr>
      <vt:lpstr>Monthly_Near</vt:lpstr>
      <vt:lpstr>Monthly_Middle</vt:lpstr>
      <vt:lpstr>Monthly_Far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shantanu chandan</cp:lastModifiedBy>
  <cp:revision>2</cp:revision>
  <dcterms:modified xsi:type="dcterms:W3CDTF">2019-11-19T16:43:07Z</dcterms:modified>
  <dc:language>en-IN</dc:language>
</cp:coreProperties>
</file>