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DFACDE7E-8CA9-459C-9364-767C70B895E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Call O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1" l="1"/>
  <c r="L63" i="1"/>
  <c r="R62" i="1"/>
  <c r="L62" i="1"/>
  <c r="R61" i="1"/>
  <c r="L61" i="1"/>
  <c r="R60" i="1"/>
  <c r="L60" i="1"/>
  <c r="R59" i="1"/>
  <c r="L59" i="1"/>
  <c r="R58" i="1"/>
  <c r="L58" i="1"/>
  <c r="R57" i="1"/>
  <c r="L57" i="1"/>
  <c r="R56" i="1"/>
  <c r="L56" i="1"/>
  <c r="R55" i="1"/>
  <c r="L55" i="1"/>
  <c r="R54" i="1"/>
  <c r="L54" i="1"/>
  <c r="R53" i="1"/>
  <c r="L53" i="1"/>
  <c r="R52" i="1"/>
  <c r="L52" i="1"/>
  <c r="R51" i="1"/>
  <c r="L51" i="1"/>
  <c r="R50" i="1"/>
  <c r="L50" i="1"/>
  <c r="R49" i="1"/>
  <c r="L49" i="1"/>
  <c r="R48" i="1"/>
  <c r="L48" i="1"/>
  <c r="R47" i="1"/>
  <c r="L47" i="1"/>
  <c r="R46" i="1"/>
  <c r="L46" i="1"/>
  <c r="R45" i="1"/>
  <c r="L45" i="1"/>
  <c r="R44" i="1"/>
  <c r="L44" i="1"/>
  <c r="R43" i="1"/>
  <c r="L43" i="1"/>
  <c r="R42" i="1"/>
  <c r="L42" i="1"/>
  <c r="R41" i="1"/>
  <c r="L41" i="1"/>
  <c r="R40" i="1"/>
  <c r="L40" i="1"/>
  <c r="R39" i="1"/>
  <c r="L39" i="1"/>
  <c r="R38" i="1"/>
  <c r="L38" i="1"/>
  <c r="R37" i="1"/>
  <c r="L37" i="1"/>
  <c r="R36" i="1"/>
  <c r="L36" i="1"/>
  <c r="R35" i="1"/>
  <c r="L35" i="1"/>
  <c r="R34" i="1"/>
  <c r="L34" i="1"/>
  <c r="R33" i="1"/>
  <c r="L33" i="1"/>
  <c r="R32" i="1"/>
  <c r="L32" i="1"/>
  <c r="R31" i="1"/>
  <c r="L31" i="1"/>
  <c r="R30" i="1"/>
  <c r="L30" i="1"/>
  <c r="R29" i="1"/>
  <c r="L29" i="1"/>
  <c r="R28" i="1"/>
  <c r="L28" i="1"/>
  <c r="R27" i="1"/>
  <c r="L27" i="1"/>
  <c r="R26" i="1"/>
  <c r="L26" i="1"/>
  <c r="R25" i="1"/>
  <c r="L25" i="1"/>
  <c r="R24" i="1"/>
  <c r="L24" i="1"/>
  <c r="R23" i="1"/>
  <c r="L23" i="1"/>
  <c r="R22" i="1"/>
  <c r="L22" i="1"/>
  <c r="R21" i="1"/>
  <c r="L21" i="1"/>
  <c r="R20" i="1"/>
  <c r="L20" i="1"/>
  <c r="R19" i="1"/>
  <c r="L19" i="1"/>
  <c r="R18" i="1"/>
  <c r="L18" i="1"/>
  <c r="R17" i="1"/>
  <c r="L17" i="1"/>
  <c r="R16" i="1"/>
  <c r="L16" i="1"/>
  <c r="R15" i="1"/>
  <c r="L15" i="1"/>
  <c r="R14" i="1"/>
  <c r="L14" i="1"/>
  <c r="R13" i="1"/>
  <c r="L13" i="1"/>
  <c r="R12" i="1"/>
  <c r="L12" i="1"/>
  <c r="R11" i="1"/>
  <c r="L11" i="1"/>
  <c r="R10" i="1"/>
  <c r="L10" i="1"/>
  <c r="B2" i="1" l="1"/>
  <c r="B4" i="1" s="1"/>
  <c r="B5" i="1" s="1"/>
  <c r="J63" i="1" l="1"/>
  <c r="J62" i="1"/>
  <c r="H60" i="1"/>
  <c r="I60" i="1" s="1"/>
  <c r="M60" i="1" s="1"/>
  <c r="H55" i="1"/>
  <c r="I55" i="1" s="1"/>
  <c r="M55" i="1" s="1"/>
  <c r="J53" i="1"/>
  <c r="J51" i="1"/>
  <c r="J50" i="1"/>
  <c r="H49" i="1"/>
  <c r="I49" i="1" s="1"/>
  <c r="M49" i="1" s="1"/>
  <c r="J48" i="1"/>
  <c r="H46" i="1"/>
  <c r="I46" i="1" s="1"/>
  <c r="M46" i="1" s="1"/>
  <c r="H43" i="1"/>
  <c r="I43" i="1" s="1"/>
  <c r="M43" i="1" s="1"/>
  <c r="H40" i="1"/>
  <c r="I40" i="1" s="1"/>
  <c r="M40" i="1" s="1"/>
  <c r="H38" i="1"/>
  <c r="I38" i="1" s="1"/>
  <c r="M38" i="1" s="1"/>
  <c r="J37" i="1"/>
  <c r="K37" i="1" s="1"/>
  <c r="N37" i="1" s="1"/>
  <c r="J34" i="1"/>
  <c r="J31" i="1"/>
  <c r="J28" i="1"/>
  <c r="H27" i="1"/>
  <c r="I27" i="1" s="1"/>
  <c r="M27" i="1" s="1"/>
  <c r="H26" i="1"/>
  <c r="I26" i="1" s="1"/>
  <c r="M26" i="1" s="1"/>
  <c r="J23" i="1"/>
  <c r="J20" i="1"/>
  <c r="H19" i="1"/>
  <c r="I19" i="1" s="1"/>
  <c r="M19" i="1" s="1"/>
  <c r="J14" i="1"/>
  <c r="H13" i="1"/>
  <c r="I13" i="1" s="1"/>
  <c r="M13" i="1" s="1"/>
  <c r="H12" i="1"/>
  <c r="I12" i="1" s="1"/>
  <c r="M12" i="1" s="1"/>
  <c r="H63" i="1"/>
  <c r="I63" i="1" s="1"/>
  <c r="M63" i="1" s="1"/>
  <c r="J61" i="1"/>
  <c r="J59" i="1"/>
  <c r="J58" i="1"/>
  <c r="H57" i="1"/>
  <c r="I57" i="1" s="1"/>
  <c r="M57" i="1" s="1"/>
  <c r="J56" i="1"/>
  <c r="H54" i="1"/>
  <c r="I54" i="1" s="1"/>
  <c r="M54" i="1" s="1"/>
  <c r="H51" i="1"/>
  <c r="I51" i="1" s="1"/>
  <c r="M51" i="1" s="1"/>
  <c r="H48" i="1"/>
  <c r="I48" i="1" s="1"/>
  <c r="M48" i="1" s="1"/>
  <c r="H45" i="1"/>
  <c r="I45" i="1" s="1"/>
  <c r="M45" i="1" s="1"/>
  <c r="J44" i="1"/>
  <c r="H42" i="1"/>
  <c r="I42" i="1" s="1"/>
  <c r="M42" i="1" s="1"/>
  <c r="J41" i="1"/>
  <c r="K41" i="1" s="1"/>
  <c r="N41" i="1" s="1"/>
  <c r="J39" i="1"/>
  <c r="J36" i="1"/>
  <c r="H35" i="1"/>
  <c r="I35" i="1" s="1"/>
  <c r="M35" i="1" s="1"/>
  <c r="H34" i="1"/>
  <c r="I34" i="1" s="1"/>
  <c r="M34" i="1" s="1"/>
  <c r="J33" i="1"/>
  <c r="K33" i="1" s="1"/>
  <c r="N33" i="1" s="1"/>
  <c r="J30" i="1"/>
  <c r="H29" i="1"/>
  <c r="I29" i="1" s="1"/>
  <c r="M29" i="1" s="1"/>
  <c r="H28" i="1"/>
  <c r="I28" i="1" s="1"/>
  <c r="M28" i="1" s="1"/>
  <c r="J25" i="1"/>
  <c r="J57" i="1"/>
  <c r="J52" i="1"/>
  <c r="J42" i="1"/>
  <c r="H41" i="1"/>
  <c r="J40" i="1"/>
  <c r="J38" i="1"/>
  <c r="H36" i="1"/>
  <c r="I36" i="1" s="1"/>
  <c r="M36" i="1" s="1"/>
  <c r="J35" i="1"/>
  <c r="H25" i="1"/>
  <c r="I25" i="1" s="1"/>
  <c r="M25" i="1" s="1"/>
  <c r="H24" i="1"/>
  <c r="I24" i="1" s="1"/>
  <c r="M24" i="1" s="1"/>
  <c r="J22" i="1"/>
  <c r="H15" i="1"/>
  <c r="I15" i="1" s="1"/>
  <c r="M15" i="1" s="1"/>
  <c r="J13" i="1"/>
  <c r="J12" i="1"/>
  <c r="J11" i="1"/>
  <c r="H62" i="1"/>
  <c r="I62" i="1" s="1"/>
  <c r="M62" i="1" s="1"/>
  <c r="H61" i="1"/>
  <c r="I61" i="1" s="1"/>
  <c r="M61" i="1" s="1"/>
  <c r="J60" i="1"/>
  <c r="H59" i="1"/>
  <c r="I59" i="1" s="1"/>
  <c r="M59" i="1" s="1"/>
  <c r="H58" i="1"/>
  <c r="I58" i="1" s="1"/>
  <c r="M58" i="1" s="1"/>
  <c r="H53" i="1"/>
  <c r="I53" i="1" s="1"/>
  <c r="M53" i="1" s="1"/>
  <c r="H52" i="1"/>
  <c r="I52" i="1" s="1"/>
  <c r="M52" i="1" s="1"/>
  <c r="H44" i="1"/>
  <c r="I44" i="1" s="1"/>
  <c r="M44" i="1" s="1"/>
  <c r="J43" i="1"/>
  <c r="H39" i="1"/>
  <c r="I39" i="1" s="1"/>
  <c r="M39" i="1" s="1"/>
  <c r="H37" i="1"/>
  <c r="J32" i="1"/>
  <c r="H30" i="1"/>
  <c r="I30" i="1" s="1"/>
  <c r="M30" i="1" s="1"/>
  <c r="J29" i="1"/>
  <c r="H23" i="1"/>
  <c r="I23" i="1" s="1"/>
  <c r="M23" i="1" s="1"/>
  <c r="H22" i="1"/>
  <c r="I22" i="1" s="1"/>
  <c r="M22" i="1" s="1"/>
  <c r="J21" i="1"/>
  <c r="H20" i="1"/>
  <c r="I20" i="1" s="1"/>
  <c r="M20" i="1" s="1"/>
  <c r="J10" i="1"/>
  <c r="J54" i="1"/>
  <c r="J49" i="1"/>
  <c r="J47" i="1"/>
  <c r="J46" i="1"/>
  <c r="J45" i="1"/>
  <c r="H33" i="1"/>
  <c r="H32" i="1"/>
  <c r="I32" i="1" s="1"/>
  <c r="M32" i="1" s="1"/>
  <c r="H31" i="1"/>
  <c r="I31" i="1" s="1"/>
  <c r="M31" i="1" s="1"/>
  <c r="H21" i="1"/>
  <c r="I21" i="1" s="1"/>
  <c r="M21" i="1" s="1"/>
  <c r="J19" i="1"/>
  <c r="J18" i="1"/>
  <c r="J17" i="1"/>
  <c r="K17" i="1" s="1"/>
  <c r="N17" i="1" s="1"/>
  <c r="J16" i="1"/>
  <c r="H11" i="1"/>
  <c r="I11" i="1" s="1"/>
  <c r="M11" i="1" s="1"/>
  <c r="H10" i="1"/>
  <c r="I10" i="1" s="1"/>
  <c r="M10" i="1" s="1"/>
  <c r="H56" i="1"/>
  <c r="I56" i="1" s="1"/>
  <c r="M56" i="1" s="1"/>
  <c r="J55" i="1"/>
  <c r="H50" i="1"/>
  <c r="I50" i="1" s="1"/>
  <c r="M50" i="1" s="1"/>
  <c r="H47" i="1"/>
  <c r="I47" i="1" s="1"/>
  <c r="M47" i="1" s="1"/>
  <c r="J27" i="1"/>
  <c r="J26" i="1"/>
  <c r="J24" i="1"/>
  <c r="H18" i="1"/>
  <c r="I18" i="1" s="1"/>
  <c r="M18" i="1" s="1"/>
  <c r="H17" i="1"/>
  <c r="H16" i="1"/>
  <c r="I16" i="1" s="1"/>
  <c r="M16" i="1" s="1"/>
  <c r="J15" i="1"/>
  <c r="H14" i="1"/>
  <c r="I14" i="1" s="1"/>
  <c r="M14" i="1" s="1"/>
  <c r="T116" i="1"/>
  <c r="T115" i="1"/>
  <c r="R9" i="1"/>
  <c r="L9" i="1"/>
  <c r="P18" i="1" l="1"/>
  <c r="K18" i="1"/>
  <c r="N18" i="1" s="1"/>
  <c r="K47" i="1"/>
  <c r="N47" i="1" s="1"/>
  <c r="P47" i="1"/>
  <c r="P29" i="1"/>
  <c r="K29" i="1"/>
  <c r="N29" i="1" s="1"/>
  <c r="P13" i="1"/>
  <c r="K13" i="1"/>
  <c r="N13" i="1" s="1"/>
  <c r="K40" i="1"/>
  <c r="N40" i="1" s="1"/>
  <c r="P40" i="1"/>
  <c r="Q40" i="1" s="1"/>
  <c r="S40" i="1" s="1"/>
  <c r="P57" i="1"/>
  <c r="K57" i="1"/>
  <c r="N57" i="1" s="1"/>
  <c r="P30" i="1"/>
  <c r="K30" i="1"/>
  <c r="N30" i="1" s="1"/>
  <c r="K36" i="1"/>
  <c r="N36" i="1" s="1"/>
  <c r="P36" i="1"/>
  <c r="K44" i="1"/>
  <c r="N44" i="1" s="1"/>
  <c r="P44" i="1"/>
  <c r="Q44" i="1" s="1"/>
  <c r="S44" i="1" s="1"/>
  <c r="K59" i="1"/>
  <c r="N59" i="1" s="1"/>
  <c r="P59" i="1"/>
  <c r="P23" i="1"/>
  <c r="K23" i="1"/>
  <c r="N23" i="1" s="1"/>
  <c r="P31" i="1"/>
  <c r="K31" i="1"/>
  <c r="N31" i="1" s="1"/>
  <c r="P15" i="1"/>
  <c r="K15" i="1"/>
  <c r="N15" i="1" s="1"/>
  <c r="P24" i="1"/>
  <c r="K24" i="1"/>
  <c r="N24" i="1" s="1"/>
  <c r="K19" i="1"/>
  <c r="N19" i="1" s="1"/>
  <c r="P19" i="1"/>
  <c r="Q19" i="1" s="1"/>
  <c r="S19" i="1" s="1"/>
  <c r="P33" i="1"/>
  <c r="I33" i="1"/>
  <c r="M33" i="1" s="1"/>
  <c r="P49" i="1"/>
  <c r="K49" i="1"/>
  <c r="N49" i="1" s="1"/>
  <c r="Q49" i="1" s="1"/>
  <c r="S49" i="1" s="1"/>
  <c r="P21" i="1"/>
  <c r="K21" i="1"/>
  <c r="N21" i="1" s="1"/>
  <c r="P43" i="1"/>
  <c r="K43" i="1"/>
  <c r="N43" i="1" s="1"/>
  <c r="P35" i="1"/>
  <c r="K35" i="1"/>
  <c r="N35" i="1" s="1"/>
  <c r="P41" i="1"/>
  <c r="I41" i="1"/>
  <c r="M41" i="1" s="1"/>
  <c r="K25" i="1"/>
  <c r="N25" i="1" s="1"/>
  <c r="P25" i="1"/>
  <c r="K39" i="1"/>
  <c r="N39" i="1" s="1"/>
  <c r="P39" i="1"/>
  <c r="Q39" i="1" s="1"/>
  <c r="S39" i="1" s="1"/>
  <c r="K56" i="1"/>
  <c r="N56" i="1" s="1"/>
  <c r="P56" i="1"/>
  <c r="P61" i="1"/>
  <c r="K61" i="1"/>
  <c r="N61" i="1" s="1"/>
  <c r="P14" i="1"/>
  <c r="K14" i="1"/>
  <c r="N14" i="1" s="1"/>
  <c r="P34" i="1"/>
  <c r="K34" i="1"/>
  <c r="N34" i="1" s="1"/>
  <c r="P50" i="1"/>
  <c r="K50" i="1"/>
  <c r="N50" i="1" s="1"/>
  <c r="P26" i="1"/>
  <c r="K26" i="1"/>
  <c r="N26" i="1" s="1"/>
  <c r="P55" i="1"/>
  <c r="K55" i="1"/>
  <c r="N55" i="1" s="1"/>
  <c r="P16" i="1"/>
  <c r="K16" i="1"/>
  <c r="N16" i="1" s="1"/>
  <c r="P45" i="1"/>
  <c r="K45" i="1"/>
  <c r="N45" i="1" s="1"/>
  <c r="P54" i="1"/>
  <c r="K54" i="1"/>
  <c r="N54" i="1" s="1"/>
  <c r="P32" i="1"/>
  <c r="K32" i="1"/>
  <c r="N32" i="1" s="1"/>
  <c r="K11" i="1"/>
  <c r="N11" i="1" s="1"/>
  <c r="P11" i="1"/>
  <c r="Q11" i="1" s="1"/>
  <c r="S11" i="1" s="1"/>
  <c r="K22" i="1"/>
  <c r="N22" i="1" s="1"/>
  <c r="P22" i="1"/>
  <c r="K42" i="1"/>
  <c r="N42" i="1" s="1"/>
  <c r="P42" i="1"/>
  <c r="Q42" i="1" s="1"/>
  <c r="S42" i="1" s="1"/>
  <c r="P51" i="1"/>
  <c r="K51" i="1"/>
  <c r="N51" i="1" s="1"/>
  <c r="P62" i="1"/>
  <c r="K62" i="1"/>
  <c r="N62" i="1" s="1"/>
  <c r="P17" i="1"/>
  <c r="I17" i="1"/>
  <c r="M17" i="1" s="1"/>
  <c r="K27" i="1"/>
  <c r="N27" i="1" s="1"/>
  <c r="P27" i="1"/>
  <c r="Q27" i="1" s="1"/>
  <c r="S27" i="1" s="1"/>
  <c r="K46" i="1"/>
  <c r="N46" i="1" s="1"/>
  <c r="P46" i="1"/>
  <c r="P10" i="1"/>
  <c r="K10" i="1"/>
  <c r="N10" i="1" s="1"/>
  <c r="Q10" i="1" s="1"/>
  <c r="S10" i="1" s="1"/>
  <c r="P37" i="1"/>
  <c r="I37" i="1"/>
  <c r="M37" i="1" s="1"/>
  <c r="K60" i="1"/>
  <c r="N60" i="1" s="1"/>
  <c r="P60" i="1"/>
  <c r="Q60" i="1" s="1"/>
  <c r="S60" i="1" s="1"/>
  <c r="P12" i="1"/>
  <c r="K12" i="1"/>
  <c r="N12" i="1" s="1"/>
  <c r="P38" i="1"/>
  <c r="K38" i="1"/>
  <c r="N38" i="1" s="1"/>
  <c r="K52" i="1"/>
  <c r="N52" i="1" s="1"/>
  <c r="P52" i="1"/>
  <c r="P58" i="1"/>
  <c r="K58" i="1"/>
  <c r="N58" i="1" s="1"/>
  <c r="P20" i="1"/>
  <c r="K20" i="1"/>
  <c r="N20" i="1" s="1"/>
  <c r="P28" i="1"/>
  <c r="K28" i="1"/>
  <c r="N28" i="1" s="1"/>
  <c r="K48" i="1"/>
  <c r="N48" i="1" s="1"/>
  <c r="P48" i="1"/>
  <c r="P53" i="1"/>
  <c r="K53" i="1"/>
  <c r="N53" i="1" s="1"/>
  <c r="P63" i="1"/>
  <c r="K63" i="1"/>
  <c r="N63" i="1" s="1"/>
  <c r="H9" i="1"/>
  <c r="I9" i="1" s="1"/>
  <c r="M9" i="1" s="1"/>
  <c r="J9" i="1"/>
  <c r="Q32" i="1" l="1"/>
  <c r="S32" i="1" s="1"/>
  <c r="Q50" i="1"/>
  <c r="S50" i="1" s="1"/>
  <c r="Q35" i="1"/>
  <c r="S35" i="1" s="1"/>
  <c r="Q21" i="1"/>
  <c r="S21" i="1" s="1"/>
  <c r="Q33" i="1"/>
  <c r="S33" i="1" s="1"/>
  <c r="Q24" i="1"/>
  <c r="S24" i="1" s="1"/>
  <c r="Q31" i="1"/>
  <c r="S31" i="1" s="1"/>
  <c r="Q13" i="1"/>
  <c r="S13" i="1" s="1"/>
  <c r="Q58" i="1"/>
  <c r="S58" i="1" s="1"/>
  <c r="Q38" i="1"/>
  <c r="S38" i="1" s="1"/>
  <c r="Q16" i="1"/>
  <c r="S16" i="1" s="1"/>
  <c r="Q48" i="1"/>
  <c r="S48" i="1" s="1"/>
  <c r="Q52" i="1"/>
  <c r="S52" i="1" s="1"/>
  <c r="Q12" i="1"/>
  <c r="S12" i="1" s="1"/>
  <c r="Q46" i="1"/>
  <c r="S46" i="1" s="1"/>
  <c r="Q17" i="1"/>
  <c r="S17" i="1" s="1"/>
  <c r="Q22" i="1"/>
  <c r="S22" i="1" s="1"/>
  <c r="Q62" i="1"/>
  <c r="S62" i="1" s="1"/>
  <c r="Q54" i="1"/>
  <c r="S54" i="1" s="1"/>
  <c r="Q26" i="1"/>
  <c r="S26" i="1" s="1"/>
  <c r="Q63" i="1"/>
  <c r="S63" i="1" s="1"/>
  <c r="Q20" i="1"/>
  <c r="S20" i="1" s="1"/>
  <c r="Q34" i="1"/>
  <c r="S34" i="1" s="1"/>
  <c r="Q61" i="1"/>
  <c r="S61" i="1" s="1"/>
  <c r="Q41" i="1"/>
  <c r="S41" i="1" s="1"/>
  <c r="Q43" i="1"/>
  <c r="S43" i="1" s="1"/>
  <c r="Q15" i="1"/>
  <c r="S15" i="1" s="1"/>
  <c r="Q23" i="1"/>
  <c r="S23" i="1" s="1"/>
  <c r="Q30" i="1"/>
  <c r="S30" i="1" s="1"/>
  <c r="Q29" i="1"/>
  <c r="S29" i="1" s="1"/>
  <c r="Q53" i="1"/>
  <c r="S53" i="1" s="1"/>
  <c r="Q28" i="1"/>
  <c r="S28" i="1" s="1"/>
  <c r="Q37" i="1"/>
  <c r="S37" i="1" s="1"/>
  <c r="Q51" i="1"/>
  <c r="S51" i="1" s="1"/>
  <c r="Q45" i="1"/>
  <c r="S45" i="1" s="1"/>
  <c r="Q55" i="1"/>
  <c r="S55" i="1" s="1"/>
  <c r="Q14" i="1"/>
  <c r="S14" i="1" s="1"/>
  <c r="Q56" i="1"/>
  <c r="S56" i="1" s="1"/>
  <c r="Q25" i="1"/>
  <c r="S25" i="1" s="1"/>
  <c r="Q59" i="1"/>
  <c r="S59" i="1" s="1"/>
  <c r="Q36" i="1"/>
  <c r="S36" i="1" s="1"/>
  <c r="Q57" i="1"/>
  <c r="S57" i="1" s="1"/>
  <c r="Q47" i="1"/>
  <c r="S47" i="1" s="1"/>
  <c r="Q18" i="1"/>
  <c r="S18" i="1" s="1"/>
  <c r="P9" i="1"/>
  <c r="K9" i="1"/>
  <c r="N9" i="1" s="1"/>
  <c r="Q9" i="1" l="1"/>
  <c r="S9" i="1" s="1"/>
</calcChain>
</file>

<file path=xl/sharedStrings.xml><?xml version="1.0" encoding="utf-8"?>
<sst xmlns="http://schemas.openxmlformats.org/spreadsheetml/2006/main" count="135" uniqueCount="26">
  <si>
    <t>CE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</si>
  <si>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</si>
  <si>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</si>
  <si>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</si>
  <si>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</si>
  <si>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</si>
  <si>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</si>
  <si>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</si>
  <si>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</si>
  <si>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Variance</t>
  </si>
  <si>
    <t>Trading days</t>
  </si>
  <si>
    <t>Variance of trading days</t>
  </si>
  <si>
    <t>Standard deviation for trading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</si>
  <si>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</si>
  <si>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</si>
  <si>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</si>
  <si>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</si>
  <si>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</si>
  <si>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</si>
  <si>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</si>
  <si>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</si>
  <si>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</si>
  <si>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APOLLOTYRE</t>
  </si>
  <si>
    <t>-</t>
  </si>
  <si>
    <t>Daily Standard deviation</t>
  </si>
  <si>
    <t>AXISBANK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</si>
</sst>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7"/>
  <sheetViews>
    <sheetView tabSelected="1" topLeftCell="E1" workbookViewId="0">
      <selection activeCell="Q9" sqref="Q9"/>
    </sheetView>
  </sheetViews>
  <sheetFormatPr defaultRowHeight="14.5" x14ac:dyDescent="0.35"/>
  <cols>
    <col min="1" max="1" width="26.1796875" bestFit="1" customWidth="1"/>
    <col min="2" max="2" width="9.36328125" bestFit="1" customWidth="1"/>
    <col min="3" max="3" width="26.1796875" bestFit="1" customWidth="1"/>
    <col min="5" max="5" width="16.36328125" bestFit="1" customWidth="1"/>
    <col min="7" max="7" width="14.81640625" bestFit="1" customWidth="1"/>
    <col min="8" max="9" width="11.81640625" bestFit="1" customWidth="1"/>
    <col min="10" max="10" width="10.6328125" bestFit="1" customWidth="1"/>
    <col min="12" max="12" width="10" bestFit="1" customWidth="1"/>
    <col min="13" max="13" width="12" bestFit="1" customWidth="1"/>
    <col min="17" max="17" width="20.90625" bestFit="1" customWidth="1"/>
    <col min="18" max="18" width="10.08984375" bestFit="1" customWidth="1"/>
    <col min="19" max="19" width="15.81640625" bestFit="1" customWidth="1"/>
  </cols>
  <sheetData>
    <row r="1" spans="1:19" x14ac:dyDescent="0.35">
      <c r="A1" t="s">
        <v>24</v>
      </c>
      <c r="B1" s="2">
        <v>1.823E-2</v>
      </c>
    </row>
    <row r="2" spans="1:19" x14ac:dyDescent="0.35">
      <c r="A2" t="s">
        <v>9</v>
      </c>
      <c r="B2">
        <f>B1^2</f>
        <v>3.323329E-4</v>
      </c>
    </row>
    <row r="3" spans="1:19" x14ac:dyDescent="0.35">
      <c r="A3" t="s">
        <v>10</v>
      </c>
      <c r="B3">
        <v>252</v>
      </c>
    </row>
    <row r="4" spans="1:19" x14ac:dyDescent="0.35">
      <c r="A4" t="s">
        <v>11</v>
      </c>
      <c r="B4">
        <f>B3*B2</f>
        <v>8.3747890800000002E-2</v>
      </c>
    </row>
    <row r="5" spans="1:19" x14ac:dyDescent="0.35">
      <c r="A5" t="s">
        <v>12</v>
      </c>
      <c r="B5">
        <f>SQRT(B4)</f>
        <v>0.28939227840424492</v>
      </c>
    </row>
    <row r="8" spans="1:19" x14ac:dyDescent="0.3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13</v>
      </c>
      <c r="J8" t="s">
        <v>14</v>
      </c>
      <c r="K8" t="s">
        <v>15</v>
      </c>
      <c r="L8" t="s">
        <v>5</v>
      </c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6</v>
      </c>
      <c r="S8" t="s">
        <v>21</v>
      </c>
    </row>
    <row r="9" spans="1:19" x14ac:dyDescent="0.35">
      <c r="A9" t="s">
        <v>25</v>
      </c>
      <c r="B9" s="1">
        <v>43648</v>
      </c>
      <c r="C9" s="1">
        <v>43671</v>
      </c>
      <c r="D9" t="s">
        <v>0</v>
      </c>
      <c r="E9">
        <v>600</v>
      </c>
      <c r="F9">
        <v>205</v>
      </c>
      <c r="G9">
        <v>802.6</v>
      </c>
      <c r="H9">
        <f t="shared" ref="H9:H63" si="0">EXP($B$5*SQRT(1/12))</f>
        <v>1.0871290854139171</v>
      </c>
      <c r="I9">
        <f>G9*H9</f>
        <v>872.52980395320981</v>
      </c>
      <c r="J9">
        <f t="shared" ref="J9:J63" si="1">EXP(-$B$5*SQRT(1/12))</f>
        <v>0.91985396528992391</v>
      </c>
      <c r="K9">
        <f>G9*J9</f>
        <v>738.27479254169293</v>
      </c>
      <c r="L9">
        <f>E9</f>
        <v>600</v>
      </c>
      <c r="M9">
        <f>MAX((I9-L9),0)</f>
        <v>272.52980395320981</v>
      </c>
      <c r="N9">
        <f>MAX((K9-L9),0)</f>
        <v>138.27479254169293</v>
      </c>
      <c r="O9">
        <v>1.6328767123287673E-2</v>
      </c>
      <c r="P9">
        <f>(EXP(O9*(1/1200))-J9)/(H9-J9)</f>
        <v>0.4792083966173421</v>
      </c>
      <c r="Q9">
        <f>(P9*M9+(1-P9)*N9)*EXP(-O9*(1/1200))</f>
        <v>202.60816432801431</v>
      </c>
      <c r="R9">
        <f>F9</f>
        <v>205</v>
      </c>
      <c r="S9" s="2">
        <f>IF(R9-Q9&gt;0,R9-Q9,Q9-R9)</f>
        <v>2.3918356719856888</v>
      </c>
    </row>
    <row r="10" spans="1:19" x14ac:dyDescent="0.35">
      <c r="A10" t="s">
        <v>25</v>
      </c>
      <c r="B10" s="1">
        <v>43649</v>
      </c>
      <c r="C10" s="1">
        <v>43671</v>
      </c>
      <c r="D10" t="s">
        <v>0</v>
      </c>
      <c r="E10">
        <v>600</v>
      </c>
      <c r="F10">
        <v>208.5</v>
      </c>
      <c r="G10">
        <v>806.2</v>
      </c>
      <c r="H10">
        <f t="shared" si="0"/>
        <v>1.0871290854139171</v>
      </c>
      <c r="I10">
        <f t="shared" ref="I10:I63" si="2">G10*H10</f>
        <v>876.44346866069998</v>
      </c>
      <c r="J10">
        <f t="shared" si="1"/>
        <v>0.91985396528992391</v>
      </c>
      <c r="K10">
        <f t="shared" ref="K10:K63" si="3">G10*J10</f>
        <v>741.58626681673672</v>
      </c>
      <c r="L10">
        <f t="shared" ref="L10:L63" si="4">E10</f>
        <v>600</v>
      </c>
      <c r="M10">
        <f t="shared" ref="M10:M63" si="5">MAX((I10-L10),0)</f>
        <v>276.44346866069998</v>
      </c>
      <c r="N10">
        <f t="shared" ref="N10:N63" si="6">MAX((K10-L10),0)</f>
        <v>141.58626681673672</v>
      </c>
      <c r="O10">
        <v>1.6328767123287673E-2</v>
      </c>
      <c r="P10">
        <f t="shared" ref="P10:P63" si="7">(EXP(O10*(1/1200))-J10)/(H10-J10)</f>
        <v>0.4792083966173421</v>
      </c>
      <c r="Q10">
        <f t="shared" ref="Q10:Q63" si="8">(P10*M10+(1-P10)*N10)*EXP(-O10*(1/1200))</f>
        <v>206.20816432801439</v>
      </c>
      <c r="R10">
        <f t="shared" ref="R10:R63" si="9">F10</f>
        <v>208.5</v>
      </c>
      <c r="S10" s="2">
        <f t="shared" ref="S10:S63" si="10">IF(R10-Q10&gt;0,R10-Q10,Q10-R10)</f>
        <v>2.2918356719856092</v>
      </c>
    </row>
    <row r="11" spans="1:19" x14ac:dyDescent="0.35">
      <c r="A11" t="s">
        <v>25</v>
      </c>
      <c r="B11" s="1">
        <v>43650</v>
      </c>
      <c r="C11" s="1">
        <v>43671</v>
      </c>
      <c r="D11" t="s">
        <v>0</v>
      </c>
      <c r="E11">
        <v>600</v>
      </c>
      <c r="F11">
        <v>211.05</v>
      </c>
      <c r="G11">
        <v>808.85</v>
      </c>
      <c r="H11">
        <f t="shared" si="0"/>
        <v>1.0871290854139171</v>
      </c>
      <c r="I11">
        <f t="shared" si="2"/>
        <v>879.32436073704685</v>
      </c>
      <c r="J11">
        <f t="shared" si="1"/>
        <v>0.91985396528992391</v>
      </c>
      <c r="K11">
        <f t="shared" si="3"/>
        <v>744.023879824755</v>
      </c>
      <c r="L11">
        <f t="shared" si="4"/>
        <v>600</v>
      </c>
      <c r="M11">
        <f t="shared" si="5"/>
        <v>279.32436073704685</v>
      </c>
      <c r="N11">
        <f t="shared" si="6"/>
        <v>144.023879824755</v>
      </c>
      <c r="O11">
        <v>1.6383561643835618E-2</v>
      </c>
      <c r="P11">
        <f t="shared" si="7"/>
        <v>0.47920866959710551</v>
      </c>
      <c r="Q11">
        <f t="shared" si="8"/>
        <v>208.8581917249011</v>
      </c>
      <c r="R11">
        <f t="shared" si="9"/>
        <v>211.05</v>
      </c>
      <c r="S11" s="2">
        <f t="shared" si="10"/>
        <v>2.1918082750989072</v>
      </c>
    </row>
    <row r="12" spans="1:19" x14ac:dyDescent="0.35">
      <c r="A12" t="s">
        <v>25</v>
      </c>
      <c r="B12" s="1">
        <v>43651</v>
      </c>
      <c r="C12" s="1">
        <v>43671</v>
      </c>
      <c r="D12" t="s">
        <v>0</v>
      </c>
      <c r="E12">
        <v>600</v>
      </c>
      <c r="F12">
        <v>208.15</v>
      </c>
      <c r="G12">
        <v>806.1</v>
      </c>
      <c r="H12">
        <f t="shared" si="0"/>
        <v>1.0871290854139171</v>
      </c>
      <c r="I12">
        <f t="shared" si="2"/>
        <v>876.33475575215857</v>
      </c>
      <c r="J12">
        <f t="shared" si="1"/>
        <v>0.91985396528992391</v>
      </c>
      <c r="K12">
        <f t="shared" si="3"/>
        <v>741.4942814202077</v>
      </c>
      <c r="L12">
        <f t="shared" si="4"/>
        <v>600</v>
      </c>
      <c r="M12">
        <f t="shared" si="5"/>
        <v>276.33475575215857</v>
      </c>
      <c r="N12">
        <f t="shared" si="6"/>
        <v>141.4942814202077</v>
      </c>
      <c r="O12">
        <v>1.6136986301369862E-2</v>
      </c>
      <c r="P12">
        <f t="shared" si="7"/>
        <v>0.47920744118826514</v>
      </c>
      <c r="Q12">
        <f t="shared" si="8"/>
        <v>206.10806843890043</v>
      </c>
      <c r="R12">
        <f t="shared" si="9"/>
        <v>208.15</v>
      </c>
      <c r="S12" s="2">
        <f t="shared" si="10"/>
        <v>2.0419315610995739</v>
      </c>
    </row>
    <row r="13" spans="1:19" x14ac:dyDescent="0.35">
      <c r="A13" t="s">
        <v>25</v>
      </c>
      <c r="B13" s="1">
        <v>43654</v>
      </c>
      <c r="C13" s="1">
        <v>43671</v>
      </c>
      <c r="D13" t="s">
        <v>0</v>
      </c>
      <c r="E13">
        <v>600</v>
      </c>
      <c r="F13">
        <v>184.65</v>
      </c>
      <c r="G13">
        <v>782.9</v>
      </c>
      <c r="H13">
        <f t="shared" si="0"/>
        <v>1.0871290854139171</v>
      </c>
      <c r="I13">
        <f t="shared" si="2"/>
        <v>851.11336097055562</v>
      </c>
      <c r="J13">
        <f t="shared" si="1"/>
        <v>0.91985396528992391</v>
      </c>
      <c r="K13">
        <f t="shared" si="3"/>
        <v>720.15366942548144</v>
      </c>
      <c r="L13">
        <f t="shared" si="4"/>
        <v>600</v>
      </c>
      <c r="M13">
        <f t="shared" si="5"/>
        <v>251.11336097055562</v>
      </c>
      <c r="N13">
        <f t="shared" si="6"/>
        <v>120.15366942548144</v>
      </c>
      <c r="O13">
        <v>1.6109589041095891E-2</v>
      </c>
      <c r="P13">
        <f t="shared" si="7"/>
        <v>0.47920730469840933</v>
      </c>
      <c r="Q13">
        <f t="shared" si="8"/>
        <v>182.9080547404543</v>
      </c>
      <c r="R13">
        <f t="shared" si="9"/>
        <v>184.65</v>
      </c>
      <c r="S13" s="2">
        <f t="shared" si="10"/>
        <v>1.7419452595457017</v>
      </c>
    </row>
    <row r="14" spans="1:19" x14ac:dyDescent="0.35">
      <c r="A14" t="s">
        <v>25</v>
      </c>
      <c r="B14" s="1">
        <v>43655</v>
      </c>
      <c r="C14" s="1">
        <v>43671</v>
      </c>
      <c r="D14" t="s">
        <v>0</v>
      </c>
      <c r="E14">
        <v>600</v>
      </c>
      <c r="F14">
        <v>187.85</v>
      </c>
      <c r="G14">
        <v>786.2</v>
      </c>
      <c r="H14">
        <f t="shared" si="0"/>
        <v>1.0871290854139171</v>
      </c>
      <c r="I14">
        <f t="shared" si="2"/>
        <v>854.70088695242168</v>
      </c>
      <c r="J14">
        <f t="shared" si="1"/>
        <v>0.91985396528992391</v>
      </c>
      <c r="K14">
        <f t="shared" si="3"/>
        <v>723.18918751093827</v>
      </c>
      <c r="L14">
        <f t="shared" si="4"/>
        <v>600</v>
      </c>
      <c r="M14">
        <f t="shared" si="5"/>
        <v>254.70088695242168</v>
      </c>
      <c r="N14">
        <f t="shared" si="6"/>
        <v>123.18918751093827</v>
      </c>
      <c r="O14">
        <v>1.6164383561643837E-2</v>
      </c>
      <c r="P14">
        <f t="shared" si="7"/>
        <v>0.47920757767812361</v>
      </c>
      <c r="Q14">
        <f t="shared" si="8"/>
        <v>186.20808213734622</v>
      </c>
      <c r="R14">
        <f t="shared" si="9"/>
        <v>187.85</v>
      </c>
      <c r="S14" s="2">
        <f t="shared" si="10"/>
        <v>1.64191786265377</v>
      </c>
    </row>
    <row r="15" spans="1:19" x14ac:dyDescent="0.35">
      <c r="A15" t="s">
        <v>25</v>
      </c>
      <c r="B15" s="1">
        <v>43656</v>
      </c>
      <c r="C15" s="1">
        <v>43671</v>
      </c>
      <c r="D15" t="s">
        <v>0</v>
      </c>
      <c r="E15">
        <v>600</v>
      </c>
      <c r="F15">
        <v>170.8</v>
      </c>
      <c r="G15">
        <v>769.25</v>
      </c>
      <c r="H15">
        <f t="shared" si="0"/>
        <v>1.0871290854139171</v>
      </c>
      <c r="I15">
        <f t="shared" si="2"/>
        <v>836.27404895465565</v>
      </c>
      <c r="J15">
        <f t="shared" si="1"/>
        <v>0.91985396528992391</v>
      </c>
      <c r="K15">
        <f t="shared" si="3"/>
        <v>707.59766279927396</v>
      </c>
      <c r="L15">
        <f t="shared" si="4"/>
        <v>600</v>
      </c>
      <c r="M15">
        <f t="shared" si="5"/>
        <v>236.27404895465565</v>
      </c>
      <c r="N15">
        <f t="shared" si="6"/>
        <v>107.59766279927396</v>
      </c>
      <c r="O15">
        <v>1.6109589041095891E-2</v>
      </c>
      <c r="P15">
        <f t="shared" si="7"/>
        <v>0.47920730469840933</v>
      </c>
      <c r="Q15">
        <f t="shared" si="8"/>
        <v>169.25805474045433</v>
      </c>
      <c r="R15">
        <f t="shared" si="9"/>
        <v>170.8</v>
      </c>
      <c r="S15" s="2">
        <f t="shared" si="10"/>
        <v>1.5419452595456846</v>
      </c>
    </row>
    <row r="16" spans="1:19" x14ac:dyDescent="0.35">
      <c r="A16" t="s">
        <v>25</v>
      </c>
      <c r="B16" s="1">
        <v>43657</v>
      </c>
      <c r="C16" s="1">
        <v>43671</v>
      </c>
      <c r="D16" t="s">
        <v>0</v>
      </c>
      <c r="E16">
        <v>600</v>
      </c>
      <c r="F16">
        <v>167.85</v>
      </c>
      <c r="G16">
        <v>766.4</v>
      </c>
      <c r="H16">
        <f t="shared" si="0"/>
        <v>1.0871290854139171</v>
      </c>
      <c r="I16">
        <f t="shared" si="2"/>
        <v>833.17573106122597</v>
      </c>
      <c r="J16">
        <f t="shared" si="1"/>
        <v>0.91985396528992391</v>
      </c>
      <c r="K16">
        <f t="shared" si="3"/>
        <v>704.97607899819764</v>
      </c>
      <c r="L16">
        <f t="shared" si="4"/>
        <v>600</v>
      </c>
      <c r="M16">
        <f t="shared" si="5"/>
        <v>233.17573106122597</v>
      </c>
      <c r="N16">
        <f t="shared" si="6"/>
        <v>104.97607899819764</v>
      </c>
      <c r="O16">
        <v>1.6027397260273971E-2</v>
      </c>
      <c r="P16">
        <f t="shared" si="7"/>
        <v>0.47920689522886178</v>
      </c>
      <c r="Q16">
        <f t="shared" si="8"/>
        <v>166.40801364511421</v>
      </c>
      <c r="R16">
        <f t="shared" si="9"/>
        <v>167.85</v>
      </c>
      <c r="S16" s="2">
        <f t="shared" si="10"/>
        <v>1.4419863548857847</v>
      </c>
    </row>
    <row r="17" spans="1:19" x14ac:dyDescent="0.35">
      <c r="A17" t="s">
        <v>25</v>
      </c>
      <c r="B17" s="1">
        <v>43658</v>
      </c>
      <c r="C17" s="1">
        <v>43671</v>
      </c>
      <c r="D17" t="s">
        <v>0</v>
      </c>
      <c r="E17">
        <v>600</v>
      </c>
      <c r="F17">
        <v>157.15</v>
      </c>
      <c r="G17">
        <v>755.8</v>
      </c>
      <c r="H17">
        <f t="shared" si="0"/>
        <v>1.0871290854139171</v>
      </c>
      <c r="I17">
        <f t="shared" si="2"/>
        <v>821.6521627558385</v>
      </c>
      <c r="J17">
        <f t="shared" si="1"/>
        <v>0.91985396528992391</v>
      </c>
      <c r="K17">
        <f t="shared" si="3"/>
        <v>695.22562696612442</v>
      </c>
      <c r="L17">
        <f t="shared" si="4"/>
        <v>600</v>
      </c>
      <c r="M17">
        <f t="shared" si="5"/>
        <v>221.6521627558385</v>
      </c>
      <c r="N17">
        <f t="shared" si="6"/>
        <v>95.225626966124423</v>
      </c>
      <c r="O17">
        <v>1.6027397260273971E-2</v>
      </c>
      <c r="P17">
        <f t="shared" si="7"/>
        <v>0.47920689522886178</v>
      </c>
      <c r="Q17">
        <f t="shared" si="8"/>
        <v>155.80801364511424</v>
      </c>
      <c r="R17">
        <f t="shared" si="9"/>
        <v>157.15</v>
      </c>
      <c r="S17" s="2">
        <f t="shared" si="10"/>
        <v>1.341986354885762</v>
      </c>
    </row>
    <row r="18" spans="1:19" x14ac:dyDescent="0.35">
      <c r="A18" t="s">
        <v>25</v>
      </c>
      <c r="B18" s="1">
        <v>43661</v>
      </c>
      <c r="C18" s="1">
        <v>43671</v>
      </c>
      <c r="D18" t="s">
        <v>0</v>
      </c>
      <c r="E18">
        <v>600</v>
      </c>
      <c r="F18">
        <v>150.80000000000001</v>
      </c>
      <c r="G18">
        <v>749.75</v>
      </c>
      <c r="H18">
        <f t="shared" si="0"/>
        <v>1.0871290854139171</v>
      </c>
      <c r="I18">
        <f t="shared" si="2"/>
        <v>815.07503178908428</v>
      </c>
      <c r="J18">
        <f t="shared" si="1"/>
        <v>0.91985396528992391</v>
      </c>
      <c r="K18">
        <f t="shared" si="3"/>
        <v>689.66051047612041</v>
      </c>
      <c r="L18">
        <f t="shared" si="4"/>
        <v>600</v>
      </c>
      <c r="M18">
        <f t="shared" si="5"/>
        <v>215.07503178908428</v>
      </c>
      <c r="N18">
        <f t="shared" si="6"/>
        <v>89.660510476120407</v>
      </c>
      <c r="O18">
        <v>1.5945205479452055E-2</v>
      </c>
      <c r="P18">
        <f t="shared" si="7"/>
        <v>0.4792064857593421</v>
      </c>
      <c r="Q18">
        <f t="shared" si="8"/>
        <v>149.75797254977132</v>
      </c>
      <c r="R18">
        <f t="shared" si="9"/>
        <v>150.80000000000001</v>
      </c>
      <c r="S18" s="2">
        <f t="shared" si="10"/>
        <v>1.0420274502286873</v>
      </c>
    </row>
    <row r="19" spans="1:19" x14ac:dyDescent="0.35">
      <c r="A19" t="s">
        <v>25</v>
      </c>
      <c r="B19" s="1">
        <v>43662</v>
      </c>
      <c r="C19" s="1">
        <v>43671</v>
      </c>
      <c r="D19" t="s">
        <v>0</v>
      </c>
      <c r="E19">
        <v>600</v>
      </c>
      <c r="F19">
        <v>162</v>
      </c>
      <c r="G19">
        <v>761.05</v>
      </c>
      <c r="H19">
        <f t="shared" si="0"/>
        <v>1.0871290854139171</v>
      </c>
      <c r="I19">
        <f t="shared" si="2"/>
        <v>827.35959045426148</v>
      </c>
      <c r="J19">
        <f t="shared" si="1"/>
        <v>0.91985396528992391</v>
      </c>
      <c r="K19">
        <f t="shared" si="3"/>
        <v>700.05486028389657</v>
      </c>
      <c r="L19">
        <f t="shared" si="4"/>
        <v>600</v>
      </c>
      <c r="M19">
        <f t="shared" si="5"/>
        <v>227.35959045426148</v>
      </c>
      <c r="N19">
        <f t="shared" si="6"/>
        <v>100.05486028389657</v>
      </c>
      <c r="O19">
        <v>1.6E-2</v>
      </c>
      <c r="P19">
        <f t="shared" si="7"/>
        <v>0.47920675873901791</v>
      </c>
      <c r="Q19">
        <f t="shared" si="8"/>
        <v>161.0579999466668</v>
      </c>
      <c r="R19">
        <f t="shared" si="9"/>
        <v>162</v>
      </c>
      <c r="S19" s="2">
        <f t="shared" si="10"/>
        <v>0.94200005333320291</v>
      </c>
    </row>
    <row r="20" spans="1:19" x14ac:dyDescent="0.35">
      <c r="A20" t="s">
        <v>25</v>
      </c>
      <c r="B20" s="1">
        <v>43663</v>
      </c>
      <c r="C20" s="1">
        <v>43671</v>
      </c>
      <c r="D20" t="s">
        <v>0</v>
      </c>
      <c r="E20">
        <v>600</v>
      </c>
      <c r="F20">
        <v>153.44999999999999</v>
      </c>
      <c r="G20">
        <v>752.6</v>
      </c>
      <c r="H20">
        <f t="shared" si="0"/>
        <v>1.0871290854139171</v>
      </c>
      <c r="I20">
        <f t="shared" si="2"/>
        <v>818.17334968251396</v>
      </c>
      <c r="J20">
        <f t="shared" si="1"/>
        <v>0.91985396528992391</v>
      </c>
      <c r="K20">
        <f t="shared" si="3"/>
        <v>692.28209427719673</v>
      </c>
      <c r="L20">
        <f t="shared" si="4"/>
        <v>600</v>
      </c>
      <c r="M20">
        <f t="shared" si="5"/>
        <v>218.17334968251396</v>
      </c>
      <c r="N20">
        <f t="shared" si="6"/>
        <v>92.282094277196734</v>
      </c>
      <c r="O20">
        <v>1.589041095890411E-2</v>
      </c>
      <c r="P20">
        <f t="shared" si="7"/>
        <v>0.47920621277967695</v>
      </c>
      <c r="Q20">
        <f t="shared" si="8"/>
        <v>152.60794515287444</v>
      </c>
      <c r="R20">
        <f t="shared" si="9"/>
        <v>153.44999999999999</v>
      </c>
      <c r="S20" s="2">
        <f t="shared" si="10"/>
        <v>0.8420548471255529</v>
      </c>
    </row>
    <row r="21" spans="1:19" x14ac:dyDescent="0.35">
      <c r="A21" t="s">
        <v>25</v>
      </c>
      <c r="B21" s="1">
        <v>43664</v>
      </c>
      <c r="C21" s="1">
        <v>43671</v>
      </c>
      <c r="D21" t="s">
        <v>0</v>
      </c>
      <c r="E21">
        <v>600</v>
      </c>
      <c r="F21">
        <v>141.15</v>
      </c>
      <c r="G21">
        <v>740.4</v>
      </c>
      <c r="H21">
        <f t="shared" si="0"/>
        <v>1.0871290854139171</v>
      </c>
      <c r="I21">
        <f t="shared" si="2"/>
        <v>804.91037484046421</v>
      </c>
      <c r="J21">
        <f t="shared" si="1"/>
        <v>0.91985396528992391</v>
      </c>
      <c r="K21">
        <f t="shared" si="3"/>
        <v>681.05987590065968</v>
      </c>
      <c r="L21">
        <f t="shared" si="4"/>
        <v>600</v>
      </c>
      <c r="M21">
        <f t="shared" si="5"/>
        <v>204.91037484046421</v>
      </c>
      <c r="N21">
        <f t="shared" si="6"/>
        <v>81.059875900659677</v>
      </c>
      <c r="O21">
        <v>1.5616438356164384E-2</v>
      </c>
      <c r="P21">
        <f t="shared" si="7"/>
        <v>0.47920484788154227</v>
      </c>
      <c r="Q21">
        <f t="shared" si="8"/>
        <v>140.40780816837147</v>
      </c>
      <c r="R21">
        <f t="shared" si="9"/>
        <v>141.15</v>
      </c>
      <c r="S21" s="2">
        <f t="shared" si="10"/>
        <v>0.74219183162853142</v>
      </c>
    </row>
    <row r="22" spans="1:19" x14ac:dyDescent="0.35">
      <c r="A22" t="s">
        <v>25</v>
      </c>
      <c r="B22" s="1">
        <v>43665</v>
      </c>
      <c r="C22" s="1">
        <v>43671</v>
      </c>
      <c r="D22" t="s">
        <v>0</v>
      </c>
      <c r="E22">
        <v>600</v>
      </c>
      <c r="F22">
        <v>129.9</v>
      </c>
      <c r="G22">
        <v>729.25</v>
      </c>
      <c r="H22">
        <f t="shared" si="0"/>
        <v>1.0871290854139171</v>
      </c>
      <c r="I22">
        <f t="shared" si="2"/>
        <v>792.78888553809907</v>
      </c>
      <c r="J22">
        <f t="shared" si="1"/>
        <v>0.91985396528992391</v>
      </c>
      <c r="K22">
        <f t="shared" si="3"/>
        <v>670.80350418767705</v>
      </c>
      <c r="L22">
        <f t="shared" si="4"/>
        <v>600</v>
      </c>
      <c r="M22">
        <f t="shared" si="5"/>
        <v>192.78888553809907</v>
      </c>
      <c r="N22">
        <f t="shared" si="6"/>
        <v>70.803504187677049</v>
      </c>
      <c r="O22">
        <v>1.5698630136986302E-2</v>
      </c>
      <c r="P22">
        <f t="shared" si="7"/>
        <v>0.4792052573509491</v>
      </c>
      <c r="Q22">
        <f t="shared" si="8"/>
        <v>129.25784926372557</v>
      </c>
      <c r="R22">
        <f t="shared" si="9"/>
        <v>129.9</v>
      </c>
      <c r="S22" s="2">
        <f t="shared" si="10"/>
        <v>0.64215073627443076</v>
      </c>
    </row>
    <row r="23" spans="1:19" x14ac:dyDescent="0.35">
      <c r="A23" t="s">
        <v>25</v>
      </c>
      <c r="B23" s="1">
        <v>43668</v>
      </c>
      <c r="C23" s="1">
        <v>43671</v>
      </c>
      <c r="D23" t="s">
        <v>0</v>
      </c>
      <c r="E23">
        <v>600</v>
      </c>
      <c r="F23">
        <v>127.75</v>
      </c>
      <c r="G23">
        <v>727.45</v>
      </c>
      <c r="H23">
        <f t="shared" si="0"/>
        <v>1.0871290854139171</v>
      </c>
      <c r="I23">
        <f t="shared" si="2"/>
        <v>790.83205318435398</v>
      </c>
      <c r="J23">
        <f t="shared" si="1"/>
        <v>0.91985396528992391</v>
      </c>
      <c r="K23">
        <f t="shared" si="3"/>
        <v>669.14776705015515</v>
      </c>
      <c r="L23">
        <f t="shared" si="4"/>
        <v>600</v>
      </c>
      <c r="M23">
        <f t="shared" si="5"/>
        <v>190.83205318435398</v>
      </c>
      <c r="N23">
        <f t="shared" si="6"/>
        <v>69.147767050155153</v>
      </c>
      <c r="O23">
        <v>1.580821917808219E-2</v>
      </c>
      <c r="P23">
        <f t="shared" si="7"/>
        <v>0.47920580331020374</v>
      </c>
      <c r="Q23">
        <f t="shared" si="8"/>
        <v>127.45790405752683</v>
      </c>
      <c r="R23">
        <f t="shared" si="9"/>
        <v>127.75</v>
      </c>
      <c r="S23" s="2">
        <f t="shared" si="10"/>
        <v>0.29209594247316772</v>
      </c>
    </row>
    <row r="24" spans="1:19" x14ac:dyDescent="0.35">
      <c r="A24" t="s">
        <v>25</v>
      </c>
      <c r="B24" s="1">
        <v>43669</v>
      </c>
      <c r="C24" s="1">
        <v>43671</v>
      </c>
      <c r="D24" t="s">
        <v>0</v>
      </c>
      <c r="E24">
        <v>600</v>
      </c>
      <c r="F24">
        <v>128.19999999999999</v>
      </c>
      <c r="G24">
        <v>728</v>
      </c>
      <c r="H24">
        <f t="shared" si="0"/>
        <v>1.0871290854139171</v>
      </c>
      <c r="I24">
        <f t="shared" si="2"/>
        <v>791.42997418133166</v>
      </c>
      <c r="J24">
        <f t="shared" si="1"/>
        <v>0.91985396528992391</v>
      </c>
      <c r="K24">
        <f t="shared" si="3"/>
        <v>669.65368673106457</v>
      </c>
      <c r="L24">
        <f t="shared" si="4"/>
        <v>600</v>
      </c>
      <c r="M24">
        <f t="shared" si="5"/>
        <v>191.42997418133166</v>
      </c>
      <c r="N24">
        <f t="shared" si="6"/>
        <v>69.653686731064568</v>
      </c>
      <c r="O24">
        <v>1.5780821917808219E-2</v>
      </c>
      <c r="P24">
        <f t="shared" si="7"/>
        <v>0.47920566682038512</v>
      </c>
      <c r="Q24">
        <f t="shared" si="8"/>
        <v>128.00789035907692</v>
      </c>
      <c r="R24">
        <f t="shared" si="9"/>
        <v>128.19999999999999</v>
      </c>
      <c r="S24" s="2">
        <f t="shared" si="10"/>
        <v>0.19210964092306426</v>
      </c>
    </row>
    <row r="25" spans="1:19" x14ac:dyDescent="0.35">
      <c r="A25" t="s">
        <v>25</v>
      </c>
      <c r="B25" s="1">
        <v>43670</v>
      </c>
      <c r="C25" s="1">
        <v>43671</v>
      </c>
      <c r="D25" t="s">
        <v>0</v>
      </c>
      <c r="E25">
        <v>600</v>
      </c>
      <c r="F25">
        <v>112.4</v>
      </c>
      <c r="G25">
        <v>712.3</v>
      </c>
      <c r="H25">
        <f t="shared" si="0"/>
        <v>1.0871290854139171</v>
      </c>
      <c r="I25">
        <f t="shared" si="2"/>
        <v>774.36204754033304</v>
      </c>
      <c r="J25">
        <f t="shared" si="1"/>
        <v>0.91985396528992391</v>
      </c>
      <c r="K25">
        <f t="shared" si="3"/>
        <v>655.21197947601274</v>
      </c>
      <c r="L25">
        <f t="shared" si="4"/>
        <v>600</v>
      </c>
      <c r="M25">
        <f t="shared" si="5"/>
        <v>174.36204754033304</v>
      </c>
      <c r="N25">
        <f t="shared" si="6"/>
        <v>55.211979476012743</v>
      </c>
      <c r="O25">
        <v>1.580821917808219E-2</v>
      </c>
      <c r="P25">
        <f t="shared" si="7"/>
        <v>0.47920580331020374</v>
      </c>
      <c r="Q25">
        <f t="shared" si="8"/>
        <v>112.30790405752674</v>
      </c>
      <c r="R25">
        <f t="shared" si="9"/>
        <v>112.4</v>
      </c>
      <c r="S25" s="2">
        <f t="shared" si="10"/>
        <v>9.2095942473264358E-2</v>
      </c>
    </row>
    <row r="26" spans="1:19" x14ac:dyDescent="0.35">
      <c r="A26" t="s">
        <v>25</v>
      </c>
      <c r="B26" s="1">
        <v>43671</v>
      </c>
      <c r="C26" s="1">
        <v>43671</v>
      </c>
      <c r="D26" t="s">
        <v>0</v>
      </c>
      <c r="E26">
        <v>600</v>
      </c>
      <c r="F26">
        <v>0</v>
      </c>
      <c r="G26">
        <v>723.15</v>
      </c>
      <c r="H26">
        <f t="shared" si="0"/>
        <v>1.0871290854139171</v>
      </c>
      <c r="I26">
        <f t="shared" si="2"/>
        <v>786.15739811707408</v>
      </c>
      <c r="J26">
        <f t="shared" si="1"/>
        <v>0.91985396528992391</v>
      </c>
      <c r="K26">
        <f t="shared" si="3"/>
        <v>665.19239499940841</v>
      </c>
      <c r="L26">
        <f t="shared" si="4"/>
        <v>600</v>
      </c>
      <c r="M26">
        <f t="shared" si="5"/>
        <v>186.15739811707408</v>
      </c>
      <c r="N26">
        <f t="shared" si="6"/>
        <v>65.192394999408407</v>
      </c>
      <c r="O26">
        <v>1.5726027397260273E-2</v>
      </c>
      <c r="P26">
        <f t="shared" si="7"/>
        <v>0.47920539384075844</v>
      </c>
      <c r="Q26">
        <f t="shared" si="8"/>
        <v>123.15786296217631</v>
      </c>
      <c r="R26">
        <f t="shared" si="9"/>
        <v>0</v>
      </c>
      <c r="S26" s="2">
        <f t="shared" si="10"/>
        <v>123.15786296217631</v>
      </c>
    </row>
    <row r="27" spans="1:19" x14ac:dyDescent="0.35">
      <c r="A27" t="s">
        <v>25</v>
      </c>
      <c r="B27" s="1">
        <v>43678</v>
      </c>
      <c r="C27" s="1">
        <v>43706</v>
      </c>
      <c r="D27" t="s">
        <v>0</v>
      </c>
      <c r="E27">
        <v>600</v>
      </c>
      <c r="F27">
        <v>75.150000000000006</v>
      </c>
      <c r="G27">
        <v>669.3</v>
      </c>
      <c r="H27">
        <f t="shared" si="0"/>
        <v>1.0871290854139171</v>
      </c>
      <c r="I27">
        <f t="shared" si="2"/>
        <v>727.6154968675346</v>
      </c>
      <c r="J27">
        <f t="shared" si="1"/>
        <v>0.91985396528992391</v>
      </c>
      <c r="K27">
        <f t="shared" si="3"/>
        <v>615.65825896854608</v>
      </c>
      <c r="L27">
        <f t="shared" si="4"/>
        <v>600</v>
      </c>
      <c r="M27">
        <f t="shared" si="5"/>
        <v>127.6154968675346</v>
      </c>
      <c r="N27">
        <f t="shared" si="6"/>
        <v>15.658258968546079</v>
      </c>
      <c r="O27">
        <v>1.5726027397260273E-2</v>
      </c>
      <c r="P27">
        <f t="shared" si="7"/>
        <v>0.47920539384075844</v>
      </c>
      <c r="Q27">
        <f t="shared" si="8"/>
        <v>69.30786296217633</v>
      </c>
      <c r="R27">
        <f t="shared" si="9"/>
        <v>75.150000000000006</v>
      </c>
      <c r="S27" s="2">
        <f t="shared" si="10"/>
        <v>5.8421370378236759</v>
      </c>
    </row>
    <row r="28" spans="1:19" x14ac:dyDescent="0.35">
      <c r="A28" t="s">
        <v>25</v>
      </c>
      <c r="B28" s="1">
        <v>43679</v>
      </c>
      <c r="C28" s="1">
        <v>43706</v>
      </c>
      <c r="D28" t="s">
        <v>0</v>
      </c>
      <c r="E28">
        <v>600</v>
      </c>
      <c r="F28">
        <v>78.75</v>
      </c>
      <c r="G28">
        <v>673.85</v>
      </c>
      <c r="H28">
        <f t="shared" si="0"/>
        <v>1.0871290854139171</v>
      </c>
      <c r="I28">
        <f t="shared" si="2"/>
        <v>732.56193420616808</v>
      </c>
      <c r="J28">
        <f t="shared" si="1"/>
        <v>0.91985396528992391</v>
      </c>
      <c r="K28">
        <f t="shared" si="3"/>
        <v>619.84359451061528</v>
      </c>
      <c r="L28">
        <f t="shared" si="4"/>
        <v>600</v>
      </c>
      <c r="M28">
        <f t="shared" si="5"/>
        <v>132.56193420616808</v>
      </c>
      <c r="N28">
        <f t="shared" si="6"/>
        <v>19.843594510615276</v>
      </c>
      <c r="O28">
        <v>1.5753424657534248E-2</v>
      </c>
      <c r="P28">
        <f t="shared" si="7"/>
        <v>0.47920553033057045</v>
      </c>
      <c r="Q28">
        <f t="shared" si="8"/>
        <v>73.857876660626886</v>
      </c>
      <c r="R28">
        <f t="shared" si="9"/>
        <v>78.75</v>
      </c>
      <c r="S28" s="2">
        <f t="shared" si="10"/>
        <v>4.8921233393731143</v>
      </c>
    </row>
    <row r="29" spans="1:19" x14ac:dyDescent="0.35">
      <c r="A29" t="s">
        <v>25</v>
      </c>
      <c r="B29" s="1">
        <v>43682</v>
      </c>
      <c r="C29" s="1">
        <v>43706</v>
      </c>
      <c r="D29" t="s">
        <v>0</v>
      </c>
      <c r="E29">
        <v>600</v>
      </c>
      <c r="F29">
        <v>67.55</v>
      </c>
      <c r="G29">
        <v>662.45</v>
      </c>
      <c r="H29">
        <f t="shared" si="0"/>
        <v>1.0871290854139171</v>
      </c>
      <c r="I29">
        <f t="shared" si="2"/>
        <v>720.16866263244935</v>
      </c>
      <c r="J29">
        <f t="shared" si="1"/>
        <v>0.91985396528992391</v>
      </c>
      <c r="K29">
        <f t="shared" si="3"/>
        <v>609.35725930631008</v>
      </c>
      <c r="L29">
        <f t="shared" si="4"/>
        <v>600</v>
      </c>
      <c r="M29">
        <f t="shared" si="5"/>
        <v>120.16866263244935</v>
      </c>
      <c r="N29">
        <f t="shared" si="6"/>
        <v>9.357259306310084</v>
      </c>
      <c r="O29">
        <v>1.5726027397260273E-2</v>
      </c>
      <c r="P29">
        <f t="shared" si="7"/>
        <v>0.47920539384075844</v>
      </c>
      <c r="Q29">
        <f t="shared" si="8"/>
        <v>62.45786296217635</v>
      </c>
      <c r="R29">
        <f t="shared" si="9"/>
        <v>67.55</v>
      </c>
      <c r="S29" s="2">
        <f t="shared" si="10"/>
        <v>5.0921370378236475</v>
      </c>
    </row>
    <row r="30" spans="1:19" x14ac:dyDescent="0.35">
      <c r="A30" t="s">
        <v>25</v>
      </c>
      <c r="B30" s="1">
        <v>43683</v>
      </c>
      <c r="C30" s="1">
        <v>43706</v>
      </c>
      <c r="D30" t="s">
        <v>0</v>
      </c>
      <c r="E30">
        <v>600</v>
      </c>
      <c r="F30">
        <v>82.8</v>
      </c>
      <c r="G30">
        <v>679</v>
      </c>
      <c r="H30">
        <f t="shared" si="0"/>
        <v>1.0871290854139171</v>
      </c>
      <c r="I30">
        <f t="shared" si="2"/>
        <v>738.16064899604964</v>
      </c>
      <c r="J30">
        <f t="shared" si="1"/>
        <v>0.91985396528992391</v>
      </c>
      <c r="K30">
        <f t="shared" si="3"/>
        <v>624.58084243185829</v>
      </c>
      <c r="L30">
        <f t="shared" si="4"/>
        <v>600</v>
      </c>
      <c r="M30">
        <f t="shared" si="5"/>
        <v>138.16064899604964</v>
      </c>
      <c r="N30">
        <f t="shared" si="6"/>
        <v>24.580842431858287</v>
      </c>
      <c r="O30">
        <v>1.5698630136986302E-2</v>
      </c>
      <c r="P30">
        <f t="shared" si="7"/>
        <v>0.4792052573509491</v>
      </c>
      <c r="Q30">
        <f t="shared" si="8"/>
        <v>79.00784926372549</v>
      </c>
      <c r="R30">
        <f t="shared" si="9"/>
        <v>82.8</v>
      </c>
      <c r="S30" s="2">
        <f t="shared" si="10"/>
        <v>3.7921507362745075</v>
      </c>
    </row>
    <row r="31" spans="1:19" x14ac:dyDescent="0.35">
      <c r="A31" t="s">
        <v>25</v>
      </c>
      <c r="B31" s="1">
        <v>43684</v>
      </c>
      <c r="C31" s="1">
        <v>43706</v>
      </c>
      <c r="D31" t="s">
        <v>0</v>
      </c>
      <c r="E31">
        <v>600</v>
      </c>
      <c r="F31">
        <v>65.5</v>
      </c>
      <c r="G31">
        <v>659.95</v>
      </c>
      <c r="H31">
        <f t="shared" si="0"/>
        <v>1.0871290854139171</v>
      </c>
      <c r="I31">
        <f t="shared" si="2"/>
        <v>717.45083991891465</v>
      </c>
      <c r="J31">
        <f t="shared" si="1"/>
        <v>0.91985396528992391</v>
      </c>
      <c r="K31">
        <f t="shared" si="3"/>
        <v>607.05762439308535</v>
      </c>
      <c r="L31">
        <f t="shared" si="4"/>
        <v>600</v>
      </c>
      <c r="M31">
        <f t="shared" si="5"/>
        <v>117.45083991891465</v>
      </c>
      <c r="N31">
        <f t="shared" si="6"/>
        <v>7.0576243930853479</v>
      </c>
      <c r="O31">
        <v>1.5506849315068493E-2</v>
      </c>
      <c r="P31">
        <f t="shared" si="7"/>
        <v>0.47920430192237518</v>
      </c>
      <c r="Q31">
        <f t="shared" si="8"/>
        <v>59.95775337456152</v>
      </c>
      <c r="R31">
        <f t="shared" si="9"/>
        <v>65.5</v>
      </c>
      <c r="S31" s="2">
        <f t="shared" si="10"/>
        <v>5.5422466254384801</v>
      </c>
    </row>
    <row r="32" spans="1:19" x14ac:dyDescent="0.35">
      <c r="A32" t="s">
        <v>25</v>
      </c>
      <c r="B32" s="1">
        <v>43685</v>
      </c>
      <c r="C32" s="1">
        <v>43706</v>
      </c>
      <c r="D32" t="s">
        <v>0</v>
      </c>
      <c r="E32">
        <v>600</v>
      </c>
      <c r="F32">
        <v>66.599999999999994</v>
      </c>
      <c r="G32">
        <v>660.1</v>
      </c>
      <c r="H32">
        <f t="shared" si="0"/>
        <v>1.0871290854139171</v>
      </c>
      <c r="I32">
        <f t="shared" si="2"/>
        <v>717.61390928172671</v>
      </c>
      <c r="J32">
        <f t="shared" si="1"/>
        <v>0.91985396528992391</v>
      </c>
      <c r="K32">
        <f t="shared" si="3"/>
        <v>607.19560248787877</v>
      </c>
      <c r="L32">
        <f t="shared" si="4"/>
        <v>600</v>
      </c>
      <c r="M32">
        <f t="shared" si="5"/>
        <v>117.61390928172671</v>
      </c>
      <c r="N32">
        <f t="shared" si="6"/>
        <v>7.195602487878773</v>
      </c>
      <c r="O32">
        <v>1.5479452054794521E-2</v>
      </c>
      <c r="P32">
        <f t="shared" si="7"/>
        <v>0.47920416543259103</v>
      </c>
      <c r="Q32">
        <f t="shared" si="8"/>
        <v>60.107739676108174</v>
      </c>
      <c r="R32">
        <f t="shared" si="9"/>
        <v>66.599999999999994</v>
      </c>
      <c r="S32" s="2">
        <f t="shared" si="10"/>
        <v>6.49226032389182</v>
      </c>
    </row>
    <row r="33" spans="1:19" x14ac:dyDescent="0.35">
      <c r="A33" t="s">
        <v>25</v>
      </c>
      <c r="B33" s="1">
        <v>43686</v>
      </c>
      <c r="C33" s="1">
        <v>43706</v>
      </c>
      <c r="D33" t="s">
        <v>0</v>
      </c>
      <c r="E33">
        <v>600</v>
      </c>
      <c r="F33">
        <v>65</v>
      </c>
      <c r="G33">
        <v>660.8</v>
      </c>
      <c r="H33">
        <f t="shared" si="0"/>
        <v>1.0871290854139171</v>
      </c>
      <c r="I33">
        <f t="shared" si="2"/>
        <v>718.37489964151632</v>
      </c>
      <c r="J33">
        <f t="shared" si="1"/>
        <v>0.91985396528992391</v>
      </c>
      <c r="K33">
        <f t="shared" si="3"/>
        <v>607.83950026358173</v>
      </c>
      <c r="L33">
        <f t="shared" si="4"/>
        <v>600</v>
      </c>
      <c r="M33">
        <f t="shared" si="5"/>
        <v>118.37489964151632</v>
      </c>
      <c r="N33">
        <f t="shared" si="6"/>
        <v>7.8395002635817264</v>
      </c>
      <c r="O33">
        <v>1.5287671232876712E-2</v>
      </c>
      <c r="P33">
        <f t="shared" si="7"/>
        <v>0.47920321000419103</v>
      </c>
      <c r="Q33">
        <f t="shared" si="8"/>
        <v>60.807643786926441</v>
      </c>
      <c r="R33">
        <f t="shared" si="9"/>
        <v>65</v>
      </c>
      <c r="S33" s="2">
        <f t="shared" si="10"/>
        <v>4.192356213073559</v>
      </c>
    </row>
    <row r="34" spans="1:19" x14ac:dyDescent="0.35">
      <c r="A34" t="s">
        <v>25</v>
      </c>
      <c r="B34" s="1">
        <v>43690</v>
      </c>
      <c r="C34" s="1">
        <v>43706</v>
      </c>
      <c r="D34" t="s">
        <v>0</v>
      </c>
      <c r="E34">
        <v>600</v>
      </c>
      <c r="F34">
        <v>51.05</v>
      </c>
      <c r="G34">
        <v>649.45000000000005</v>
      </c>
      <c r="H34">
        <f t="shared" si="0"/>
        <v>1.0871290854139171</v>
      </c>
      <c r="I34">
        <f t="shared" si="2"/>
        <v>706.03598452206847</v>
      </c>
      <c r="J34">
        <f t="shared" si="1"/>
        <v>0.91985396528992391</v>
      </c>
      <c r="K34">
        <f t="shared" si="3"/>
        <v>597.39915775754116</v>
      </c>
      <c r="L34">
        <f t="shared" si="4"/>
        <v>600</v>
      </c>
      <c r="M34">
        <f t="shared" si="5"/>
        <v>106.03598452206847</v>
      </c>
      <c r="N34">
        <f t="shared" si="6"/>
        <v>0</v>
      </c>
      <c r="O34">
        <v>1.5424657534246575E-2</v>
      </c>
      <c r="P34">
        <f t="shared" si="7"/>
        <v>0.47920389245303208</v>
      </c>
      <c r="Q34">
        <f t="shared" si="8"/>
        <v>50.81220338483719</v>
      </c>
      <c r="R34">
        <f t="shared" si="9"/>
        <v>51.05</v>
      </c>
      <c r="S34" s="2">
        <f t="shared" si="10"/>
        <v>0.23779661516280726</v>
      </c>
    </row>
    <row r="35" spans="1:19" x14ac:dyDescent="0.35">
      <c r="A35" t="s">
        <v>25</v>
      </c>
      <c r="B35" s="1">
        <v>43691</v>
      </c>
      <c r="C35" s="1">
        <v>43706</v>
      </c>
      <c r="D35" t="s">
        <v>0</v>
      </c>
      <c r="E35">
        <v>600</v>
      </c>
      <c r="F35">
        <v>65.900000000000006</v>
      </c>
      <c r="G35">
        <v>663.2</v>
      </c>
      <c r="H35">
        <f t="shared" si="0"/>
        <v>1.0871290854139171</v>
      </c>
      <c r="I35">
        <f t="shared" si="2"/>
        <v>720.98400944650984</v>
      </c>
      <c r="J35">
        <f t="shared" si="1"/>
        <v>0.91985396528992391</v>
      </c>
      <c r="K35">
        <f t="shared" si="3"/>
        <v>610.04714978027755</v>
      </c>
      <c r="L35">
        <f t="shared" si="4"/>
        <v>600</v>
      </c>
      <c r="M35">
        <f t="shared" si="5"/>
        <v>120.98400944650984</v>
      </c>
      <c r="N35">
        <f t="shared" si="6"/>
        <v>10.04714978027755</v>
      </c>
      <c r="O35">
        <v>1.5205479452054794E-2</v>
      </c>
      <c r="P35">
        <f t="shared" si="7"/>
        <v>0.47920280053492359</v>
      </c>
      <c r="Q35">
        <f t="shared" si="8"/>
        <v>63.207602691558257</v>
      </c>
      <c r="R35">
        <f t="shared" si="9"/>
        <v>65.900000000000006</v>
      </c>
      <c r="S35" s="2">
        <f t="shared" si="10"/>
        <v>2.6923973084417483</v>
      </c>
    </row>
    <row r="36" spans="1:19" x14ac:dyDescent="0.35">
      <c r="A36" t="s">
        <v>25</v>
      </c>
      <c r="B36" s="1">
        <v>43693</v>
      </c>
      <c r="C36" s="1">
        <v>43706</v>
      </c>
      <c r="D36" t="s">
        <v>0</v>
      </c>
      <c r="E36">
        <v>600</v>
      </c>
      <c r="F36">
        <v>74.650000000000006</v>
      </c>
      <c r="G36">
        <v>675.65</v>
      </c>
      <c r="H36">
        <f t="shared" si="0"/>
        <v>1.0871290854139171</v>
      </c>
      <c r="I36">
        <f t="shared" si="2"/>
        <v>734.51876655991305</v>
      </c>
      <c r="J36">
        <f t="shared" si="1"/>
        <v>0.91985396528992391</v>
      </c>
      <c r="K36">
        <f t="shared" si="3"/>
        <v>621.49933164813706</v>
      </c>
      <c r="L36">
        <f t="shared" si="4"/>
        <v>600</v>
      </c>
      <c r="M36">
        <f t="shared" si="5"/>
        <v>134.51876655991305</v>
      </c>
      <c r="N36">
        <f t="shared" si="6"/>
        <v>21.499331648137058</v>
      </c>
      <c r="O36">
        <v>1.4876712328767123E-2</v>
      </c>
      <c r="P36">
        <f t="shared" si="7"/>
        <v>0.47920116265813256</v>
      </c>
      <c r="Q36">
        <f t="shared" si="8"/>
        <v>75.657438310056861</v>
      </c>
      <c r="R36">
        <f t="shared" si="9"/>
        <v>74.650000000000006</v>
      </c>
      <c r="S36" s="2">
        <f t="shared" si="10"/>
        <v>1.0074383100568554</v>
      </c>
    </row>
    <row r="37" spans="1:19" x14ac:dyDescent="0.35">
      <c r="A37" t="s">
        <v>25</v>
      </c>
      <c r="B37" s="1">
        <v>43696</v>
      </c>
      <c r="C37" s="1">
        <v>43706</v>
      </c>
      <c r="D37" t="s">
        <v>0</v>
      </c>
      <c r="E37">
        <v>600</v>
      </c>
      <c r="F37">
        <v>86.05</v>
      </c>
      <c r="G37">
        <v>685</v>
      </c>
      <c r="H37">
        <f t="shared" si="0"/>
        <v>1.0871290854139171</v>
      </c>
      <c r="I37">
        <f t="shared" si="2"/>
        <v>744.68342350853322</v>
      </c>
      <c r="J37">
        <f t="shared" si="1"/>
        <v>0.91985396528992391</v>
      </c>
      <c r="K37">
        <f t="shared" si="3"/>
        <v>630.0999662235979</v>
      </c>
      <c r="L37">
        <f t="shared" si="4"/>
        <v>600</v>
      </c>
      <c r="M37">
        <f t="shared" si="5"/>
        <v>144.68342350853322</v>
      </c>
      <c r="N37">
        <f t="shared" si="6"/>
        <v>30.099966223597903</v>
      </c>
      <c r="O37">
        <v>1.484931506849315E-2</v>
      </c>
      <c r="P37">
        <f t="shared" si="7"/>
        <v>0.47920102616842142</v>
      </c>
      <c r="Q37">
        <f t="shared" si="8"/>
        <v>85.007424611596562</v>
      </c>
      <c r="R37">
        <f t="shared" si="9"/>
        <v>86.05</v>
      </c>
      <c r="S37" s="2">
        <f t="shared" si="10"/>
        <v>1.042575388403435</v>
      </c>
    </row>
    <row r="38" spans="1:19" x14ac:dyDescent="0.35">
      <c r="A38" t="s">
        <v>25</v>
      </c>
      <c r="B38" s="1">
        <v>43697</v>
      </c>
      <c r="C38" s="1">
        <v>43706</v>
      </c>
      <c r="D38" t="s">
        <v>0</v>
      </c>
      <c r="E38">
        <v>600</v>
      </c>
      <c r="F38">
        <v>73.400000000000006</v>
      </c>
      <c r="G38">
        <v>672.35</v>
      </c>
      <c r="H38">
        <f t="shared" si="0"/>
        <v>1.0871290854139171</v>
      </c>
      <c r="I38">
        <f t="shared" si="2"/>
        <v>730.93124057804721</v>
      </c>
      <c r="J38">
        <f t="shared" si="1"/>
        <v>0.91985396528992391</v>
      </c>
      <c r="K38">
        <f t="shared" si="3"/>
        <v>618.46381356268034</v>
      </c>
      <c r="L38">
        <f t="shared" si="4"/>
        <v>600</v>
      </c>
      <c r="M38">
        <f t="shared" si="5"/>
        <v>130.93124057804721</v>
      </c>
      <c r="N38">
        <f t="shared" si="6"/>
        <v>18.463813562680343</v>
      </c>
      <c r="O38">
        <v>1.4876712328767123E-2</v>
      </c>
      <c r="P38">
        <f t="shared" si="7"/>
        <v>0.47920116265813256</v>
      </c>
      <c r="Q38">
        <f t="shared" si="8"/>
        <v>72.357438310056921</v>
      </c>
      <c r="R38">
        <f t="shared" si="9"/>
        <v>73.400000000000006</v>
      </c>
      <c r="S38" s="2">
        <f t="shared" si="10"/>
        <v>1.042561689943085</v>
      </c>
    </row>
    <row r="39" spans="1:19" x14ac:dyDescent="0.35">
      <c r="A39" t="s">
        <v>25</v>
      </c>
      <c r="B39" s="1">
        <v>43698</v>
      </c>
      <c r="C39" s="1">
        <v>43706</v>
      </c>
      <c r="D39" t="s">
        <v>0</v>
      </c>
      <c r="E39">
        <v>600</v>
      </c>
      <c r="F39">
        <v>65.650000000000006</v>
      </c>
      <c r="G39">
        <v>664.7</v>
      </c>
      <c r="H39">
        <f t="shared" si="0"/>
        <v>1.0871290854139171</v>
      </c>
      <c r="I39">
        <f t="shared" si="2"/>
        <v>722.61470307463071</v>
      </c>
      <c r="J39">
        <f t="shared" si="1"/>
        <v>0.91985396528992391</v>
      </c>
      <c r="K39">
        <f t="shared" si="3"/>
        <v>611.42693072821248</v>
      </c>
      <c r="L39">
        <f t="shared" si="4"/>
        <v>600</v>
      </c>
      <c r="M39">
        <f t="shared" si="5"/>
        <v>122.61470307463071</v>
      </c>
      <c r="N39">
        <f t="shared" si="6"/>
        <v>11.426930728212483</v>
      </c>
      <c r="O39">
        <v>1.5013698630136987E-2</v>
      </c>
      <c r="P39">
        <f t="shared" si="7"/>
        <v>0.4792018451067413</v>
      </c>
      <c r="Q39">
        <f t="shared" si="8"/>
        <v>64.707506802354672</v>
      </c>
      <c r="R39">
        <f t="shared" si="9"/>
        <v>65.650000000000006</v>
      </c>
      <c r="S39" s="2">
        <f t="shared" si="10"/>
        <v>0.94249319764533368</v>
      </c>
    </row>
    <row r="40" spans="1:19" x14ac:dyDescent="0.35">
      <c r="A40" t="s">
        <v>25</v>
      </c>
      <c r="B40" s="1">
        <v>43699</v>
      </c>
      <c r="C40" s="1">
        <v>43706</v>
      </c>
      <c r="D40" t="s">
        <v>0</v>
      </c>
      <c r="E40">
        <v>600</v>
      </c>
      <c r="F40">
        <v>61.95</v>
      </c>
      <c r="G40">
        <v>661.15</v>
      </c>
      <c r="H40">
        <f t="shared" si="0"/>
        <v>1.0871290854139171</v>
      </c>
      <c r="I40">
        <f t="shared" si="2"/>
        <v>718.75539482141119</v>
      </c>
      <c r="J40">
        <f t="shared" si="1"/>
        <v>0.91985396528992391</v>
      </c>
      <c r="K40">
        <f t="shared" si="3"/>
        <v>608.1614491514332</v>
      </c>
      <c r="L40">
        <f t="shared" si="4"/>
        <v>600</v>
      </c>
      <c r="M40">
        <f t="shared" si="5"/>
        <v>118.75539482141119</v>
      </c>
      <c r="N40">
        <f t="shared" si="6"/>
        <v>8.161449151433203</v>
      </c>
      <c r="O40">
        <v>1.5013698630136987E-2</v>
      </c>
      <c r="P40">
        <f t="shared" si="7"/>
        <v>0.4792018451067413</v>
      </c>
      <c r="Q40">
        <f t="shared" si="8"/>
        <v>61.15750680235459</v>
      </c>
      <c r="R40">
        <f t="shared" si="9"/>
        <v>61.95</v>
      </c>
      <c r="S40" s="2">
        <f t="shared" si="10"/>
        <v>0.79249319764541326</v>
      </c>
    </row>
    <row r="41" spans="1:19" x14ac:dyDescent="0.35">
      <c r="A41" t="s">
        <v>25</v>
      </c>
      <c r="B41" s="1">
        <v>43700</v>
      </c>
      <c r="C41" s="1">
        <v>43706</v>
      </c>
      <c r="D41" t="s">
        <v>0</v>
      </c>
      <c r="E41">
        <v>600</v>
      </c>
      <c r="F41">
        <v>64.5</v>
      </c>
      <c r="G41">
        <v>663.9</v>
      </c>
      <c r="H41">
        <f t="shared" si="0"/>
        <v>1.0871290854139171</v>
      </c>
      <c r="I41">
        <f t="shared" si="2"/>
        <v>721.74499980629946</v>
      </c>
      <c r="J41">
        <f t="shared" si="1"/>
        <v>0.91985396528992391</v>
      </c>
      <c r="K41">
        <f t="shared" si="3"/>
        <v>610.6910475559805</v>
      </c>
      <c r="L41">
        <f t="shared" si="4"/>
        <v>600</v>
      </c>
      <c r="M41">
        <f t="shared" si="5"/>
        <v>121.74499980629946</v>
      </c>
      <c r="N41">
        <f t="shared" si="6"/>
        <v>10.691047555980504</v>
      </c>
      <c r="O41">
        <v>1.4986301369863012E-2</v>
      </c>
      <c r="P41">
        <f t="shared" si="7"/>
        <v>0.47920170861701289</v>
      </c>
      <c r="Q41">
        <f t="shared" si="8"/>
        <v>63.907493103895625</v>
      </c>
      <c r="R41">
        <f t="shared" si="9"/>
        <v>64.5</v>
      </c>
      <c r="S41" s="2">
        <f t="shared" si="10"/>
        <v>0.5925068961043749</v>
      </c>
    </row>
    <row r="42" spans="1:19" x14ac:dyDescent="0.35">
      <c r="A42" t="s">
        <v>25</v>
      </c>
      <c r="B42" s="1">
        <v>43703</v>
      </c>
      <c r="C42" s="1">
        <v>43706</v>
      </c>
      <c r="D42" t="s">
        <v>0</v>
      </c>
      <c r="E42">
        <v>600</v>
      </c>
      <c r="F42">
        <v>84</v>
      </c>
      <c r="G42">
        <v>683.7</v>
      </c>
      <c r="H42">
        <f t="shared" si="0"/>
        <v>1.0871290854139171</v>
      </c>
      <c r="I42">
        <f t="shared" si="2"/>
        <v>743.27015569749517</v>
      </c>
      <c r="J42">
        <f t="shared" si="1"/>
        <v>0.91985396528992391</v>
      </c>
      <c r="K42">
        <f t="shared" si="3"/>
        <v>628.90415606872102</v>
      </c>
      <c r="L42">
        <f t="shared" si="4"/>
        <v>600</v>
      </c>
      <c r="M42">
        <f t="shared" si="5"/>
        <v>143.27015569749517</v>
      </c>
      <c r="N42">
        <f t="shared" si="6"/>
        <v>28.904156068721022</v>
      </c>
      <c r="O42">
        <v>1.4931506849315069E-2</v>
      </c>
      <c r="P42">
        <f t="shared" si="7"/>
        <v>0.47920143563756679</v>
      </c>
      <c r="Q42">
        <f t="shared" si="8"/>
        <v>83.70746570697699</v>
      </c>
      <c r="R42">
        <f t="shared" si="9"/>
        <v>84</v>
      </c>
      <c r="S42" s="2">
        <f t="shared" si="10"/>
        <v>0.29253429302301015</v>
      </c>
    </row>
    <row r="43" spans="1:19" x14ac:dyDescent="0.35">
      <c r="A43" t="s">
        <v>25</v>
      </c>
      <c r="B43" s="1">
        <v>43704</v>
      </c>
      <c r="C43" s="1">
        <v>43706</v>
      </c>
      <c r="D43" t="s">
        <v>0</v>
      </c>
      <c r="E43">
        <v>600</v>
      </c>
      <c r="F43">
        <v>83.15</v>
      </c>
      <c r="G43" t="s">
        <v>23</v>
      </c>
      <c r="H43">
        <f t="shared" si="0"/>
        <v>1.0871290854139171</v>
      </c>
      <c r="I43" t="e">
        <f t="shared" si="2"/>
        <v>#VALUE!</v>
      </c>
      <c r="J43">
        <f t="shared" si="1"/>
        <v>0.91985396528992391</v>
      </c>
      <c r="K43" t="e">
        <f t="shared" si="3"/>
        <v>#VALUE!</v>
      </c>
      <c r="L43">
        <f t="shared" si="4"/>
        <v>600</v>
      </c>
      <c r="M43" t="e">
        <f t="shared" si="5"/>
        <v>#VALUE!</v>
      </c>
      <c r="N43" t="e">
        <f t="shared" si="6"/>
        <v>#VALUE!</v>
      </c>
      <c r="O43">
        <v>1.4931506849315069E-2</v>
      </c>
      <c r="P43">
        <f t="shared" si="7"/>
        <v>0.47920143563756679</v>
      </c>
      <c r="Q43" t="e">
        <f t="shared" si="8"/>
        <v>#VALUE!</v>
      </c>
      <c r="R43">
        <f t="shared" si="9"/>
        <v>83.15</v>
      </c>
      <c r="S43" s="2" t="e">
        <f t="shared" si="10"/>
        <v>#VALUE!</v>
      </c>
    </row>
    <row r="44" spans="1:19" x14ac:dyDescent="0.35">
      <c r="A44" t="s">
        <v>25</v>
      </c>
      <c r="B44" s="1">
        <v>43705</v>
      </c>
      <c r="C44" s="1">
        <v>43706</v>
      </c>
      <c r="D44" t="s">
        <v>0</v>
      </c>
      <c r="E44">
        <v>600</v>
      </c>
      <c r="F44">
        <v>78.3</v>
      </c>
      <c r="G44">
        <v>678.2</v>
      </c>
      <c r="H44">
        <f t="shared" si="0"/>
        <v>1.0871290854139171</v>
      </c>
      <c r="I44">
        <f t="shared" si="2"/>
        <v>737.29094572771862</v>
      </c>
      <c r="J44">
        <f t="shared" si="1"/>
        <v>0.91985396528992391</v>
      </c>
      <c r="K44">
        <f t="shared" si="3"/>
        <v>623.84495925962642</v>
      </c>
      <c r="L44">
        <f t="shared" si="4"/>
        <v>600</v>
      </c>
      <c r="M44">
        <f t="shared" si="5"/>
        <v>137.29094572771862</v>
      </c>
      <c r="N44">
        <f t="shared" si="6"/>
        <v>23.844959259626421</v>
      </c>
      <c r="O44">
        <v>1.484931506849315E-2</v>
      </c>
      <c r="P44">
        <f t="shared" si="7"/>
        <v>0.47920102616842142</v>
      </c>
      <c r="Q44">
        <f t="shared" si="8"/>
        <v>78.207424611596608</v>
      </c>
      <c r="R44">
        <f t="shared" si="9"/>
        <v>78.3</v>
      </c>
      <c r="S44" s="2">
        <f t="shared" si="10"/>
        <v>9.2575388403389525E-2</v>
      </c>
    </row>
    <row r="45" spans="1:19" x14ac:dyDescent="0.35">
      <c r="A45" t="s">
        <v>25</v>
      </c>
      <c r="B45" s="1">
        <v>43706</v>
      </c>
      <c r="C45" s="1">
        <v>43706</v>
      </c>
      <c r="D45" t="s">
        <v>0</v>
      </c>
      <c r="E45">
        <v>600</v>
      </c>
      <c r="F45">
        <v>0</v>
      </c>
      <c r="G45">
        <v>661.15</v>
      </c>
      <c r="H45">
        <f t="shared" si="0"/>
        <v>1.0871290854139171</v>
      </c>
      <c r="I45">
        <f t="shared" si="2"/>
        <v>718.75539482141119</v>
      </c>
      <c r="J45">
        <f t="shared" si="1"/>
        <v>0.91985396528992391</v>
      </c>
      <c r="K45">
        <f t="shared" si="3"/>
        <v>608.1614491514332</v>
      </c>
      <c r="L45">
        <f t="shared" si="4"/>
        <v>600</v>
      </c>
      <c r="M45">
        <f t="shared" si="5"/>
        <v>118.75539482141119</v>
      </c>
      <c r="N45">
        <f t="shared" si="6"/>
        <v>8.161449151433203</v>
      </c>
      <c r="O45">
        <v>1.4821917808219178E-2</v>
      </c>
      <c r="P45">
        <f t="shared" si="7"/>
        <v>0.47920088967871166</v>
      </c>
      <c r="Q45">
        <f t="shared" si="8"/>
        <v>61.157410913135656</v>
      </c>
      <c r="R45">
        <f t="shared" si="9"/>
        <v>0</v>
      </c>
      <c r="S45" s="2">
        <f t="shared" si="10"/>
        <v>61.157410913135656</v>
      </c>
    </row>
    <row r="46" spans="1:19" x14ac:dyDescent="0.35">
      <c r="A46" t="s">
        <v>25</v>
      </c>
      <c r="B46" s="1">
        <v>43711</v>
      </c>
      <c r="C46" s="1">
        <v>43734</v>
      </c>
      <c r="D46" t="s">
        <v>0</v>
      </c>
      <c r="E46">
        <v>600</v>
      </c>
      <c r="F46">
        <v>51</v>
      </c>
      <c r="G46">
        <v>645.70000000000005</v>
      </c>
      <c r="H46">
        <f t="shared" si="0"/>
        <v>1.0871290854139171</v>
      </c>
      <c r="I46">
        <f t="shared" si="2"/>
        <v>701.95925045176625</v>
      </c>
      <c r="J46">
        <f t="shared" si="1"/>
        <v>0.91985396528992391</v>
      </c>
      <c r="K46">
        <f t="shared" si="3"/>
        <v>593.94970538770394</v>
      </c>
      <c r="L46">
        <f t="shared" si="4"/>
        <v>600</v>
      </c>
      <c r="M46">
        <f t="shared" si="5"/>
        <v>101.95925045176625</v>
      </c>
      <c r="N46">
        <f t="shared" si="6"/>
        <v>0</v>
      </c>
      <c r="O46">
        <v>1.4958904109589041E-2</v>
      </c>
      <c r="P46">
        <f t="shared" si="7"/>
        <v>0.47920157212728853</v>
      </c>
      <c r="Q46">
        <f t="shared" si="8"/>
        <v>48.858424048543242</v>
      </c>
      <c r="R46">
        <f t="shared" si="9"/>
        <v>51</v>
      </c>
      <c r="S46" s="2">
        <f t="shared" si="10"/>
        <v>2.1415759514567583</v>
      </c>
    </row>
    <row r="47" spans="1:19" x14ac:dyDescent="0.35">
      <c r="A47" t="s">
        <v>25</v>
      </c>
      <c r="B47" s="1">
        <v>43712</v>
      </c>
      <c r="C47" s="1">
        <v>43734</v>
      </c>
      <c r="D47" t="s">
        <v>0</v>
      </c>
      <c r="E47">
        <v>600</v>
      </c>
      <c r="F47">
        <v>53.5</v>
      </c>
      <c r="G47">
        <v>647.29999999999995</v>
      </c>
      <c r="H47">
        <f t="shared" si="0"/>
        <v>1.0871290854139171</v>
      </c>
      <c r="I47">
        <f t="shared" si="2"/>
        <v>703.69865698842841</v>
      </c>
      <c r="J47">
        <f t="shared" si="1"/>
        <v>0.91985396528992391</v>
      </c>
      <c r="K47">
        <f t="shared" si="3"/>
        <v>595.42147173216767</v>
      </c>
      <c r="L47">
        <f t="shared" si="4"/>
        <v>600</v>
      </c>
      <c r="M47">
        <f t="shared" si="5"/>
        <v>103.69865698842841</v>
      </c>
      <c r="N47">
        <f t="shared" si="6"/>
        <v>0</v>
      </c>
      <c r="O47">
        <v>1.4876712328767123E-2</v>
      </c>
      <c r="P47">
        <f t="shared" si="7"/>
        <v>0.47920116265813256</v>
      </c>
      <c r="Q47">
        <f t="shared" si="8"/>
        <v>49.691900947693576</v>
      </c>
      <c r="R47">
        <f t="shared" si="9"/>
        <v>53.5</v>
      </c>
      <c r="S47" s="2">
        <f t="shared" si="10"/>
        <v>3.8080990523064244</v>
      </c>
    </row>
    <row r="48" spans="1:19" x14ac:dyDescent="0.35">
      <c r="A48" t="s">
        <v>25</v>
      </c>
      <c r="B48" s="1">
        <v>43713</v>
      </c>
      <c r="C48" s="1">
        <v>43734</v>
      </c>
      <c r="D48" t="s">
        <v>0</v>
      </c>
      <c r="E48">
        <v>600</v>
      </c>
      <c r="F48">
        <v>54.85</v>
      </c>
      <c r="G48">
        <v>649.6</v>
      </c>
      <c r="H48">
        <f t="shared" si="0"/>
        <v>1.0871290854139171</v>
      </c>
      <c r="I48">
        <f t="shared" si="2"/>
        <v>706.19905388488053</v>
      </c>
      <c r="J48">
        <f t="shared" si="1"/>
        <v>0.91985396528992391</v>
      </c>
      <c r="K48">
        <f t="shared" si="3"/>
        <v>597.53713585233459</v>
      </c>
      <c r="L48">
        <f t="shared" si="4"/>
        <v>600</v>
      </c>
      <c r="M48">
        <f t="shared" si="5"/>
        <v>106.19905388488053</v>
      </c>
      <c r="N48">
        <f t="shared" si="6"/>
        <v>0</v>
      </c>
      <c r="O48">
        <v>1.4876712328767123E-2</v>
      </c>
      <c r="P48">
        <f t="shared" si="7"/>
        <v>0.47920116265813256</v>
      </c>
      <c r="Q48">
        <f t="shared" si="8"/>
        <v>50.890079193360577</v>
      </c>
      <c r="R48">
        <f t="shared" si="9"/>
        <v>54.85</v>
      </c>
      <c r="S48" s="2">
        <f t="shared" si="10"/>
        <v>3.959920806639424</v>
      </c>
    </row>
    <row r="49" spans="1:19" x14ac:dyDescent="0.35">
      <c r="A49" t="s">
        <v>25</v>
      </c>
      <c r="B49" s="1">
        <v>43714</v>
      </c>
      <c r="C49" s="1">
        <v>43734</v>
      </c>
      <c r="D49" t="s">
        <v>0</v>
      </c>
      <c r="E49">
        <v>600</v>
      </c>
      <c r="F49">
        <v>74.7</v>
      </c>
      <c r="G49">
        <v>671.1</v>
      </c>
      <c r="H49">
        <f t="shared" si="0"/>
        <v>1.0871290854139171</v>
      </c>
      <c r="I49">
        <f t="shared" si="2"/>
        <v>729.5723292212798</v>
      </c>
      <c r="J49">
        <f t="shared" si="1"/>
        <v>0.91985396528992391</v>
      </c>
      <c r="K49">
        <f t="shared" si="3"/>
        <v>617.31399610606798</v>
      </c>
      <c r="L49">
        <f t="shared" si="4"/>
        <v>600</v>
      </c>
      <c r="M49">
        <f t="shared" si="5"/>
        <v>129.5723292212798</v>
      </c>
      <c r="N49">
        <f t="shared" si="6"/>
        <v>17.313996106067975</v>
      </c>
      <c r="O49">
        <v>1.4821917808219178E-2</v>
      </c>
      <c r="P49">
        <f t="shared" si="7"/>
        <v>0.47920088967871166</v>
      </c>
      <c r="Q49">
        <f t="shared" si="8"/>
        <v>71.107410913135737</v>
      </c>
      <c r="R49">
        <f t="shared" si="9"/>
        <v>74.7</v>
      </c>
      <c r="S49" s="2">
        <f t="shared" si="10"/>
        <v>3.5925890868642654</v>
      </c>
    </row>
    <row r="50" spans="1:19" x14ac:dyDescent="0.35">
      <c r="A50" t="s">
        <v>25</v>
      </c>
      <c r="B50" s="1">
        <v>43717</v>
      </c>
      <c r="C50" s="1">
        <v>43734</v>
      </c>
      <c r="D50" t="s">
        <v>0</v>
      </c>
      <c r="E50">
        <v>600</v>
      </c>
      <c r="F50">
        <v>74.2</v>
      </c>
      <c r="G50">
        <v>671.55</v>
      </c>
      <c r="H50">
        <f t="shared" si="0"/>
        <v>1.0871290854139171</v>
      </c>
      <c r="I50">
        <f t="shared" si="2"/>
        <v>730.06153730971596</v>
      </c>
      <c r="J50">
        <f t="shared" si="1"/>
        <v>0.91985396528992391</v>
      </c>
      <c r="K50">
        <f t="shared" si="3"/>
        <v>617.72793039044836</v>
      </c>
      <c r="L50">
        <f t="shared" si="4"/>
        <v>600</v>
      </c>
      <c r="M50">
        <f t="shared" si="5"/>
        <v>130.06153730971596</v>
      </c>
      <c r="N50">
        <f t="shared" si="6"/>
        <v>17.727930390448364</v>
      </c>
      <c r="O50">
        <v>1.484931506849315E-2</v>
      </c>
      <c r="P50">
        <f t="shared" si="7"/>
        <v>0.47920102616842142</v>
      </c>
      <c r="Q50">
        <f t="shared" si="8"/>
        <v>71.557424611596502</v>
      </c>
      <c r="R50">
        <f t="shared" si="9"/>
        <v>74.2</v>
      </c>
      <c r="S50" s="2">
        <f t="shared" si="10"/>
        <v>2.6425753884035004</v>
      </c>
    </row>
    <row r="51" spans="1:19" x14ac:dyDescent="0.35">
      <c r="A51" t="s">
        <v>25</v>
      </c>
      <c r="B51" s="1">
        <v>43719</v>
      </c>
      <c r="C51" s="1">
        <v>43734</v>
      </c>
      <c r="D51" t="s">
        <v>0</v>
      </c>
      <c r="E51">
        <v>600</v>
      </c>
      <c r="F51">
        <v>83.55</v>
      </c>
      <c r="G51">
        <v>681.7</v>
      </c>
      <c r="H51">
        <f t="shared" si="0"/>
        <v>1.0871290854139171</v>
      </c>
      <c r="I51">
        <f t="shared" si="2"/>
        <v>741.09589752666727</v>
      </c>
      <c r="J51">
        <f t="shared" si="1"/>
        <v>0.91985396528992391</v>
      </c>
      <c r="K51">
        <f t="shared" si="3"/>
        <v>627.06444813814119</v>
      </c>
      <c r="L51">
        <f t="shared" si="4"/>
        <v>600</v>
      </c>
      <c r="M51">
        <f t="shared" si="5"/>
        <v>141.09589752666727</v>
      </c>
      <c r="N51">
        <f t="shared" si="6"/>
        <v>27.064448138141188</v>
      </c>
      <c r="O51">
        <v>1.484931506849315E-2</v>
      </c>
      <c r="P51">
        <f t="shared" si="7"/>
        <v>0.47920102616842142</v>
      </c>
      <c r="Q51">
        <f t="shared" si="8"/>
        <v>81.707424611596579</v>
      </c>
      <c r="R51">
        <f t="shared" si="9"/>
        <v>83.55</v>
      </c>
      <c r="S51" s="2">
        <f t="shared" si="10"/>
        <v>1.8425753884034179</v>
      </c>
    </row>
    <row r="52" spans="1:19" x14ac:dyDescent="0.35">
      <c r="A52" t="s">
        <v>25</v>
      </c>
      <c r="B52" s="1">
        <v>43720</v>
      </c>
      <c r="C52" s="1">
        <v>43734</v>
      </c>
      <c r="D52" t="s">
        <v>0</v>
      </c>
      <c r="E52">
        <v>600</v>
      </c>
      <c r="F52">
        <v>64.75</v>
      </c>
      <c r="G52">
        <v>662.9</v>
      </c>
      <c r="H52">
        <f t="shared" si="0"/>
        <v>1.0871290854139171</v>
      </c>
      <c r="I52">
        <f t="shared" si="2"/>
        <v>720.65787072088563</v>
      </c>
      <c r="J52">
        <f t="shared" si="1"/>
        <v>0.91985396528992391</v>
      </c>
      <c r="K52">
        <f t="shared" si="3"/>
        <v>609.77119359069059</v>
      </c>
      <c r="L52">
        <f t="shared" si="4"/>
        <v>600</v>
      </c>
      <c r="M52">
        <f t="shared" si="5"/>
        <v>120.65787072088563</v>
      </c>
      <c r="N52">
        <f t="shared" si="6"/>
        <v>9.7711935906905865</v>
      </c>
      <c r="O52">
        <v>1.4821917808219178E-2</v>
      </c>
      <c r="P52">
        <f t="shared" si="7"/>
        <v>0.47920088967871166</v>
      </c>
      <c r="Q52">
        <f t="shared" si="8"/>
        <v>62.907410913135706</v>
      </c>
      <c r="R52">
        <f t="shared" si="9"/>
        <v>64.75</v>
      </c>
      <c r="S52" s="2">
        <f t="shared" si="10"/>
        <v>1.8425890868642938</v>
      </c>
    </row>
    <row r="53" spans="1:19" x14ac:dyDescent="0.35">
      <c r="A53" t="s">
        <v>25</v>
      </c>
      <c r="B53" s="1">
        <v>43721</v>
      </c>
      <c r="C53" s="1">
        <v>43734</v>
      </c>
      <c r="D53" t="s">
        <v>0</v>
      </c>
      <c r="E53">
        <v>600</v>
      </c>
      <c r="F53">
        <v>76.05</v>
      </c>
      <c r="G53">
        <v>674.25</v>
      </c>
      <c r="H53">
        <f t="shared" si="0"/>
        <v>1.0871290854139171</v>
      </c>
      <c r="I53">
        <f t="shared" si="2"/>
        <v>732.99678584033359</v>
      </c>
      <c r="J53">
        <f t="shared" si="1"/>
        <v>0.91985396528992391</v>
      </c>
      <c r="K53">
        <f t="shared" si="3"/>
        <v>620.21153609673115</v>
      </c>
      <c r="L53">
        <f t="shared" si="4"/>
        <v>600</v>
      </c>
      <c r="M53">
        <f t="shared" si="5"/>
        <v>132.99678584033359</v>
      </c>
      <c r="N53">
        <f t="shared" si="6"/>
        <v>20.211536096731152</v>
      </c>
      <c r="O53">
        <v>1.473972602739726E-2</v>
      </c>
      <c r="P53">
        <f t="shared" si="7"/>
        <v>0.47920048020960349</v>
      </c>
      <c r="Q53">
        <f t="shared" si="8"/>
        <v>74.25736981775151</v>
      </c>
      <c r="R53">
        <f t="shared" si="9"/>
        <v>76.05</v>
      </c>
      <c r="S53" s="2">
        <f t="shared" si="10"/>
        <v>1.7926301822484874</v>
      </c>
    </row>
    <row r="54" spans="1:19" x14ac:dyDescent="0.35">
      <c r="A54" t="s">
        <v>25</v>
      </c>
      <c r="B54" s="1">
        <v>43724</v>
      </c>
      <c r="C54" s="1">
        <v>43734</v>
      </c>
      <c r="D54" t="s">
        <v>0</v>
      </c>
      <c r="E54">
        <v>600</v>
      </c>
      <c r="F54">
        <v>72.150000000000006</v>
      </c>
      <c r="G54">
        <v>670.9</v>
      </c>
      <c r="H54">
        <f t="shared" si="0"/>
        <v>1.0871290854139171</v>
      </c>
      <c r="I54">
        <f t="shared" si="2"/>
        <v>729.35490340419699</v>
      </c>
      <c r="J54">
        <f t="shared" si="1"/>
        <v>0.91985396528992391</v>
      </c>
      <c r="K54">
        <f t="shared" si="3"/>
        <v>617.13002531300992</v>
      </c>
      <c r="L54">
        <f t="shared" si="4"/>
        <v>600</v>
      </c>
      <c r="M54">
        <f t="shared" si="5"/>
        <v>129.35490340419699</v>
      </c>
      <c r="N54">
        <f t="shared" si="6"/>
        <v>17.130025313009924</v>
      </c>
      <c r="O54">
        <v>1.4575342465753425E-2</v>
      </c>
      <c r="P54">
        <f t="shared" si="7"/>
        <v>0.47919966127146946</v>
      </c>
      <c r="Q54">
        <f t="shared" si="8"/>
        <v>70.907287626974551</v>
      </c>
      <c r="R54">
        <f t="shared" si="9"/>
        <v>72.150000000000006</v>
      </c>
      <c r="S54" s="2">
        <f t="shared" si="10"/>
        <v>1.242712373025455</v>
      </c>
    </row>
    <row r="55" spans="1:19" x14ac:dyDescent="0.35">
      <c r="A55" t="s">
        <v>25</v>
      </c>
      <c r="B55" s="1">
        <v>43725</v>
      </c>
      <c r="C55" s="1">
        <v>43734</v>
      </c>
      <c r="D55" t="s">
        <v>0</v>
      </c>
      <c r="E55">
        <v>600</v>
      </c>
      <c r="F55">
        <v>44</v>
      </c>
      <c r="G55">
        <v>640.45000000000005</v>
      </c>
      <c r="H55">
        <f t="shared" si="0"/>
        <v>1.0871290854139171</v>
      </c>
      <c r="I55">
        <f t="shared" si="2"/>
        <v>696.25182275334328</v>
      </c>
      <c r="J55">
        <f t="shared" si="1"/>
        <v>0.91985396528992391</v>
      </c>
      <c r="K55">
        <f t="shared" si="3"/>
        <v>589.12047206993179</v>
      </c>
      <c r="L55">
        <f t="shared" si="4"/>
        <v>600</v>
      </c>
      <c r="M55">
        <f t="shared" si="5"/>
        <v>96.251822753343276</v>
      </c>
      <c r="N55">
        <f t="shared" si="6"/>
        <v>0</v>
      </c>
      <c r="O55">
        <v>1.4657534246575342E-2</v>
      </c>
      <c r="P55">
        <f t="shared" si="7"/>
        <v>0.47920007074052184</v>
      </c>
      <c r="Q55">
        <f t="shared" si="8"/>
        <v>46.123316890451456</v>
      </c>
      <c r="R55">
        <f t="shared" si="9"/>
        <v>44</v>
      </c>
      <c r="S55" s="2">
        <f t="shared" si="10"/>
        <v>2.1233168904514557</v>
      </c>
    </row>
    <row r="56" spans="1:19" x14ac:dyDescent="0.35">
      <c r="A56" t="s">
        <v>25</v>
      </c>
      <c r="B56" s="1">
        <v>43726</v>
      </c>
      <c r="C56" s="1">
        <v>43734</v>
      </c>
      <c r="D56" t="s">
        <v>0</v>
      </c>
      <c r="E56">
        <v>600</v>
      </c>
      <c r="F56">
        <v>50.5</v>
      </c>
      <c r="G56">
        <v>648.4</v>
      </c>
      <c r="H56">
        <f t="shared" si="0"/>
        <v>1.0871290854139171</v>
      </c>
      <c r="I56">
        <f t="shared" si="2"/>
        <v>704.89449898238377</v>
      </c>
      <c r="J56">
        <f t="shared" si="1"/>
        <v>0.91985396528992391</v>
      </c>
      <c r="K56">
        <f t="shared" si="3"/>
        <v>596.43331109398662</v>
      </c>
      <c r="L56">
        <f t="shared" si="4"/>
        <v>600</v>
      </c>
      <c r="M56">
        <f t="shared" si="5"/>
        <v>104.89449898238377</v>
      </c>
      <c r="N56">
        <f t="shared" si="6"/>
        <v>0</v>
      </c>
      <c r="O56">
        <v>1.473972602739726E-2</v>
      </c>
      <c r="P56">
        <f t="shared" si="7"/>
        <v>0.47920048020960349</v>
      </c>
      <c r="Q56">
        <f t="shared" si="8"/>
        <v>50.264876871150634</v>
      </c>
      <c r="R56">
        <f t="shared" si="9"/>
        <v>50.5</v>
      </c>
      <c r="S56" s="2">
        <f t="shared" si="10"/>
        <v>0.23512312884936648</v>
      </c>
    </row>
    <row r="57" spans="1:19" x14ac:dyDescent="0.35">
      <c r="A57" t="s">
        <v>25</v>
      </c>
      <c r="B57" s="1">
        <v>43727</v>
      </c>
      <c r="C57" s="1">
        <v>43734</v>
      </c>
      <c r="D57" t="s">
        <v>0</v>
      </c>
      <c r="E57">
        <v>600</v>
      </c>
      <c r="F57">
        <v>38.700000000000003</v>
      </c>
      <c r="G57">
        <v>638.20000000000005</v>
      </c>
      <c r="H57">
        <f t="shared" si="0"/>
        <v>1.0871290854139171</v>
      </c>
      <c r="I57">
        <f t="shared" si="2"/>
        <v>693.80578231116192</v>
      </c>
      <c r="J57">
        <f t="shared" si="1"/>
        <v>0.91985396528992391</v>
      </c>
      <c r="K57">
        <f t="shared" si="3"/>
        <v>587.05080064802951</v>
      </c>
      <c r="L57">
        <f t="shared" si="4"/>
        <v>600</v>
      </c>
      <c r="M57">
        <f t="shared" si="5"/>
        <v>93.80578231116192</v>
      </c>
      <c r="N57">
        <f t="shared" si="6"/>
        <v>0</v>
      </c>
      <c r="O57">
        <v>1.452054794520548E-2</v>
      </c>
      <c r="P57">
        <f t="shared" si="7"/>
        <v>0.47919938829211756</v>
      </c>
      <c r="Q57">
        <f t="shared" si="8"/>
        <v>44.951129569288007</v>
      </c>
      <c r="R57">
        <f t="shared" si="9"/>
        <v>38.700000000000003</v>
      </c>
      <c r="S57" s="2">
        <f t="shared" si="10"/>
        <v>6.251129569288004</v>
      </c>
    </row>
    <row r="58" spans="1:19" x14ac:dyDescent="0.35">
      <c r="A58" t="s">
        <v>25</v>
      </c>
      <c r="B58" s="1">
        <v>43728</v>
      </c>
      <c r="C58" s="1">
        <v>43734</v>
      </c>
      <c r="D58" t="s">
        <v>0</v>
      </c>
      <c r="E58">
        <v>600</v>
      </c>
      <c r="F58">
        <v>76.3</v>
      </c>
      <c r="G58">
        <v>680.35</v>
      </c>
      <c r="H58">
        <f t="shared" si="0"/>
        <v>1.0871290854139171</v>
      </c>
      <c r="I58">
        <f t="shared" si="2"/>
        <v>739.62827326135846</v>
      </c>
      <c r="J58">
        <f t="shared" si="1"/>
        <v>0.91985396528992391</v>
      </c>
      <c r="K58">
        <f t="shared" si="3"/>
        <v>625.82264528499979</v>
      </c>
      <c r="L58">
        <f t="shared" si="4"/>
        <v>600</v>
      </c>
      <c r="M58">
        <f t="shared" si="5"/>
        <v>139.62827326135846</v>
      </c>
      <c r="N58">
        <f t="shared" si="6"/>
        <v>25.822645284999794</v>
      </c>
      <c r="O58">
        <v>1.4602739726027398E-2</v>
      </c>
      <c r="P58">
        <f t="shared" si="7"/>
        <v>0.4791997977611514</v>
      </c>
      <c r="Q58">
        <f t="shared" si="8"/>
        <v>80.357301325438286</v>
      </c>
      <c r="R58">
        <f t="shared" si="9"/>
        <v>76.3</v>
      </c>
      <c r="S58" s="2">
        <f t="shared" si="10"/>
        <v>4.0573013254382886</v>
      </c>
    </row>
    <row r="59" spans="1:19" x14ac:dyDescent="0.35">
      <c r="A59" t="s">
        <v>25</v>
      </c>
      <c r="B59" s="1">
        <v>43731</v>
      </c>
      <c r="C59" s="1">
        <v>43734</v>
      </c>
      <c r="D59" t="s">
        <v>0</v>
      </c>
      <c r="E59">
        <v>600</v>
      </c>
      <c r="F59">
        <v>125.85</v>
      </c>
      <c r="G59">
        <v>725.5</v>
      </c>
      <c r="H59">
        <f t="shared" si="0"/>
        <v>1.0871290854139171</v>
      </c>
      <c r="I59">
        <f t="shared" si="2"/>
        <v>788.71215146779684</v>
      </c>
      <c r="J59">
        <f t="shared" si="1"/>
        <v>0.91985396528992391</v>
      </c>
      <c r="K59">
        <f t="shared" si="3"/>
        <v>667.35405181783983</v>
      </c>
      <c r="L59">
        <f t="shared" si="4"/>
        <v>600</v>
      </c>
      <c r="M59">
        <f t="shared" si="5"/>
        <v>188.71215146779684</v>
      </c>
      <c r="N59">
        <f t="shared" si="6"/>
        <v>67.354051817839832</v>
      </c>
      <c r="O59">
        <v>1.4602739726027398E-2</v>
      </c>
      <c r="P59">
        <f t="shared" si="7"/>
        <v>0.4791997977611514</v>
      </c>
      <c r="Q59">
        <f t="shared" si="8"/>
        <v>125.50730132543828</v>
      </c>
      <c r="R59">
        <f t="shared" si="9"/>
        <v>125.85</v>
      </c>
      <c r="S59" s="2">
        <f t="shared" si="10"/>
        <v>0.3426986745617171</v>
      </c>
    </row>
    <row r="60" spans="1:19" x14ac:dyDescent="0.35">
      <c r="A60" t="s">
        <v>25</v>
      </c>
      <c r="B60" s="1">
        <v>43732</v>
      </c>
      <c r="C60" s="1">
        <v>43734</v>
      </c>
      <c r="D60" t="s">
        <v>0</v>
      </c>
      <c r="E60">
        <v>600</v>
      </c>
      <c r="F60">
        <v>104.6</v>
      </c>
      <c r="G60">
        <v>704.4</v>
      </c>
      <c r="H60">
        <f t="shared" si="0"/>
        <v>1.0871290854139171</v>
      </c>
      <c r="I60">
        <f t="shared" si="2"/>
        <v>765.77372776556319</v>
      </c>
      <c r="J60">
        <f t="shared" si="1"/>
        <v>0.91985396528992391</v>
      </c>
      <c r="K60">
        <f t="shared" si="3"/>
        <v>647.94513315022243</v>
      </c>
      <c r="L60">
        <f t="shared" si="4"/>
        <v>600</v>
      </c>
      <c r="M60">
        <f t="shared" si="5"/>
        <v>165.77372776556319</v>
      </c>
      <c r="N60">
        <f t="shared" si="6"/>
        <v>47.945133150222432</v>
      </c>
      <c r="O60">
        <v>1.4602739726027398E-2</v>
      </c>
      <c r="P60">
        <f t="shared" si="7"/>
        <v>0.4791997977611514</v>
      </c>
      <c r="Q60">
        <f t="shared" si="8"/>
        <v>104.40730132543827</v>
      </c>
      <c r="R60">
        <f t="shared" si="9"/>
        <v>104.6</v>
      </c>
      <c r="S60" s="2">
        <f t="shared" si="10"/>
        <v>0.19269867456172562</v>
      </c>
    </row>
    <row r="61" spans="1:19" x14ac:dyDescent="0.35">
      <c r="A61" t="s">
        <v>25</v>
      </c>
      <c r="B61" s="1">
        <v>43733</v>
      </c>
      <c r="C61" s="1">
        <v>43734</v>
      </c>
      <c r="D61" t="s">
        <v>0</v>
      </c>
      <c r="E61">
        <v>600</v>
      </c>
      <c r="F61">
        <v>95.05</v>
      </c>
      <c r="G61">
        <v>694.95</v>
      </c>
      <c r="H61">
        <f t="shared" si="0"/>
        <v>1.0871290854139171</v>
      </c>
      <c r="I61">
        <f t="shared" si="2"/>
        <v>755.50035790840172</v>
      </c>
      <c r="J61">
        <f t="shared" si="1"/>
        <v>0.91985396528992391</v>
      </c>
      <c r="K61">
        <f t="shared" si="3"/>
        <v>639.25251317823268</v>
      </c>
      <c r="L61">
        <f t="shared" si="4"/>
        <v>600</v>
      </c>
      <c r="M61">
        <f t="shared" si="5"/>
        <v>155.50035790840172</v>
      </c>
      <c r="N61">
        <f t="shared" si="6"/>
        <v>39.252513178232675</v>
      </c>
      <c r="O61">
        <v>1.4547945205479451E-2</v>
      </c>
      <c r="P61">
        <f t="shared" si="7"/>
        <v>0.47919952478179151</v>
      </c>
      <c r="Q61">
        <f t="shared" si="8"/>
        <v>94.957273928510702</v>
      </c>
      <c r="R61">
        <f t="shared" si="9"/>
        <v>95.05</v>
      </c>
      <c r="S61" s="2">
        <f t="shared" si="10"/>
        <v>9.2726071489295236E-2</v>
      </c>
    </row>
    <row r="62" spans="1:19" x14ac:dyDescent="0.35">
      <c r="A62" t="s">
        <v>25</v>
      </c>
      <c r="B62" s="1">
        <v>43734</v>
      </c>
      <c r="C62" s="1">
        <v>43734</v>
      </c>
      <c r="D62" t="s">
        <v>0</v>
      </c>
      <c r="E62">
        <v>600</v>
      </c>
      <c r="F62">
        <v>0</v>
      </c>
      <c r="G62">
        <v>699.9</v>
      </c>
      <c r="H62">
        <f t="shared" si="0"/>
        <v>1.0871290854139171</v>
      </c>
      <c r="I62">
        <f t="shared" si="2"/>
        <v>760.88164688120048</v>
      </c>
      <c r="J62">
        <f t="shared" si="1"/>
        <v>0.91985396528992391</v>
      </c>
      <c r="K62">
        <f t="shared" si="3"/>
        <v>643.80579030641775</v>
      </c>
      <c r="L62">
        <f t="shared" si="4"/>
        <v>600</v>
      </c>
      <c r="M62">
        <f t="shared" si="5"/>
        <v>160.88164688120048</v>
      </c>
      <c r="N62">
        <f t="shared" si="6"/>
        <v>43.805790306417748</v>
      </c>
      <c r="O62">
        <v>1.4547945205479451E-2</v>
      </c>
      <c r="P62">
        <f t="shared" si="7"/>
        <v>0.47919952478179151</v>
      </c>
      <c r="Q62">
        <f t="shared" si="8"/>
        <v>99.907273928510605</v>
      </c>
      <c r="R62">
        <f t="shared" si="9"/>
        <v>0</v>
      </c>
      <c r="S62" s="2">
        <f t="shared" si="10"/>
        <v>99.907273928510605</v>
      </c>
    </row>
    <row r="63" spans="1:19" x14ac:dyDescent="0.35">
      <c r="A63" t="s">
        <v>22</v>
      </c>
      <c r="B63" s="1">
        <v>43734</v>
      </c>
      <c r="C63" s="1">
        <v>43734</v>
      </c>
      <c r="D63" t="s">
        <v>0</v>
      </c>
      <c r="E63">
        <v>135</v>
      </c>
      <c r="F63">
        <v>0</v>
      </c>
      <c r="G63">
        <v>184.4</v>
      </c>
      <c r="H63">
        <f t="shared" si="0"/>
        <v>1.0871290854139171</v>
      </c>
      <c r="I63">
        <f t="shared" si="2"/>
        <v>200.46660335032632</v>
      </c>
      <c r="J63">
        <f t="shared" si="1"/>
        <v>0.91985396528992391</v>
      </c>
      <c r="K63">
        <f t="shared" si="3"/>
        <v>169.62107119946197</v>
      </c>
      <c r="L63">
        <f t="shared" si="4"/>
        <v>135</v>
      </c>
      <c r="M63">
        <f t="shared" si="5"/>
        <v>65.466603350326324</v>
      </c>
      <c r="N63">
        <f t="shared" si="6"/>
        <v>34.621071199461966</v>
      </c>
      <c r="O63">
        <v>1.4575342465753425E-2</v>
      </c>
      <c r="P63">
        <f t="shared" si="7"/>
        <v>0.47919966127146946</v>
      </c>
      <c r="Q63">
        <f t="shared" si="8"/>
        <v>49.401639716069276</v>
      </c>
      <c r="R63">
        <f t="shared" si="9"/>
        <v>0</v>
      </c>
      <c r="S63" s="2">
        <f t="shared" si="10"/>
        <v>49.401639716069276</v>
      </c>
    </row>
    <row r="64" spans="1:19" x14ac:dyDescent="0.35">
      <c r="B64" s="1"/>
      <c r="C64" s="1"/>
      <c r="O64">
        <v>1.4630136986301369E-2</v>
      </c>
      <c r="S64" s="2"/>
    </row>
    <row r="65" spans="2:19" x14ac:dyDescent="0.35">
      <c r="B65" s="1"/>
      <c r="C65" s="1"/>
      <c r="O65">
        <v>1.4821917808219178E-2</v>
      </c>
      <c r="S65" s="2"/>
    </row>
    <row r="66" spans="2:19" x14ac:dyDescent="0.35">
      <c r="B66" s="1"/>
      <c r="C66" s="1"/>
      <c r="O66">
        <v>1.484931506849315E-2</v>
      </c>
      <c r="S66" s="2"/>
    </row>
    <row r="67" spans="2:19" x14ac:dyDescent="0.35">
      <c r="B67" s="1"/>
      <c r="C67" s="1"/>
      <c r="O67">
        <v>1.4821917808219178E-2</v>
      </c>
      <c r="S67" s="2"/>
    </row>
    <row r="68" spans="2:19" x14ac:dyDescent="0.35">
      <c r="B68" s="1"/>
      <c r="C68" s="1"/>
      <c r="O68">
        <v>1.4821917808219178E-2</v>
      </c>
      <c r="S68" s="2"/>
    </row>
    <row r="69" spans="2:19" x14ac:dyDescent="0.35">
      <c r="B69" s="1"/>
      <c r="C69" s="1"/>
      <c r="O69">
        <v>1.4630136986301369E-2</v>
      </c>
      <c r="S69" s="2"/>
    </row>
    <row r="70" spans="2:19" x14ac:dyDescent="0.35">
      <c r="B70" s="1"/>
      <c r="C70" s="1"/>
      <c r="S70" s="2"/>
    </row>
    <row r="71" spans="2:19" x14ac:dyDescent="0.35">
      <c r="B71" s="1"/>
      <c r="C71" s="1"/>
      <c r="S71" s="2"/>
    </row>
    <row r="72" spans="2:19" x14ac:dyDescent="0.35">
      <c r="B72" s="1"/>
      <c r="C72" s="1"/>
      <c r="S72" s="2"/>
    </row>
    <row r="73" spans="2:19" x14ac:dyDescent="0.35">
      <c r="B73" s="1"/>
      <c r="C73" s="1"/>
      <c r="S73" s="2"/>
    </row>
    <row r="74" spans="2:19" x14ac:dyDescent="0.35">
      <c r="B74" s="1"/>
      <c r="C74" s="1"/>
      <c r="S74" s="2"/>
    </row>
    <row r="75" spans="2:19" x14ac:dyDescent="0.35">
      <c r="B75" s="1"/>
      <c r="C75" s="1"/>
      <c r="S75" s="2"/>
    </row>
    <row r="76" spans="2:19" x14ac:dyDescent="0.35">
      <c r="B76" s="1"/>
      <c r="C76" s="1"/>
      <c r="S76" s="2"/>
    </row>
    <row r="77" spans="2:19" x14ac:dyDescent="0.35">
      <c r="B77" s="1"/>
      <c r="C77" s="1"/>
      <c r="S77" s="2"/>
    </row>
    <row r="78" spans="2:19" x14ac:dyDescent="0.35">
      <c r="B78" s="1"/>
      <c r="C78" s="1"/>
      <c r="S78" s="2"/>
    </row>
    <row r="79" spans="2:19" x14ac:dyDescent="0.35">
      <c r="B79" s="1"/>
      <c r="C79" s="1"/>
      <c r="S79" s="2"/>
    </row>
    <row r="80" spans="2:19" x14ac:dyDescent="0.35">
      <c r="B80" s="1"/>
      <c r="C80" s="1"/>
      <c r="S80" s="2"/>
    </row>
    <row r="81" spans="2:19" x14ac:dyDescent="0.35">
      <c r="B81" s="1"/>
      <c r="C81" s="1"/>
      <c r="S81" s="2"/>
    </row>
    <row r="82" spans="2:19" x14ac:dyDescent="0.35">
      <c r="B82" s="1"/>
      <c r="C82" s="1"/>
      <c r="S82" s="2"/>
    </row>
    <row r="83" spans="2:19" x14ac:dyDescent="0.35">
      <c r="B83" s="1"/>
      <c r="C83" s="1"/>
      <c r="S83" s="2"/>
    </row>
    <row r="84" spans="2:19" x14ac:dyDescent="0.35">
      <c r="B84" s="1"/>
      <c r="C84" s="1"/>
      <c r="S84" s="2"/>
    </row>
    <row r="85" spans="2:19" x14ac:dyDescent="0.35">
      <c r="B85" s="1"/>
      <c r="C85" s="1"/>
      <c r="S85" s="2"/>
    </row>
    <row r="86" spans="2:19" x14ac:dyDescent="0.35">
      <c r="B86" s="1"/>
      <c r="C86" s="1"/>
      <c r="S86" s="2"/>
    </row>
    <row r="87" spans="2:19" x14ac:dyDescent="0.35">
      <c r="B87" s="1"/>
      <c r="C87" s="1"/>
      <c r="S87" s="2"/>
    </row>
    <row r="88" spans="2:19" x14ac:dyDescent="0.35">
      <c r="B88" s="1"/>
      <c r="C88" s="1"/>
      <c r="S88" s="2"/>
    </row>
    <row r="89" spans="2:19" x14ac:dyDescent="0.35">
      <c r="B89" s="1"/>
      <c r="C89" s="1"/>
      <c r="S89" s="2"/>
    </row>
    <row r="90" spans="2:19" x14ac:dyDescent="0.35">
      <c r="B90" s="1"/>
      <c r="C90" s="1"/>
      <c r="S90" s="2"/>
    </row>
    <row r="91" spans="2:19" x14ac:dyDescent="0.35">
      <c r="B91" s="1"/>
      <c r="C91" s="1"/>
      <c r="S91" s="2"/>
    </row>
    <row r="92" spans="2:19" x14ac:dyDescent="0.35">
      <c r="B92" s="1"/>
      <c r="C92" s="1"/>
      <c r="S92" s="2"/>
    </row>
    <row r="93" spans="2:19" x14ac:dyDescent="0.35">
      <c r="B93" s="1"/>
      <c r="C93" s="1"/>
      <c r="S93" s="2"/>
    </row>
    <row r="94" spans="2:19" x14ac:dyDescent="0.35">
      <c r="B94" s="1"/>
      <c r="C94" s="1"/>
      <c r="S94" s="2"/>
    </row>
    <row r="95" spans="2:19" x14ac:dyDescent="0.35">
      <c r="B95" s="1"/>
      <c r="C95" s="1"/>
      <c r="S95" s="2"/>
    </row>
    <row r="96" spans="2:19" x14ac:dyDescent="0.35">
      <c r="B96" s="1"/>
      <c r="C96" s="1"/>
      <c r="S96" s="2"/>
    </row>
    <row r="97" spans="2:19" x14ac:dyDescent="0.35">
      <c r="B97" s="1"/>
      <c r="C97" s="1"/>
      <c r="S97" s="2"/>
    </row>
    <row r="98" spans="2:19" x14ac:dyDescent="0.35">
      <c r="B98" s="1"/>
      <c r="C98" s="1"/>
      <c r="S98" s="2"/>
    </row>
    <row r="99" spans="2:19" x14ac:dyDescent="0.35">
      <c r="B99" s="1"/>
      <c r="C99" s="1"/>
      <c r="S99" s="2"/>
    </row>
    <row r="100" spans="2:19" x14ac:dyDescent="0.35">
      <c r="B100" s="1"/>
      <c r="C100" s="1"/>
      <c r="S100" s="2"/>
    </row>
    <row r="101" spans="2:19" x14ac:dyDescent="0.35">
      <c r="B101" s="1"/>
      <c r="C101" s="1"/>
      <c r="S101" s="2"/>
    </row>
    <row r="102" spans="2:19" x14ac:dyDescent="0.35">
      <c r="B102" s="1"/>
      <c r="C102" s="1"/>
      <c r="S102" s="2"/>
    </row>
    <row r="103" spans="2:19" x14ac:dyDescent="0.35">
      <c r="B103" s="1"/>
      <c r="C103" s="1"/>
      <c r="S103" s="2"/>
    </row>
    <row r="104" spans="2:19" x14ac:dyDescent="0.35">
      <c r="B104" s="1"/>
      <c r="C104" s="1"/>
      <c r="S104" s="2"/>
    </row>
    <row r="105" spans="2:19" x14ac:dyDescent="0.35">
      <c r="B105" s="1"/>
      <c r="C105" s="1"/>
      <c r="S105" s="2"/>
    </row>
    <row r="106" spans="2:19" x14ac:dyDescent="0.35">
      <c r="B106" s="1"/>
      <c r="C106" s="1"/>
      <c r="S106" s="2"/>
    </row>
    <row r="107" spans="2:19" x14ac:dyDescent="0.35">
      <c r="B107" s="1"/>
      <c r="C107" s="1"/>
      <c r="S107" s="2"/>
    </row>
    <row r="108" spans="2:19" x14ac:dyDescent="0.35">
      <c r="B108" s="1"/>
      <c r="C108" s="1"/>
      <c r="S108" s="2"/>
    </row>
    <row r="109" spans="2:19" x14ac:dyDescent="0.35">
      <c r="B109" s="1"/>
      <c r="C109" s="1"/>
      <c r="S109" s="2"/>
    </row>
    <row r="110" spans="2:19" x14ac:dyDescent="0.35">
      <c r="B110" s="1"/>
      <c r="C110" s="1"/>
      <c r="S110" s="2"/>
    </row>
    <row r="111" spans="2:19" x14ac:dyDescent="0.35">
      <c r="B111" s="1"/>
      <c r="C111" s="1"/>
      <c r="S111" s="2"/>
    </row>
    <row r="112" spans="2:19" x14ac:dyDescent="0.35">
      <c r="B112" s="1"/>
      <c r="C112" s="1"/>
      <c r="S112" s="2"/>
    </row>
    <row r="113" spans="2:20" x14ac:dyDescent="0.35">
      <c r="B113" s="1"/>
      <c r="C113" s="1"/>
      <c r="S113" s="2"/>
    </row>
    <row r="114" spans="2:20" x14ac:dyDescent="0.35">
      <c r="B114" s="1"/>
      <c r="C114" s="1"/>
      <c r="S114" s="2"/>
    </row>
    <row r="115" spans="2:20" x14ac:dyDescent="0.35">
      <c r="B115" s="1"/>
      <c r="C115" s="1"/>
      <c r="S115" s="2"/>
      <c r="T115" s="2">
        <f t="shared" ref="T115:T116" si="11">IF(S115-R115&gt;0,S115-R115,R115-S115)</f>
        <v>0</v>
      </c>
    </row>
    <row r="116" spans="2:20" x14ac:dyDescent="0.35">
      <c r="B116" s="1"/>
      <c r="C116" s="1"/>
      <c r="S116" s="2"/>
      <c r="T116" s="2">
        <f t="shared" si="11"/>
        <v>0</v>
      </c>
    </row>
    <row r="117" spans="2:20" x14ac:dyDescent="0.35">
      <c r="B117" s="1"/>
      <c r="C117" s="1"/>
      <c r="S117" s="2"/>
    </row>
    <row r="118" spans="2:20" x14ac:dyDescent="0.35">
      <c r="B118" s="1"/>
      <c r="C118" s="1"/>
      <c r="S118" s="2"/>
    </row>
    <row r="119" spans="2:20" x14ac:dyDescent="0.35">
      <c r="B119" s="1"/>
      <c r="C119" s="1"/>
      <c r="S119" s="2"/>
    </row>
    <row r="120" spans="2:20" x14ac:dyDescent="0.35">
      <c r="B120" s="1"/>
      <c r="C120" s="1"/>
      <c r="S120" s="2"/>
    </row>
    <row r="121" spans="2:20" x14ac:dyDescent="0.35">
      <c r="B121" s="1"/>
      <c r="C121" s="1"/>
      <c r="S121" s="2"/>
    </row>
    <row r="122" spans="2:20" x14ac:dyDescent="0.35">
      <c r="B122" s="1"/>
      <c r="C122" s="1"/>
      <c r="S122" s="2"/>
    </row>
    <row r="123" spans="2:20" x14ac:dyDescent="0.35">
      <c r="B123" s="1"/>
      <c r="C123" s="1"/>
      <c r="S123" s="2"/>
    </row>
    <row r="124" spans="2:20" x14ac:dyDescent="0.35">
      <c r="B124" s="1"/>
      <c r="C124" s="1"/>
      <c r="S124" s="2"/>
    </row>
    <row r="125" spans="2:20" x14ac:dyDescent="0.35">
      <c r="B125" s="1"/>
      <c r="C125" s="1"/>
      <c r="S125" s="2"/>
    </row>
    <row r="126" spans="2:20" x14ac:dyDescent="0.35">
      <c r="B126" s="1"/>
      <c r="C126" s="1"/>
      <c r="S126" s="2"/>
    </row>
    <row r="127" spans="2:20" x14ac:dyDescent="0.35">
      <c r="S1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2019-11-19T16:18:26Z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491431832313537</vt:r8>
  </property>
</Properties>
</file>