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BB5F659-61B9-41D5-A4C0-31FEFD2A37B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ut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3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9" i="1"/>
  <c r="L63" i="1" l="1"/>
  <c r="M63" i="1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9" i="1"/>
  <c r="B2" i="1" l="1"/>
  <c r="B4" i="1" s="1"/>
  <c r="B5" i="1" s="1"/>
  <c r="H10" i="1" l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0" i="1"/>
  <c r="H17" i="1"/>
  <c r="H61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56" i="1"/>
  <c r="H13" i="1"/>
  <c r="H25" i="1"/>
  <c r="H29" i="1"/>
  <c r="H37" i="1"/>
  <c r="H45" i="1"/>
  <c r="H53" i="1"/>
  <c r="H12" i="1"/>
  <c r="H16" i="1"/>
  <c r="H20" i="1"/>
  <c r="H24" i="1"/>
  <c r="H28" i="1"/>
  <c r="H32" i="1"/>
  <c r="H36" i="1"/>
  <c r="H40" i="1"/>
  <c r="H44" i="1"/>
  <c r="H48" i="1"/>
  <c r="H52" i="1"/>
  <c r="H9" i="1"/>
  <c r="H21" i="1"/>
  <c r="H33" i="1"/>
  <c r="H41" i="1"/>
  <c r="H49" i="1"/>
  <c r="H57" i="1"/>
  <c r="S116" i="1"/>
  <c r="S115" i="1"/>
  <c r="J32" i="1" l="1"/>
  <c r="K32" i="1" s="1"/>
  <c r="M32" i="1" s="1"/>
  <c r="I32" i="1"/>
  <c r="L32" i="1" s="1"/>
  <c r="P32" i="1" s="1"/>
  <c r="I37" i="1"/>
  <c r="L37" i="1" s="1"/>
  <c r="J37" i="1"/>
  <c r="K37" i="1" s="1"/>
  <c r="M37" i="1" s="1"/>
  <c r="I35" i="1"/>
  <c r="L35" i="1" s="1"/>
  <c r="J35" i="1"/>
  <c r="K35" i="1" s="1"/>
  <c r="M35" i="1" s="1"/>
  <c r="I17" i="1"/>
  <c r="L17" i="1" s="1"/>
  <c r="J17" i="1"/>
  <c r="K17" i="1" s="1"/>
  <c r="M17" i="1" s="1"/>
  <c r="J38" i="1"/>
  <c r="K38" i="1" s="1"/>
  <c r="M38" i="1" s="1"/>
  <c r="I38" i="1"/>
  <c r="L38" i="1" s="1"/>
  <c r="P38" i="1" s="1"/>
  <c r="I57" i="1"/>
  <c r="L57" i="1" s="1"/>
  <c r="J57" i="1"/>
  <c r="K57" i="1" s="1"/>
  <c r="M57" i="1" s="1"/>
  <c r="J21" i="1"/>
  <c r="K21" i="1" s="1"/>
  <c r="M21" i="1" s="1"/>
  <c r="I21" i="1"/>
  <c r="L21" i="1" s="1"/>
  <c r="P21" i="1" s="1"/>
  <c r="I44" i="1"/>
  <c r="L44" i="1" s="1"/>
  <c r="J44" i="1"/>
  <c r="K44" i="1" s="1"/>
  <c r="M44" i="1" s="1"/>
  <c r="J28" i="1"/>
  <c r="K28" i="1" s="1"/>
  <c r="M28" i="1" s="1"/>
  <c r="I28" i="1"/>
  <c r="L28" i="1" s="1"/>
  <c r="P28" i="1" s="1"/>
  <c r="I12" i="1"/>
  <c r="L12" i="1" s="1"/>
  <c r="J12" i="1"/>
  <c r="K12" i="1" s="1"/>
  <c r="M12" i="1" s="1"/>
  <c r="J29" i="1"/>
  <c r="K29" i="1" s="1"/>
  <c r="M29" i="1" s="1"/>
  <c r="I29" i="1"/>
  <c r="L29" i="1" s="1"/>
  <c r="P29" i="1" s="1"/>
  <c r="I63" i="1"/>
  <c r="J63" i="1"/>
  <c r="K63" i="1" s="1"/>
  <c r="I47" i="1"/>
  <c r="L47" i="1" s="1"/>
  <c r="J47" i="1"/>
  <c r="K47" i="1" s="1"/>
  <c r="M47" i="1" s="1"/>
  <c r="I31" i="1"/>
  <c r="L31" i="1" s="1"/>
  <c r="J31" i="1"/>
  <c r="K31" i="1" s="1"/>
  <c r="M31" i="1" s="1"/>
  <c r="J15" i="1"/>
  <c r="K15" i="1" s="1"/>
  <c r="M15" i="1" s="1"/>
  <c r="I15" i="1"/>
  <c r="L15" i="1" s="1"/>
  <c r="P15" i="1" s="1"/>
  <c r="J60" i="1"/>
  <c r="K60" i="1" s="1"/>
  <c r="M60" i="1" s="1"/>
  <c r="I60" i="1"/>
  <c r="L60" i="1" s="1"/>
  <c r="J50" i="1"/>
  <c r="K50" i="1" s="1"/>
  <c r="M50" i="1" s="1"/>
  <c r="I50" i="1"/>
  <c r="L50" i="1" s="1"/>
  <c r="P50" i="1" s="1"/>
  <c r="J34" i="1"/>
  <c r="K34" i="1" s="1"/>
  <c r="M34" i="1" s="1"/>
  <c r="I34" i="1"/>
  <c r="I18" i="1"/>
  <c r="L18" i="1" s="1"/>
  <c r="J18" i="1"/>
  <c r="K18" i="1" s="1"/>
  <c r="M18" i="1" s="1"/>
  <c r="J48" i="1"/>
  <c r="K48" i="1" s="1"/>
  <c r="M48" i="1" s="1"/>
  <c r="I48" i="1"/>
  <c r="L48" i="1" s="1"/>
  <c r="J16" i="1"/>
  <c r="K16" i="1" s="1"/>
  <c r="M16" i="1" s="1"/>
  <c r="I16" i="1"/>
  <c r="L16" i="1" s="1"/>
  <c r="P16" i="1" s="1"/>
  <c r="J51" i="1"/>
  <c r="K51" i="1" s="1"/>
  <c r="M51" i="1" s="1"/>
  <c r="I51" i="1"/>
  <c r="L51" i="1" s="1"/>
  <c r="P51" i="1" s="1"/>
  <c r="I19" i="1"/>
  <c r="J19" i="1"/>
  <c r="K19" i="1" s="1"/>
  <c r="M19" i="1" s="1"/>
  <c r="J54" i="1"/>
  <c r="K54" i="1" s="1"/>
  <c r="M54" i="1" s="1"/>
  <c r="I54" i="1"/>
  <c r="I22" i="1"/>
  <c r="J22" i="1"/>
  <c r="K22" i="1" s="1"/>
  <c r="M22" i="1" s="1"/>
  <c r="I49" i="1"/>
  <c r="L49" i="1" s="1"/>
  <c r="J49" i="1"/>
  <c r="K49" i="1" s="1"/>
  <c r="M49" i="1" s="1"/>
  <c r="J9" i="1"/>
  <c r="K9" i="1" s="1"/>
  <c r="M9" i="1" s="1"/>
  <c r="I9" i="1"/>
  <c r="I40" i="1"/>
  <c r="L40" i="1" s="1"/>
  <c r="J40" i="1"/>
  <c r="K40" i="1" s="1"/>
  <c r="M40" i="1" s="1"/>
  <c r="I24" i="1"/>
  <c r="L24" i="1" s="1"/>
  <c r="J24" i="1"/>
  <c r="K24" i="1" s="1"/>
  <c r="M24" i="1" s="1"/>
  <c r="J53" i="1"/>
  <c r="K53" i="1" s="1"/>
  <c r="M53" i="1" s="1"/>
  <c r="I53" i="1"/>
  <c r="L53" i="1" s="1"/>
  <c r="P53" i="1" s="1"/>
  <c r="J25" i="1"/>
  <c r="K25" i="1" s="1"/>
  <c r="M25" i="1" s="1"/>
  <c r="I25" i="1"/>
  <c r="L25" i="1" s="1"/>
  <c r="P25" i="1" s="1"/>
  <c r="J59" i="1"/>
  <c r="K59" i="1" s="1"/>
  <c r="M59" i="1" s="1"/>
  <c r="I59" i="1"/>
  <c r="I43" i="1"/>
  <c r="L43" i="1" s="1"/>
  <c r="J43" i="1"/>
  <c r="K43" i="1" s="1"/>
  <c r="M43" i="1" s="1"/>
  <c r="I27" i="1"/>
  <c r="L27" i="1" s="1"/>
  <c r="J27" i="1"/>
  <c r="K27" i="1" s="1"/>
  <c r="M27" i="1" s="1"/>
  <c r="I11" i="1"/>
  <c r="L11" i="1" s="1"/>
  <c r="J11" i="1"/>
  <c r="K11" i="1" s="1"/>
  <c r="M11" i="1" s="1"/>
  <c r="I62" i="1"/>
  <c r="L62" i="1" s="1"/>
  <c r="J62" i="1"/>
  <c r="K62" i="1" s="1"/>
  <c r="M62" i="1" s="1"/>
  <c r="I46" i="1"/>
  <c r="L46" i="1" s="1"/>
  <c r="J46" i="1"/>
  <c r="K46" i="1" s="1"/>
  <c r="M46" i="1" s="1"/>
  <c r="J30" i="1"/>
  <c r="K30" i="1" s="1"/>
  <c r="M30" i="1" s="1"/>
  <c r="I30" i="1"/>
  <c r="L30" i="1" s="1"/>
  <c r="P30" i="1" s="1"/>
  <c r="I14" i="1"/>
  <c r="L14" i="1" s="1"/>
  <c r="J14" i="1"/>
  <c r="K14" i="1" s="1"/>
  <c r="M14" i="1" s="1"/>
  <c r="I33" i="1"/>
  <c r="L33" i="1" s="1"/>
  <c r="J33" i="1"/>
  <c r="K33" i="1" s="1"/>
  <c r="M33" i="1" s="1"/>
  <c r="I56" i="1"/>
  <c r="L56" i="1" s="1"/>
  <c r="J56" i="1"/>
  <c r="K56" i="1" s="1"/>
  <c r="M56" i="1" s="1"/>
  <c r="I41" i="1"/>
  <c r="L41" i="1" s="1"/>
  <c r="J41" i="1"/>
  <c r="K41" i="1" s="1"/>
  <c r="M41" i="1" s="1"/>
  <c r="I52" i="1"/>
  <c r="L52" i="1" s="1"/>
  <c r="J52" i="1"/>
  <c r="K52" i="1" s="1"/>
  <c r="M52" i="1" s="1"/>
  <c r="I36" i="1"/>
  <c r="L36" i="1" s="1"/>
  <c r="J36" i="1"/>
  <c r="K36" i="1" s="1"/>
  <c r="M36" i="1" s="1"/>
  <c r="J20" i="1"/>
  <c r="K20" i="1" s="1"/>
  <c r="M20" i="1" s="1"/>
  <c r="I20" i="1"/>
  <c r="L20" i="1" s="1"/>
  <c r="P20" i="1" s="1"/>
  <c r="J45" i="1"/>
  <c r="K45" i="1" s="1"/>
  <c r="M45" i="1" s="1"/>
  <c r="I45" i="1"/>
  <c r="L45" i="1" s="1"/>
  <c r="P45" i="1" s="1"/>
  <c r="J13" i="1"/>
  <c r="K13" i="1" s="1"/>
  <c r="M13" i="1" s="1"/>
  <c r="I13" i="1"/>
  <c r="L13" i="1" s="1"/>
  <c r="P13" i="1" s="1"/>
  <c r="I55" i="1"/>
  <c r="L55" i="1" s="1"/>
  <c r="J55" i="1"/>
  <c r="K55" i="1" s="1"/>
  <c r="M55" i="1" s="1"/>
  <c r="I39" i="1"/>
  <c r="L39" i="1" s="1"/>
  <c r="J39" i="1"/>
  <c r="K39" i="1" s="1"/>
  <c r="M39" i="1" s="1"/>
  <c r="I23" i="1"/>
  <c r="L23" i="1" s="1"/>
  <c r="J23" i="1"/>
  <c r="K23" i="1" s="1"/>
  <c r="M23" i="1" s="1"/>
  <c r="I61" i="1"/>
  <c r="L61" i="1" s="1"/>
  <c r="J61" i="1"/>
  <c r="K61" i="1" s="1"/>
  <c r="M61" i="1" s="1"/>
  <c r="J58" i="1"/>
  <c r="K58" i="1" s="1"/>
  <c r="M58" i="1" s="1"/>
  <c r="I58" i="1"/>
  <c r="L58" i="1" s="1"/>
  <c r="P58" i="1" s="1"/>
  <c r="I42" i="1"/>
  <c r="L42" i="1" s="1"/>
  <c r="J42" i="1"/>
  <c r="K42" i="1" s="1"/>
  <c r="M42" i="1" s="1"/>
  <c r="I26" i="1"/>
  <c r="L26" i="1" s="1"/>
  <c r="J26" i="1"/>
  <c r="K26" i="1" s="1"/>
  <c r="M26" i="1" s="1"/>
  <c r="I10" i="1"/>
  <c r="L10" i="1" s="1"/>
  <c r="J10" i="1"/>
  <c r="K10" i="1" s="1"/>
  <c r="M10" i="1" s="1"/>
  <c r="P48" i="1" l="1"/>
  <c r="P60" i="1"/>
  <c r="L54" i="1"/>
  <c r="P54" i="1" s="1"/>
  <c r="R54" i="1" s="1"/>
  <c r="L34" i="1"/>
  <c r="P34" i="1" s="1"/>
  <c r="R34" i="1" s="1"/>
  <c r="P26" i="1"/>
  <c r="P23" i="1"/>
  <c r="P55" i="1"/>
  <c r="P36" i="1"/>
  <c r="P41" i="1"/>
  <c r="R41" i="1" s="1"/>
  <c r="P33" i="1"/>
  <c r="P62" i="1"/>
  <c r="P27" i="1"/>
  <c r="P40" i="1"/>
  <c r="P49" i="1"/>
  <c r="P31" i="1"/>
  <c r="P12" i="1"/>
  <c r="P44" i="1"/>
  <c r="P57" i="1"/>
  <c r="P17" i="1"/>
  <c r="P37" i="1"/>
  <c r="R37" i="1" s="1"/>
  <c r="L59" i="1"/>
  <c r="P59" i="1" s="1"/>
  <c r="R59" i="1" s="1"/>
  <c r="P10" i="1"/>
  <c r="P42" i="1"/>
  <c r="R42" i="1" s="1"/>
  <c r="P61" i="1"/>
  <c r="P39" i="1"/>
  <c r="P52" i="1"/>
  <c r="P56" i="1"/>
  <c r="R56" i="1" s="1"/>
  <c r="P14" i="1"/>
  <c r="R14" i="1" s="1"/>
  <c r="P46" i="1"/>
  <c r="P11" i="1"/>
  <c r="P43" i="1"/>
  <c r="R43" i="1" s="1"/>
  <c r="P24" i="1"/>
  <c r="L22" i="1"/>
  <c r="P22" i="1" s="1"/>
  <c r="R22" i="1" s="1"/>
  <c r="L19" i="1"/>
  <c r="P19" i="1" s="1"/>
  <c r="R19" i="1" s="1"/>
  <c r="P18" i="1"/>
  <c r="P47" i="1"/>
  <c r="P35" i="1"/>
  <c r="R35" i="1" s="1"/>
  <c r="R23" i="1"/>
  <c r="R36" i="1"/>
  <c r="R31" i="1"/>
  <c r="R12" i="1"/>
  <c r="R58" i="1"/>
  <c r="R30" i="1"/>
  <c r="R53" i="1"/>
  <c r="R40" i="1"/>
  <c r="R51" i="1"/>
  <c r="R48" i="1"/>
  <c r="R60" i="1"/>
  <c r="R63" i="1"/>
  <c r="R17" i="1"/>
  <c r="R62" i="1"/>
  <c r="R44" i="1"/>
  <c r="R57" i="1"/>
  <c r="R16" i="1"/>
  <c r="R10" i="1"/>
  <c r="R61" i="1"/>
  <c r="R45" i="1"/>
  <c r="R39" i="1"/>
  <c r="R52" i="1"/>
  <c r="R46" i="1"/>
  <c r="R11" i="1"/>
  <c r="R49" i="1"/>
  <c r="R25" i="1"/>
  <c r="R24" i="1"/>
  <c r="L9" i="1"/>
  <c r="P9" i="1" s="1"/>
  <c r="R9" i="1" s="1"/>
  <c r="R18" i="1"/>
  <c r="R15" i="1"/>
  <c r="R47" i="1"/>
  <c r="R29" i="1"/>
  <c r="R21" i="1"/>
  <c r="R38" i="1"/>
  <c r="R26" i="1"/>
  <c r="R55" i="1"/>
  <c r="R33" i="1"/>
  <c r="R27" i="1"/>
  <c r="R13" i="1"/>
  <c r="R20" i="1"/>
  <c r="R50" i="1"/>
  <c r="R28" i="1"/>
  <c r="R32" i="1"/>
</calcChain>
</file>

<file path=xl/sharedStrings.xml><?xml version="1.0" encoding="utf-8"?>
<sst xmlns="http://schemas.openxmlformats.org/spreadsheetml/2006/main" count="134" uniqueCount="27">
  <si>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</si>
  <si>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</si>
  <si>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</si>
  <si>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</si>
  <si>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</si>
  <si>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</si>
  <si>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</si>
  <si>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</si>
  <si>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</si>
  <si>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</si>
  <si>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</si>
  <si>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</si>
  <si>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</si>
  <si>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</si>
  <si>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</si>
  <si>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</si>
  <si>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</si>
  <si>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</si>
  <si>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</si>
  <si>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</si>
  <si>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</si>
  <si>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</si>
  <si>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</si>
  <si>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Daily Standard deviation</t>
  </si>
  <si>
    <t>PE</t>
  </si>
  <si>
    <t>-</t>
  </si>
  <si>
    <t>AXISBANK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</si>
</sst>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topLeftCell="E1" workbookViewId="0">
      <selection activeCell="R12" sqref="R12"/>
    </sheetView>
  </sheetViews>
  <sheetFormatPr defaultRowHeight="14.5" x14ac:dyDescent="0.35"/>
  <cols>
    <col min="1" max="1" width="26.1796875" bestFit="1" customWidth="1"/>
    <col min="2" max="2" width="11.816406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2" bestFit="1" customWidth="1"/>
    <col min="16" max="16" width="20.90625" bestFit="1" customWidth="1"/>
    <col min="17" max="17" width="10.08984375" bestFit="1" customWidth="1"/>
    <col min="18" max="18" width="15.81640625" bestFit="1" customWidth="1"/>
  </cols>
  <sheetData>
    <row r="1" spans="1:18" x14ac:dyDescent="0.35">
      <c r="A1" t="s">
        <v>23</v>
      </c>
      <c r="B1">
        <v>1.8316170410582866E-2</v>
      </c>
    </row>
    <row r="2" spans="1:18" x14ac:dyDescent="0.35">
      <c r="A2" t="s">
        <v>9</v>
      </c>
      <c r="B2">
        <f>B1^2</f>
        <v>3.3548209850951132E-4</v>
      </c>
    </row>
    <row r="3" spans="1:18" x14ac:dyDescent="0.35">
      <c r="A3" t="s">
        <v>10</v>
      </c>
      <c r="B3">
        <v>252</v>
      </c>
    </row>
    <row r="4" spans="1:18" x14ac:dyDescent="0.35">
      <c r="A4" t="s">
        <v>11</v>
      </c>
      <c r="B4">
        <f>B3*B2</f>
        <v>8.4541488824396854E-2</v>
      </c>
    </row>
    <row r="5" spans="1:18" x14ac:dyDescent="0.35">
      <c r="A5" t="s">
        <v>12</v>
      </c>
      <c r="B5">
        <f>SQRT(B4)</f>
        <v>0.2907601912648925</v>
      </c>
    </row>
    <row r="8" spans="1:18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6</v>
      </c>
      <c r="R8" t="s">
        <v>21</v>
      </c>
    </row>
    <row r="9" spans="1:18" x14ac:dyDescent="0.35">
      <c r="A9" t="s">
        <v>26</v>
      </c>
      <c r="B9" s="1">
        <v>43648</v>
      </c>
      <c r="C9" s="1">
        <v>43671</v>
      </c>
      <c r="D9" t="s">
        <v>24</v>
      </c>
      <c r="E9">
        <v>910</v>
      </c>
      <c r="F9">
        <v>104.4</v>
      </c>
      <c r="G9">
        <v>802.6</v>
      </c>
      <c r="H9">
        <f>EXP($B$5*SQRT(1/12))</f>
        <v>1.0875584583583136</v>
      </c>
      <c r="I9">
        <f>G9*H9</f>
        <v>872.87441867838243</v>
      </c>
      <c r="J9">
        <f>1/H9</f>
        <v>0.91949080282959283</v>
      </c>
      <c r="K9">
        <f>G9*J9</f>
        <v>737.98331835103124</v>
      </c>
      <c r="L9">
        <f>MAX((E9-I9),0)</f>
        <v>37.125581321617574</v>
      </c>
      <c r="M9">
        <f>MAX((E9-K9),0)</f>
        <v>172.01668164896876</v>
      </c>
      <c r="N9" s="3">
        <v>2.1501369863013698E-2</v>
      </c>
      <c r="O9">
        <f>(EXP(N9*(1/1200))-J9)/(H9-J9)</f>
        <v>0.47913511309372747</v>
      </c>
      <c r="P9">
        <f>(O9*L9+(1-O9)*M9)*EXP(-N9/1200)</f>
        <v>107.38369494059646</v>
      </c>
      <c r="Q9">
        <f t="shared" ref="Q9:Q40" si="0">F9</f>
        <v>104.4</v>
      </c>
      <c r="R9" s="2">
        <f t="shared" ref="R9" si="1">IF(Q9-P9&gt;0,Q9-P9,P9-Q9)</f>
        <v>2.9836949405964504</v>
      </c>
    </row>
    <row r="10" spans="1:18" x14ac:dyDescent="0.35">
      <c r="A10" t="s">
        <v>26</v>
      </c>
      <c r="B10" s="1">
        <v>43649</v>
      </c>
      <c r="C10" s="1">
        <v>43671</v>
      </c>
      <c r="D10" t="s">
        <v>24</v>
      </c>
      <c r="E10">
        <v>910</v>
      </c>
      <c r="F10">
        <v>100.9</v>
      </c>
      <c r="G10">
        <v>806.2</v>
      </c>
      <c r="H10">
        <f t="shared" ref="H10:H63" si="2">EXP($B$5*SQRT(1/12))</f>
        <v>1.0875584583583136</v>
      </c>
      <c r="I10">
        <f t="shared" ref="I10:I63" si="3">G10*H10</f>
        <v>876.78962912847248</v>
      </c>
      <c r="J10">
        <f t="shared" ref="J10:J63" si="4">1/H10</f>
        <v>0.91949080282959283</v>
      </c>
      <c r="K10">
        <f t="shared" ref="K10:K63" si="5">G10*J10</f>
        <v>741.29348524121781</v>
      </c>
      <c r="L10">
        <f t="shared" ref="L10:L63" si="6">MAX((E10-I10),0)</f>
        <v>33.210370871527516</v>
      </c>
      <c r="M10">
        <f t="shared" ref="M10:M63" si="7">MAX((E10-K10),0)</f>
        <v>168.70651475878219</v>
      </c>
      <c r="N10" s="3">
        <v>2.1501369863013698E-2</v>
      </c>
      <c r="O10">
        <f t="shared" ref="O10:O63" si="8">(EXP(N10*(1/1200))-J10)/(H10-J10)</f>
        <v>0.47913511309372747</v>
      </c>
      <c r="P10">
        <f t="shared" ref="P10:P63" si="9">(O10*L10+(1-O10)*M10)*EXP(-N10/1200)</f>
        <v>103.78369494059636</v>
      </c>
      <c r="Q10">
        <f t="shared" si="0"/>
        <v>100.9</v>
      </c>
      <c r="R10" s="2">
        <f t="shared" ref="R10:R63" si="10">IF(Q10-P10&gt;0,Q10-P10,P10-Q10)</f>
        <v>2.8836949405963566</v>
      </c>
    </row>
    <row r="11" spans="1:18" x14ac:dyDescent="0.35">
      <c r="A11" t="s">
        <v>26</v>
      </c>
      <c r="B11" s="1">
        <v>43650</v>
      </c>
      <c r="C11" s="1">
        <v>43671</v>
      </c>
      <c r="D11" t="s">
        <v>24</v>
      </c>
      <c r="E11">
        <v>910</v>
      </c>
      <c r="F11">
        <v>98.35</v>
      </c>
      <c r="G11">
        <v>808.85</v>
      </c>
      <c r="H11">
        <f t="shared" si="2"/>
        <v>1.0875584583583136</v>
      </c>
      <c r="I11">
        <f t="shared" si="3"/>
        <v>879.67165904312196</v>
      </c>
      <c r="J11">
        <f t="shared" si="4"/>
        <v>0.91949080282959283</v>
      </c>
      <c r="K11">
        <f t="shared" si="5"/>
        <v>743.73013586871616</v>
      </c>
      <c r="L11">
        <f t="shared" si="6"/>
        <v>30.328340956878037</v>
      </c>
      <c r="M11">
        <f t="shared" si="7"/>
        <v>166.26986413128384</v>
      </c>
      <c r="N11" s="3">
        <v>2.1501369863013698E-2</v>
      </c>
      <c r="O11">
        <f t="shared" si="8"/>
        <v>0.47913511309372747</v>
      </c>
      <c r="P11">
        <f t="shared" si="9"/>
        <v>101.13369494059643</v>
      </c>
      <c r="Q11">
        <f t="shared" si="0"/>
        <v>98.35</v>
      </c>
      <c r="R11" s="2">
        <f t="shared" si="10"/>
        <v>2.7836949405964333</v>
      </c>
    </row>
    <row r="12" spans="1:18" x14ac:dyDescent="0.35">
      <c r="A12" t="s">
        <v>26</v>
      </c>
      <c r="B12" s="1">
        <v>43651</v>
      </c>
      <c r="C12" s="1">
        <v>43671</v>
      </c>
      <c r="D12" t="s">
        <v>24</v>
      </c>
      <c r="E12">
        <v>910</v>
      </c>
      <c r="F12">
        <v>101.1</v>
      </c>
      <c r="G12">
        <v>806.1</v>
      </c>
      <c r="H12">
        <f t="shared" si="2"/>
        <v>1.0875584583583136</v>
      </c>
      <c r="I12">
        <f t="shared" si="3"/>
        <v>876.68087328263653</v>
      </c>
      <c r="J12">
        <f t="shared" si="4"/>
        <v>0.91949080282959283</v>
      </c>
      <c r="K12">
        <f t="shared" si="5"/>
        <v>741.20153616093478</v>
      </c>
      <c r="L12">
        <f t="shared" si="6"/>
        <v>33.319126717363474</v>
      </c>
      <c r="M12">
        <f t="shared" si="7"/>
        <v>168.79846383906522</v>
      </c>
      <c r="N12" s="3">
        <v>2.1501369863013698E-2</v>
      </c>
      <c r="O12">
        <f t="shared" si="8"/>
        <v>0.47913511309372747</v>
      </c>
      <c r="P12">
        <f t="shared" si="9"/>
        <v>103.88369494059646</v>
      </c>
      <c r="Q12">
        <f t="shared" si="0"/>
        <v>101.1</v>
      </c>
      <c r="R12" s="2">
        <f t="shared" si="10"/>
        <v>2.7836949405964617</v>
      </c>
    </row>
    <row r="13" spans="1:18" x14ac:dyDescent="0.35">
      <c r="A13" t="s">
        <v>26</v>
      </c>
      <c r="B13" s="1">
        <v>43654</v>
      </c>
      <c r="C13" s="1">
        <v>43671</v>
      </c>
      <c r="D13" t="s">
        <v>24</v>
      </c>
      <c r="E13">
        <v>910</v>
      </c>
      <c r="F13">
        <v>119.85</v>
      </c>
      <c r="G13">
        <v>782.9</v>
      </c>
      <c r="H13">
        <f t="shared" si="2"/>
        <v>1.0875584583583136</v>
      </c>
      <c r="I13">
        <f t="shared" si="3"/>
        <v>851.44951704872369</v>
      </c>
      <c r="J13">
        <f t="shared" si="4"/>
        <v>0.91949080282959283</v>
      </c>
      <c r="K13">
        <f t="shared" si="5"/>
        <v>719.86934953528817</v>
      </c>
      <c r="L13">
        <f t="shared" si="6"/>
        <v>58.550482951276308</v>
      </c>
      <c r="M13">
        <f t="shared" si="7"/>
        <v>190.13065046471183</v>
      </c>
      <c r="N13" s="3">
        <v>2.1501369863013698E-2</v>
      </c>
      <c r="O13">
        <f t="shared" si="8"/>
        <v>0.47913511309372747</v>
      </c>
      <c r="P13">
        <f t="shared" si="9"/>
        <v>127.08369494059649</v>
      </c>
      <c r="Q13">
        <f t="shared" si="0"/>
        <v>119.85</v>
      </c>
      <c r="R13" s="2">
        <f t="shared" si="10"/>
        <v>7.233694940596493</v>
      </c>
    </row>
    <row r="14" spans="1:18" x14ac:dyDescent="0.35">
      <c r="A14" t="s">
        <v>26</v>
      </c>
      <c r="B14" s="1">
        <v>43655</v>
      </c>
      <c r="C14" s="1">
        <v>43671</v>
      </c>
      <c r="D14" t="s">
        <v>24</v>
      </c>
      <c r="E14">
        <v>910</v>
      </c>
      <c r="F14">
        <v>121.4</v>
      </c>
      <c r="G14">
        <v>786.2</v>
      </c>
      <c r="H14">
        <f t="shared" si="2"/>
        <v>1.0875584583583136</v>
      </c>
      <c r="I14">
        <f t="shared" si="3"/>
        <v>855.03845996130622</v>
      </c>
      <c r="J14">
        <f t="shared" si="4"/>
        <v>0.91949080282959283</v>
      </c>
      <c r="K14">
        <f t="shared" si="5"/>
        <v>722.90366918462598</v>
      </c>
      <c r="L14">
        <f t="shared" si="6"/>
        <v>54.961540038693784</v>
      </c>
      <c r="M14">
        <f t="shared" si="7"/>
        <v>187.09633081537402</v>
      </c>
      <c r="N14" s="3">
        <v>2.1501369863013698E-2</v>
      </c>
      <c r="O14">
        <f t="shared" si="8"/>
        <v>0.47913511309372747</v>
      </c>
      <c r="P14">
        <f t="shared" si="9"/>
        <v>123.78369494059636</v>
      </c>
      <c r="Q14">
        <f t="shared" si="0"/>
        <v>121.4</v>
      </c>
      <c r="R14" s="2">
        <f t="shared" si="10"/>
        <v>2.3836949405963566</v>
      </c>
    </row>
    <row r="15" spans="1:18" x14ac:dyDescent="0.35">
      <c r="A15" t="s">
        <v>26</v>
      </c>
      <c r="B15" s="1">
        <v>43656</v>
      </c>
      <c r="C15" s="1">
        <v>43671</v>
      </c>
      <c r="D15" t="s">
        <v>24</v>
      </c>
      <c r="E15">
        <v>910</v>
      </c>
      <c r="F15">
        <v>138.44999999999999</v>
      </c>
      <c r="G15">
        <v>769.25</v>
      </c>
      <c r="H15">
        <f t="shared" si="2"/>
        <v>1.0875584583583136</v>
      </c>
      <c r="I15">
        <f t="shared" si="3"/>
        <v>836.60434409213269</v>
      </c>
      <c r="J15">
        <f t="shared" si="4"/>
        <v>0.91949080282959283</v>
      </c>
      <c r="K15">
        <f t="shared" si="5"/>
        <v>707.31830007666429</v>
      </c>
      <c r="L15">
        <f t="shared" si="6"/>
        <v>73.395655907867308</v>
      </c>
      <c r="M15">
        <f t="shared" si="7"/>
        <v>202.68169992333571</v>
      </c>
      <c r="N15" s="3">
        <v>2.1501369863013698E-2</v>
      </c>
      <c r="O15">
        <f t="shared" si="8"/>
        <v>0.47913511309372747</v>
      </c>
      <c r="P15">
        <f t="shared" si="9"/>
        <v>140.73369494059645</v>
      </c>
      <c r="Q15">
        <f t="shared" si="0"/>
        <v>138.44999999999999</v>
      </c>
      <c r="R15" s="2">
        <f t="shared" si="10"/>
        <v>2.2836949405964617</v>
      </c>
    </row>
    <row r="16" spans="1:18" x14ac:dyDescent="0.35">
      <c r="A16" t="s">
        <v>26</v>
      </c>
      <c r="B16" s="1">
        <v>43657</v>
      </c>
      <c r="C16" s="1">
        <v>43671</v>
      </c>
      <c r="D16" t="s">
        <v>24</v>
      </c>
      <c r="E16">
        <v>910</v>
      </c>
      <c r="F16">
        <v>141.44999999999999</v>
      </c>
      <c r="G16">
        <v>766.4</v>
      </c>
      <c r="H16">
        <f t="shared" si="2"/>
        <v>1.0875584583583136</v>
      </c>
      <c r="I16">
        <f t="shared" si="3"/>
        <v>833.50480248581152</v>
      </c>
      <c r="J16">
        <f t="shared" si="4"/>
        <v>0.91949080282959283</v>
      </c>
      <c r="K16">
        <f t="shared" si="5"/>
        <v>704.69775128859987</v>
      </c>
      <c r="L16">
        <f t="shared" si="6"/>
        <v>76.495197514188476</v>
      </c>
      <c r="M16">
        <f t="shared" si="7"/>
        <v>205.30224871140013</v>
      </c>
      <c r="N16" s="3">
        <v>2.1501369863013698E-2</v>
      </c>
      <c r="O16">
        <f t="shared" si="8"/>
        <v>0.47913511309372747</v>
      </c>
      <c r="P16">
        <f t="shared" si="9"/>
        <v>143.58369494059647</v>
      </c>
      <c r="Q16">
        <f t="shared" si="0"/>
        <v>141.44999999999999</v>
      </c>
      <c r="R16" s="2">
        <f t="shared" si="10"/>
        <v>2.1336949405964845</v>
      </c>
    </row>
    <row r="17" spans="1:18" x14ac:dyDescent="0.35">
      <c r="A17" t="s">
        <v>26</v>
      </c>
      <c r="B17" s="1">
        <v>43658</v>
      </c>
      <c r="C17" s="1">
        <v>43671</v>
      </c>
      <c r="D17" t="s">
        <v>24</v>
      </c>
      <c r="E17">
        <v>910</v>
      </c>
      <c r="F17">
        <v>152.19999999999999</v>
      </c>
      <c r="G17">
        <v>755.8</v>
      </c>
      <c r="H17">
        <f t="shared" si="2"/>
        <v>1.0875584583583136</v>
      </c>
      <c r="I17">
        <f t="shared" si="3"/>
        <v>821.97668282721338</v>
      </c>
      <c r="J17">
        <f t="shared" si="4"/>
        <v>0.91949080282959283</v>
      </c>
      <c r="K17">
        <f t="shared" si="5"/>
        <v>694.95114877860624</v>
      </c>
      <c r="L17">
        <f t="shared" si="6"/>
        <v>88.023317172786619</v>
      </c>
      <c r="M17">
        <f t="shared" si="7"/>
        <v>215.04885122139376</v>
      </c>
      <c r="N17" s="3">
        <v>2.1501369863013698E-2</v>
      </c>
      <c r="O17">
        <f t="shared" si="8"/>
        <v>0.47913511309372747</v>
      </c>
      <c r="P17">
        <f t="shared" si="9"/>
        <v>154.18369494059647</v>
      </c>
      <c r="Q17">
        <f t="shared" si="0"/>
        <v>152.19999999999999</v>
      </c>
      <c r="R17" s="2">
        <f t="shared" si="10"/>
        <v>1.9836949405964788</v>
      </c>
    </row>
    <row r="18" spans="1:18" x14ac:dyDescent="0.35">
      <c r="A18" t="s">
        <v>26</v>
      </c>
      <c r="B18" s="1">
        <v>43661</v>
      </c>
      <c r="C18" s="1">
        <v>43671</v>
      </c>
      <c r="D18" t="s">
        <v>24</v>
      </c>
      <c r="E18">
        <v>910</v>
      </c>
      <c r="F18">
        <v>158.75</v>
      </c>
      <c r="G18">
        <v>749.75</v>
      </c>
      <c r="H18">
        <f t="shared" si="2"/>
        <v>1.0875584583583136</v>
      </c>
      <c r="I18">
        <f t="shared" si="3"/>
        <v>815.39695415414553</v>
      </c>
      <c r="J18">
        <f t="shared" si="4"/>
        <v>0.91949080282959283</v>
      </c>
      <c r="K18">
        <f t="shared" si="5"/>
        <v>689.38822942148727</v>
      </c>
      <c r="L18">
        <f t="shared" si="6"/>
        <v>94.603045845854467</v>
      </c>
      <c r="M18">
        <f t="shared" si="7"/>
        <v>220.61177057851273</v>
      </c>
      <c r="N18" s="3">
        <v>2.1501369863013698E-2</v>
      </c>
      <c r="O18">
        <f t="shared" si="8"/>
        <v>0.47913511309372747</v>
      </c>
      <c r="P18">
        <f t="shared" si="9"/>
        <v>160.23369494059642</v>
      </c>
      <c r="Q18">
        <f t="shared" si="0"/>
        <v>158.75</v>
      </c>
      <c r="R18" s="2">
        <f t="shared" si="10"/>
        <v>1.4836949405964219</v>
      </c>
    </row>
    <row r="19" spans="1:18" x14ac:dyDescent="0.35">
      <c r="A19" t="s">
        <v>26</v>
      </c>
      <c r="B19" s="1">
        <v>43662</v>
      </c>
      <c r="C19" s="1">
        <v>43671</v>
      </c>
      <c r="D19" t="s">
        <v>24</v>
      </c>
      <c r="E19">
        <v>910</v>
      </c>
      <c r="F19">
        <v>147.6</v>
      </c>
      <c r="G19">
        <v>761.05</v>
      </c>
      <c r="H19">
        <f t="shared" si="2"/>
        <v>1.0875584583583136</v>
      </c>
      <c r="I19">
        <f t="shared" si="3"/>
        <v>827.68636473359447</v>
      </c>
      <c r="J19">
        <f t="shared" si="4"/>
        <v>0.91949080282959283</v>
      </c>
      <c r="K19">
        <f t="shared" si="5"/>
        <v>699.77847549346154</v>
      </c>
      <c r="L19">
        <f t="shared" si="6"/>
        <v>82.313635266405527</v>
      </c>
      <c r="M19">
        <f t="shared" si="7"/>
        <v>210.22152450653846</v>
      </c>
      <c r="N19" s="3">
        <v>2.1501369863013698E-2</v>
      </c>
      <c r="O19">
        <f t="shared" si="8"/>
        <v>0.47913511309372747</v>
      </c>
      <c r="P19">
        <f t="shared" si="9"/>
        <v>148.9336949405965</v>
      </c>
      <c r="Q19">
        <f t="shared" si="0"/>
        <v>147.6</v>
      </c>
      <c r="R19" s="2">
        <f t="shared" si="10"/>
        <v>1.3336949405965015</v>
      </c>
    </row>
    <row r="20" spans="1:18" x14ac:dyDescent="0.35">
      <c r="A20" t="s">
        <v>26</v>
      </c>
      <c r="B20" s="1">
        <v>43663</v>
      </c>
      <c r="C20" s="1">
        <v>43671</v>
      </c>
      <c r="D20" t="s">
        <v>24</v>
      </c>
      <c r="E20">
        <v>910</v>
      </c>
      <c r="F20">
        <v>156.19999999999999</v>
      </c>
      <c r="G20">
        <v>752.6</v>
      </c>
      <c r="H20">
        <f t="shared" si="2"/>
        <v>1.0875584583583136</v>
      </c>
      <c r="I20">
        <f t="shared" si="3"/>
        <v>818.49649576046681</v>
      </c>
      <c r="J20">
        <f t="shared" si="4"/>
        <v>0.91949080282959283</v>
      </c>
      <c r="K20">
        <f t="shared" si="5"/>
        <v>692.00877820955156</v>
      </c>
      <c r="L20">
        <f t="shared" si="6"/>
        <v>91.503504239533186</v>
      </c>
      <c r="M20">
        <f t="shared" si="7"/>
        <v>217.99122179044844</v>
      </c>
      <c r="N20" s="3">
        <v>2.1501369863013698E-2</v>
      </c>
      <c r="O20">
        <f t="shared" si="8"/>
        <v>0.47913511309372747</v>
      </c>
      <c r="P20">
        <f t="shared" si="9"/>
        <v>157.38369494059643</v>
      </c>
      <c r="Q20">
        <f t="shared" si="0"/>
        <v>156.19999999999999</v>
      </c>
      <c r="R20" s="2">
        <f t="shared" si="10"/>
        <v>1.183694940596439</v>
      </c>
    </row>
    <row r="21" spans="1:18" x14ac:dyDescent="0.35">
      <c r="A21" t="s">
        <v>26</v>
      </c>
      <c r="B21" s="1">
        <v>43664</v>
      </c>
      <c r="C21" s="1">
        <v>43671</v>
      </c>
      <c r="D21" t="s">
        <v>24</v>
      </c>
      <c r="E21">
        <v>910</v>
      </c>
      <c r="F21">
        <v>168.55</v>
      </c>
      <c r="G21">
        <v>740.4</v>
      </c>
      <c r="H21">
        <f t="shared" si="2"/>
        <v>1.0875584583583136</v>
      </c>
      <c r="I21">
        <f t="shared" si="3"/>
        <v>805.22828256849527</v>
      </c>
      <c r="J21">
        <f t="shared" si="4"/>
        <v>0.91949080282959283</v>
      </c>
      <c r="K21">
        <f t="shared" si="5"/>
        <v>680.79099041503048</v>
      </c>
      <c r="L21">
        <f t="shared" si="6"/>
        <v>104.77171743150473</v>
      </c>
      <c r="M21">
        <f t="shared" si="7"/>
        <v>229.20900958496952</v>
      </c>
      <c r="N21" s="3">
        <v>2.1501369863013698E-2</v>
      </c>
      <c r="O21">
        <f t="shared" si="8"/>
        <v>0.47913511309372747</v>
      </c>
      <c r="P21">
        <f t="shared" si="9"/>
        <v>169.5836949405965</v>
      </c>
      <c r="Q21">
        <f t="shared" si="0"/>
        <v>168.55</v>
      </c>
      <c r="R21" s="2">
        <f t="shared" si="10"/>
        <v>1.0336949405964901</v>
      </c>
    </row>
    <row r="22" spans="1:18" x14ac:dyDescent="0.35">
      <c r="A22" t="s">
        <v>26</v>
      </c>
      <c r="B22" s="1">
        <v>43665</v>
      </c>
      <c r="C22" s="1">
        <v>43671</v>
      </c>
      <c r="D22" t="s">
        <v>24</v>
      </c>
      <c r="E22">
        <v>910</v>
      </c>
      <c r="F22">
        <v>179.85</v>
      </c>
      <c r="G22">
        <v>729.25</v>
      </c>
      <c r="H22">
        <f t="shared" si="2"/>
        <v>1.0875584583583136</v>
      </c>
      <c r="I22">
        <f t="shared" si="3"/>
        <v>793.10200575780016</v>
      </c>
      <c r="J22">
        <f t="shared" si="4"/>
        <v>0.91949080282959283</v>
      </c>
      <c r="K22">
        <f t="shared" si="5"/>
        <v>670.53866796348052</v>
      </c>
      <c r="L22">
        <f t="shared" si="6"/>
        <v>116.89799424219984</v>
      </c>
      <c r="M22">
        <f t="shared" si="7"/>
        <v>239.46133203651948</v>
      </c>
      <c r="N22" s="3">
        <v>2.1501369863013698E-2</v>
      </c>
      <c r="O22">
        <f t="shared" si="8"/>
        <v>0.47913511309372747</v>
      </c>
      <c r="P22">
        <f t="shared" si="9"/>
        <v>180.73369494059645</v>
      </c>
      <c r="Q22">
        <f t="shared" si="0"/>
        <v>179.85</v>
      </c>
      <c r="R22" s="2">
        <f t="shared" si="10"/>
        <v>0.88369494059645604</v>
      </c>
    </row>
    <row r="23" spans="1:18" x14ac:dyDescent="0.35">
      <c r="A23" t="s">
        <v>26</v>
      </c>
      <c r="B23" s="1">
        <v>43668</v>
      </c>
      <c r="C23" s="1">
        <v>43671</v>
      </c>
      <c r="D23" t="s">
        <v>24</v>
      </c>
      <c r="E23">
        <v>910</v>
      </c>
      <c r="F23">
        <v>182.1</v>
      </c>
      <c r="G23">
        <v>727.45</v>
      </c>
      <c r="H23">
        <f t="shared" si="2"/>
        <v>1.0875584583583136</v>
      </c>
      <c r="I23">
        <f t="shared" si="3"/>
        <v>791.1444005327553</v>
      </c>
      <c r="J23">
        <f t="shared" si="4"/>
        <v>0.91949080282959283</v>
      </c>
      <c r="K23">
        <f t="shared" si="5"/>
        <v>668.88358451838735</v>
      </c>
      <c r="L23">
        <f t="shared" si="6"/>
        <v>118.8555994672447</v>
      </c>
      <c r="M23">
        <f t="shared" si="7"/>
        <v>241.11641548161265</v>
      </c>
      <c r="N23" s="3">
        <v>2.1501369863013698E-2</v>
      </c>
      <c r="O23">
        <f t="shared" si="8"/>
        <v>0.47913511309372747</v>
      </c>
      <c r="P23">
        <f t="shared" si="9"/>
        <v>182.5336949405964</v>
      </c>
      <c r="Q23">
        <f t="shared" si="0"/>
        <v>182.1</v>
      </c>
      <c r="R23" s="2">
        <f t="shared" si="10"/>
        <v>0.43369494059641056</v>
      </c>
    </row>
    <row r="24" spans="1:18" x14ac:dyDescent="0.35">
      <c r="A24" t="s">
        <v>26</v>
      </c>
      <c r="B24" s="1">
        <v>43669</v>
      </c>
      <c r="C24" s="1">
        <v>43671</v>
      </c>
      <c r="D24" t="s">
        <v>24</v>
      </c>
      <c r="E24">
        <v>910</v>
      </c>
      <c r="F24">
        <v>181.7</v>
      </c>
      <c r="G24">
        <v>728</v>
      </c>
      <c r="H24">
        <f t="shared" si="2"/>
        <v>1.0875584583583136</v>
      </c>
      <c r="I24">
        <f t="shared" si="3"/>
        <v>791.74255768485227</v>
      </c>
      <c r="J24">
        <f t="shared" si="4"/>
        <v>0.91949080282959283</v>
      </c>
      <c r="K24">
        <f t="shared" si="5"/>
        <v>669.38930445994356</v>
      </c>
      <c r="L24">
        <f t="shared" si="6"/>
        <v>118.25744231514773</v>
      </c>
      <c r="M24">
        <f t="shared" si="7"/>
        <v>240.61069554005644</v>
      </c>
      <c r="N24" s="3">
        <v>2.1501369863013698E-2</v>
      </c>
      <c r="O24">
        <f t="shared" si="8"/>
        <v>0.47913511309372747</v>
      </c>
      <c r="P24">
        <f t="shared" si="9"/>
        <v>181.98369494059645</v>
      </c>
      <c r="Q24">
        <f t="shared" si="0"/>
        <v>181.7</v>
      </c>
      <c r="R24" s="2">
        <f t="shared" si="10"/>
        <v>0.28369494059646172</v>
      </c>
    </row>
    <row r="25" spans="1:18" x14ac:dyDescent="0.35">
      <c r="A25" t="s">
        <v>26</v>
      </c>
      <c r="B25" s="1">
        <v>43670</v>
      </c>
      <c r="C25" s="1">
        <v>43671</v>
      </c>
      <c r="D25" t="s">
        <v>24</v>
      </c>
      <c r="E25">
        <v>910</v>
      </c>
      <c r="F25">
        <v>197.55</v>
      </c>
      <c r="G25">
        <v>712.3</v>
      </c>
      <c r="H25">
        <f t="shared" si="2"/>
        <v>1.0875584583583136</v>
      </c>
      <c r="I25">
        <f t="shared" si="3"/>
        <v>774.66788988862675</v>
      </c>
      <c r="J25">
        <f t="shared" si="4"/>
        <v>0.91949080282959283</v>
      </c>
      <c r="K25">
        <f t="shared" si="5"/>
        <v>654.95329885551894</v>
      </c>
      <c r="L25">
        <f t="shared" si="6"/>
        <v>135.33211011137325</v>
      </c>
      <c r="M25">
        <f t="shared" si="7"/>
        <v>255.04670114448106</v>
      </c>
      <c r="N25" s="3">
        <v>2.1501369863013698E-2</v>
      </c>
      <c r="O25">
        <f t="shared" si="8"/>
        <v>0.47913511309372747</v>
      </c>
      <c r="P25">
        <f t="shared" si="9"/>
        <v>197.68369494059647</v>
      </c>
      <c r="Q25">
        <f t="shared" si="0"/>
        <v>197.55</v>
      </c>
      <c r="R25" s="2">
        <f t="shared" si="10"/>
        <v>0.13369494059645604</v>
      </c>
    </row>
    <row r="26" spans="1:18" x14ac:dyDescent="0.35">
      <c r="A26" t="s">
        <v>26</v>
      </c>
      <c r="B26" s="1">
        <v>43671</v>
      </c>
      <c r="C26" s="1">
        <v>43671</v>
      </c>
      <c r="D26" t="s">
        <v>24</v>
      </c>
      <c r="E26">
        <v>910</v>
      </c>
      <c r="F26">
        <v>0</v>
      </c>
      <c r="G26">
        <v>723.15</v>
      </c>
      <c r="H26">
        <f t="shared" si="2"/>
        <v>1.0875584583583136</v>
      </c>
      <c r="I26">
        <f t="shared" si="3"/>
        <v>786.46789916181444</v>
      </c>
      <c r="J26">
        <f t="shared" si="4"/>
        <v>0.91949080282959283</v>
      </c>
      <c r="K26">
        <f t="shared" si="5"/>
        <v>664.92977406622003</v>
      </c>
      <c r="L26">
        <f t="shared" si="6"/>
        <v>123.53210083818556</v>
      </c>
      <c r="M26">
        <f t="shared" si="7"/>
        <v>245.07022593377997</v>
      </c>
      <c r="N26" s="3">
        <v>2.1501369863013698E-2</v>
      </c>
      <c r="O26">
        <f t="shared" si="8"/>
        <v>0.47913511309372747</v>
      </c>
      <c r="P26">
        <f t="shared" si="9"/>
        <v>186.83369494059644</v>
      </c>
      <c r="Q26">
        <f t="shared" si="0"/>
        <v>0</v>
      </c>
      <c r="R26" s="2">
        <f t="shared" si="10"/>
        <v>186.83369494059644</v>
      </c>
    </row>
    <row r="27" spans="1:18" x14ac:dyDescent="0.35">
      <c r="A27" t="s">
        <v>26</v>
      </c>
      <c r="B27" s="1">
        <v>43678</v>
      </c>
      <c r="C27" s="1">
        <v>43706</v>
      </c>
      <c r="D27" t="s">
        <v>24</v>
      </c>
      <c r="E27">
        <v>910</v>
      </c>
      <c r="F27">
        <v>236.5</v>
      </c>
      <c r="G27">
        <v>669.3</v>
      </c>
      <c r="H27">
        <f t="shared" si="2"/>
        <v>1.0875584583583136</v>
      </c>
      <c r="I27">
        <f t="shared" si="3"/>
        <v>727.90287617921922</v>
      </c>
      <c r="J27">
        <f t="shared" si="4"/>
        <v>0.91949080282959283</v>
      </c>
      <c r="K27">
        <f t="shared" si="5"/>
        <v>615.41519433384644</v>
      </c>
      <c r="L27">
        <f t="shared" si="6"/>
        <v>182.09712382078078</v>
      </c>
      <c r="M27">
        <f t="shared" si="7"/>
        <v>294.58480566615356</v>
      </c>
      <c r="N27" s="3">
        <v>2.1501369863013698E-2</v>
      </c>
      <c r="O27">
        <f t="shared" si="8"/>
        <v>0.47913511309372747</v>
      </c>
      <c r="P27">
        <f t="shared" si="9"/>
        <v>240.6836949405965</v>
      </c>
      <c r="Q27">
        <f t="shared" si="0"/>
        <v>236.5</v>
      </c>
      <c r="R27" s="2">
        <f t="shared" si="10"/>
        <v>4.1836949405964958</v>
      </c>
    </row>
    <row r="28" spans="1:18" x14ac:dyDescent="0.35">
      <c r="A28" t="s">
        <v>26</v>
      </c>
      <c r="B28" s="1">
        <v>43679</v>
      </c>
      <c r="C28" s="1">
        <v>43706</v>
      </c>
      <c r="D28" t="s">
        <v>24</v>
      </c>
      <c r="E28">
        <v>910</v>
      </c>
      <c r="F28">
        <v>232.05</v>
      </c>
      <c r="G28">
        <v>673.85</v>
      </c>
      <c r="H28">
        <f t="shared" si="2"/>
        <v>1.0875584583583136</v>
      </c>
      <c r="I28">
        <f t="shared" si="3"/>
        <v>732.85126716474963</v>
      </c>
      <c r="J28">
        <f t="shared" si="4"/>
        <v>0.91949080282959283</v>
      </c>
      <c r="K28">
        <f t="shared" si="5"/>
        <v>619.59887748672111</v>
      </c>
      <c r="L28">
        <f t="shared" si="6"/>
        <v>177.14873283525037</v>
      </c>
      <c r="M28">
        <f t="shared" si="7"/>
        <v>290.40112251327889</v>
      </c>
      <c r="N28" s="3">
        <v>2.1501369863013698E-2</v>
      </c>
      <c r="O28">
        <f t="shared" si="8"/>
        <v>0.47913511309372747</v>
      </c>
      <c r="P28">
        <f t="shared" si="9"/>
        <v>236.1336949405964</v>
      </c>
      <c r="Q28">
        <f t="shared" si="0"/>
        <v>232.05</v>
      </c>
      <c r="R28" s="2">
        <f t="shared" si="10"/>
        <v>4.0836949405963878</v>
      </c>
    </row>
    <row r="29" spans="1:18" x14ac:dyDescent="0.35">
      <c r="A29" t="s">
        <v>26</v>
      </c>
      <c r="B29" s="1">
        <v>43682</v>
      </c>
      <c r="C29" s="1">
        <v>43706</v>
      </c>
      <c r="D29" t="s">
        <v>24</v>
      </c>
      <c r="E29">
        <v>910</v>
      </c>
      <c r="F29">
        <v>243.95</v>
      </c>
      <c r="G29">
        <v>662.45</v>
      </c>
      <c r="H29">
        <f t="shared" si="2"/>
        <v>1.0875584583583136</v>
      </c>
      <c r="I29">
        <f t="shared" si="3"/>
        <v>720.45310073946484</v>
      </c>
      <c r="J29">
        <f t="shared" si="4"/>
        <v>0.91949080282959283</v>
      </c>
      <c r="K29">
        <f t="shared" si="5"/>
        <v>609.1166823344638</v>
      </c>
      <c r="L29">
        <f t="shared" si="6"/>
        <v>189.54689926053516</v>
      </c>
      <c r="M29">
        <f t="shared" si="7"/>
        <v>300.8833176655362</v>
      </c>
      <c r="N29" s="3">
        <v>2.1501369863013698E-2</v>
      </c>
      <c r="O29">
        <f t="shared" si="8"/>
        <v>0.47913511309372747</v>
      </c>
      <c r="P29">
        <f t="shared" si="9"/>
        <v>247.53369494059643</v>
      </c>
      <c r="Q29">
        <f t="shared" si="0"/>
        <v>243.95</v>
      </c>
      <c r="R29" s="2">
        <f t="shared" si="10"/>
        <v>3.5836949405964447</v>
      </c>
    </row>
    <row r="30" spans="1:18" x14ac:dyDescent="0.35">
      <c r="A30" t="s">
        <v>26</v>
      </c>
      <c r="B30" s="1">
        <v>43683</v>
      </c>
      <c r="C30" s="1">
        <v>43706</v>
      </c>
      <c r="D30" t="s">
        <v>24</v>
      </c>
      <c r="E30">
        <v>910</v>
      </c>
      <c r="F30">
        <v>227.55</v>
      </c>
      <c r="G30">
        <v>679</v>
      </c>
      <c r="H30">
        <f t="shared" si="2"/>
        <v>1.0875584583583136</v>
      </c>
      <c r="I30">
        <f t="shared" si="3"/>
        <v>738.45219322529488</v>
      </c>
      <c r="J30">
        <f t="shared" si="4"/>
        <v>0.91949080282959283</v>
      </c>
      <c r="K30">
        <f t="shared" si="5"/>
        <v>624.33425512129349</v>
      </c>
      <c r="L30">
        <f t="shared" si="6"/>
        <v>171.54780677470512</v>
      </c>
      <c r="M30">
        <f t="shared" si="7"/>
        <v>285.66574487870651</v>
      </c>
      <c r="N30" s="3">
        <v>2.1501369863013698E-2</v>
      </c>
      <c r="O30">
        <f t="shared" si="8"/>
        <v>0.47913511309372747</v>
      </c>
      <c r="P30">
        <f t="shared" si="9"/>
        <v>230.98369494059648</v>
      </c>
      <c r="Q30">
        <f t="shared" si="0"/>
        <v>227.55</v>
      </c>
      <c r="R30" s="2">
        <f t="shared" si="10"/>
        <v>3.4336949405964674</v>
      </c>
    </row>
    <row r="31" spans="1:18" x14ac:dyDescent="0.35">
      <c r="A31" t="s">
        <v>26</v>
      </c>
      <c r="B31" s="1">
        <v>43684</v>
      </c>
      <c r="C31" s="1">
        <v>43706</v>
      </c>
      <c r="D31" t="s">
        <v>24</v>
      </c>
      <c r="E31">
        <v>910</v>
      </c>
      <c r="F31">
        <v>246.75</v>
      </c>
      <c r="G31">
        <v>659.95</v>
      </c>
      <c r="H31">
        <f t="shared" si="2"/>
        <v>1.0875584583583136</v>
      </c>
      <c r="I31">
        <f t="shared" si="3"/>
        <v>717.73420459356907</v>
      </c>
      <c r="J31">
        <f t="shared" si="4"/>
        <v>0.91949080282959283</v>
      </c>
      <c r="K31">
        <f t="shared" si="5"/>
        <v>606.81795532738988</v>
      </c>
      <c r="L31">
        <f t="shared" si="6"/>
        <v>192.26579540643093</v>
      </c>
      <c r="M31">
        <f t="shared" si="7"/>
        <v>303.18204467261012</v>
      </c>
      <c r="N31" s="3">
        <v>2.1501369863013698E-2</v>
      </c>
      <c r="O31">
        <f t="shared" si="8"/>
        <v>0.47913511309372747</v>
      </c>
      <c r="P31">
        <f t="shared" si="9"/>
        <v>250.03369494059638</v>
      </c>
      <c r="Q31">
        <f t="shared" si="0"/>
        <v>246.75</v>
      </c>
      <c r="R31" s="2">
        <f t="shared" si="10"/>
        <v>3.2836949405963765</v>
      </c>
    </row>
    <row r="32" spans="1:18" x14ac:dyDescent="0.35">
      <c r="A32" t="s">
        <v>26</v>
      </c>
      <c r="B32" s="1">
        <v>43685</v>
      </c>
      <c r="C32" s="1">
        <v>43706</v>
      </c>
      <c r="D32" t="s">
        <v>24</v>
      </c>
      <c r="E32">
        <v>910</v>
      </c>
      <c r="F32">
        <v>246.85</v>
      </c>
      <c r="G32">
        <v>660.1</v>
      </c>
      <c r="H32">
        <f t="shared" si="2"/>
        <v>1.0875584583583136</v>
      </c>
      <c r="I32">
        <f t="shared" si="3"/>
        <v>717.89733836232278</v>
      </c>
      <c r="J32">
        <f t="shared" si="4"/>
        <v>0.91949080282959283</v>
      </c>
      <c r="K32">
        <f t="shared" si="5"/>
        <v>606.9558789478142</v>
      </c>
      <c r="L32">
        <f t="shared" si="6"/>
        <v>192.10266163767722</v>
      </c>
      <c r="M32">
        <f t="shared" si="7"/>
        <v>303.0441210521858</v>
      </c>
      <c r="N32" s="3">
        <v>2.1501369863013698E-2</v>
      </c>
      <c r="O32">
        <f t="shared" si="8"/>
        <v>0.47913511309372747</v>
      </c>
      <c r="P32">
        <f t="shared" si="9"/>
        <v>249.88369494059643</v>
      </c>
      <c r="Q32">
        <f t="shared" si="0"/>
        <v>246.85</v>
      </c>
      <c r="R32" s="2">
        <f t="shared" si="10"/>
        <v>3.0336949405964333</v>
      </c>
    </row>
    <row r="33" spans="1:18" x14ac:dyDescent="0.35">
      <c r="A33" t="s">
        <v>26</v>
      </c>
      <c r="B33" s="1">
        <v>43686</v>
      </c>
      <c r="C33" s="1">
        <v>43706</v>
      </c>
      <c r="D33" t="s">
        <v>24</v>
      </c>
      <c r="E33">
        <v>910</v>
      </c>
      <c r="F33">
        <v>246.3</v>
      </c>
      <c r="G33">
        <v>660.8</v>
      </c>
      <c r="H33">
        <f t="shared" si="2"/>
        <v>1.0875584583583136</v>
      </c>
      <c r="I33">
        <f t="shared" si="3"/>
        <v>718.65862928317358</v>
      </c>
      <c r="J33">
        <f t="shared" si="4"/>
        <v>0.91949080282959283</v>
      </c>
      <c r="K33">
        <f t="shared" si="5"/>
        <v>607.59952250979495</v>
      </c>
      <c r="L33">
        <f t="shared" si="6"/>
        <v>191.34137071682642</v>
      </c>
      <c r="M33">
        <f t="shared" si="7"/>
        <v>302.40047749020505</v>
      </c>
      <c r="N33" s="3">
        <v>2.1501369863013698E-2</v>
      </c>
      <c r="O33">
        <f t="shared" si="8"/>
        <v>0.47913511309372747</v>
      </c>
      <c r="P33">
        <f t="shared" si="9"/>
        <v>249.18369494059644</v>
      </c>
      <c r="Q33">
        <f t="shared" si="0"/>
        <v>246.3</v>
      </c>
      <c r="R33" s="2">
        <f t="shared" si="10"/>
        <v>2.8836949405964276</v>
      </c>
    </row>
    <row r="34" spans="1:18" x14ac:dyDescent="0.35">
      <c r="A34" t="s">
        <v>26</v>
      </c>
      <c r="B34" s="1">
        <v>43690</v>
      </c>
      <c r="C34" s="1">
        <v>43706</v>
      </c>
      <c r="D34" t="s">
        <v>24</v>
      </c>
      <c r="E34">
        <v>910</v>
      </c>
      <c r="F34">
        <v>258.25</v>
      </c>
      <c r="G34">
        <v>649.45000000000005</v>
      </c>
      <c r="H34">
        <f t="shared" si="2"/>
        <v>1.0875584583583136</v>
      </c>
      <c r="I34">
        <f t="shared" si="3"/>
        <v>706.31484078080678</v>
      </c>
      <c r="J34">
        <f t="shared" si="4"/>
        <v>0.91949080282959283</v>
      </c>
      <c r="K34">
        <f t="shared" si="5"/>
        <v>597.16330189767916</v>
      </c>
      <c r="L34">
        <f t="shared" si="6"/>
        <v>203.68515921919322</v>
      </c>
      <c r="M34">
        <f t="shared" si="7"/>
        <v>312.83669810232084</v>
      </c>
      <c r="N34" s="3">
        <v>2.1501369863013698E-2</v>
      </c>
      <c r="O34">
        <f t="shared" si="8"/>
        <v>0.47913511309372747</v>
      </c>
      <c r="P34">
        <f t="shared" si="9"/>
        <v>260.53369494059638</v>
      </c>
      <c r="Q34">
        <f t="shared" si="0"/>
        <v>258.25</v>
      </c>
      <c r="R34" s="2">
        <f t="shared" si="10"/>
        <v>2.2836949405963765</v>
      </c>
    </row>
    <row r="35" spans="1:18" x14ac:dyDescent="0.35">
      <c r="A35" t="s">
        <v>26</v>
      </c>
      <c r="B35" s="1">
        <v>43691</v>
      </c>
      <c r="C35" s="1">
        <v>43706</v>
      </c>
      <c r="D35" t="s">
        <v>24</v>
      </c>
      <c r="E35">
        <v>910</v>
      </c>
      <c r="F35">
        <v>244.65</v>
      </c>
      <c r="G35">
        <v>663.2</v>
      </c>
      <c r="H35">
        <f t="shared" si="2"/>
        <v>1.0875584583583136</v>
      </c>
      <c r="I35">
        <f t="shared" si="3"/>
        <v>721.26876958323362</v>
      </c>
      <c r="J35">
        <f t="shared" si="4"/>
        <v>0.91949080282959283</v>
      </c>
      <c r="K35">
        <f t="shared" si="5"/>
        <v>609.80630043658596</v>
      </c>
      <c r="L35">
        <f t="shared" si="6"/>
        <v>188.73123041676638</v>
      </c>
      <c r="M35">
        <f t="shared" si="7"/>
        <v>300.19369956341404</v>
      </c>
      <c r="N35" s="3">
        <v>2.1501369863013698E-2</v>
      </c>
      <c r="O35">
        <f t="shared" si="8"/>
        <v>0.47913511309372747</v>
      </c>
      <c r="P35">
        <f t="shared" si="9"/>
        <v>246.7836949405964</v>
      </c>
      <c r="Q35">
        <f t="shared" si="0"/>
        <v>244.65</v>
      </c>
      <c r="R35" s="2">
        <f t="shared" si="10"/>
        <v>2.1336949405963992</v>
      </c>
    </row>
    <row r="36" spans="1:18" x14ac:dyDescent="0.35">
      <c r="A36" t="s">
        <v>26</v>
      </c>
      <c r="B36" s="1">
        <v>43693</v>
      </c>
      <c r="C36" s="1">
        <v>43706</v>
      </c>
      <c r="D36" t="s">
        <v>24</v>
      </c>
      <c r="E36">
        <v>910</v>
      </c>
      <c r="F36">
        <v>232.5</v>
      </c>
      <c r="G36">
        <v>675.65</v>
      </c>
      <c r="H36">
        <f t="shared" si="2"/>
        <v>1.0875584583583136</v>
      </c>
      <c r="I36">
        <f t="shared" si="3"/>
        <v>734.80887238979449</v>
      </c>
      <c r="J36">
        <f t="shared" si="4"/>
        <v>0.91949080282959283</v>
      </c>
      <c r="K36">
        <f t="shared" si="5"/>
        <v>621.25396093181439</v>
      </c>
      <c r="L36">
        <f t="shared" si="6"/>
        <v>175.19112761020551</v>
      </c>
      <c r="M36">
        <f t="shared" si="7"/>
        <v>288.74603906818561</v>
      </c>
      <c r="N36" s="3">
        <v>2.1501369863013698E-2</v>
      </c>
      <c r="O36">
        <f t="shared" si="8"/>
        <v>0.47913511309372747</v>
      </c>
      <c r="P36">
        <f t="shared" si="9"/>
        <v>234.33369494059647</v>
      </c>
      <c r="Q36">
        <f t="shared" si="0"/>
        <v>232.5</v>
      </c>
      <c r="R36" s="2">
        <f t="shared" si="10"/>
        <v>1.8336949405964731</v>
      </c>
    </row>
    <row r="37" spans="1:18" x14ac:dyDescent="0.35">
      <c r="A37" t="s">
        <v>26</v>
      </c>
      <c r="B37" s="1">
        <v>43696</v>
      </c>
      <c r="C37" s="1">
        <v>43706</v>
      </c>
      <c r="D37" t="s">
        <v>24</v>
      </c>
      <c r="E37">
        <v>910</v>
      </c>
      <c r="F37">
        <v>223.55</v>
      </c>
      <c r="G37">
        <v>685</v>
      </c>
      <c r="H37">
        <f t="shared" si="2"/>
        <v>1.0875584583583136</v>
      </c>
      <c r="I37">
        <f t="shared" si="3"/>
        <v>744.97754397544475</v>
      </c>
      <c r="J37">
        <f t="shared" si="4"/>
        <v>0.91949080282959283</v>
      </c>
      <c r="K37">
        <f t="shared" si="5"/>
        <v>629.85119993827107</v>
      </c>
      <c r="L37">
        <f t="shared" si="6"/>
        <v>165.02245602455525</v>
      </c>
      <c r="M37">
        <f t="shared" si="7"/>
        <v>280.14880006172893</v>
      </c>
      <c r="N37" s="3">
        <v>2.1501369863013698E-2</v>
      </c>
      <c r="O37">
        <f t="shared" si="8"/>
        <v>0.47913511309372747</v>
      </c>
      <c r="P37">
        <f t="shared" si="9"/>
        <v>224.98369494059645</v>
      </c>
      <c r="Q37">
        <f t="shared" si="0"/>
        <v>223.55</v>
      </c>
      <c r="R37" s="2">
        <f t="shared" si="10"/>
        <v>1.433694940596439</v>
      </c>
    </row>
    <row r="38" spans="1:18" x14ac:dyDescent="0.35">
      <c r="A38" t="s">
        <v>26</v>
      </c>
      <c r="B38" s="1">
        <v>43697</v>
      </c>
      <c r="C38" s="1">
        <v>43706</v>
      </c>
      <c r="D38" t="s">
        <v>24</v>
      </c>
      <c r="E38">
        <v>910</v>
      </c>
      <c r="F38">
        <v>236.35</v>
      </c>
      <c r="G38">
        <v>672.35</v>
      </c>
      <c r="H38">
        <f t="shared" si="2"/>
        <v>1.0875584583583136</v>
      </c>
      <c r="I38">
        <f t="shared" si="3"/>
        <v>731.21992947721219</v>
      </c>
      <c r="J38">
        <f t="shared" si="4"/>
        <v>0.91949080282959283</v>
      </c>
      <c r="K38">
        <f t="shared" si="5"/>
        <v>618.2196412824768</v>
      </c>
      <c r="L38">
        <f t="shared" si="6"/>
        <v>178.78007052278781</v>
      </c>
      <c r="M38">
        <f t="shared" si="7"/>
        <v>291.7803587175232</v>
      </c>
      <c r="N38" s="3">
        <v>2.1501369863013698E-2</v>
      </c>
      <c r="O38">
        <f t="shared" si="8"/>
        <v>0.47913511309372747</v>
      </c>
      <c r="P38">
        <f t="shared" si="9"/>
        <v>237.63369494059637</v>
      </c>
      <c r="Q38">
        <f t="shared" si="0"/>
        <v>236.35</v>
      </c>
      <c r="R38" s="2">
        <f t="shared" si="10"/>
        <v>1.2836949405963765</v>
      </c>
    </row>
    <row r="39" spans="1:18" x14ac:dyDescent="0.35">
      <c r="A39" t="s">
        <v>26</v>
      </c>
      <c r="B39" s="1">
        <v>43698</v>
      </c>
      <c r="C39" s="1">
        <v>43706</v>
      </c>
      <c r="D39" t="s">
        <v>24</v>
      </c>
      <c r="E39">
        <v>910</v>
      </c>
      <c r="F39">
        <v>244.15</v>
      </c>
      <c r="G39">
        <v>664.7</v>
      </c>
      <c r="H39">
        <f t="shared" si="2"/>
        <v>1.0875584583583136</v>
      </c>
      <c r="I39">
        <f t="shared" si="3"/>
        <v>722.90010727077106</v>
      </c>
      <c r="J39">
        <f t="shared" si="4"/>
        <v>0.91949080282959283</v>
      </c>
      <c r="K39">
        <f t="shared" si="5"/>
        <v>611.18553664083038</v>
      </c>
      <c r="L39">
        <f t="shared" si="6"/>
        <v>187.09989272922894</v>
      </c>
      <c r="M39">
        <f t="shared" si="7"/>
        <v>298.81446335916962</v>
      </c>
      <c r="N39" s="3">
        <v>2.1501369863013698E-2</v>
      </c>
      <c r="O39">
        <f t="shared" si="8"/>
        <v>0.47913511309372747</v>
      </c>
      <c r="P39">
        <f t="shared" si="9"/>
        <v>245.28369494059643</v>
      </c>
      <c r="Q39">
        <f t="shared" si="0"/>
        <v>244.15</v>
      </c>
      <c r="R39" s="2">
        <f t="shared" si="10"/>
        <v>1.1336949405964276</v>
      </c>
    </row>
    <row r="40" spans="1:18" x14ac:dyDescent="0.35">
      <c r="A40" t="s">
        <v>26</v>
      </c>
      <c r="B40" s="1">
        <v>43699</v>
      </c>
      <c r="C40" s="1">
        <v>43706</v>
      </c>
      <c r="D40" t="s">
        <v>24</v>
      </c>
      <c r="E40">
        <v>910</v>
      </c>
      <c r="F40">
        <v>247.85</v>
      </c>
      <c r="G40">
        <v>661.15</v>
      </c>
      <c r="H40">
        <f t="shared" si="2"/>
        <v>1.0875584583583136</v>
      </c>
      <c r="I40">
        <f t="shared" si="3"/>
        <v>719.03927474359898</v>
      </c>
      <c r="J40">
        <f t="shared" si="4"/>
        <v>0.91949080282959283</v>
      </c>
      <c r="K40">
        <f t="shared" si="5"/>
        <v>607.92134429078533</v>
      </c>
      <c r="L40">
        <f t="shared" si="6"/>
        <v>190.96072525640102</v>
      </c>
      <c r="M40">
        <f t="shared" si="7"/>
        <v>302.07865570921467</v>
      </c>
      <c r="N40" s="3">
        <v>2.1501369863013698E-2</v>
      </c>
      <c r="O40">
        <f t="shared" si="8"/>
        <v>0.47913511309372747</v>
      </c>
      <c r="P40">
        <f t="shared" si="9"/>
        <v>248.83369494059647</v>
      </c>
      <c r="Q40">
        <f t="shared" si="0"/>
        <v>247.85</v>
      </c>
      <c r="R40" s="2">
        <f t="shared" si="10"/>
        <v>0.98369494059647877</v>
      </c>
    </row>
    <row r="41" spans="1:18" x14ac:dyDescent="0.35">
      <c r="A41" t="s">
        <v>26</v>
      </c>
      <c r="B41" s="1">
        <v>43700</v>
      </c>
      <c r="C41" s="1">
        <v>43706</v>
      </c>
      <c r="D41" t="s">
        <v>24</v>
      </c>
      <c r="E41">
        <v>910</v>
      </c>
      <c r="F41">
        <v>245.3</v>
      </c>
      <c r="G41">
        <v>663.9</v>
      </c>
      <c r="H41">
        <f t="shared" si="2"/>
        <v>1.0875584583583136</v>
      </c>
      <c r="I41">
        <f t="shared" si="3"/>
        <v>722.0300605040843</v>
      </c>
      <c r="J41">
        <f t="shared" si="4"/>
        <v>0.91949080282959283</v>
      </c>
      <c r="K41">
        <f t="shared" si="5"/>
        <v>610.44994399856671</v>
      </c>
      <c r="L41">
        <f t="shared" si="6"/>
        <v>187.9699394959157</v>
      </c>
      <c r="M41">
        <f t="shared" si="7"/>
        <v>299.55005600143329</v>
      </c>
      <c r="N41" s="3">
        <v>2.1501369863013698E-2</v>
      </c>
      <c r="O41">
        <f t="shared" si="8"/>
        <v>0.47913511309372747</v>
      </c>
      <c r="P41">
        <f t="shared" si="9"/>
        <v>246.08369494059647</v>
      </c>
      <c r="Q41">
        <f t="shared" ref="Q41:Q63" si="11">F41</f>
        <v>245.3</v>
      </c>
      <c r="R41" s="2">
        <f t="shared" si="10"/>
        <v>0.78369494059646172</v>
      </c>
    </row>
    <row r="42" spans="1:18" x14ac:dyDescent="0.35">
      <c r="A42" t="s">
        <v>26</v>
      </c>
      <c r="B42" s="1">
        <v>43703</v>
      </c>
      <c r="C42" s="1">
        <v>43706</v>
      </c>
      <c r="D42" t="s">
        <v>24</v>
      </c>
      <c r="E42">
        <v>910</v>
      </c>
      <c r="F42">
        <v>225.9</v>
      </c>
      <c r="G42">
        <v>683.7</v>
      </c>
      <c r="H42">
        <f t="shared" si="2"/>
        <v>1.0875584583583136</v>
      </c>
      <c r="I42">
        <f t="shared" si="3"/>
        <v>743.563717979579</v>
      </c>
      <c r="J42">
        <f t="shared" si="4"/>
        <v>0.91949080282959283</v>
      </c>
      <c r="K42">
        <f t="shared" si="5"/>
        <v>628.6558618945927</v>
      </c>
      <c r="L42">
        <f t="shared" si="6"/>
        <v>166.436282020421</v>
      </c>
      <c r="M42">
        <f t="shared" si="7"/>
        <v>281.3441381054073</v>
      </c>
      <c r="N42" s="3">
        <v>2.1501369863013698E-2</v>
      </c>
      <c r="O42">
        <f t="shared" si="8"/>
        <v>0.47913511309372747</v>
      </c>
      <c r="P42">
        <f t="shared" si="9"/>
        <v>226.28369494059638</v>
      </c>
      <c r="Q42">
        <f t="shared" si="11"/>
        <v>225.9</v>
      </c>
      <c r="R42" s="2">
        <f t="shared" si="10"/>
        <v>0.38369494059637077</v>
      </c>
    </row>
    <row r="43" spans="1:18" x14ac:dyDescent="0.35">
      <c r="A43" t="s">
        <v>26</v>
      </c>
      <c r="B43" s="1">
        <v>43704</v>
      </c>
      <c r="C43" s="1">
        <v>43706</v>
      </c>
      <c r="D43" t="s">
        <v>24</v>
      </c>
      <c r="E43">
        <v>910</v>
      </c>
      <c r="F43">
        <v>226.8</v>
      </c>
      <c r="G43" t="s">
        <v>25</v>
      </c>
      <c r="H43">
        <f t="shared" si="2"/>
        <v>1.0875584583583136</v>
      </c>
      <c r="I43" t="e">
        <f t="shared" si="3"/>
        <v>#VALUE!</v>
      </c>
      <c r="J43">
        <f t="shared" si="4"/>
        <v>0.91949080282959283</v>
      </c>
      <c r="K43" t="e">
        <f t="shared" si="5"/>
        <v>#VALUE!</v>
      </c>
      <c r="L43" t="e">
        <f t="shared" si="6"/>
        <v>#VALUE!</v>
      </c>
      <c r="M43" t="e">
        <f t="shared" si="7"/>
        <v>#VALUE!</v>
      </c>
      <c r="N43" s="3">
        <v>2.1501369863013698E-2</v>
      </c>
      <c r="O43">
        <f t="shared" si="8"/>
        <v>0.47913511309372747</v>
      </c>
      <c r="P43" t="e">
        <f t="shared" si="9"/>
        <v>#VALUE!</v>
      </c>
      <c r="Q43">
        <f t="shared" si="11"/>
        <v>226.8</v>
      </c>
      <c r="R43" s="2" t="e">
        <f t="shared" si="10"/>
        <v>#VALUE!</v>
      </c>
    </row>
    <row r="44" spans="1:18" x14ac:dyDescent="0.35">
      <c r="A44" t="s">
        <v>26</v>
      </c>
      <c r="B44" s="1">
        <v>43705</v>
      </c>
      <c r="C44" s="1">
        <v>43706</v>
      </c>
      <c r="D44" t="s">
        <v>24</v>
      </c>
      <c r="E44">
        <v>910</v>
      </c>
      <c r="F44">
        <v>231.65</v>
      </c>
      <c r="G44">
        <v>678.2</v>
      </c>
      <c r="H44">
        <f t="shared" si="2"/>
        <v>1.0875584583583136</v>
      </c>
      <c r="I44">
        <f t="shared" si="3"/>
        <v>737.58214645860835</v>
      </c>
      <c r="J44">
        <f t="shared" si="4"/>
        <v>0.91949080282959283</v>
      </c>
      <c r="K44">
        <f t="shared" si="5"/>
        <v>623.59866247902994</v>
      </c>
      <c r="L44">
        <f t="shared" si="6"/>
        <v>172.41785354139165</v>
      </c>
      <c r="M44">
        <f t="shared" si="7"/>
        <v>286.40133752097006</v>
      </c>
      <c r="N44" s="3">
        <v>2.1501369863013698E-2</v>
      </c>
      <c r="O44">
        <f t="shared" si="8"/>
        <v>0.47913511309372747</v>
      </c>
      <c r="P44">
        <f t="shared" si="9"/>
        <v>231.78369494059638</v>
      </c>
      <c r="Q44">
        <f t="shared" si="11"/>
        <v>231.65</v>
      </c>
      <c r="R44" s="2">
        <f t="shared" si="10"/>
        <v>0.13369494059637077</v>
      </c>
    </row>
    <row r="45" spans="1:18" x14ac:dyDescent="0.35">
      <c r="A45" t="s">
        <v>26</v>
      </c>
      <c r="B45" s="1">
        <v>43706</v>
      </c>
      <c r="C45" s="1">
        <v>43706</v>
      </c>
      <c r="D45" t="s">
        <v>24</v>
      </c>
      <c r="E45">
        <v>910</v>
      </c>
      <c r="F45">
        <v>0</v>
      </c>
      <c r="G45">
        <v>661.15</v>
      </c>
      <c r="H45">
        <f t="shared" si="2"/>
        <v>1.0875584583583136</v>
      </c>
      <c r="I45">
        <f t="shared" si="3"/>
        <v>719.03927474359898</v>
      </c>
      <c r="J45">
        <f t="shared" si="4"/>
        <v>0.91949080282959283</v>
      </c>
      <c r="K45">
        <f t="shared" si="5"/>
        <v>607.92134429078533</v>
      </c>
      <c r="L45">
        <f t="shared" si="6"/>
        <v>190.96072525640102</v>
      </c>
      <c r="M45">
        <f t="shared" si="7"/>
        <v>302.07865570921467</v>
      </c>
      <c r="N45" s="3">
        <v>2.1501369863013698E-2</v>
      </c>
      <c r="O45">
        <f t="shared" si="8"/>
        <v>0.47913511309372747</v>
      </c>
      <c r="P45">
        <f t="shared" si="9"/>
        <v>248.83369494059647</v>
      </c>
      <c r="Q45">
        <f t="shared" si="11"/>
        <v>0</v>
      </c>
      <c r="R45" s="2">
        <f t="shared" si="10"/>
        <v>248.83369494059647</v>
      </c>
    </row>
    <row r="46" spans="1:18" x14ac:dyDescent="0.35">
      <c r="A46" t="s">
        <v>26</v>
      </c>
      <c r="B46" s="1">
        <v>43711</v>
      </c>
      <c r="C46" s="1">
        <v>43734</v>
      </c>
      <c r="D46" t="s">
        <v>24</v>
      </c>
      <c r="E46">
        <v>910</v>
      </c>
      <c r="F46">
        <v>261</v>
      </c>
      <c r="G46">
        <v>645.70000000000005</v>
      </c>
      <c r="H46">
        <f t="shared" si="2"/>
        <v>1.0875584583583136</v>
      </c>
      <c r="I46">
        <f t="shared" si="3"/>
        <v>702.23649656196312</v>
      </c>
      <c r="J46">
        <f t="shared" si="4"/>
        <v>0.91949080282959283</v>
      </c>
      <c r="K46">
        <f t="shared" si="5"/>
        <v>593.71521138706817</v>
      </c>
      <c r="L46">
        <f t="shared" si="6"/>
        <v>207.76350343803688</v>
      </c>
      <c r="M46">
        <f t="shared" si="7"/>
        <v>316.28478861293183</v>
      </c>
      <c r="N46" s="3">
        <v>2.1501369863013698E-2</v>
      </c>
      <c r="O46">
        <f t="shared" si="8"/>
        <v>0.47913511309372747</v>
      </c>
      <c r="P46">
        <f t="shared" si="9"/>
        <v>264.28369494059638</v>
      </c>
      <c r="Q46">
        <f t="shared" si="11"/>
        <v>261</v>
      </c>
      <c r="R46" s="2">
        <f t="shared" si="10"/>
        <v>3.2836949405963765</v>
      </c>
    </row>
    <row r="47" spans="1:18" x14ac:dyDescent="0.35">
      <c r="A47" t="s">
        <v>26</v>
      </c>
      <c r="B47" s="1">
        <v>43712</v>
      </c>
      <c r="C47" s="1">
        <v>43734</v>
      </c>
      <c r="D47" t="s">
        <v>24</v>
      </c>
      <c r="E47">
        <v>910</v>
      </c>
      <c r="F47">
        <v>259.55</v>
      </c>
      <c r="G47">
        <v>647.29999999999995</v>
      </c>
      <c r="H47">
        <f t="shared" si="2"/>
        <v>1.0875584583583136</v>
      </c>
      <c r="I47">
        <f t="shared" si="3"/>
        <v>703.97659009533629</v>
      </c>
      <c r="J47">
        <f t="shared" si="4"/>
        <v>0.91949080282959283</v>
      </c>
      <c r="K47">
        <f t="shared" si="5"/>
        <v>595.18639667159539</v>
      </c>
      <c r="L47">
        <f t="shared" si="6"/>
        <v>206.02340990466371</v>
      </c>
      <c r="M47">
        <f t="shared" si="7"/>
        <v>314.81360332840461</v>
      </c>
      <c r="N47" s="3">
        <v>2.1501369863013698E-2</v>
      </c>
      <c r="O47">
        <f t="shared" si="8"/>
        <v>0.47913511309372747</v>
      </c>
      <c r="P47">
        <f t="shared" si="9"/>
        <v>262.68369494059652</v>
      </c>
      <c r="Q47">
        <f t="shared" si="11"/>
        <v>259.55</v>
      </c>
      <c r="R47" s="2">
        <f t="shared" si="10"/>
        <v>3.1336949405965129</v>
      </c>
    </row>
    <row r="48" spans="1:18" x14ac:dyDescent="0.35">
      <c r="A48" t="s">
        <v>26</v>
      </c>
      <c r="B48" s="1">
        <v>43713</v>
      </c>
      <c r="C48" s="1">
        <v>43734</v>
      </c>
      <c r="D48" t="s">
        <v>24</v>
      </c>
      <c r="E48">
        <v>910</v>
      </c>
      <c r="F48">
        <v>257.39999999999998</v>
      </c>
      <c r="G48">
        <v>649.6</v>
      </c>
      <c r="H48">
        <f t="shared" si="2"/>
        <v>1.0875584583583136</v>
      </c>
      <c r="I48">
        <f t="shared" si="3"/>
        <v>706.47797454956049</v>
      </c>
      <c r="J48">
        <f t="shared" si="4"/>
        <v>0.91949080282959283</v>
      </c>
      <c r="K48">
        <f t="shared" si="5"/>
        <v>597.30122551810348</v>
      </c>
      <c r="L48">
        <f t="shared" si="6"/>
        <v>203.52202545043951</v>
      </c>
      <c r="M48">
        <f t="shared" si="7"/>
        <v>312.69877448189652</v>
      </c>
      <c r="N48" s="3">
        <v>2.1501369863013698E-2</v>
      </c>
      <c r="O48">
        <f t="shared" si="8"/>
        <v>0.47913511309372747</v>
      </c>
      <c r="P48">
        <f t="shared" si="9"/>
        <v>260.38369494059646</v>
      </c>
      <c r="Q48">
        <f t="shared" si="11"/>
        <v>257.39999999999998</v>
      </c>
      <c r="R48" s="2">
        <f t="shared" si="10"/>
        <v>2.9836949405964788</v>
      </c>
    </row>
    <row r="49" spans="1:18" x14ac:dyDescent="0.35">
      <c r="A49" t="s">
        <v>26</v>
      </c>
      <c r="B49" s="1">
        <v>43714</v>
      </c>
      <c r="C49" s="1">
        <v>43734</v>
      </c>
      <c r="D49" t="s">
        <v>24</v>
      </c>
      <c r="E49">
        <v>910</v>
      </c>
      <c r="F49">
        <v>236.05</v>
      </c>
      <c r="G49">
        <v>671.1</v>
      </c>
      <c r="H49">
        <f t="shared" si="2"/>
        <v>1.0875584583583136</v>
      </c>
      <c r="I49">
        <f t="shared" si="3"/>
        <v>729.86048140426431</v>
      </c>
      <c r="J49">
        <f t="shared" si="4"/>
        <v>0.91949080282959283</v>
      </c>
      <c r="K49">
        <f t="shared" si="5"/>
        <v>617.07027777893973</v>
      </c>
      <c r="L49">
        <f t="shared" si="6"/>
        <v>180.13951859573569</v>
      </c>
      <c r="M49">
        <f t="shared" si="7"/>
        <v>292.92972222106027</v>
      </c>
      <c r="N49" s="3">
        <v>2.1501369863013698E-2</v>
      </c>
      <c r="O49">
        <f t="shared" si="8"/>
        <v>0.47913511309372747</v>
      </c>
      <c r="P49">
        <f t="shared" si="9"/>
        <v>238.8836949405964</v>
      </c>
      <c r="Q49">
        <f t="shared" si="11"/>
        <v>236.05</v>
      </c>
      <c r="R49" s="2">
        <f t="shared" si="10"/>
        <v>2.8336949405963878</v>
      </c>
    </row>
    <row r="50" spans="1:18" x14ac:dyDescent="0.35">
      <c r="A50" t="s">
        <v>26</v>
      </c>
      <c r="B50" s="1">
        <v>43717</v>
      </c>
      <c r="C50" s="1">
        <v>43734</v>
      </c>
      <c r="D50" t="s">
        <v>24</v>
      </c>
      <c r="E50">
        <v>910</v>
      </c>
      <c r="F50">
        <v>236</v>
      </c>
      <c r="G50">
        <v>671.55</v>
      </c>
      <c r="H50">
        <f t="shared" si="2"/>
        <v>1.0875584583583136</v>
      </c>
      <c r="I50">
        <f t="shared" si="3"/>
        <v>730.34988271052543</v>
      </c>
      <c r="J50">
        <f t="shared" si="4"/>
        <v>0.91949080282959283</v>
      </c>
      <c r="K50">
        <f t="shared" si="5"/>
        <v>617.48404864021302</v>
      </c>
      <c r="L50">
        <f t="shared" si="6"/>
        <v>179.65011728947457</v>
      </c>
      <c r="M50">
        <f t="shared" si="7"/>
        <v>292.51595135978698</v>
      </c>
      <c r="N50" s="3">
        <v>2.1501369863013698E-2</v>
      </c>
      <c r="O50">
        <f t="shared" si="8"/>
        <v>0.47913511309372747</v>
      </c>
      <c r="P50">
        <f t="shared" si="9"/>
        <v>238.4336949405965</v>
      </c>
      <c r="Q50">
        <f t="shared" si="11"/>
        <v>236</v>
      </c>
      <c r="R50" s="2">
        <f t="shared" si="10"/>
        <v>2.4336949405964958</v>
      </c>
    </row>
    <row r="51" spans="1:18" x14ac:dyDescent="0.35">
      <c r="A51" t="s">
        <v>26</v>
      </c>
      <c r="B51" s="1">
        <v>43719</v>
      </c>
      <c r="C51" s="1">
        <v>43734</v>
      </c>
      <c r="D51" t="s">
        <v>24</v>
      </c>
      <c r="E51">
        <v>910</v>
      </c>
      <c r="F51">
        <v>226.15</v>
      </c>
      <c r="G51">
        <v>681.7</v>
      </c>
      <c r="H51">
        <f t="shared" si="2"/>
        <v>1.0875584583583136</v>
      </c>
      <c r="I51">
        <f t="shared" si="3"/>
        <v>741.38860106286245</v>
      </c>
      <c r="J51">
        <f t="shared" si="4"/>
        <v>0.91949080282959283</v>
      </c>
      <c r="K51">
        <f t="shared" si="5"/>
        <v>626.81688028893348</v>
      </c>
      <c r="L51">
        <f t="shared" si="6"/>
        <v>168.61139893713755</v>
      </c>
      <c r="M51">
        <f t="shared" si="7"/>
        <v>283.18311971106652</v>
      </c>
      <c r="N51" s="3">
        <v>2.1501369863013698E-2</v>
      </c>
      <c r="O51">
        <f t="shared" si="8"/>
        <v>0.47913511309372747</v>
      </c>
      <c r="P51">
        <f t="shared" si="9"/>
        <v>228.2836949405964</v>
      </c>
      <c r="Q51">
        <f t="shared" si="11"/>
        <v>226.15</v>
      </c>
      <c r="R51" s="2">
        <f t="shared" si="10"/>
        <v>2.1336949405963992</v>
      </c>
    </row>
    <row r="52" spans="1:18" x14ac:dyDescent="0.35">
      <c r="A52" t="s">
        <v>26</v>
      </c>
      <c r="B52" s="1">
        <v>43720</v>
      </c>
      <c r="C52" s="1">
        <v>43734</v>
      </c>
      <c r="D52" t="s">
        <v>24</v>
      </c>
      <c r="E52">
        <v>910</v>
      </c>
      <c r="F52">
        <v>245.1</v>
      </c>
      <c r="G52">
        <v>662.9</v>
      </c>
      <c r="H52">
        <f t="shared" si="2"/>
        <v>1.0875584583583136</v>
      </c>
      <c r="I52">
        <f t="shared" si="3"/>
        <v>720.94250204572597</v>
      </c>
      <c r="J52">
        <f t="shared" si="4"/>
        <v>0.91949080282959283</v>
      </c>
      <c r="K52">
        <f t="shared" si="5"/>
        <v>609.5304531957371</v>
      </c>
      <c r="L52">
        <f t="shared" si="6"/>
        <v>189.05749795427403</v>
      </c>
      <c r="M52">
        <f t="shared" si="7"/>
        <v>300.4695468042629</v>
      </c>
      <c r="N52" s="3">
        <v>2.1501369863013698E-2</v>
      </c>
      <c r="O52">
        <f t="shared" si="8"/>
        <v>0.47913511309372747</v>
      </c>
      <c r="P52">
        <f t="shared" si="9"/>
        <v>247.08369494059647</v>
      </c>
      <c r="Q52">
        <f t="shared" si="11"/>
        <v>245.1</v>
      </c>
      <c r="R52" s="2">
        <f t="shared" si="10"/>
        <v>1.9836949405964788</v>
      </c>
    </row>
    <row r="53" spans="1:18" x14ac:dyDescent="0.35">
      <c r="A53" t="s">
        <v>26</v>
      </c>
      <c r="B53" s="1">
        <v>43721</v>
      </c>
      <c r="C53" s="1">
        <v>43734</v>
      </c>
      <c r="D53" t="s">
        <v>24</v>
      </c>
      <c r="E53">
        <v>910</v>
      </c>
      <c r="F53">
        <v>233.85</v>
      </c>
      <c r="G53">
        <v>674.25</v>
      </c>
      <c r="H53">
        <f t="shared" si="2"/>
        <v>1.0875584583583136</v>
      </c>
      <c r="I53">
        <f t="shared" si="3"/>
        <v>733.28629054809289</v>
      </c>
      <c r="J53">
        <f t="shared" si="4"/>
        <v>0.91949080282959283</v>
      </c>
      <c r="K53">
        <f t="shared" si="5"/>
        <v>619.966673807853</v>
      </c>
      <c r="L53">
        <f t="shared" si="6"/>
        <v>176.71370945190711</v>
      </c>
      <c r="M53">
        <f t="shared" si="7"/>
        <v>290.033326192147</v>
      </c>
      <c r="N53" s="3">
        <v>2.1501369863013698E-2</v>
      </c>
      <c r="O53">
        <f t="shared" si="8"/>
        <v>0.47913511309372747</v>
      </c>
      <c r="P53">
        <f t="shared" si="9"/>
        <v>235.73369494059645</v>
      </c>
      <c r="Q53">
        <f t="shared" si="11"/>
        <v>233.85</v>
      </c>
      <c r="R53" s="2">
        <f t="shared" si="10"/>
        <v>1.883694940596456</v>
      </c>
    </row>
    <row r="54" spans="1:18" x14ac:dyDescent="0.35">
      <c r="A54" t="s">
        <v>26</v>
      </c>
      <c r="B54" s="1">
        <v>43724</v>
      </c>
      <c r="C54" s="1">
        <v>43734</v>
      </c>
      <c r="D54" t="s">
        <v>24</v>
      </c>
      <c r="E54">
        <v>910</v>
      </c>
      <c r="F54">
        <v>237.65</v>
      </c>
      <c r="G54">
        <v>670.9</v>
      </c>
      <c r="H54">
        <f t="shared" si="2"/>
        <v>1.0875584583583136</v>
      </c>
      <c r="I54">
        <f t="shared" si="3"/>
        <v>729.6429697125925</v>
      </c>
      <c r="J54">
        <f t="shared" si="4"/>
        <v>0.91949080282959283</v>
      </c>
      <c r="K54">
        <f t="shared" si="5"/>
        <v>616.88637961837378</v>
      </c>
      <c r="L54">
        <f t="shared" si="6"/>
        <v>180.3570302874075</v>
      </c>
      <c r="M54">
        <f t="shared" si="7"/>
        <v>293.11362038162622</v>
      </c>
      <c r="N54" s="3">
        <v>2.1501369863013698E-2</v>
      </c>
      <c r="O54">
        <f t="shared" si="8"/>
        <v>0.47913511309372747</v>
      </c>
      <c r="P54">
        <f t="shared" si="9"/>
        <v>239.0836949405965</v>
      </c>
      <c r="Q54">
        <f t="shared" si="11"/>
        <v>237.65</v>
      </c>
      <c r="R54" s="2">
        <f t="shared" si="10"/>
        <v>1.4336949405964958</v>
      </c>
    </row>
    <row r="55" spans="1:18" x14ac:dyDescent="0.35">
      <c r="A55" t="s">
        <v>26</v>
      </c>
      <c r="B55" s="1">
        <v>43725</v>
      </c>
      <c r="C55" s="1">
        <v>43734</v>
      </c>
      <c r="D55" t="s">
        <v>24</v>
      </c>
      <c r="E55">
        <v>910</v>
      </c>
      <c r="F55">
        <v>268.25</v>
      </c>
      <c r="G55">
        <v>640.45000000000005</v>
      </c>
      <c r="H55">
        <f t="shared" si="2"/>
        <v>1.0875584583583136</v>
      </c>
      <c r="I55">
        <f t="shared" si="3"/>
        <v>696.52681465558192</v>
      </c>
      <c r="J55">
        <f t="shared" si="4"/>
        <v>0.91949080282959283</v>
      </c>
      <c r="K55">
        <f t="shared" si="5"/>
        <v>588.88788467221275</v>
      </c>
      <c r="L55">
        <f t="shared" si="6"/>
        <v>213.47318534441808</v>
      </c>
      <c r="M55">
        <f t="shared" si="7"/>
        <v>321.11211532778725</v>
      </c>
      <c r="N55" s="3">
        <v>2.1501369863013698E-2</v>
      </c>
      <c r="O55">
        <f t="shared" si="8"/>
        <v>0.47913511309372747</v>
      </c>
      <c r="P55">
        <f t="shared" si="9"/>
        <v>269.53369494059643</v>
      </c>
      <c r="Q55">
        <f t="shared" si="11"/>
        <v>268.25</v>
      </c>
      <c r="R55" s="2">
        <f t="shared" si="10"/>
        <v>1.2836949405964333</v>
      </c>
    </row>
    <row r="56" spans="1:18" x14ac:dyDescent="0.35">
      <c r="A56" t="s">
        <v>26</v>
      </c>
      <c r="B56" s="1">
        <v>43726</v>
      </c>
      <c r="C56" s="1">
        <v>43734</v>
      </c>
      <c r="D56" t="s">
        <v>24</v>
      </c>
      <c r="E56">
        <v>910</v>
      </c>
      <c r="F56">
        <v>260.45</v>
      </c>
      <c r="G56">
        <v>648.4</v>
      </c>
      <c r="H56">
        <f t="shared" si="2"/>
        <v>1.0875584583583136</v>
      </c>
      <c r="I56">
        <f t="shared" si="3"/>
        <v>705.17290439953047</v>
      </c>
      <c r="J56">
        <f t="shared" si="4"/>
        <v>0.91949080282959283</v>
      </c>
      <c r="K56">
        <f t="shared" si="5"/>
        <v>596.19783655470792</v>
      </c>
      <c r="L56">
        <f t="shared" si="6"/>
        <v>204.82709560046953</v>
      </c>
      <c r="M56">
        <f t="shared" si="7"/>
        <v>313.80216344529208</v>
      </c>
      <c r="N56" s="3">
        <v>2.1501369863013698E-2</v>
      </c>
      <c r="O56">
        <f t="shared" si="8"/>
        <v>0.47913511309372747</v>
      </c>
      <c r="P56">
        <f t="shared" si="9"/>
        <v>261.5836949405965</v>
      </c>
      <c r="Q56">
        <f t="shared" si="11"/>
        <v>260.45</v>
      </c>
      <c r="R56" s="2">
        <f t="shared" si="10"/>
        <v>1.1336949405965129</v>
      </c>
    </row>
    <row r="57" spans="1:18" x14ac:dyDescent="0.35">
      <c r="A57" t="s">
        <v>26</v>
      </c>
      <c r="B57" s="1">
        <v>43727</v>
      </c>
      <c r="C57" s="1">
        <v>43734</v>
      </c>
      <c r="D57" t="s">
        <v>24</v>
      </c>
      <c r="E57">
        <v>910</v>
      </c>
      <c r="F57">
        <v>270.8</v>
      </c>
      <c r="G57">
        <v>638.20000000000005</v>
      </c>
      <c r="H57">
        <f t="shared" si="2"/>
        <v>1.0875584583583136</v>
      </c>
      <c r="I57">
        <f t="shared" si="3"/>
        <v>694.07980812427581</v>
      </c>
      <c r="J57">
        <f t="shared" si="4"/>
        <v>0.91949080282959283</v>
      </c>
      <c r="K57">
        <f t="shared" si="5"/>
        <v>586.81903036584617</v>
      </c>
      <c r="L57">
        <f t="shared" si="6"/>
        <v>215.92019187572419</v>
      </c>
      <c r="M57">
        <f t="shared" si="7"/>
        <v>323.18096963415383</v>
      </c>
      <c r="N57" s="3">
        <v>2.1501369863013698E-2</v>
      </c>
      <c r="O57">
        <f t="shared" si="8"/>
        <v>0.47913511309372747</v>
      </c>
      <c r="P57">
        <f t="shared" si="9"/>
        <v>271.78369494059643</v>
      </c>
      <c r="Q57">
        <f t="shared" si="11"/>
        <v>270.8</v>
      </c>
      <c r="R57" s="2">
        <f t="shared" si="10"/>
        <v>0.98369494059642193</v>
      </c>
    </row>
    <row r="58" spans="1:18" x14ac:dyDescent="0.35">
      <c r="A58" t="s">
        <v>26</v>
      </c>
      <c r="B58" s="1">
        <v>43728</v>
      </c>
      <c r="C58" s="1">
        <v>43734</v>
      </c>
      <c r="D58" t="s">
        <v>24</v>
      </c>
      <c r="E58">
        <v>910</v>
      </c>
      <c r="F58">
        <v>228.8</v>
      </c>
      <c r="G58">
        <v>680.35</v>
      </c>
      <c r="H58">
        <f t="shared" si="2"/>
        <v>1.0875584583583136</v>
      </c>
      <c r="I58">
        <f t="shared" si="3"/>
        <v>739.92039714407861</v>
      </c>
      <c r="J58">
        <f t="shared" si="4"/>
        <v>0.91949080282959283</v>
      </c>
      <c r="K58">
        <f t="shared" si="5"/>
        <v>625.57556770511349</v>
      </c>
      <c r="L58">
        <f t="shared" si="6"/>
        <v>170.07960285592139</v>
      </c>
      <c r="M58">
        <f t="shared" si="7"/>
        <v>284.42443229488651</v>
      </c>
      <c r="N58" s="3">
        <v>2.1501369863013698E-2</v>
      </c>
      <c r="O58">
        <f t="shared" si="8"/>
        <v>0.47913511309372747</v>
      </c>
      <c r="P58">
        <f t="shared" si="9"/>
        <v>229.63369494059646</v>
      </c>
      <c r="Q58">
        <f t="shared" si="11"/>
        <v>228.8</v>
      </c>
      <c r="R58" s="2">
        <f t="shared" si="10"/>
        <v>0.83369494059644467</v>
      </c>
    </row>
    <row r="59" spans="1:18" x14ac:dyDescent="0.35">
      <c r="A59" t="s">
        <v>26</v>
      </c>
      <c r="B59" s="1">
        <v>43731</v>
      </c>
      <c r="C59" s="1">
        <v>43734</v>
      </c>
      <c r="D59" t="s">
        <v>24</v>
      </c>
      <c r="E59">
        <v>910</v>
      </c>
      <c r="F59">
        <v>184.05</v>
      </c>
      <c r="G59">
        <v>725.5</v>
      </c>
      <c r="H59">
        <f t="shared" si="2"/>
        <v>1.0875584583583136</v>
      </c>
      <c r="I59">
        <f t="shared" si="3"/>
        <v>789.0236615389565</v>
      </c>
      <c r="J59">
        <f t="shared" si="4"/>
        <v>0.91949080282959283</v>
      </c>
      <c r="K59">
        <f t="shared" si="5"/>
        <v>667.09057745286964</v>
      </c>
      <c r="L59">
        <f t="shared" si="6"/>
        <v>120.9763384610435</v>
      </c>
      <c r="M59">
        <f t="shared" si="7"/>
        <v>242.90942254713036</v>
      </c>
      <c r="N59" s="3">
        <v>2.1501369863013698E-2</v>
      </c>
      <c r="O59">
        <f t="shared" si="8"/>
        <v>0.47913511309372747</v>
      </c>
      <c r="P59">
        <f t="shared" si="9"/>
        <v>184.48369494059642</v>
      </c>
      <c r="Q59">
        <f t="shared" si="11"/>
        <v>184.05</v>
      </c>
      <c r="R59" s="2">
        <f t="shared" si="10"/>
        <v>0.43369494059641056</v>
      </c>
    </row>
    <row r="60" spans="1:18" x14ac:dyDescent="0.35">
      <c r="A60" t="s">
        <v>26</v>
      </c>
      <c r="B60" s="1">
        <v>43732</v>
      </c>
      <c r="C60" s="1">
        <v>43734</v>
      </c>
      <c r="D60" t="s">
        <v>24</v>
      </c>
      <c r="E60">
        <v>910</v>
      </c>
      <c r="F60">
        <v>205.3</v>
      </c>
      <c r="G60">
        <v>704.4</v>
      </c>
      <c r="H60">
        <f t="shared" si="2"/>
        <v>1.0875584583583136</v>
      </c>
      <c r="I60">
        <f t="shared" si="3"/>
        <v>766.07617806759606</v>
      </c>
      <c r="J60">
        <f t="shared" si="4"/>
        <v>0.91949080282959283</v>
      </c>
      <c r="K60">
        <f t="shared" si="5"/>
        <v>647.68932151316517</v>
      </c>
      <c r="L60">
        <f t="shared" si="6"/>
        <v>143.92382193240394</v>
      </c>
      <c r="M60">
        <f t="shared" si="7"/>
        <v>262.31067848683483</v>
      </c>
      <c r="N60" s="3">
        <v>2.1501369863013698E-2</v>
      </c>
      <c r="O60">
        <f t="shared" si="8"/>
        <v>0.47913511309372747</v>
      </c>
      <c r="P60">
        <f t="shared" si="9"/>
        <v>205.58369494059644</v>
      </c>
      <c r="Q60">
        <f t="shared" si="11"/>
        <v>205.3</v>
      </c>
      <c r="R60" s="2">
        <f t="shared" si="10"/>
        <v>0.2836949405964333</v>
      </c>
    </row>
    <row r="61" spans="1:18" x14ac:dyDescent="0.35">
      <c r="A61" t="s">
        <v>26</v>
      </c>
      <c r="B61" s="1">
        <v>43733</v>
      </c>
      <c r="C61" s="1">
        <v>43734</v>
      </c>
      <c r="D61" t="s">
        <v>24</v>
      </c>
      <c r="E61">
        <v>910</v>
      </c>
      <c r="F61">
        <v>214.9</v>
      </c>
      <c r="G61">
        <v>694.95</v>
      </c>
      <c r="H61">
        <f t="shared" si="2"/>
        <v>1.0875584583583136</v>
      </c>
      <c r="I61">
        <f t="shared" si="3"/>
        <v>755.79875063611007</v>
      </c>
      <c r="J61">
        <f t="shared" si="4"/>
        <v>0.91949080282959283</v>
      </c>
      <c r="K61">
        <f t="shared" si="5"/>
        <v>639.00013342642558</v>
      </c>
      <c r="L61">
        <f t="shared" si="6"/>
        <v>154.20124936388993</v>
      </c>
      <c r="M61">
        <f t="shared" si="7"/>
        <v>270.99986657357442</v>
      </c>
      <c r="N61" s="3">
        <v>2.1501369863013698E-2</v>
      </c>
      <c r="O61">
        <f t="shared" si="8"/>
        <v>0.47913511309372747</v>
      </c>
      <c r="P61">
        <f t="shared" si="9"/>
        <v>215.0336949405964</v>
      </c>
      <c r="Q61">
        <f t="shared" si="11"/>
        <v>214.9</v>
      </c>
      <c r="R61" s="2">
        <f t="shared" si="10"/>
        <v>0.13369494059639919</v>
      </c>
    </row>
    <row r="62" spans="1:18" x14ac:dyDescent="0.35">
      <c r="A62" t="s">
        <v>26</v>
      </c>
      <c r="B62" s="1">
        <v>43734</v>
      </c>
      <c r="C62" s="1">
        <v>43734</v>
      </c>
      <c r="D62" t="s">
        <v>24</v>
      </c>
      <c r="E62">
        <v>910</v>
      </c>
      <c r="F62">
        <v>0</v>
      </c>
      <c r="G62">
        <v>699.9</v>
      </c>
      <c r="H62">
        <f t="shared" si="2"/>
        <v>1.0875584583583136</v>
      </c>
      <c r="I62">
        <f t="shared" si="3"/>
        <v>761.18216500498363</v>
      </c>
      <c r="J62">
        <f t="shared" si="4"/>
        <v>0.91949080282959283</v>
      </c>
      <c r="K62">
        <f t="shared" si="5"/>
        <v>643.55161290043202</v>
      </c>
      <c r="L62">
        <f t="shared" si="6"/>
        <v>148.81783499501637</v>
      </c>
      <c r="M62">
        <f t="shared" si="7"/>
        <v>266.44838709956798</v>
      </c>
      <c r="N62" s="3">
        <v>2.1501369863013698E-2</v>
      </c>
      <c r="O62">
        <f t="shared" si="8"/>
        <v>0.47913511309372747</v>
      </c>
      <c r="P62">
        <f t="shared" si="9"/>
        <v>210.08369494059644</v>
      </c>
      <c r="Q62">
        <f t="shared" si="11"/>
        <v>0</v>
      </c>
      <c r="R62" s="2">
        <f t="shared" si="10"/>
        <v>210.08369494059644</v>
      </c>
    </row>
    <row r="63" spans="1:18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2"/>
        <v>1.0875584583583136</v>
      </c>
      <c r="I63">
        <f t="shared" si="3"/>
        <v>200.54577972127302</v>
      </c>
      <c r="J63">
        <f t="shared" si="4"/>
        <v>0.91949080282959283</v>
      </c>
      <c r="K63">
        <f t="shared" si="5"/>
        <v>169.55410404177692</v>
      </c>
      <c r="L63">
        <f t="shared" si="6"/>
        <v>0</v>
      </c>
      <c r="M63">
        <f t="shared" si="7"/>
        <v>0</v>
      </c>
      <c r="N63" s="3">
        <v>2.1501369863013698E-2</v>
      </c>
      <c r="O63">
        <f t="shared" si="8"/>
        <v>0.47913511309372747</v>
      </c>
      <c r="P63">
        <f t="shared" si="9"/>
        <v>0</v>
      </c>
      <c r="Q63">
        <f t="shared" si="11"/>
        <v>0</v>
      </c>
      <c r="R63" s="2">
        <f t="shared" si="10"/>
        <v>0</v>
      </c>
    </row>
    <row r="64" spans="1:18" x14ac:dyDescent="0.35">
      <c r="B64" s="1"/>
      <c r="C64" s="1"/>
      <c r="N64" s="3"/>
      <c r="R64" s="2"/>
    </row>
    <row r="65" spans="2:18" x14ac:dyDescent="0.35">
      <c r="B65" s="1"/>
      <c r="C65" s="1"/>
      <c r="N65" s="3"/>
      <c r="R65" s="2"/>
    </row>
    <row r="66" spans="2:18" x14ac:dyDescent="0.35">
      <c r="B66" s="1"/>
      <c r="C66" s="1"/>
      <c r="N66" s="3"/>
      <c r="R66" s="2"/>
    </row>
    <row r="67" spans="2:18" x14ac:dyDescent="0.35">
      <c r="B67" s="1"/>
      <c r="C67" s="1"/>
      <c r="N67" s="3"/>
      <c r="R67" s="2"/>
    </row>
    <row r="68" spans="2:18" x14ac:dyDescent="0.35">
      <c r="B68" s="1"/>
      <c r="C68" s="1"/>
      <c r="N68" s="3"/>
      <c r="R68" s="2"/>
    </row>
    <row r="69" spans="2:18" x14ac:dyDescent="0.35">
      <c r="B69" s="1"/>
      <c r="C69" s="1"/>
      <c r="N69" s="3"/>
      <c r="R69" s="2"/>
    </row>
    <row r="70" spans="2:18" x14ac:dyDescent="0.35">
      <c r="B70" s="1"/>
      <c r="C70" s="1"/>
      <c r="N70" s="3"/>
      <c r="R70" s="2"/>
    </row>
    <row r="71" spans="2:18" x14ac:dyDescent="0.35">
      <c r="B71" s="1"/>
      <c r="C71" s="1"/>
      <c r="N71" s="3"/>
      <c r="R71" s="2"/>
    </row>
    <row r="72" spans="2:18" x14ac:dyDescent="0.35">
      <c r="B72" s="1"/>
      <c r="C72" s="1"/>
      <c r="R72" s="2"/>
    </row>
    <row r="73" spans="2:18" x14ac:dyDescent="0.35">
      <c r="B73" s="1"/>
      <c r="C73" s="1"/>
      <c r="R73" s="2"/>
    </row>
    <row r="74" spans="2:18" x14ac:dyDescent="0.35">
      <c r="B74" s="1"/>
      <c r="C74" s="1"/>
      <c r="R74" s="2"/>
    </row>
    <row r="75" spans="2:18" x14ac:dyDescent="0.35">
      <c r="B75" s="1"/>
      <c r="C75" s="1"/>
      <c r="R75" s="2"/>
    </row>
    <row r="76" spans="2:18" x14ac:dyDescent="0.35">
      <c r="B76" s="1"/>
      <c r="C76" s="1"/>
      <c r="R76" s="2"/>
    </row>
    <row r="77" spans="2:18" x14ac:dyDescent="0.35">
      <c r="B77" s="1"/>
      <c r="C77" s="1"/>
      <c r="R77" s="2"/>
    </row>
    <row r="78" spans="2:18" x14ac:dyDescent="0.35">
      <c r="B78" s="1"/>
      <c r="C78" s="1"/>
      <c r="R78" s="2"/>
    </row>
    <row r="79" spans="2:18" x14ac:dyDescent="0.35">
      <c r="B79" s="1"/>
      <c r="C79" s="1"/>
      <c r="R79" s="2"/>
    </row>
    <row r="80" spans="2:18" x14ac:dyDescent="0.35">
      <c r="B80" s="1"/>
      <c r="C80" s="1"/>
      <c r="R80" s="2"/>
    </row>
    <row r="81" spans="2:18" x14ac:dyDescent="0.35">
      <c r="B81" s="1"/>
      <c r="C81" s="1"/>
      <c r="R81" s="2"/>
    </row>
    <row r="82" spans="2:18" x14ac:dyDescent="0.35">
      <c r="B82" s="1"/>
      <c r="C82" s="1"/>
      <c r="R82" s="2"/>
    </row>
    <row r="83" spans="2:18" x14ac:dyDescent="0.35">
      <c r="B83" s="1"/>
      <c r="C83" s="1"/>
      <c r="R83" s="2"/>
    </row>
    <row r="84" spans="2:18" x14ac:dyDescent="0.35">
      <c r="B84" s="1"/>
      <c r="C84" s="1"/>
      <c r="R84" s="2"/>
    </row>
    <row r="85" spans="2:18" x14ac:dyDescent="0.35">
      <c r="B85" s="1"/>
      <c r="C85" s="1"/>
      <c r="R85" s="2"/>
    </row>
    <row r="86" spans="2:18" x14ac:dyDescent="0.35">
      <c r="B86" s="1"/>
      <c r="C86" s="1"/>
      <c r="R86" s="2"/>
    </row>
    <row r="87" spans="2:18" x14ac:dyDescent="0.35">
      <c r="B87" s="1"/>
      <c r="C87" s="1"/>
      <c r="R87" s="2"/>
    </row>
    <row r="88" spans="2:18" x14ac:dyDescent="0.35">
      <c r="B88" s="1"/>
      <c r="C88" s="1"/>
      <c r="R88" s="2"/>
    </row>
    <row r="89" spans="2:18" x14ac:dyDescent="0.35">
      <c r="B89" s="1"/>
      <c r="C89" s="1"/>
      <c r="R89" s="2"/>
    </row>
    <row r="90" spans="2:18" x14ac:dyDescent="0.35">
      <c r="B90" s="1"/>
      <c r="C90" s="1"/>
      <c r="R90" s="2"/>
    </row>
    <row r="91" spans="2:18" x14ac:dyDescent="0.35">
      <c r="B91" s="1"/>
      <c r="C91" s="1"/>
      <c r="R91" s="2"/>
    </row>
    <row r="92" spans="2:18" x14ac:dyDescent="0.35">
      <c r="B92" s="1"/>
      <c r="C92" s="1"/>
      <c r="R92" s="2"/>
    </row>
    <row r="93" spans="2:18" x14ac:dyDescent="0.35">
      <c r="B93" s="1"/>
      <c r="C93" s="1"/>
      <c r="R93" s="2"/>
    </row>
    <row r="94" spans="2:18" x14ac:dyDescent="0.35">
      <c r="B94" s="1"/>
      <c r="C94" s="1"/>
      <c r="R94" s="2"/>
    </row>
    <row r="95" spans="2:18" x14ac:dyDescent="0.35">
      <c r="B95" s="1"/>
      <c r="C95" s="1"/>
      <c r="R95" s="2"/>
    </row>
    <row r="96" spans="2:18" x14ac:dyDescent="0.35">
      <c r="B96" s="1"/>
      <c r="C96" s="1"/>
      <c r="R96" s="2"/>
    </row>
    <row r="97" spans="2:18" x14ac:dyDescent="0.35">
      <c r="B97" s="1"/>
      <c r="C97" s="1"/>
      <c r="R97" s="2"/>
    </row>
    <row r="98" spans="2:18" x14ac:dyDescent="0.35">
      <c r="B98" s="1"/>
      <c r="C98" s="1"/>
      <c r="R98" s="2"/>
    </row>
    <row r="99" spans="2:18" x14ac:dyDescent="0.35">
      <c r="B99" s="1"/>
      <c r="C99" s="1"/>
      <c r="R99" s="2"/>
    </row>
    <row r="100" spans="2:18" x14ac:dyDescent="0.35">
      <c r="B100" s="1"/>
      <c r="C100" s="1"/>
      <c r="R100" s="2"/>
    </row>
    <row r="101" spans="2:18" x14ac:dyDescent="0.35">
      <c r="B101" s="1"/>
      <c r="C101" s="1"/>
      <c r="R101" s="2"/>
    </row>
    <row r="102" spans="2:18" x14ac:dyDescent="0.35">
      <c r="B102" s="1"/>
      <c r="C102" s="1"/>
      <c r="R102" s="2"/>
    </row>
    <row r="103" spans="2:18" x14ac:dyDescent="0.35">
      <c r="B103" s="1"/>
      <c r="C103" s="1"/>
      <c r="R103" s="2"/>
    </row>
    <row r="104" spans="2:18" x14ac:dyDescent="0.35">
      <c r="B104" s="1"/>
      <c r="C104" s="1"/>
      <c r="R104" s="2"/>
    </row>
    <row r="105" spans="2:18" x14ac:dyDescent="0.35">
      <c r="B105" s="1"/>
      <c r="C105" s="1"/>
      <c r="R105" s="2"/>
    </row>
    <row r="106" spans="2:18" x14ac:dyDescent="0.35">
      <c r="B106" s="1"/>
      <c r="C106" s="1"/>
      <c r="R106" s="2"/>
    </row>
    <row r="107" spans="2:18" x14ac:dyDescent="0.35">
      <c r="B107" s="1"/>
      <c r="C107" s="1"/>
      <c r="R107" s="2"/>
    </row>
    <row r="108" spans="2:18" x14ac:dyDescent="0.35">
      <c r="B108" s="1"/>
      <c r="C108" s="1"/>
      <c r="R108" s="2"/>
    </row>
    <row r="109" spans="2:18" x14ac:dyDescent="0.35">
      <c r="B109" s="1"/>
      <c r="C109" s="1"/>
      <c r="R109" s="2"/>
    </row>
    <row r="110" spans="2:18" x14ac:dyDescent="0.35">
      <c r="B110" s="1"/>
      <c r="C110" s="1"/>
      <c r="R110" s="2"/>
    </row>
    <row r="111" spans="2:18" x14ac:dyDescent="0.35">
      <c r="B111" s="1"/>
      <c r="C111" s="1"/>
      <c r="R111" s="2"/>
    </row>
    <row r="112" spans="2:18" x14ac:dyDescent="0.35">
      <c r="B112" s="1"/>
      <c r="C112" s="1"/>
      <c r="R112" s="2"/>
    </row>
    <row r="113" spans="2:19" x14ac:dyDescent="0.35">
      <c r="B113" s="1"/>
      <c r="C113" s="1"/>
      <c r="R113" s="2"/>
    </row>
    <row r="114" spans="2:19" x14ac:dyDescent="0.35">
      <c r="B114" s="1"/>
      <c r="C114" s="1"/>
      <c r="R114" s="2"/>
    </row>
    <row r="115" spans="2:19" x14ac:dyDescent="0.35">
      <c r="B115" s="1"/>
      <c r="C115" s="1"/>
      <c r="R115" s="2"/>
      <c r="S115" s="2">
        <f t="shared" ref="S115:S116" si="12">IF(R115-Q115&gt;0,R115-Q115,Q115-R115)</f>
        <v>0</v>
      </c>
    </row>
    <row r="116" spans="2:19" x14ac:dyDescent="0.35">
      <c r="B116" s="1"/>
      <c r="C116" s="1"/>
      <c r="R116" s="2"/>
      <c r="S116" s="2">
        <f t="shared" si="12"/>
        <v>0</v>
      </c>
    </row>
    <row r="117" spans="2:19" x14ac:dyDescent="0.35">
      <c r="B117" s="1"/>
      <c r="C117" s="1"/>
      <c r="R117" s="2"/>
    </row>
    <row r="118" spans="2:19" x14ac:dyDescent="0.35">
      <c r="B118" s="1"/>
      <c r="C118" s="1"/>
      <c r="R118" s="2"/>
    </row>
    <row r="119" spans="2:19" x14ac:dyDescent="0.35">
      <c r="B119" s="1"/>
      <c r="C119" s="1"/>
      <c r="R119" s="2"/>
    </row>
    <row r="120" spans="2:19" x14ac:dyDescent="0.35">
      <c r="B120" s="1"/>
      <c r="C120" s="1"/>
      <c r="R120" s="2"/>
    </row>
    <row r="121" spans="2:19" x14ac:dyDescent="0.35">
      <c r="B121" s="1"/>
      <c r="C121" s="1"/>
      <c r="R121" s="2"/>
    </row>
    <row r="122" spans="2:19" x14ac:dyDescent="0.35">
      <c r="B122" s="1"/>
      <c r="C122" s="1"/>
      <c r="R122" s="2"/>
    </row>
    <row r="123" spans="2:19" x14ac:dyDescent="0.35">
      <c r="B123" s="1"/>
      <c r="C123" s="1"/>
      <c r="R123" s="2"/>
    </row>
    <row r="124" spans="2:19" x14ac:dyDescent="0.35">
      <c r="B124" s="1"/>
      <c r="C124" s="1"/>
      <c r="R124" s="2"/>
    </row>
    <row r="125" spans="2:19" x14ac:dyDescent="0.35">
      <c r="B125" s="1"/>
      <c r="C125" s="1"/>
      <c r="R125" s="2"/>
    </row>
    <row r="126" spans="2:19" x14ac:dyDescent="0.35">
      <c r="B126" s="1"/>
      <c r="C126" s="1"/>
      <c r="R126" s="2"/>
    </row>
    <row r="127" spans="2:19" x14ac:dyDescent="0.35">
      <c r="R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