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ain3\Google Drive\DRM\State Bank of India\"/>
    </mc:Choice>
  </mc:AlternateContent>
  <xr:revisionPtr revIDLastSave="0" documentId="13_ncr:1_{65BFF01F-6FD3-4DFE-9FDE-F8DD2AE5088C}" xr6:coauthVersionLast="45" xr6:coauthVersionMax="45" xr10:uidLastSave="{00000000-0000-0000-0000-000000000000}"/>
  <bookViews>
    <workbookView xWindow="-110" yWindow="-110" windowWidth="19420" windowHeight="11020" activeTab="3" xr2:uid="{B896A775-2573-4615-BE62-5B5650151C16}"/>
  </bookViews>
  <sheets>
    <sheet name="Sheet1" sheetId="1" r:id="rId1"/>
    <sheet name="Daily_Near" sheetId="2" r:id="rId2"/>
    <sheet name="Daily_Middle" sheetId="3" r:id="rId3"/>
    <sheet name="Daily_Far" sheetId="4" r:id="rId4"/>
    <sheet name="Weekly_Near" sheetId="7" r:id="rId5"/>
    <sheet name="Weekly_Middle" sheetId="5" r:id="rId6"/>
    <sheet name="Weekly_Far" sheetId="6" r:id="rId7"/>
    <sheet name="Monthly_Near" sheetId="8" r:id="rId8"/>
    <sheet name="Monthly_Middle" sheetId="9" r:id="rId9"/>
    <sheet name="Monthly_Fa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44" i="2" l="1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" i="4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2" i="7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2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R3" i="8"/>
  <c r="R4" i="8"/>
  <c r="R5" i="8"/>
  <c r="R6" i="8"/>
  <c r="R7" i="8"/>
  <c r="R8" i="8"/>
  <c r="R9" i="8"/>
  <c r="R10" i="8"/>
  <c r="R11" i="8"/>
  <c r="R12" i="8"/>
  <c r="R13" i="8"/>
  <c r="R2" i="8"/>
  <c r="R3" i="9"/>
  <c r="R4" i="9"/>
  <c r="R5" i="9"/>
  <c r="R6" i="9"/>
  <c r="R7" i="9"/>
  <c r="R8" i="9"/>
  <c r="R9" i="9"/>
  <c r="R10" i="9"/>
  <c r="R11" i="9"/>
  <c r="R12" i="9"/>
  <c r="R13" i="9"/>
  <c r="R2" i="9"/>
  <c r="R3" i="10"/>
  <c r="R4" i="10"/>
  <c r="R5" i="10"/>
  <c r="R6" i="10"/>
  <c r="R7" i="10"/>
  <c r="R8" i="10"/>
  <c r="R9" i="10"/>
  <c r="R10" i="10"/>
  <c r="R11" i="10"/>
  <c r="R12" i="10"/>
  <c r="R13" i="10"/>
  <c r="R2" i="10"/>
  <c r="W5" i="10"/>
  <c r="U5" i="10"/>
  <c r="W4" i="10"/>
  <c r="U4" i="10"/>
  <c r="W3" i="10"/>
  <c r="U3" i="10"/>
  <c r="W2" i="10"/>
  <c r="U2" i="10"/>
  <c r="W5" i="9"/>
  <c r="U5" i="9"/>
  <c r="W4" i="9"/>
  <c r="U4" i="9"/>
  <c r="W3" i="9"/>
  <c r="U3" i="9"/>
  <c r="W2" i="9"/>
  <c r="U2" i="9"/>
  <c r="W5" i="8"/>
  <c r="U5" i="8"/>
  <c r="W4" i="8"/>
  <c r="U4" i="8"/>
  <c r="W3" i="8"/>
  <c r="U3" i="8"/>
  <c r="W2" i="8"/>
  <c r="U2" i="8"/>
  <c r="W5" i="6"/>
  <c r="U5" i="6"/>
  <c r="W4" i="6"/>
  <c r="U4" i="6"/>
  <c r="W3" i="6"/>
  <c r="U3" i="6"/>
  <c r="W2" i="6"/>
  <c r="U2" i="6"/>
  <c r="W5" i="5"/>
  <c r="U5" i="5"/>
  <c r="W4" i="5"/>
  <c r="U4" i="5"/>
  <c r="W3" i="5"/>
  <c r="U3" i="5"/>
  <c r="W2" i="5"/>
  <c r="U2" i="5"/>
  <c r="W5" i="7"/>
  <c r="U5" i="7"/>
  <c r="W4" i="7"/>
  <c r="U4" i="7"/>
  <c r="W3" i="7"/>
  <c r="U3" i="7"/>
  <c r="W2" i="7"/>
  <c r="U2" i="7"/>
  <c r="W5" i="4"/>
  <c r="U5" i="4"/>
  <c r="W4" i="4"/>
  <c r="U4" i="4"/>
  <c r="W3" i="4"/>
  <c r="U3" i="4"/>
  <c r="W2" i="4"/>
  <c r="U2" i="4"/>
  <c r="W5" i="3"/>
  <c r="U5" i="3"/>
  <c r="W4" i="3"/>
  <c r="U4" i="3"/>
  <c r="W3" i="3"/>
  <c r="U3" i="3"/>
  <c r="W2" i="3"/>
  <c r="U2" i="3"/>
  <c r="W4" i="2"/>
  <c r="W3" i="2"/>
  <c r="W2" i="2"/>
  <c r="U2" i="2"/>
  <c r="U3" i="2"/>
  <c r="U4" i="2"/>
  <c r="W5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" i="2"/>
  <c r="Q13" i="10" l="1"/>
  <c r="P13" i="10"/>
  <c r="P12" i="10"/>
  <c r="Q12" i="10" s="1"/>
  <c r="Q11" i="10"/>
  <c r="P11" i="10"/>
  <c r="P10" i="10"/>
  <c r="Q10" i="10" s="1"/>
  <c r="Q9" i="10"/>
  <c r="P9" i="10"/>
  <c r="P8" i="10"/>
  <c r="Q8" i="10" s="1"/>
  <c r="Q7" i="10"/>
  <c r="P7" i="10"/>
  <c r="P6" i="10"/>
  <c r="Q6" i="10" s="1"/>
  <c r="Q5" i="10"/>
  <c r="P5" i="10"/>
  <c r="P4" i="10"/>
  <c r="Q4" i="10" s="1"/>
  <c r="Q3" i="10"/>
  <c r="P3" i="10"/>
  <c r="Q2" i="10"/>
  <c r="P13" i="9"/>
  <c r="Q13" i="9" s="1"/>
  <c r="Q12" i="9"/>
  <c r="P12" i="9"/>
  <c r="Q11" i="9"/>
  <c r="P11" i="9"/>
  <c r="P10" i="9"/>
  <c r="Q10" i="9" s="1"/>
  <c r="P9" i="9"/>
  <c r="Q9" i="9" s="1"/>
  <c r="Q8" i="9"/>
  <c r="P8" i="9"/>
  <c r="Q7" i="9"/>
  <c r="P7" i="9"/>
  <c r="P6" i="9"/>
  <c r="Q6" i="9" s="1"/>
  <c r="P5" i="9"/>
  <c r="Q5" i="9" s="1"/>
  <c r="Q4" i="9"/>
  <c r="P4" i="9"/>
  <c r="Q3" i="9"/>
  <c r="P3" i="9"/>
  <c r="Q2" i="9"/>
  <c r="P2" i="9"/>
  <c r="P13" i="8"/>
  <c r="Q13" i="8" s="1"/>
  <c r="P12" i="8"/>
  <c r="Q12" i="8" s="1"/>
  <c r="Q11" i="8"/>
  <c r="P11" i="8"/>
  <c r="P10" i="8"/>
  <c r="Q10" i="8" s="1"/>
  <c r="Q9" i="8"/>
  <c r="P9" i="8"/>
  <c r="P8" i="8"/>
  <c r="Q8" i="8" s="1"/>
  <c r="Q7" i="8"/>
  <c r="P7" i="8"/>
  <c r="P6" i="8"/>
  <c r="Q5" i="8"/>
  <c r="P5" i="8"/>
  <c r="P4" i="8"/>
  <c r="Q4" i="8" s="1"/>
  <c r="Q3" i="8"/>
  <c r="P3" i="8"/>
  <c r="Q2" i="8"/>
  <c r="P2" i="8"/>
  <c r="P50" i="6"/>
  <c r="Q50" i="6" s="1"/>
  <c r="P49" i="6"/>
  <c r="Q49" i="6" s="1"/>
  <c r="Q48" i="6"/>
  <c r="P48" i="6"/>
  <c r="P47" i="6"/>
  <c r="Q47" i="6" s="1"/>
  <c r="P46" i="6"/>
  <c r="Q46" i="6" s="1"/>
  <c r="P45" i="6"/>
  <c r="Q45" i="6" s="1"/>
  <c r="Q44" i="6"/>
  <c r="P44" i="6"/>
  <c r="P43" i="6"/>
  <c r="Q43" i="6" s="1"/>
  <c r="P42" i="6"/>
  <c r="Q42" i="6" s="1"/>
  <c r="P41" i="6"/>
  <c r="Q41" i="6" s="1"/>
  <c r="Q40" i="6"/>
  <c r="P40" i="6"/>
  <c r="P39" i="6"/>
  <c r="Q39" i="6" s="1"/>
  <c r="P38" i="6"/>
  <c r="Q38" i="6" s="1"/>
  <c r="P37" i="6"/>
  <c r="Q37" i="6" s="1"/>
  <c r="Q36" i="6"/>
  <c r="P36" i="6"/>
  <c r="P35" i="6"/>
  <c r="Q35" i="6" s="1"/>
  <c r="P34" i="6"/>
  <c r="Q34" i="6" s="1"/>
  <c r="P33" i="6"/>
  <c r="Q33" i="6" s="1"/>
  <c r="Q32" i="6"/>
  <c r="P32" i="6"/>
  <c r="P31" i="6"/>
  <c r="Q31" i="6" s="1"/>
  <c r="P30" i="6"/>
  <c r="Q30" i="6" s="1"/>
  <c r="P29" i="6"/>
  <c r="Q29" i="6" s="1"/>
  <c r="Q28" i="6"/>
  <c r="P28" i="6"/>
  <c r="P27" i="6"/>
  <c r="Q27" i="6" s="1"/>
  <c r="P26" i="6"/>
  <c r="Q26" i="6" s="1"/>
  <c r="P25" i="6"/>
  <c r="Q25" i="6" s="1"/>
  <c r="Q24" i="6"/>
  <c r="P24" i="6"/>
  <c r="P23" i="6"/>
  <c r="Q23" i="6" s="1"/>
  <c r="P22" i="6"/>
  <c r="Q22" i="6" s="1"/>
  <c r="P21" i="6"/>
  <c r="Q21" i="6" s="1"/>
  <c r="Q20" i="6"/>
  <c r="P20" i="6"/>
  <c r="P19" i="6"/>
  <c r="Q19" i="6" s="1"/>
  <c r="P18" i="6"/>
  <c r="Q18" i="6" s="1"/>
  <c r="P17" i="6"/>
  <c r="Q17" i="6" s="1"/>
  <c r="Q16" i="6"/>
  <c r="P16" i="6"/>
  <c r="P15" i="6"/>
  <c r="Q15" i="6" s="1"/>
  <c r="P14" i="6"/>
  <c r="Q14" i="6" s="1"/>
  <c r="P13" i="6"/>
  <c r="Q13" i="6" s="1"/>
  <c r="Q12" i="6"/>
  <c r="P12" i="6"/>
  <c r="P11" i="6"/>
  <c r="Q11" i="6" s="1"/>
  <c r="P10" i="6"/>
  <c r="Q10" i="6" s="1"/>
  <c r="P9" i="6"/>
  <c r="Q9" i="6" s="1"/>
  <c r="Q8" i="6"/>
  <c r="P8" i="6"/>
  <c r="P7" i="6"/>
  <c r="Q7" i="6" s="1"/>
  <c r="P6" i="6"/>
  <c r="Q6" i="6" s="1"/>
  <c r="P5" i="6"/>
  <c r="Q5" i="6" s="1"/>
  <c r="Q4" i="6"/>
  <c r="P4" i="6"/>
  <c r="P3" i="6"/>
  <c r="Q3" i="6" s="1"/>
  <c r="P50" i="5"/>
  <c r="Q50" i="5" s="1"/>
  <c r="P49" i="5"/>
  <c r="Q49" i="5" s="1"/>
  <c r="Q48" i="5"/>
  <c r="P48" i="5"/>
  <c r="P47" i="5"/>
  <c r="Q47" i="5" s="1"/>
  <c r="P46" i="5"/>
  <c r="Q46" i="5" s="1"/>
  <c r="P45" i="5"/>
  <c r="Q45" i="5" s="1"/>
  <c r="Q44" i="5"/>
  <c r="P44" i="5"/>
  <c r="P43" i="5"/>
  <c r="Q43" i="5" s="1"/>
  <c r="P42" i="5"/>
  <c r="Q42" i="5" s="1"/>
  <c r="P41" i="5"/>
  <c r="Q41" i="5" s="1"/>
  <c r="Q40" i="5"/>
  <c r="P40" i="5"/>
  <c r="P39" i="5"/>
  <c r="Q39" i="5" s="1"/>
  <c r="P38" i="5"/>
  <c r="Q38" i="5" s="1"/>
  <c r="P37" i="5"/>
  <c r="Q37" i="5" s="1"/>
  <c r="Q36" i="5"/>
  <c r="P36" i="5"/>
  <c r="P35" i="5"/>
  <c r="Q35" i="5" s="1"/>
  <c r="P34" i="5"/>
  <c r="Q34" i="5" s="1"/>
  <c r="P33" i="5"/>
  <c r="Q33" i="5" s="1"/>
  <c r="Q32" i="5"/>
  <c r="P32" i="5"/>
  <c r="P31" i="5"/>
  <c r="Q31" i="5" s="1"/>
  <c r="P30" i="5"/>
  <c r="Q30" i="5" s="1"/>
  <c r="P29" i="5"/>
  <c r="Q29" i="5" s="1"/>
  <c r="Q28" i="5"/>
  <c r="P28" i="5"/>
  <c r="P27" i="5"/>
  <c r="Q27" i="5" s="1"/>
  <c r="P26" i="5"/>
  <c r="Q26" i="5" s="1"/>
  <c r="P25" i="5"/>
  <c r="Q25" i="5" s="1"/>
  <c r="Q24" i="5"/>
  <c r="P24" i="5"/>
  <c r="P23" i="5"/>
  <c r="Q23" i="5" s="1"/>
  <c r="P22" i="5"/>
  <c r="Q22" i="5" s="1"/>
  <c r="P21" i="5"/>
  <c r="Q21" i="5" s="1"/>
  <c r="Q20" i="5"/>
  <c r="P20" i="5"/>
  <c r="P19" i="5"/>
  <c r="Q19" i="5" s="1"/>
  <c r="P18" i="5"/>
  <c r="Q18" i="5" s="1"/>
  <c r="P17" i="5"/>
  <c r="Q17" i="5" s="1"/>
  <c r="Q16" i="5"/>
  <c r="P16" i="5"/>
  <c r="P15" i="5"/>
  <c r="Q15" i="5" s="1"/>
  <c r="P14" i="5"/>
  <c r="Q14" i="5" s="1"/>
  <c r="P13" i="5"/>
  <c r="Q13" i="5" s="1"/>
  <c r="Q12" i="5"/>
  <c r="P12" i="5"/>
  <c r="P11" i="5"/>
  <c r="Q11" i="5" s="1"/>
  <c r="P10" i="5"/>
  <c r="Q10" i="5" s="1"/>
  <c r="P9" i="5"/>
  <c r="Q9" i="5" s="1"/>
  <c r="Q8" i="5"/>
  <c r="P8" i="5"/>
  <c r="P7" i="5"/>
  <c r="Q7" i="5" s="1"/>
  <c r="P6" i="5"/>
  <c r="Q6" i="5" s="1"/>
  <c r="P5" i="5"/>
  <c r="Q5" i="5" s="1"/>
  <c r="Q4" i="5"/>
  <c r="P4" i="5"/>
  <c r="P3" i="5"/>
  <c r="Q3" i="5" s="1"/>
  <c r="P2" i="5"/>
  <c r="P50" i="7"/>
  <c r="Q50" i="7" s="1"/>
  <c r="Q49" i="7"/>
  <c r="P49" i="7"/>
  <c r="Q48" i="7"/>
  <c r="P48" i="7"/>
  <c r="P47" i="7"/>
  <c r="Q47" i="7" s="1"/>
  <c r="P46" i="7"/>
  <c r="Q46" i="7" s="1"/>
  <c r="Q45" i="7"/>
  <c r="P45" i="7"/>
  <c r="Q44" i="7"/>
  <c r="P44" i="7"/>
  <c r="P43" i="7"/>
  <c r="Q43" i="7" s="1"/>
  <c r="P42" i="7"/>
  <c r="Q42" i="7" s="1"/>
  <c r="Q41" i="7"/>
  <c r="P41" i="7"/>
  <c r="Q40" i="7"/>
  <c r="P40" i="7"/>
  <c r="P39" i="7"/>
  <c r="Q39" i="7" s="1"/>
  <c r="P38" i="7"/>
  <c r="Q38" i="7" s="1"/>
  <c r="Q37" i="7"/>
  <c r="P37" i="7"/>
  <c r="Q36" i="7"/>
  <c r="P36" i="7"/>
  <c r="P35" i="7"/>
  <c r="Q35" i="7" s="1"/>
  <c r="P34" i="7"/>
  <c r="Q34" i="7" s="1"/>
  <c r="Q33" i="7"/>
  <c r="P33" i="7"/>
  <c r="Q32" i="7"/>
  <c r="P32" i="7"/>
  <c r="P31" i="7"/>
  <c r="Q31" i="7" s="1"/>
  <c r="P30" i="7"/>
  <c r="Q30" i="7" s="1"/>
  <c r="Q29" i="7"/>
  <c r="P29" i="7"/>
  <c r="Q28" i="7"/>
  <c r="P28" i="7"/>
  <c r="P27" i="7"/>
  <c r="Q27" i="7" s="1"/>
  <c r="P26" i="7"/>
  <c r="Q26" i="7" s="1"/>
  <c r="Q25" i="7"/>
  <c r="P25" i="7"/>
  <c r="Q24" i="7"/>
  <c r="P24" i="7"/>
  <c r="P23" i="7"/>
  <c r="Q23" i="7" s="1"/>
  <c r="P22" i="7"/>
  <c r="Q22" i="7" s="1"/>
  <c r="Q21" i="7"/>
  <c r="P21" i="7"/>
  <c r="Q20" i="7"/>
  <c r="P20" i="7"/>
  <c r="P19" i="7"/>
  <c r="Q19" i="7" s="1"/>
  <c r="P18" i="7"/>
  <c r="Q18" i="7" s="1"/>
  <c r="Q17" i="7"/>
  <c r="P17" i="7"/>
  <c r="Q16" i="7"/>
  <c r="P16" i="7"/>
  <c r="P15" i="7"/>
  <c r="Q15" i="7" s="1"/>
  <c r="P14" i="7"/>
  <c r="Q14" i="7" s="1"/>
  <c r="Q13" i="7"/>
  <c r="P13" i="7"/>
  <c r="Q12" i="7"/>
  <c r="P12" i="7"/>
  <c r="P11" i="7"/>
  <c r="Q11" i="7" s="1"/>
  <c r="P10" i="7"/>
  <c r="Q10" i="7" s="1"/>
  <c r="Q9" i="7"/>
  <c r="P9" i="7"/>
  <c r="Q8" i="7"/>
  <c r="P8" i="7"/>
  <c r="P7" i="7"/>
  <c r="Q7" i="7" s="1"/>
  <c r="P6" i="7"/>
  <c r="Q6" i="7" s="1"/>
  <c r="Q5" i="7"/>
  <c r="P5" i="7"/>
  <c r="Q4" i="7"/>
  <c r="P4" i="7"/>
  <c r="P3" i="7"/>
  <c r="Q3" i="7" s="1"/>
  <c r="P2" i="7"/>
  <c r="P244" i="4"/>
  <c r="Q244" i="4" s="1"/>
  <c r="P243" i="4"/>
  <c r="Q243" i="4" s="1"/>
  <c r="Q242" i="4"/>
  <c r="P242" i="4"/>
  <c r="P241" i="4"/>
  <c r="Q241" i="4" s="1"/>
  <c r="P240" i="4"/>
  <c r="Q240" i="4" s="1"/>
  <c r="P239" i="4"/>
  <c r="Q239" i="4" s="1"/>
  <c r="Q238" i="4"/>
  <c r="P238" i="4"/>
  <c r="P237" i="4"/>
  <c r="Q237" i="4" s="1"/>
  <c r="P236" i="4"/>
  <c r="Q236" i="4" s="1"/>
  <c r="P235" i="4"/>
  <c r="Q235" i="4" s="1"/>
  <c r="Q234" i="4"/>
  <c r="P234" i="4"/>
  <c r="P233" i="4"/>
  <c r="Q233" i="4" s="1"/>
  <c r="P232" i="4"/>
  <c r="Q232" i="4" s="1"/>
  <c r="P231" i="4"/>
  <c r="Q231" i="4" s="1"/>
  <c r="Q230" i="4"/>
  <c r="P230" i="4"/>
  <c r="P229" i="4"/>
  <c r="Q229" i="4" s="1"/>
  <c r="P228" i="4"/>
  <c r="Q228" i="4" s="1"/>
  <c r="P227" i="4"/>
  <c r="Q227" i="4" s="1"/>
  <c r="Q226" i="4"/>
  <c r="P226" i="4"/>
  <c r="P225" i="4"/>
  <c r="Q225" i="4" s="1"/>
  <c r="P224" i="4"/>
  <c r="Q224" i="4" s="1"/>
  <c r="P223" i="4"/>
  <c r="Q223" i="4" s="1"/>
  <c r="Q222" i="4"/>
  <c r="P222" i="4"/>
  <c r="P221" i="4"/>
  <c r="Q221" i="4" s="1"/>
  <c r="P220" i="4"/>
  <c r="Q220" i="4" s="1"/>
  <c r="P219" i="4"/>
  <c r="Q219" i="4" s="1"/>
  <c r="Q218" i="4"/>
  <c r="P218" i="4"/>
  <c r="P217" i="4"/>
  <c r="Q217" i="4" s="1"/>
  <c r="P216" i="4"/>
  <c r="Q216" i="4" s="1"/>
  <c r="P215" i="4"/>
  <c r="Q215" i="4" s="1"/>
  <c r="Q214" i="4"/>
  <c r="P214" i="4"/>
  <c r="P213" i="4"/>
  <c r="Q213" i="4" s="1"/>
  <c r="P212" i="4"/>
  <c r="Q212" i="4" s="1"/>
  <c r="P211" i="4"/>
  <c r="Q211" i="4" s="1"/>
  <c r="Q210" i="4"/>
  <c r="P210" i="4"/>
  <c r="P209" i="4"/>
  <c r="Q209" i="4" s="1"/>
  <c r="P208" i="4"/>
  <c r="Q208" i="4" s="1"/>
  <c r="P207" i="4"/>
  <c r="Q207" i="4" s="1"/>
  <c r="Q206" i="4"/>
  <c r="P206" i="4"/>
  <c r="P205" i="4"/>
  <c r="Q205" i="4" s="1"/>
  <c r="P204" i="4"/>
  <c r="Q204" i="4" s="1"/>
  <c r="P203" i="4"/>
  <c r="Q203" i="4" s="1"/>
  <c r="Q202" i="4"/>
  <c r="P202" i="4"/>
  <c r="P201" i="4"/>
  <c r="Q201" i="4" s="1"/>
  <c r="P200" i="4"/>
  <c r="Q200" i="4" s="1"/>
  <c r="P199" i="4"/>
  <c r="Q199" i="4" s="1"/>
  <c r="Q198" i="4"/>
  <c r="P198" i="4"/>
  <c r="P197" i="4"/>
  <c r="Q197" i="4" s="1"/>
  <c r="P196" i="4"/>
  <c r="Q196" i="4" s="1"/>
  <c r="P195" i="4"/>
  <c r="Q195" i="4" s="1"/>
  <c r="Q194" i="4"/>
  <c r="P194" i="4"/>
  <c r="P193" i="4"/>
  <c r="Q193" i="4" s="1"/>
  <c r="P192" i="4"/>
  <c r="Q192" i="4" s="1"/>
  <c r="P191" i="4"/>
  <c r="Q191" i="4" s="1"/>
  <c r="Q190" i="4"/>
  <c r="P190" i="4"/>
  <c r="P189" i="4"/>
  <c r="Q189" i="4" s="1"/>
  <c r="P188" i="4"/>
  <c r="Q188" i="4" s="1"/>
  <c r="P187" i="4"/>
  <c r="Q187" i="4" s="1"/>
  <c r="Q186" i="4"/>
  <c r="P186" i="4"/>
  <c r="P185" i="4"/>
  <c r="Q185" i="4" s="1"/>
  <c r="P184" i="4"/>
  <c r="Q184" i="4" s="1"/>
  <c r="P183" i="4"/>
  <c r="Q183" i="4" s="1"/>
  <c r="Q182" i="4"/>
  <c r="P182" i="4"/>
  <c r="P181" i="4"/>
  <c r="Q181" i="4" s="1"/>
  <c r="P180" i="4"/>
  <c r="Q180" i="4" s="1"/>
  <c r="P179" i="4"/>
  <c r="Q179" i="4" s="1"/>
  <c r="Q178" i="4"/>
  <c r="P178" i="4"/>
  <c r="P177" i="4"/>
  <c r="Q177" i="4" s="1"/>
  <c r="P176" i="4"/>
  <c r="Q176" i="4" s="1"/>
  <c r="P175" i="4"/>
  <c r="Q175" i="4" s="1"/>
  <c r="Q174" i="4"/>
  <c r="P174" i="4"/>
  <c r="P173" i="4"/>
  <c r="Q173" i="4" s="1"/>
  <c r="P172" i="4"/>
  <c r="Q172" i="4" s="1"/>
  <c r="P171" i="4"/>
  <c r="Q171" i="4" s="1"/>
  <c r="Q170" i="4"/>
  <c r="P170" i="4"/>
  <c r="P169" i="4"/>
  <c r="Q169" i="4" s="1"/>
  <c r="P168" i="4"/>
  <c r="Q168" i="4" s="1"/>
  <c r="P167" i="4"/>
  <c r="Q167" i="4" s="1"/>
  <c r="Q166" i="4"/>
  <c r="P166" i="4"/>
  <c r="P165" i="4"/>
  <c r="Q165" i="4" s="1"/>
  <c r="P164" i="4"/>
  <c r="Q164" i="4" s="1"/>
  <c r="P163" i="4"/>
  <c r="Q163" i="4" s="1"/>
  <c r="Q162" i="4"/>
  <c r="P162" i="4"/>
  <c r="P161" i="4"/>
  <c r="Q161" i="4" s="1"/>
  <c r="P160" i="4"/>
  <c r="Q160" i="4" s="1"/>
  <c r="P159" i="4"/>
  <c r="Q159" i="4" s="1"/>
  <c r="Q158" i="4"/>
  <c r="P158" i="4"/>
  <c r="P157" i="4"/>
  <c r="Q157" i="4" s="1"/>
  <c r="P156" i="4"/>
  <c r="Q156" i="4" s="1"/>
  <c r="P155" i="4"/>
  <c r="Q155" i="4" s="1"/>
  <c r="Q154" i="4"/>
  <c r="P154" i="4"/>
  <c r="P153" i="4"/>
  <c r="Q153" i="4" s="1"/>
  <c r="P152" i="4"/>
  <c r="Q152" i="4" s="1"/>
  <c r="P151" i="4"/>
  <c r="Q151" i="4" s="1"/>
  <c r="Q150" i="4"/>
  <c r="P150" i="4"/>
  <c r="P149" i="4"/>
  <c r="Q149" i="4" s="1"/>
  <c r="P148" i="4"/>
  <c r="Q148" i="4" s="1"/>
  <c r="P147" i="4"/>
  <c r="Q147" i="4" s="1"/>
  <c r="Q146" i="4"/>
  <c r="P146" i="4"/>
  <c r="P145" i="4"/>
  <c r="Q145" i="4" s="1"/>
  <c r="P144" i="4"/>
  <c r="Q144" i="4" s="1"/>
  <c r="P143" i="4"/>
  <c r="Q143" i="4" s="1"/>
  <c r="Q142" i="4"/>
  <c r="P142" i="4"/>
  <c r="P141" i="4"/>
  <c r="Q141" i="4" s="1"/>
  <c r="P140" i="4"/>
  <c r="Q140" i="4" s="1"/>
  <c r="P139" i="4"/>
  <c r="Q139" i="4" s="1"/>
  <c r="Q138" i="4"/>
  <c r="P138" i="4"/>
  <c r="P137" i="4"/>
  <c r="Q137" i="4" s="1"/>
  <c r="P136" i="4"/>
  <c r="Q136" i="4" s="1"/>
  <c r="P135" i="4"/>
  <c r="Q135" i="4" s="1"/>
  <c r="Q134" i="4"/>
  <c r="P134" i="4"/>
  <c r="P133" i="4"/>
  <c r="Q133" i="4" s="1"/>
  <c r="P132" i="4"/>
  <c r="Q132" i="4" s="1"/>
  <c r="P131" i="4"/>
  <c r="Q131" i="4" s="1"/>
  <c r="Q130" i="4"/>
  <c r="P130" i="4"/>
  <c r="P129" i="4"/>
  <c r="Q129" i="4" s="1"/>
  <c r="P128" i="4"/>
  <c r="Q128" i="4" s="1"/>
  <c r="P127" i="4"/>
  <c r="Q127" i="4" s="1"/>
  <c r="Q126" i="4"/>
  <c r="P126" i="4"/>
  <c r="P125" i="4"/>
  <c r="Q125" i="4" s="1"/>
  <c r="P124" i="4"/>
  <c r="Q124" i="4" s="1"/>
  <c r="P123" i="4"/>
  <c r="Q123" i="4" s="1"/>
  <c r="Q122" i="4"/>
  <c r="P122" i="4"/>
  <c r="P121" i="4"/>
  <c r="Q121" i="4" s="1"/>
  <c r="P120" i="4"/>
  <c r="Q120" i="4" s="1"/>
  <c r="P119" i="4"/>
  <c r="Q119" i="4" s="1"/>
  <c r="Q118" i="4"/>
  <c r="P118" i="4"/>
  <c r="P117" i="4"/>
  <c r="Q117" i="4" s="1"/>
  <c r="P116" i="4"/>
  <c r="Q116" i="4" s="1"/>
  <c r="P115" i="4"/>
  <c r="Q115" i="4" s="1"/>
  <c r="Q114" i="4"/>
  <c r="P114" i="4"/>
  <c r="P113" i="4"/>
  <c r="Q113" i="4" s="1"/>
  <c r="P112" i="4"/>
  <c r="Q112" i="4" s="1"/>
  <c r="P111" i="4"/>
  <c r="Q111" i="4" s="1"/>
  <c r="Q110" i="4"/>
  <c r="P110" i="4"/>
  <c r="P109" i="4"/>
  <c r="Q109" i="4" s="1"/>
  <c r="P108" i="4"/>
  <c r="Q108" i="4" s="1"/>
  <c r="P107" i="4"/>
  <c r="Q107" i="4" s="1"/>
  <c r="Q106" i="4"/>
  <c r="P106" i="4"/>
  <c r="P105" i="4"/>
  <c r="Q105" i="4" s="1"/>
  <c r="P104" i="4"/>
  <c r="Q104" i="4" s="1"/>
  <c r="P103" i="4"/>
  <c r="Q103" i="4" s="1"/>
  <c r="Q102" i="4"/>
  <c r="P102" i="4"/>
  <c r="P101" i="4"/>
  <c r="Q101" i="4" s="1"/>
  <c r="P100" i="4"/>
  <c r="Q100" i="4" s="1"/>
  <c r="P99" i="4"/>
  <c r="Q99" i="4" s="1"/>
  <c r="Q98" i="4"/>
  <c r="P98" i="4"/>
  <c r="P97" i="4"/>
  <c r="Q97" i="4" s="1"/>
  <c r="P96" i="4"/>
  <c r="Q96" i="4" s="1"/>
  <c r="P95" i="4"/>
  <c r="Q95" i="4" s="1"/>
  <c r="Q94" i="4"/>
  <c r="P94" i="4"/>
  <c r="P93" i="4"/>
  <c r="Q93" i="4" s="1"/>
  <c r="P92" i="4"/>
  <c r="Q92" i="4" s="1"/>
  <c r="P91" i="4"/>
  <c r="Q91" i="4" s="1"/>
  <c r="Q90" i="4"/>
  <c r="P90" i="4"/>
  <c r="P89" i="4"/>
  <c r="Q89" i="4" s="1"/>
  <c r="P88" i="4"/>
  <c r="Q88" i="4" s="1"/>
  <c r="P87" i="4"/>
  <c r="Q87" i="4" s="1"/>
  <c r="Q86" i="4"/>
  <c r="P86" i="4"/>
  <c r="P85" i="4"/>
  <c r="Q85" i="4" s="1"/>
  <c r="P84" i="4"/>
  <c r="Q84" i="4" s="1"/>
  <c r="P83" i="4"/>
  <c r="Q83" i="4" s="1"/>
  <c r="Q82" i="4"/>
  <c r="P82" i="4"/>
  <c r="P81" i="4"/>
  <c r="Q81" i="4" s="1"/>
  <c r="P80" i="4"/>
  <c r="Q80" i="4" s="1"/>
  <c r="P79" i="4"/>
  <c r="Q79" i="4" s="1"/>
  <c r="Q78" i="4"/>
  <c r="P78" i="4"/>
  <c r="P77" i="4"/>
  <c r="Q77" i="4" s="1"/>
  <c r="P76" i="4"/>
  <c r="Q76" i="4" s="1"/>
  <c r="Q75" i="4"/>
  <c r="P75" i="4"/>
  <c r="P74" i="4"/>
  <c r="Q74" i="4" s="1"/>
  <c r="Q73" i="4"/>
  <c r="P73" i="4"/>
  <c r="P72" i="4"/>
  <c r="Q72" i="4" s="1"/>
  <c r="Q71" i="4"/>
  <c r="P71" i="4"/>
  <c r="P70" i="4"/>
  <c r="Q70" i="4" s="1"/>
  <c r="Q69" i="4"/>
  <c r="P69" i="4"/>
  <c r="P68" i="4"/>
  <c r="Q68" i="4" s="1"/>
  <c r="Q67" i="4"/>
  <c r="P67" i="4"/>
  <c r="Q66" i="4"/>
  <c r="P66" i="4"/>
  <c r="P65" i="4"/>
  <c r="Q65" i="4" s="1"/>
  <c r="P64" i="4"/>
  <c r="Q64" i="4" s="1"/>
  <c r="Q63" i="4"/>
  <c r="P63" i="4"/>
  <c r="P62" i="4"/>
  <c r="Q62" i="4" s="1"/>
  <c r="Q61" i="4"/>
  <c r="P61" i="4"/>
  <c r="P60" i="4"/>
  <c r="Q60" i="4" s="1"/>
  <c r="Q59" i="4"/>
  <c r="P59" i="4"/>
  <c r="Q58" i="4"/>
  <c r="P58" i="4"/>
  <c r="P57" i="4"/>
  <c r="Q57" i="4" s="1"/>
  <c r="P56" i="4"/>
  <c r="Q56" i="4" s="1"/>
  <c r="Q55" i="4"/>
  <c r="P55" i="4"/>
  <c r="P54" i="4"/>
  <c r="Q54" i="4" s="1"/>
  <c r="Q53" i="4"/>
  <c r="P53" i="4"/>
  <c r="P52" i="4"/>
  <c r="Q52" i="4" s="1"/>
  <c r="Q51" i="4"/>
  <c r="P51" i="4"/>
  <c r="Q50" i="4"/>
  <c r="P50" i="4"/>
  <c r="P49" i="4"/>
  <c r="Q49" i="4" s="1"/>
  <c r="P48" i="4"/>
  <c r="Q48" i="4" s="1"/>
  <c r="Q47" i="4"/>
  <c r="P47" i="4"/>
  <c r="P46" i="4"/>
  <c r="Q46" i="4" s="1"/>
  <c r="Q45" i="4"/>
  <c r="P45" i="4"/>
  <c r="P44" i="4"/>
  <c r="Q44" i="4" s="1"/>
  <c r="Q43" i="4"/>
  <c r="P43" i="4"/>
  <c r="Q42" i="4"/>
  <c r="P42" i="4"/>
  <c r="P41" i="4"/>
  <c r="Q41" i="4" s="1"/>
  <c r="P40" i="4"/>
  <c r="Q40" i="4" s="1"/>
  <c r="Q39" i="4"/>
  <c r="P39" i="4"/>
  <c r="P38" i="4"/>
  <c r="Q38" i="4" s="1"/>
  <c r="Q37" i="4"/>
  <c r="P37" i="4"/>
  <c r="P36" i="4"/>
  <c r="Q36" i="4" s="1"/>
  <c r="Q35" i="4"/>
  <c r="P35" i="4"/>
  <c r="Q34" i="4"/>
  <c r="P34" i="4"/>
  <c r="P33" i="4"/>
  <c r="Q33" i="4" s="1"/>
  <c r="P32" i="4"/>
  <c r="Q32" i="4" s="1"/>
  <c r="Q31" i="4"/>
  <c r="P31" i="4"/>
  <c r="P30" i="4"/>
  <c r="Q30" i="4" s="1"/>
  <c r="Q29" i="4"/>
  <c r="P29" i="4"/>
  <c r="P28" i="4"/>
  <c r="Q28" i="4" s="1"/>
  <c r="Q27" i="4"/>
  <c r="P27" i="4"/>
  <c r="P26" i="4"/>
  <c r="Q26" i="4" s="1"/>
  <c r="P25" i="4"/>
  <c r="Q25" i="4" s="1"/>
  <c r="P24" i="4"/>
  <c r="Q24" i="4" s="1"/>
  <c r="Q23" i="4"/>
  <c r="P23" i="4"/>
  <c r="P22" i="4"/>
  <c r="Q22" i="4" s="1"/>
  <c r="P21" i="4"/>
  <c r="Q21" i="4" s="1"/>
  <c r="P20" i="4"/>
  <c r="Q20" i="4" s="1"/>
  <c r="Q19" i="4"/>
  <c r="P19" i="4"/>
  <c r="P18" i="4"/>
  <c r="Q18" i="4" s="1"/>
  <c r="P17" i="4"/>
  <c r="Q17" i="4" s="1"/>
  <c r="P16" i="4"/>
  <c r="Q16" i="4" s="1"/>
  <c r="Q15" i="4"/>
  <c r="P15" i="4"/>
  <c r="P14" i="4"/>
  <c r="Q14" i="4" s="1"/>
  <c r="P13" i="4"/>
  <c r="Q13" i="4" s="1"/>
  <c r="P12" i="4"/>
  <c r="Q12" i="4" s="1"/>
  <c r="Q11" i="4"/>
  <c r="P11" i="4"/>
  <c r="P10" i="4"/>
  <c r="Q10" i="4" s="1"/>
  <c r="P9" i="4"/>
  <c r="Q9" i="4" s="1"/>
  <c r="P8" i="4"/>
  <c r="Q8" i="4" s="1"/>
  <c r="Q7" i="4"/>
  <c r="P7" i="4"/>
  <c r="P6" i="4"/>
  <c r="Q6" i="4" s="1"/>
  <c r="P5" i="4"/>
  <c r="Q5" i="4" s="1"/>
  <c r="P4" i="4"/>
  <c r="Q4" i="4" s="1"/>
  <c r="Q3" i="4"/>
  <c r="P3" i="4"/>
  <c r="Q2" i="4"/>
  <c r="P244" i="3"/>
  <c r="Q244" i="3" s="1"/>
  <c r="P243" i="3"/>
  <c r="Q243" i="3" s="1"/>
  <c r="Q242" i="3"/>
  <c r="P242" i="3"/>
  <c r="P241" i="3"/>
  <c r="Q241" i="3" s="1"/>
  <c r="P240" i="3"/>
  <c r="Q240" i="3" s="1"/>
  <c r="P239" i="3"/>
  <c r="Q239" i="3" s="1"/>
  <c r="Q238" i="3"/>
  <c r="P238" i="3"/>
  <c r="P237" i="3"/>
  <c r="Q237" i="3" s="1"/>
  <c r="P236" i="3"/>
  <c r="Q236" i="3" s="1"/>
  <c r="P235" i="3"/>
  <c r="Q235" i="3" s="1"/>
  <c r="Q234" i="3"/>
  <c r="P234" i="3"/>
  <c r="P233" i="3"/>
  <c r="Q233" i="3" s="1"/>
  <c r="P232" i="3"/>
  <c r="Q232" i="3" s="1"/>
  <c r="P231" i="3"/>
  <c r="Q231" i="3" s="1"/>
  <c r="Q230" i="3"/>
  <c r="P230" i="3"/>
  <c r="P229" i="3"/>
  <c r="Q229" i="3" s="1"/>
  <c r="P228" i="3"/>
  <c r="Q228" i="3" s="1"/>
  <c r="P227" i="3"/>
  <c r="Q227" i="3" s="1"/>
  <c r="Q226" i="3"/>
  <c r="P226" i="3"/>
  <c r="P225" i="3"/>
  <c r="Q225" i="3" s="1"/>
  <c r="P224" i="3"/>
  <c r="Q224" i="3" s="1"/>
  <c r="P223" i="3"/>
  <c r="Q223" i="3" s="1"/>
  <c r="Q222" i="3"/>
  <c r="P222" i="3"/>
  <c r="P221" i="3"/>
  <c r="Q221" i="3" s="1"/>
  <c r="P220" i="3"/>
  <c r="Q220" i="3" s="1"/>
  <c r="P219" i="3"/>
  <c r="Q219" i="3" s="1"/>
  <c r="Q218" i="3"/>
  <c r="P218" i="3"/>
  <c r="P217" i="3"/>
  <c r="Q217" i="3" s="1"/>
  <c r="P216" i="3"/>
  <c r="Q216" i="3" s="1"/>
  <c r="Q215" i="3"/>
  <c r="P215" i="3"/>
  <c r="Q214" i="3"/>
  <c r="P214" i="3"/>
  <c r="P213" i="3"/>
  <c r="Q213" i="3" s="1"/>
  <c r="P212" i="3"/>
  <c r="Q212" i="3" s="1"/>
  <c r="Q211" i="3"/>
  <c r="P211" i="3"/>
  <c r="Q210" i="3"/>
  <c r="P210" i="3"/>
  <c r="P209" i="3"/>
  <c r="Q209" i="3" s="1"/>
  <c r="P208" i="3"/>
  <c r="Q208" i="3" s="1"/>
  <c r="Q207" i="3"/>
  <c r="P207" i="3"/>
  <c r="Q206" i="3"/>
  <c r="P206" i="3"/>
  <c r="P205" i="3"/>
  <c r="Q205" i="3" s="1"/>
  <c r="P204" i="3"/>
  <c r="Q204" i="3" s="1"/>
  <c r="Q203" i="3"/>
  <c r="P203" i="3"/>
  <c r="Q202" i="3"/>
  <c r="P202" i="3"/>
  <c r="P201" i="3"/>
  <c r="Q201" i="3" s="1"/>
  <c r="P200" i="3"/>
  <c r="Q200" i="3" s="1"/>
  <c r="Q199" i="3"/>
  <c r="P199" i="3"/>
  <c r="Q198" i="3"/>
  <c r="P198" i="3"/>
  <c r="P197" i="3"/>
  <c r="Q197" i="3" s="1"/>
  <c r="P196" i="3"/>
  <c r="Q196" i="3" s="1"/>
  <c r="Q195" i="3"/>
  <c r="P195" i="3"/>
  <c r="Q194" i="3"/>
  <c r="P194" i="3"/>
  <c r="P193" i="3"/>
  <c r="Q193" i="3" s="1"/>
  <c r="P192" i="3"/>
  <c r="Q192" i="3" s="1"/>
  <c r="Q191" i="3"/>
  <c r="P191" i="3"/>
  <c r="Q190" i="3"/>
  <c r="P190" i="3"/>
  <c r="P189" i="3"/>
  <c r="Q189" i="3" s="1"/>
  <c r="P188" i="3"/>
  <c r="Q188" i="3" s="1"/>
  <c r="Q187" i="3"/>
  <c r="P187" i="3"/>
  <c r="Q186" i="3"/>
  <c r="P186" i="3"/>
  <c r="P185" i="3"/>
  <c r="Q185" i="3" s="1"/>
  <c r="P184" i="3"/>
  <c r="Q184" i="3" s="1"/>
  <c r="Q183" i="3"/>
  <c r="P183" i="3"/>
  <c r="Q182" i="3"/>
  <c r="P182" i="3"/>
  <c r="P181" i="3"/>
  <c r="Q181" i="3" s="1"/>
  <c r="P180" i="3"/>
  <c r="Q180" i="3" s="1"/>
  <c r="Q179" i="3"/>
  <c r="P179" i="3"/>
  <c r="Q178" i="3"/>
  <c r="P178" i="3"/>
  <c r="P177" i="3"/>
  <c r="Q177" i="3" s="1"/>
  <c r="P176" i="3"/>
  <c r="Q176" i="3" s="1"/>
  <c r="Q175" i="3"/>
  <c r="P175" i="3"/>
  <c r="Q174" i="3"/>
  <c r="P174" i="3"/>
  <c r="P173" i="3"/>
  <c r="Q173" i="3" s="1"/>
  <c r="P172" i="3"/>
  <c r="Q172" i="3" s="1"/>
  <c r="Q171" i="3"/>
  <c r="P171" i="3"/>
  <c r="Q170" i="3"/>
  <c r="P170" i="3"/>
  <c r="P169" i="3"/>
  <c r="Q169" i="3" s="1"/>
  <c r="P168" i="3"/>
  <c r="Q168" i="3" s="1"/>
  <c r="Q167" i="3"/>
  <c r="P167" i="3"/>
  <c r="Q166" i="3"/>
  <c r="P166" i="3"/>
  <c r="P165" i="3"/>
  <c r="Q165" i="3" s="1"/>
  <c r="P164" i="3"/>
  <c r="Q164" i="3" s="1"/>
  <c r="Q163" i="3"/>
  <c r="P163" i="3"/>
  <c r="Q162" i="3"/>
  <c r="P162" i="3"/>
  <c r="P161" i="3"/>
  <c r="Q161" i="3" s="1"/>
  <c r="P160" i="3"/>
  <c r="Q160" i="3" s="1"/>
  <c r="Q159" i="3"/>
  <c r="P159" i="3"/>
  <c r="Q158" i="3"/>
  <c r="P158" i="3"/>
  <c r="P157" i="3"/>
  <c r="Q157" i="3" s="1"/>
  <c r="Q156" i="3"/>
  <c r="P156" i="3"/>
  <c r="Q155" i="3"/>
  <c r="P155" i="3"/>
  <c r="P154" i="3"/>
  <c r="Q154" i="3" s="1"/>
  <c r="P153" i="3"/>
  <c r="Q153" i="3" s="1"/>
  <c r="Q152" i="3"/>
  <c r="P152" i="3"/>
  <c r="P151" i="3"/>
  <c r="Q151" i="3" s="1"/>
  <c r="Q150" i="3"/>
  <c r="P150" i="3"/>
  <c r="P149" i="3"/>
  <c r="Q149" i="3" s="1"/>
  <c r="Q148" i="3"/>
  <c r="P148" i="3"/>
  <c r="Q147" i="3"/>
  <c r="P147" i="3"/>
  <c r="P146" i="3"/>
  <c r="Q146" i="3" s="1"/>
  <c r="P145" i="3"/>
  <c r="Q145" i="3" s="1"/>
  <c r="Q144" i="3"/>
  <c r="P144" i="3"/>
  <c r="P143" i="3"/>
  <c r="Q143" i="3" s="1"/>
  <c r="Q142" i="3"/>
  <c r="P142" i="3"/>
  <c r="P141" i="3"/>
  <c r="Q141" i="3" s="1"/>
  <c r="Q140" i="3"/>
  <c r="P140" i="3"/>
  <c r="Q139" i="3"/>
  <c r="P139" i="3"/>
  <c r="P138" i="3"/>
  <c r="Q138" i="3" s="1"/>
  <c r="P137" i="3"/>
  <c r="Q137" i="3" s="1"/>
  <c r="Q136" i="3"/>
  <c r="P136" i="3"/>
  <c r="P135" i="3"/>
  <c r="Q135" i="3" s="1"/>
  <c r="Q134" i="3"/>
  <c r="P134" i="3"/>
  <c r="P133" i="3"/>
  <c r="Q133" i="3" s="1"/>
  <c r="Q132" i="3"/>
  <c r="P132" i="3"/>
  <c r="Q131" i="3"/>
  <c r="P131" i="3"/>
  <c r="P130" i="3"/>
  <c r="Q130" i="3" s="1"/>
  <c r="P129" i="3"/>
  <c r="Q129" i="3" s="1"/>
  <c r="Q128" i="3"/>
  <c r="P128" i="3"/>
  <c r="P127" i="3"/>
  <c r="Q127" i="3" s="1"/>
  <c r="Q126" i="3"/>
  <c r="P126" i="3"/>
  <c r="P125" i="3"/>
  <c r="Q125" i="3" s="1"/>
  <c r="Q124" i="3"/>
  <c r="P124" i="3"/>
  <c r="Q123" i="3"/>
  <c r="P123" i="3"/>
  <c r="P122" i="3"/>
  <c r="Q122" i="3" s="1"/>
  <c r="P121" i="3"/>
  <c r="Q121" i="3" s="1"/>
  <c r="Q120" i="3"/>
  <c r="P120" i="3"/>
  <c r="P119" i="3"/>
  <c r="Q119" i="3" s="1"/>
  <c r="Q118" i="3"/>
  <c r="P118" i="3"/>
  <c r="P117" i="3"/>
  <c r="Q117" i="3" s="1"/>
  <c r="Q116" i="3"/>
  <c r="P116" i="3"/>
  <c r="Q115" i="3"/>
  <c r="P115" i="3"/>
  <c r="P114" i="3"/>
  <c r="Q114" i="3" s="1"/>
  <c r="P113" i="3"/>
  <c r="Q113" i="3" s="1"/>
  <c r="Q112" i="3"/>
  <c r="P112" i="3"/>
  <c r="P111" i="3"/>
  <c r="Q111" i="3" s="1"/>
  <c r="Q110" i="3"/>
  <c r="P110" i="3"/>
  <c r="P109" i="3"/>
  <c r="Q109" i="3" s="1"/>
  <c r="Q108" i="3"/>
  <c r="P108" i="3"/>
  <c r="Q107" i="3"/>
  <c r="P107" i="3"/>
  <c r="P106" i="3"/>
  <c r="Q106" i="3" s="1"/>
  <c r="P105" i="3"/>
  <c r="Q105" i="3" s="1"/>
  <c r="Q104" i="3"/>
  <c r="P104" i="3"/>
  <c r="P103" i="3"/>
  <c r="Q103" i="3" s="1"/>
  <c r="Q102" i="3"/>
  <c r="P102" i="3"/>
  <c r="P101" i="3"/>
  <c r="Q101" i="3" s="1"/>
  <c r="Q100" i="3"/>
  <c r="P100" i="3"/>
  <c r="Q99" i="3"/>
  <c r="P99" i="3"/>
  <c r="P98" i="3"/>
  <c r="Q98" i="3" s="1"/>
  <c r="P97" i="3"/>
  <c r="Q97" i="3" s="1"/>
  <c r="Q96" i="3"/>
  <c r="P96" i="3"/>
  <c r="P95" i="3"/>
  <c r="Q95" i="3" s="1"/>
  <c r="Q94" i="3"/>
  <c r="P94" i="3"/>
  <c r="P93" i="3"/>
  <c r="Q93" i="3" s="1"/>
  <c r="Q92" i="3"/>
  <c r="P92" i="3"/>
  <c r="Q91" i="3"/>
  <c r="P91" i="3"/>
  <c r="P90" i="3"/>
  <c r="Q90" i="3" s="1"/>
  <c r="P89" i="3"/>
  <c r="Q89" i="3" s="1"/>
  <c r="Q88" i="3"/>
  <c r="P88" i="3"/>
  <c r="P87" i="3"/>
  <c r="Q87" i="3" s="1"/>
  <c r="Q86" i="3"/>
  <c r="P86" i="3"/>
  <c r="P85" i="3"/>
  <c r="Q85" i="3" s="1"/>
  <c r="Q84" i="3"/>
  <c r="P84" i="3"/>
  <c r="Q83" i="3"/>
  <c r="P83" i="3"/>
  <c r="P82" i="3"/>
  <c r="Q82" i="3" s="1"/>
  <c r="P81" i="3"/>
  <c r="Q81" i="3" s="1"/>
  <c r="Q80" i="3"/>
  <c r="P80" i="3"/>
  <c r="P79" i="3"/>
  <c r="Q79" i="3" s="1"/>
  <c r="Q78" i="3"/>
  <c r="P78" i="3"/>
  <c r="P77" i="3"/>
  <c r="Q77" i="3" s="1"/>
  <c r="Q76" i="3"/>
  <c r="P76" i="3"/>
  <c r="Q75" i="3"/>
  <c r="P75" i="3"/>
  <c r="P74" i="3"/>
  <c r="Q74" i="3" s="1"/>
  <c r="Q73" i="3"/>
  <c r="P73" i="3"/>
  <c r="P72" i="3"/>
  <c r="Q72" i="3" s="1"/>
  <c r="Q71" i="3"/>
  <c r="P71" i="3"/>
  <c r="P70" i="3"/>
  <c r="Q70" i="3" s="1"/>
  <c r="Q69" i="3"/>
  <c r="P69" i="3"/>
  <c r="Q68" i="3"/>
  <c r="P68" i="3"/>
  <c r="P67" i="3"/>
  <c r="Q67" i="3" s="1"/>
  <c r="P66" i="3"/>
  <c r="Q66" i="3" s="1"/>
  <c r="Q65" i="3"/>
  <c r="P65" i="3"/>
  <c r="P64" i="3"/>
  <c r="Q64" i="3" s="1"/>
  <c r="Q63" i="3"/>
  <c r="P63" i="3"/>
  <c r="P62" i="3"/>
  <c r="Q62" i="3" s="1"/>
  <c r="Q61" i="3"/>
  <c r="P61" i="3"/>
  <c r="Q60" i="3"/>
  <c r="P60" i="3"/>
  <c r="P59" i="3"/>
  <c r="Q59" i="3" s="1"/>
  <c r="P58" i="3"/>
  <c r="Q58" i="3" s="1"/>
  <c r="Q57" i="3"/>
  <c r="P57" i="3"/>
  <c r="P56" i="3"/>
  <c r="Q56" i="3" s="1"/>
  <c r="Q55" i="3"/>
  <c r="P55" i="3"/>
  <c r="P54" i="3"/>
  <c r="Q54" i="3" s="1"/>
  <c r="Q53" i="3"/>
  <c r="P53" i="3"/>
  <c r="Q52" i="3"/>
  <c r="P52" i="3"/>
  <c r="P51" i="3"/>
  <c r="Q51" i="3" s="1"/>
  <c r="P50" i="3"/>
  <c r="Q50" i="3" s="1"/>
  <c r="Q49" i="3"/>
  <c r="P49" i="3"/>
  <c r="P48" i="3"/>
  <c r="Q48" i="3" s="1"/>
  <c r="Q47" i="3"/>
  <c r="P47" i="3"/>
  <c r="P46" i="3"/>
  <c r="Q46" i="3" s="1"/>
  <c r="Q45" i="3"/>
  <c r="P45" i="3"/>
  <c r="Q44" i="3"/>
  <c r="P44" i="3"/>
  <c r="P43" i="3"/>
  <c r="Q43" i="3" s="1"/>
  <c r="P42" i="3"/>
  <c r="Q42" i="3" s="1"/>
  <c r="Q41" i="3"/>
  <c r="P41" i="3"/>
  <c r="P40" i="3"/>
  <c r="Q40" i="3" s="1"/>
  <c r="Q39" i="3"/>
  <c r="P39" i="3"/>
  <c r="P38" i="3"/>
  <c r="Q38" i="3" s="1"/>
  <c r="Q37" i="3"/>
  <c r="P37" i="3"/>
  <c r="Q36" i="3"/>
  <c r="P36" i="3"/>
  <c r="Q35" i="3"/>
  <c r="P35" i="3"/>
  <c r="P34" i="3"/>
  <c r="Q34" i="3" s="1"/>
  <c r="Q33" i="3"/>
  <c r="P33" i="3"/>
  <c r="Q32" i="3"/>
  <c r="P32" i="3"/>
  <c r="Q31" i="3"/>
  <c r="P31" i="3"/>
  <c r="P30" i="3"/>
  <c r="Q30" i="3" s="1"/>
  <c r="Q29" i="3"/>
  <c r="P29" i="3"/>
  <c r="Q28" i="3"/>
  <c r="P28" i="3"/>
  <c r="Q27" i="3"/>
  <c r="P27" i="3"/>
  <c r="P26" i="3"/>
  <c r="Q26" i="3" s="1"/>
  <c r="Q25" i="3"/>
  <c r="P25" i="3"/>
  <c r="Q24" i="3"/>
  <c r="P24" i="3"/>
  <c r="P23" i="3"/>
  <c r="Q23" i="3" s="1"/>
  <c r="P22" i="3"/>
  <c r="Q22" i="3" s="1"/>
  <c r="Q21" i="3"/>
  <c r="P21" i="3"/>
  <c r="Q20" i="3"/>
  <c r="P20" i="3"/>
  <c r="P19" i="3"/>
  <c r="Q19" i="3" s="1"/>
  <c r="P18" i="3"/>
  <c r="Q18" i="3" s="1"/>
  <c r="Q17" i="3"/>
  <c r="P17" i="3"/>
  <c r="Q16" i="3"/>
  <c r="P16" i="3"/>
  <c r="P15" i="3"/>
  <c r="Q15" i="3" s="1"/>
  <c r="P14" i="3"/>
  <c r="Q14" i="3" s="1"/>
  <c r="Q13" i="3"/>
  <c r="P13" i="3"/>
  <c r="Q12" i="3"/>
  <c r="P12" i="3"/>
  <c r="P11" i="3"/>
  <c r="Q11" i="3" s="1"/>
  <c r="P10" i="3"/>
  <c r="Q10" i="3" s="1"/>
  <c r="Q9" i="3"/>
  <c r="P9" i="3"/>
  <c r="Q8" i="3"/>
  <c r="P8" i="3"/>
  <c r="P7" i="3"/>
  <c r="Q7" i="3" s="1"/>
  <c r="P6" i="3"/>
  <c r="Q6" i="3" s="1"/>
  <c r="Q5" i="3"/>
  <c r="P5" i="3"/>
  <c r="Q4" i="3"/>
  <c r="P4" i="3"/>
  <c r="P3" i="3"/>
  <c r="Q3" i="3" s="1"/>
  <c r="P2" i="3"/>
  <c r="P244" i="2"/>
  <c r="Q244" i="2" s="1"/>
  <c r="Q243" i="2"/>
  <c r="P243" i="2"/>
  <c r="Q242" i="2"/>
  <c r="P242" i="2"/>
  <c r="Q241" i="2"/>
  <c r="P241" i="2"/>
  <c r="P240" i="2"/>
  <c r="Q240" i="2" s="1"/>
  <c r="Q239" i="2"/>
  <c r="P239" i="2"/>
  <c r="Q238" i="2"/>
  <c r="P238" i="2"/>
  <c r="P237" i="2"/>
  <c r="Q237" i="2" s="1"/>
  <c r="P236" i="2"/>
  <c r="Q236" i="2" s="1"/>
  <c r="Q235" i="2"/>
  <c r="P235" i="2"/>
  <c r="Q234" i="2"/>
  <c r="P234" i="2"/>
  <c r="P233" i="2"/>
  <c r="Q233" i="2" s="1"/>
  <c r="P232" i="2"/>
  <c r="Q232" i="2" s="1"/>
  <c r="Q231" i="2"/>
  <c r="P231" i="2"/>
  <c r="Q230" i="2"/>
  <c r="P230" i="2"/>
  <c r="P229" i="2"/>
  <c r="Q229" i="2" s="1"/>
  <c r="P228" i="2"/>
  <c r="Q228" i="2" s="1"/>
  <c r="Q227" i="2"/>
  <c r="P227" i="2"/>
  <c r="Q226" i="2"/>
  <c r="P226" i="2"/>
  <c r="Q225" i="2"/>
  <c r="P225" i="2"/>
  <c r="P224" i="2"/>
  <c r="Q224" i="2" s="1"/>
  <c r="Q223" i="2"/>
  <c r="P223" i="2"/>
  <c r="Q222" i="2"/>
  <c r="P222" i="2"/>
  <c r="P221" i="2"/>
  <c r="Q221" i="2" s="1"/>
  <c r="P220" i="2"/>
  <c r="Q220" i="2" s="1"/>
  <c r="Q219" i="2"/>
  <c r="P219" i="2"/>
  <c r="Q218" i="2"/>
  <c r="P218" i="2"/>
  <c r="P217" i="2"/>
  <c r="Q217" i="2" s="1"/>
  <c r="P216" i="2"/>
  <c r="Q216" i="2" s="1"/>
  <c r="Q215" i="2"/>
  <c r="P215" i="2"/>
  <c r="Q214" i="2"/>
  <c r="P214" i="2"/>
  <c r="P213" i="2"/>
  <c r="Q213" i="2" s="1"/>
  <c r="P212" i="2"/>
  <c r="Q212" i="2" s="1"/>
  <c r="Q211" i="2"/>
  <c r="P211" i="2"/>
  <c r="Q210" i="2"/>
  <c r="P210" i="2"/>
  <c r="Q209" i="2"/>
  <c r="P209" i="2"/>
  <c r="P208" i="2"/>
  <c r="Q208" i="2" s="1"/>
  <c r="Q207" i="2"/>
  <c r="P207" i="2"/>
  <c r="Q206" i="2"/>
  <c r="P206" i="2"/>
  <c r="P205" i="2"/>
  <c r="Q205" i="2" s="1"/>
  <c r="P204" i="2"/>
  <c r="Q204" i="2" s="1"/>
  <c r="Q203" i="2"/>
  <c r="P203" i="2"/>
  <c r="P202" i="2"/>
  <c r="Q202" i="2" s="1"/>
  <c r="P201" i="2"/>
  <c r="Q201" i="2" s="1"/>
  <c r="P200" i="2"/>
  <c r="Q200" i="2" s="1"/>
  <c r="Q199" i="2"/>
  <c r="P199" i="2"/>
  <c r="P198" i="2"/>
  <c r="Q198" i="2" s="1"/>
  <c r="P197" i="2"/>
  <c r="Q197" i="2" s="1"/>
  <c r="P196" i="2"/>
  <c r="Q196" i="2" s="1"/>
  <c r="Q195" i="2"/>
  <c r="P195" i="2"/>
  <c r="P194" i="2"/>
  <c r="Q194" i="2" s="1"/>
  <c r="Q193" i="2"/>
  <c r="P193" i="2"/>
  <c r="P192" i="2"/>
  <c r="Q192" i="2" s="1"/>
  <c r="Q191" i="2"/>
  <c r="P191" i="2"/>
  <c r="P190" i="2"/>
  <c r="Q190" i="2" s="1"/>
  <c r="P189" i="2"/>
  <c r="Q189" i="2" s="1"/>
  <c r="P188" i="2"/>
  <c r="Q188" i="2" s="1"/>
  <c r="Q187" i="2"/>
  <c r="P187" i="2"/>
  <c r="P186" i="2"/>
  <c r="Q186" i="2" s="1"/>
  <c r="P185" i="2"/>
  <c r="Q185" i="2" s="1"/>
  <c r="P184" i="2"/>
  <c r="Q184" i="2" s="1"/>
  <c r="Q183" i="2"/>
  <c r="P183" i="2"/>
  <c r="P182" i="2"/>
  <c r="Q182" i="2" s="1"/>
  <c r="P181" i="2"/>
  <c r="Q181" i="2" s="1"/>
  <c r="P180" i="2"/>
  <c r="Q180" i="2" s="1"/>
  <c r="Q179" i="2"/>
  <c r="P179" i="2"/>
  <c r="P178" i="2"/>
  <c r="Q178" i="2" s="1"/>
  <c r="P177" i="2"/>
  <c r="Q177" i="2" s="1"/>
  <c r="P176" i="2"/>
  <c r="Q176" i="2" s="1"/>
  <c r="Q175" i="2"/>
  <c r="P175" i="2"/>
  <c r="Q174" i="2"/>
  <c r="P174" i="2"/>
  <c r="P173" i="2"/>
  <c r="Q173" i="2" s="1"/>
  <c r="P172" i="2"/>
  <c r="Q172" i="2" s="1"/>
  <c r="Q171" i="2"/>
  <c r="P171" i="2"/>
  <c r="P170" i="2"/>
  <c r="Q170" i="2" s="1"/>
  <c r="P169" i="2"/>
  <c r="Q169" i="2" s="1"/>
  <c r="P168" i="2"/>
  <c r="Q168" i="2" s="1"/>
  <c r="Q167" i="2"/>
  <c r="P167" i="2"/>
  <c r="P166" i="2"/>
  <c r="Q166" i="2" s="1"/>
  <c r="P165" i="2"/>
  <c r="Q165" i="2" s="1"/>
  <c r="P164" i="2"/>
  <c r="Q164" i="2" s="1"/>
  <c r="Q163" i="2"/>
  <c r="P163" i="2"/>
  <c r="P162" i="2"/>
  <c r="Q162" i="2" s="1"/>
  <c r="Q161" i="2"/>
  <c r="P161" i="2"/>
  <c r="P160" i="2"/>
  <c r="Q160" i="2" s="1"/>
  <c r="Q159" i="2"/>
  <c r="P159" i="2"/>
  <c r="P158" i="2"/>
  <c r="Q158" i="2" s="1"/>
  <c r="P157" i="2"/>
  <c r="Q157" i="2" s="1"/>
  <c r="P156" i="2"/>
  <c r="Q156" i="2" s="1"/>
  <c r="Q155" i="2"/>
  <c r="P155" i="2"/>
  <c r="P154" i="2"/>
  <c r="Q154" i="2" s="1"/>
  <c r="P153" i="2"/>
  <c r="Q153" i="2" s="1"/>
  <c r="P152" i="2"/>
  <c r="Q152" i="2" s="1"/>
  <c r="Q151" i="2"/>
  <c r="P151" i="2"/>
  <c r="P150" i="2"/>
  <c r="Q150" i="2" s="1"/>
  <c r="P149" i="2"/>
  <c r="Q149" i="2" s="1"/>
  <c r="P148" i="2"/>
  <c r="Q148" i="2" s="1"/>
  <c r="Q147" i="2"/>
  <c r="P147" i="2"/>
  <c r="P146" i="2"/>
  <c r="Q146" i="2" s="1"/>
  <c r="P145" i="2"/>
  <c r="Q145" i="2" s="1"/>
  <c r="P144" i="2"/>
  <c r="Q144" i="2" s="1"/>
  <c r="Q143" i="2"/>
  <c r="P143" i="2"/>
  <c r="Q142" i="2"/>
  <c r="P142" i="2"/>
  <c r="P141" i="2"/>
  <c r="Q141" i="2" s="1"/>
  <c r="P140" i="2"/>
  <c r="Q140" i="2" s="1"/>
  <c r="Q139" i="2"/>
  <c r="P139" i="2"/>
  <c r="P138" i="2"/>
  <c r="Q138" i="2" s="1"/>
  <c r="P137" i="2"/>
  <c r="Q137" i="2" s="1"/>
  <c r="P136" i="2"/>
  <c r="Q136" i="2" s="1"/>
  <c r="Q135" i="2"/>
  <c r="P135" i="2"/>
  <c r="P134" i="2"/>
  <c r="Q134" i="2" s="1"/>
  <c r="P133" i="2"/>
  <c r="Q133" i="2" s="1"/>
  <c r="P132" i="2"/>
  <c r="Q132" i="2" s="1"/>
  <c r="Q131" i="2"/>
  <c r="P131" i="2"/>
  <c r="P130" i="2"/>
  <c r="Q130" i="2" s="1"/>
  <c r="Q129" i="2"/>
  <c r="P129" i="2"/>
  <c r="P128" i="2"/>
  <c r="Q128" i="2" s="1"/>
  <c r="Q127" i="2"/>
  <c r="P127" i="2"/>
  <c r="P126" i="2"/>
  <c r="Q126" i="2" s="1"/>
  <c r="P125" i="2"/>
  <c r="Q125" i="2" s="1"/>
  <c r="P124" i="2"/>
  <c r="Q124" i="2" s="1"/>
  <c r="Q123" i="2"/>
  <c r="P123" i="2"/>
  <c r="P122" i="2"/>
  <c r="Q122" i="2" s="1"/>
  <c r="P121" i="2"/>
  <c r="Q121" i="2" s="1"/>
  <c r="P120" i="2"/>
  <c r="Q120" i="2" s="1"/>
  <c r="Q119" i="2"/>
  <c r="P119" i="2"/>
  <c r="P118" i="2"/>
  <c r="Q118" i="2" s="1"/>
  <c r="P117" i="2"/>
  <c r="Q117" i="2" s="1"/>
  <c r="P116" i="2"/>
  <c r="Q116" i="2" s="1"/>
  <c r="Q115" i="2"/>
  <c r="P115" i="2"/>
  <c r="P114" i="2"/>
  <c r="Q114" i="2" s="1"/>
  <c r="P113" i="2"/>
  <c r="Q113" i="2" s="1"/>
  <c r="P112" i="2"/>
  <c r="Q112" i="2" s="1"/>
  <c r="Q111" i="2"/>
  <c r="P111" i="2"/>
  <c r="P110" i="2"/>
  <c r="Q110" i="2" s="1"/>
  <c r="P109" i="2"/>
  <c r="Q109" i="2" s="1"/>
  <c r="P108" i="2"/>
  <c r="Q108" i="2" s="1"/>
  <c r="Q107" i="2"/>
  <c r="P107" i="2"/>
  <c r="P106" i="2"/>
  <c r="Q106" i="2" s="1"/>
  <c r="P105" i="2"/>
  <c r="Q105" i="2" s="1"/>
  <c r="P104" i="2"/>
  <c r="Q104" i="2" s="1"/>
  <c r="Q103" i="2"/>
  <c r="P103" i="2"/>
  <c r="P102" i="2"/>
  <c r="Q102" i="2" s="1"/>
  <c r="P101" i="2"/>
  <c r="Q101" i="2" s="1"/>
  <c r="P100" i="2"/>
  <c r="Q100" i="2" s="1"/>
  <c r="Q99" i="2"/>
  <c r="P99" i="2"/>
  <c r="P98" i="2"/>
  <c r="Q98" i="2" s="1"/>
  <c r="P97" i="2"/>
  <c r="Q97" i="2" s="1"/>
  <c r="P96" i="2"/>
  <c r="Q96" i="2" s="1"/>
  <c r="Q95" i="2"/>
  <c r="P95" i="2"/>
  <c r="P94" i="2"/>
  <c r="Q94" i="2" s="1"/>
  <c r="P93" i="2"/>
  <c r="Q93" i="2" s="1"/>
  <c r="P92" i="2"/>
  <c r="Q92" i="2" s="1"/>
  <c r="Q91" i="2"/>
  <c r="P91" i="2"/>
  <c r="P90" i="2"/>
  <c r="Q90" i="2" s="1"/>
  <c r="P89" i="2"/>
  <c r="Q89" i="2" s="1"/>
  <c r="P88" i="2"/>
  <c r="Q88" i="2" s="1"/>
  <c r="Q87" i="2"/>
  <c r="P87" i="2"/>
  <c r="P86" i="2"/>
  <c r="Q86" i="2" s="1"/>
  <c r="P85" i="2"/>
  <c r="Q85" i="2" s="1"/>
  <c r="P84" i="2"/>
  <c r="Q84" i="2" s="1"/>
  <c r="Q83" i="2"/>
  <c r="P83" i="2"/>
  <c r="P82" i="2"/>
  <c r="Q82" i="2" s="1"/>
  <c r="P81" i="2"/>
  <c r="Q81" i="2" s="1"/>
  <c r="P80" i="2"/>
  <c r="Q80" i="2" s="1"/>
  <c r="Q79" i="2"/>
  <c r="P79" i="2"/>
  <c r="P78" i="2"/>
  <c r="Q78" i="2" s="1"/>
  <c r="P77" i="2"/>
  <c r="Q77" i="2" s="1"/>
  <c r="P76" i="2"/>
  <c r="Q76" i="2" s="1"/>
  <c r="P75" i="2"/>
  <c r="Q75" i="2" s="1"/>
  <c r="P74" i="2"/>
  <c r="Q74" i="2" s="1"/>
  <c r="Q73" i="2"/>
  <c r="P73" i="2"/>
  <c r="P72" i="2"/>
  <c r="Q72" i="2" s="1"/>
  <c r="P71" i="2"/>
  <c r="Q71" i="2" s="1"/>
  <c r="P70" i="2"/>
  <c r="Q70" i="2" s="1"/>
  <c r="Q69" i="2"/>
  <c r="P69" i="2"/>
  <c r="P68" i="2"/>
  <c r="Q68" i="2" s="1"/>
  <c r="P67" i="2"/>
  <c r="Q67" i="2" s="1"/>
  <c r="P66" i="2"/>
  <c r="Q66" i="2" s="1"/>
  <c r="Q65" i="2"/>
  <c r="P65" i="2"/>
  <c r="P64" i="2"/>
  <c r="Q64" i="2" s="1"/>
  <c r="P63" i="2"/>
  <c r="Q63" i="2" s="1"/>
  <c r="P62" i="2"/>
  <c r="Q62" i="2" s="1"/>
  <c r="Q61" i="2"/>
  <c r="P61" i="2"/>
  <c r="P60" i="2"/>
  <c r="Q60" i="2" s="1"/>
  <c r="P59" i="2"/>
  <c r="Q59" i="2" s="1"/>
  <c r="P58" i="2"/>
  <c r="Q58" i="2" s="1"/>
  <c r="Q57" i="2"/>
  <c r="P57" i="2"/>
  <c r="P56" i="2"/>
  <c r="Q56" i="2" s="1"/>
  <c r="P55" i="2"/>
  <c r="Q55" i="2" s="1"/>
  <c r="P54" i="2"/>
  <c r="Q54" i="2" s="1"/>
  <c r="Q53" i="2"/>
  <c r="P53" i="2"/>
  <c r="P52" i="2"/>
  <c r="Q52" i="2" s="1"/>
  <c r="P51" i="2"/>
  <c r="Q51" i="2" s="1"/>
  <c r="P50" i="2"/>
  <c r="Q50" i="2" s="1"/>
  <c r="Q49" i="2"/>
  <c r="P49" i="2"/>
  <c r="P48" i="2"/>
  <c r="Q48" i="2" s="1"/>
  <c r="P47" i="2"/>
  <c r="Q47" i="2" s="1"/>
  <c r="P46" i="2"/>
  <c r="Q46" i="2" s="1"/>
  <c r="Q45" i="2"/>
  <c r="P45" i="2"/>
  <c r="P44" i="2"/>
  <c r="Q44" i="2" s="1"/>
  <c r="P43" i="2"/>
  <c r="Q43" i="2" s="1"/>
  <c r="P42" i="2"/>
  <c r="Q42" i="2" s="1"/>
  <c r="Q41" i="2"/>
  <c r="P41" i="2"/>
  <c r="P40" i="2"/>
  <c r="Q40" i="2" s="1"/>
  <c r="P39" i="2"/>
  <c r="Q39" i="2" s="1"/>
  <c r="P38" i="2"/>
  <c r="Q38" i="2" s="1"/>
  <c r="Q37" i="2"/>
  <c r="P37" i="2"/>
  <c r="P36" i="2"/>
  <c r="Q36" i="2" s="1"/>
  <c r="P35" i="2"/>
  <c r="Q35" i="2" s="1"/>
  <c r="P34" i="2"/>
  <c r="Q34" i="2" s="1"/>
  <c r="Q33" i="2"/>
  <c r="P33" i="2"/>
  <c r="P32" i="2"/>
  <c r="Q32" i="2" s="1"/>
  <c r="P31" i="2"/>
  <c r="Q31" i="2" s="1"/>
  <c r="P30" i="2"/>
  <c r="Q30" i="2" s="1"/>
  <c r="Q29" i="2"/>
  <c r="P29" i="2"/>
  <c r="P28" i="2"/>
  <c r="Q28" i="2" s="1"/>
  <c r="P27" i="2"/>
  <c r="Q27" i="2" s="1"/>
  <c r="P26" i="2"/>
  <c r="Q26" i="2" s="1"/>
  <c r="Q25" i="2"/>
  <c r="P25" i="2"/>
  <c r="P24" i="2"/>
  <c r="Q24" i="2" s="1"/>
  <c r="P23" i="2"/>
  <c r="Q23" i="2" s="1"/>
  <c r="P22" i="2"/>
  <c r="Q22" i="2" s="1"/>
  <c r="Q21" i="2"/>
  <c r="P21" i="2"/>
  <c r="P20" i="2"/>
  <c r="Q20" i="2" s="1"/>
  <c r="P19" i="2"/>
  <c r="Q19" i="2" s="1"/>
  <c r="P18" i="2"/>
  <c r="Q18" i="2" s="1"/>
  <c r="Q17" i="2"/>
  <c r="P17" i="2"/>
  <c r="P16" i="2"/>
  <c r="Q16" i="2" s="1"/>
  <c r="P15" i="2"/>
  <c r="Q15" i="2" s="1"/>
  <c r="P14" i="2"/>
  <c r="Q14" i="2" s="1"/>
  <c r="Q13" i="2"/>
  <c r="P13" i="2"/>
  <c r="P12" i="2"/>
  <c r="Q12" i="2" s="1"/>
  <c r="P11" i="2"/>
  <c r="Q11" i="2" s="1"/>
  <c r="P10" i="2"/>
  <c r="Q10" i="2" s="1"/>
  <c r="Q9" i="2"/>
  <c r="P9" i="2"/>
  <c r="P8" i="2"/>
  <c r="Q8" i="2" s="1"/>
  <c r="P7" i="2"/>
  <c r="Q7" i="2" s="1"/>
  <c r="P6" i="2"/>
  <c r="Q6" i="2" s="1"/>
  <c r="Q5" i="2"/>
  <c r="P5" i="2"/>
  <c r="P4" i="2"/>
  <c r="Q4" i="2" s="1"/>
  <c r="P3" i="2"/>
  <c r="Q3" i="2" s="1"/>
  <c r="U5" i="2"/>
  <c r="P2" i="2"/>
  <c r="Q2" i="2" s="1"/>
  <c r="Q6" i="8" l="1"/>
  <c r="Q2" i="6"/>
  <c r="Q2" i="5"/>
  <c r="Q2" i="7"/>
  <c r="Q2" i="3"/>
</calcChain>
</file>

<file path=xl/sharedStrings.xml><?xml version="1.0" encoding="utf-8"?>
<sst xmlns="http://schemas.openxmlformats.org/spreadsheetml/2006/main" count="1901" uniqueCount="25">
  <si>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</si>
  <si>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</si>
  <si>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</si>
  <si>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</si>
  <si>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</si>
  <si>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</si>
  <si>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</si>
  <si>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</si>
  <si>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</si>
  <si>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</si>
  <si>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</si>
  <si>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Open Int</t>
  </si>
  <si>
    <t>Change in OI</t>
  </si>
  <si>
    <t xml:space="preserve">Underlying Value </t>
  </si>
  <si>
    <t>SBIN</t>
  </si>
  <si>
    <t>-</t>
  </si>
  <si>
    <t>Tbill %</t>
  </si>
  <si>
    <t>Returns %</t>
  </si>
  <si>
    <t>Adjusted Returns</t>
  </si>
  <si>
    <t>Sharpe Ratio</t>
  </si>
  <si>
    <t>Standard Deviation</t>
  </si>
  <si>
    <t>T-Bill %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</si>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</sst>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%"/>
    <numFmt numFmtId="166" formatCode="0.00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5" fontId="0" fillId="0" borderId="0" xfId="0" applyNumberFormat="1"/>
    <xf numFmtId="164" fontId="0" fillId="0" borderId="0" xfId="1" applyNumberFormat="1" applyFont="1"/>
    <xf numFmtId="10" fontId="0" fillId="0" borderId="0" xfId="1" applyNumberFormat="1" applyFont="1"/>
    <xf numFmtId="10" fontId="0" fillId="0" borderId="0" xfId="0" applyNumberFormat="1"/>
    <xf numFmtId="165" fontId="0" fillId="0" borderId="0" xfId="1" applyNumberFormat="1" applyFont="1" applyAlignment="1">
      <alignment horizontal="left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Daily_Near!$Q$2:$Q$244</c:f>
              <c:numCache>
                <c:formatCode>0.00%</c:formatCode>
                <c:ptCount val="243"/>
                <c:pt idx="0">
                  <c:v>2.8453718173960463E-2</c:v>
                </c:pt>
                <c:pt idx="1">
                  <c:v>-8.5650990619904558E-3</c:v>
                </c:pt>
                <c:pt idx="2">
                  <c:v>-3.1319260555587414E-3</c:v>
                </c:pt>
                <c:pt idx="3">
                  <c:v>-4.6213427078499805E-2</c:v>
                </c:pt>
                <c:pt idx="4">
                  <c:v>2.8371086320931691E-2</c:v>
                </c:pt>
                <c:pt idx="5">
                  <c:v>-1.2570958390089738E-2</c:v>
                </c:pt>
                <c:pt idx="6">
                  <c:v>5.8700988466502901E-2</c:v>
                </c:pt>
                <c:pt idx="7">
                  <c:v>-5.5626089623545677E-2</c:v>
                </c:pt>
                <c:pt idx="8">
                  <c:v>3.7998368653163602E-3</c:v>
                </c:pt>
                <c:pt idx="9">
                  <c:v>-1.3243888482888802E-3</c:v>
                </c:pt>
                <c:pt idx="10">
                  <c:v>2.6325288501452885E-2</c:v>
                </c:pt>
                <c:pt idx="11">
                  <c:v>-3.6167448819693672E-2</c:v>
                </c:pt>
                <c:pt idx="12">
                  <c:v>9.766009045463625E-7</c:v>
                </c:pt>
                <c:pt idx="13">
                  <c:v>-5.5482372122528821E-3</c:v>
                </c:pt>
                <c:pt idx="14">
                  <c:v>-1.5581219752591774E-2</c:v>
                </c:pt>
                <c:pt idx="15">
                  <c:v>3.9575551237375553E-4</c:v>
                </c:pt>
                <c:pt idx="16">
                  <c:v>-2.6747997956306738E-2</c:v>
                </c:pt>
                <c:pt idx="17">
                  <c:v>-1.9041095890410959E-4</c:v>
                </c:pt>
                <c:pt idx="18">
                  <c:v>7.8846700375097847E-2</c:v>
                </c:pt>
                <c:pt idx="19">
                  <c:v>1.8028314882585116E-2</c:v>
                </c:pt>
                <c:pt idx="20">
                  <c:v>2.8292335069943629E-2</c:v>
                </c:pt>
                <c:pt idx="21">
                  <c:v>1.6142464342949775E-2</c:v>
                </c:pt>
                <c:pt idx="22">
                  <c:v>-2.4614272895853726E-3</c:v>
                </c:pt>
                <c:pt idx="23">
                  <c:v>3.7275396953301829E-2</c:v>
                </c:pt>
                <c:pt idx="24">
                  <c:v>-3.1239748866152835E-2</c:v>
                </c:pt>
                <c:pt idx="25">
                  <c:v>-3.6456630547328884E-4</c:v>
                </c:pt>
                <c:pt idx="26">
                  <c:v>-1.1860029730871271E-2</c:v>
                </c:pt>
                <c:pt idx="27">
                  <c:v>-1.7814113983032436E-2</c:v>
                </c:pt>
                <c:pt idx="28">
                  <c:v>2.5017505935090024E-3</c:v>
                </c:pt>
                <c:pt idx="29">
                  <c:v>1.8420582700362953E-2</c:v>
                </c:pt>
                <c:pt idx="30">
                  <c:v>6.3123602405261766E-3</c:v>
                </c:pt>
                <c:pt idx="31">
                  <c:v>1.6915295608309944E-2</c:v>
                </c:pt>
                <c:pt idx="32">
                  <c:v>-1.1340177508673293E-2</c:v>
                </c:pt>
                <c:pt idx="33">
                  <c:v>-1.6496702583081928E-2</c:v>
                </c:pt>
                <c:pt idx="34">
                  <c:v>1.3043271191314456E-2</c:v>
                </c:pt>
                <c:pt idx="35">
                  <c:v>-1.6898571374060405E-2</c:v>
                </c:pt>
                <c:pt idx="36">
                  <c:v>1.3448212969071446E-2</c:v>
                </c:pt>
                <c:pt idx="37">
                  <c:v>1.1168506310940959E-2</c:v>
                </c:pt>
                <c:pt idx="38">
                  <c:v>-1.7974223389405367E-2</c:v>
                </c:pt>
                <c:pt idx="39">
                  <c:v>4.738030307044826E-3</c:v>
                </c:pt>
                <c:pt idx="40">
                  <c:v>-3.3348117786645738E-3</c:v>
                </c:pt>
                <c:pt idx="41">
                  <c:v>1.1751997133795404E-2</c:v>
                </c:pt>
                <c:pt idx="42">
                  <c:v>-1.5621823474200675E-2</c:v>
                </c:pt>
                <c:pt idx="43">
                  <c:v>-8.287586473206137E-3</c:v>
                </c:pt>
                <c:pt idx="44">
                  <c:v>-1.9899643786953494E-2</c:v>
                </c:pt>
                <c:pt idx="45">
                  <c:v>1.9904713232247085E-3</c:v>
                </c:pt>
                <c:pt idx="46">
                  <c:v>-7.4155269304022409E-3</c:v>
                </c:pt>
                <c:pt idx="47">
                  <c:v>2.8955028776852784E-2</c:v>
                </c:pt>
                <c:pt idx="48">
                  <c:v>1.4327692371091914E-2</c:v>
                </c:pt>
                <c:pt idx="49">
                  <c:v>9.060887913999581E-3</c:v>
                </c:pt>
                <c:pt idx="50">
                  <c:v>2.4089029258152648E-3</c:v>
                </c:pt>
                <c:pt idx="51">
                  <c:v>-1.2164962110926001E-3</c:v>
                </c:pt>
                <c:pt idx="52">
                  <c:v>1.3105672816670095E-2</c:v>
                </c:pt>
                <c:pt idx="53">
                  <c:v>2.4171217199805823E-2</c:v>
                </c:pt>
                <c:pt idx="54">
                  <c:v>-1.9633837324497055E-2</c:v>
                </c:pt>
                <c:pt idx="55">
                  <c:v>-8.1512687374869358E-3</c:v>
                </c:pt>
                <c:pt idx="56">
                  <c:v>2.380924604856212E-3</c:v>
                </c:pt>
                <c:pt idx="57">
                  <c:v>4.5905299637099949E-3</c:v>
                </c:pt>
                <c:pt idx="58">
                  <c:v>-9.1749351790303742E-3</c:v>
                </c:pt>
                <c:pt idx="59">
                  <c:v>1.5225580767038858E-2</c:v>
                </c:pt>
                <c:pt idx="60">
                  <c:v>1.5668655381637652E-2</c:v>
                </c:pt>
                <c:pt idx="61">
                  <c:v>-1.9434755868811496E-2</c:v>
                </c:pt>
                <c:pt idx="62">
                  <c:v>-8.6427645314669753E-3</c:v>
                </c:pt>
                <c:pt idx="63">
                  <c:v>2.149468407110483E-2</c:v>
                </c:pt>
                <c:pt idx="64">
                  <c:v>-7.5321282993651472E-3</c:v>
                </c:pt>
                <c:pt idx="65">
                  <c:v>3.0448047841462791E-2</c:v>
                </c:pt>
                <c:pt idx="66">
                  <c:v>-1.1616696044308415E-3</c:v>
                </c:pt>
                <c:pt idx="67">
                  <c:v>1.125973032641274E-3</c:v>
                </c:pt>
                <c:pt idx="68">
                  <c:v>-8.0173732440664974E-3</c:v>
                </c:pt>
                <c:pt idx="69">
                  <c:v>-6.4337004331813524E-3</c:v>
                </c:pt>
                <c:pt idx="70">
                  <c:v>2.632103782999259E-3</c:v>
                </c:pt>
                <c:pt idx="71">
                  <c:v>4.7710291952478842E-3</c:v>
                </c:pt>
                <c:pt idx="72">
                  <c:v>-1.8252121408526143E-2</c:v>
                </c:pt>
                <c:pt idx="73">
                  <c:v>-8.2105107019832865E-3</c:v>
                </c:pt>
                <c:pt idx="74">
                  <c:v>-1.1648776457486574E-2</c:v>
                </c:pt>
                <c:pt idx="75">
                  <c:v>-5.9813318125617517E-3</c:v>
                </c:pt>
                <c:pt idx="76">
                  <c:v>-1.4424036382358105E-2</c:v>
                </c:pt>
                <c:pt idx="77">
                  <c:v>3.9979990078986135E-3</c:v>
                </c:pt>
                <c:pt idx="78">
                  <c:v>-1.0408848821081791E-2</c:v>
                </c:pt>
                <c:pt idx="79">
                  <c:v>-1.0864609544650759E-2</c:v>
                </c:pt>
                <c:pt idx="80">
                  <c:v>-3.5440226628894785E-3</c:v>
                </c:pt>
                <c:pt idx="81">
                  <c:v>2.2559111353387791E-2</c:v>
                </c:pt>
                <c:pt idx="82">
                  <c:v>1.9448826562540818E-2</c:v>
                </c:pt>
                <c:pt idx="83">
                  <c:v>-2.8970733938531151E-2</c:v>
                </c:pt>
                <c:pt idx="84">
                  <c:v>-1.8000000000000001E-4</c:v>
                </c:pt>
                <c:pt idx="85">
                  <c:v>1.7163756418592794E-4</c:v>
                </c:pt>
                <c:pt idx="86">
                  <c:v>1.6305292768286017E-2</c:v>
                </c:pt>
                <c:pt idx="87">
                  <c:v>-5.0048790470272756E-3</c:v>
                </c:pt>
                <c:pt idx="88">
                  <c:v>-9.1882144290336646E-3</c:v>
                </c:pt>
                <c:pt idx="89">
                  <c:v>-1.9066643200644193E-2</c:v>
                </c:pt>
                <c:pt idx="90">
                  <c:v>-1.3724446864994412E-2</c:v>
                </c:pt>
                <c:pt idx="91">
                  <c:v>-2.6020272883248374E-2</c:v>
                </c:pt>
                <c:pt idx="92">
                  <c:v>-4.8127394718784156E-3</c:v>
                </c:pt>
                <c:pt idx="93">
                  <c:v>-1.5645985522603295E-2</c:v>
                </c:pt>
                <c:pt idx="94">
                  <c:v>-1.1534950024119131E-2</c:v>
                </c:pt>
                <c:pt idx="95">
                  <c:v>8.8242186114592894E-3</c:v>
                </c:pt>
                <c:pt idx="96">
                  <c:v>1.6715086328148315E-2</c:v>
                </c:pt>
                <c:pt idx="97">
                  <c:v>9.4447836291403108E-4</c:v>
                </c:pt>
                <c:pt idx="98">
                  <c:v>1.231533613230781E-2</c:v>
                </c:pt>
                <c:pt idx="99">
                  <c:v>-2.5687344846809152E-3</c:v>
                </c:pt>
                <c:pt idx="100">
                  <c:v>-1.5310626475927402E-2</c:v>
                </c:pt>
                <c:pt idx="101">
                  <c:v>2.8226103386663256E-3</c:v>
                </c:pt>
                <c:pt idx="102">
                  <c:v>5.2431926613018386E-3</c:v>
                </c:pt>
                <c:pt idx="103">
                  <c:v>2.1195601876719965E-2</c:v>
                </c:pt>
                <c:pt idx="104">
                  <c:v>1.2196744232418014E-2</c:v>
                </c:pt>
                <c:pt idx="105">
                  <c:v>5.3959148341097283E-3</c:v>
                </c:pt>
                <c:pt idx="106">
                  <c:v>1.1978092230097732E-2</c:v>
                </c:pt>
                <c:pt idx="107">
                  <c:v>-2.1180497775754991E-3</c:v>
                </c:pt>
                <c:pt idx="108">
                  <c:v>1.9463449379053439E-2</c:v>
                </c:pt>
                <c:pt idx="109">
                  <c:v>-5.2074010159270691E-4</c:v>
                </c:pt>
                <c:pt idx="110">
                  <c:v>2.0482985402553264E-2</c:v>
                </c:pt>
                <c:pt idx="111">
                  <c:v>-4.5951933650172786E-3</c:v>
                </c:pt>
                <c:pt idx="112">
                  <c:v>2.203498312826729E-2</c:v>
                </c:pt>
                <c:pt idx="113">
                  <c:v>3.0022569775107668E-3</c:v>
                </c:pt>
                <c:pt idx="114">
                  <c:v>1.3321198578792834E-2</c:v>
                </c:pt>
                <c:pt idx="115">
                  <c:v>2.2937024127961956E-3</c:v>
                </c:pt>
                <c:pt idx="116">
                  <c:v>-2.0503530603489868E-2</c:v>
                </c:pt>
                <c:pt idx="117">
                  <c:v>-1.4565634206453871E-2</c:v>
                </c:pt>
                <c:pt idx="118">
                  <c:v>3.2262939355240945E-2</c:v>
                </c:pt>
                <c:pt idx="119">
                  <c:v>1.5292855082912725E-2</c:v>
                </c:pt>
                <c:pt idx="120">
                  <c:v>3.2062625326712516E-2</c:v>
                </c:pt>
                <c:pt idx="121">
                  <c:v>1.0499603163173513E-2</c:v>
                </c:pt>
                <c:pt idx="122">
                  <c:v>9.300168143719742E-3</c:v>
                </c:pt>
                <c:pt idx="123">
                  <c:v>1.6593935606746889E-2</c:v>
                </c:pt>
                <c:pt idx="124">
                  <c:v>-2.2708056932924131E-2</c:v>
                </c:pt>
                <c:pt idx="125">
                  <c:v>3.2346557111542508E-3</c:v>
                </c:pt>
                <c:pt idx="126">
                  <c:v>-1.4976086467849242E-2</c:v>
                </c:pt>
                <c:pt idx="127">
                  <c:v>-1.3792436846484311E-2</c:v>
                </c:pt>
                <c:pt idx="128">
                  <c:v>5.540502116428609E-3</c:v>
                </c:pt>
                <c:pt idx="129">
                  <c:v>-1.1534719855772108E-2</c:v>
                </c:pt>
                <c:pt idx="130">
                  <c:v>1.1637953404978699E-2</c:v>
                </c:pt>
                <c:pt idx="131">
                  <c:v>1.0883300810163E-3</c:v>
                </c:pt>
                <c:pt idx="132">
                  <c:v>-1.2768558546698433E-3</c:v>
                </c:pt>
                <c:pt idx="133">
                  <c:v>4.5694222375866085E-4</c:v>
                </c:pt>
                <c:pt idx="134">
                  <c:v>-1.7513464734232754E-2</c:v>
                </c:pt>
                <c:pt idx="135">
                  <c:v>-4.5061560773661672E-3</c:v>
                </c:pt>
                <c:pt idx="136">
                  <c:v>-1.4352609978570482E-2</c:v>
                </c:pt>
                <c:pt idx="137">
                  <c:v>1.6167197164905181E-2</c:v>
                </c:pt>
                <c:pt idx="138">
                  <c:v>-1.5131980915753022E-2</c:v>
                </c:pt>
                <c:pt idx="139">
                  <c:v>2.3655583343396024E-2</c:v>
                </c:pt>
                <c:pt idx="140">
                  <c:v>-8.6272414034107882E-3</c:v>
                </c:pt>
                <c:pt idx="141">
                  <c:v>-7.0910072314845293E-3</c:v>
                </c:pt>
                <c:pt idx="142">
                  <c:v>5.8139463411170733E-3</c:v>
                </c:pt>
                <c:pt idx="143">
                  <c:v>-4.9861801040229441E-4</c:v>
                </c:pt>
                <c:pt idx="144">
                  <c:v>-1.6116174573172173E-2</c:v>
                </c:pt>
                <c:pt idx="145">
                  <c:v>-1.9155769920390198E-2</c:v>
                </c:pt>
                <c:pt idx="146">
                  <c:v>3.4943182212798262E-3</c:v>
                </c:pt>
                <c:pt idx="147">
                  <c:v>2.8405855401831114E-2</c:v>
                </c:pt>
                <c:pt idx="148">
                  <c:v>-4.5366685108549649E-3</c:v>
                </c:pt>
                <c:pt idx="149">
                  <c:v>2.3191271596514032E-2</c:v>
                </c:pt>
                <c:pt idx="150">
                  <c:v>-8.5751421664557303E-3</c:v>
                </c:pt>
                <c:pt idx="151">
                  <c:v>1.2299415168812618E-2</c:v>
                </c:pt>
                <c:pt idx="152">
                  <c:v>8.6699945482392841E-3</c:v>
                </c:pt>
                <c:pt idx="153">
                  <c:v>8.1856749212993685E-2</c:v>
                </c:pt>
                <c:pt idx="154">
                  <c:v>-1.9557806950786533E-2</c:v>
                </c:pt>
                <c:pt idx="155">
                  <c:v>8.387233474941188E-3</c:v>
                </c:pt>
                <c:pt idx="156">
                  <c:v>4.2181203459525311E-3</c:v>
                </c:pt>
                <c:pt idx="157">
                  <c:v>3.5658584248770032E-2</c:v>
                </c:pt>
                <c:pt idx="158">
                  <c:v>1.5155798264942877E-2</c:v>
                </c:pt>
                <c:pt idx="159">
                  <c:v>-9.9858107915842213E-4</c:v>
                </c:pt>
                <c:pt idx="160">
                  <c:v>-3.3013986272890448E-2</c:v>
                </c:pt>
                <c:pt idx="161">
                  <c:v>1.215814689611581E-2</c:v>
                </c:pt>
                <c:pt idx="162">
                  <c:v>2.6359267131054198E-4</c:v>
                </c:pt>
                <c:pt idx="163">
                  <c:v>8.8939848146216607E-3</c:v>
                </c:pt>
                <c:pt idx="164">
                  <c:v>-6.3329823287478814E-3</c:v>
                </c:pt>
                <c:pt idx="165">
                  <c:v>-4.3764521147151673E-2</c:v>
                </c:pt>
                <c:pt idx="166">
                  <c:v>1.3114691528191532E-2</c:v>
                </c:pt>
                <c:pt idx="167">
                  <c:v>4.4962757597275301E-3</c:v>
                </c:pt>
                <c:pt idx="168">
                  <c:v>8.0970339487791004E-3</c:v>
                </c:pt>
                <c:pt idx="169">
                  <c:v>-6.4884008025819393E-3</c:v>
                </c:pt>
                <c:pt idx="170">
                  <c:v>4.465124314127311E-3</c:v>
                </c:pt>
                <c:pt idx="171">
                  <c:v>-7.2192711815931114E-3</c:v>
                </c:pt>
                <c:pt idx="172">
                  <c:v>-1.6694336204430567E-2</c:v>
                </c:pt>
                <c:pt idx="173">
                  <c:v>6.0293018182698563E-3</c:v>
                </c:pt>
                <c:pt idx="174">
                  <c:v>-4.7058038510334535E-3</c:v>
                </c:pt>
                <c:pt idx="175">
                  <c:v>1.8090797416357426E-2</c:v>
                </c:pt>
                <c:pt idx="176">
                  <c:v>1.0823586676463059E-2</c:v>
                </c:pt>
                <c:pt idx="177">
                  <c:v>9.2738998489683751E-3</c:v>
                </c:pt>
                <c:pt idx="178">
                  <c:v>8.6184562212429355E-3</c:v>
                </c:pt>
                <c:pt idx="179">
                  <c:v>6.4363609851624468E-3</c:v>
                </c:pt>
                <c:pt idx="180">
                  <c:v>9.1838105430529018E-3</c:v>
                </c:pt>
                <c:pt idx="181">
                  <c:v>3.1539203453531317E-3</c:v>
                </c:pt>
                <c:pt idx="182">
                  <c:v>7.4129655958498379E-3</c:v>
                </c:pt>
                <c:pt idx="183">
                  <c:v>4.3505251328846721E-3</c:v>
                </c:pt>
                <c:pt idx="184">
                  <c:v>2.5611036468151196E-3</c:v>
                </c:pt>
                <c:pt idx="185">
                  <c:v>8.2542649467915036E-3</c:v>
                </c:pt>
                <c:pt idx="186">
                  <c:v>-3.9062697721074548E-2</c:v>
                </c:pt>
                <c:pt idx="187">
                  <c:v>9.7837036184337065E-3</c:v>
                </c:pt>
                <c:pt idx="188">
                  <c:v>-1.5414746306537008E-2</c:v>
                </c:pt>
                <c:pt idx="189">
                  <c:v>2.279506139401544E-2</c:v>
                </c:pt>
                <c:pt idx="190">
                  <c:v>1.6296475770926049E-3</c:v>
                </c:pt>
                <c:pt idx="191">
                  <c:v>-1.0740187605535235E-2</c:v>
                </c:pt>
                <c:pt idx="192">
                  <c:v>1.1232724505327307E-2</c:v>
                </c:pt>
                <c:pt idx="193">
                  <c:v>2.1814999416839419E-2</c:v>
                </c:pt>
                <c:pt idx="194">
                  <c:v>-2.0179581788663501E-2</c:v>
                </c:pt>
                <c:pt idx="195">
                  <c:v>-2.1411064766552277E-2</c:v>
                </c:pt>
                <c:pt idx="196">
                  <c:v>-1.4167608669785867E-2</c:v>
                </c:pt>
                <c:pt idx="197">
                  <c:v>-2.5164364564964237E-2</c:v>
                </c:pt>
                <c:pt idx="198">
                  <c:v>-8.6096065287089296E-3</c:v>
                </c:pt>
                <c:pt idx="199">
                  <c:v>2.3409960297327784E-3</c:v>
                </c:pt>
                <c:pt idx="200">
                  <c:v>9.5187403124517081E-3</c:v>
                </c:pt>
                <c:pt idx="201">
                  <c:v>7.1422031980032576E-4</c:v>
                </c:pt>
                <c:pt idx="202">
                  <c:v>-4.5563453811589619E-2</c:v>
                </c:pt>
                <c:pt idx="203">
                  <c:v>1.3826968397385255E-2</c:v>
                </c:pt>
                <c:pt idx="204">
                  <c:v>-4.3468224434151444E-2</c:v>
                </c:pt>
                <c:pt idx="205">
                  <c:v>-2.7570821853424875E-2</c:v>
                </c:pt>
                <c:pt idx="206">
                  <c:v>-2.721391046462357E-2</c:v>
                </c:pt>
                <c:pt idx="207">
                  <c:v>3.4936169826726691E-3</c:v>
                </c:pt>
                <c:pt idx="208">
                  <c:v>-3.9409463127590354E-2</c:v>
                </c:pt>
                <c:pt idx="209">
                  <c:v>1.5991342766822177E-2</c:v>
                </c:pt>
                <c:pt idx="210">
                  <c:v>-1.2992313397250861E-2</c:v>
                </c:pt>
                <c:pt idx="211">
                  <c:v>-2.6853320827451697E-2</c:v>
                </c:pt>
                <c:pt idx="212">
                  <c:v>1.9020027946554583E-2</c:v>
                </c:pt>
                <c:pt idx="213">
                  <c:v>5.2001241032066294E-3</c:v>
                </c:pt>
                <c:pt idx="214">
                  <c:v>-1.4739085065060263E-2</c:v>
                </c:pt>
                <c:pt idx="215">
                  <c:v>-9.5545199752799098E-3</c:v>
                </c:pt>
                <c:pt idx="216">
                  <c:v>-2.300737163104509E-2</c:v>
                </c:pt>
                <c:pt idx="217">
                  <c:v>-3.5420418625404008E-2</c:v>
                </c:pt>
                <c:pt idx="218">
                  <c:v>1.3095030675630483E-2</c:v>
                </c:pt>
                <c:pt idx="219">
                  <c:v>2.9490408134444115E-2</c:v>
                </c:pt>
                <c:pt idx="220">
                  <c:v>1.987681211102928E-2</c:v>
                </c:pt>
                <c:pt idx="221">
                  <c:v>-2.7777657186078063E-3</c:v>
                </c:pt>
                <c:pt idx="222">
                  <c:v>-3.5825118809735816E-2</c:v>
                </c:pt>
                <c:pt idx="223">
                  <c:v>-1.7884597466990878E-3</c:v>
                </c:pt>
                <c:pt idx="224">
                  <c:v>-1.9862621794775534E-2</c:v>
                </c:pt>
                <c:pt idx="225">
                  <c:v>2.7042328512027796E-2</c:v>
                </c:pt>
                <c:pt idx="226">
                  <c:v>-7.3973850417713843E-3</c:v>
                </c:pt>
                <c:pt idx="227">
                  <c:v>3.6891625724206666E-3</c:v>
                </c:pt>
                <c:pt idx="228">
                  <c:v>1.2041891093772069E-2</c:v>
                </c:pt>
                <c:pt idx="229">
                  <c:v>2.6092717764887825E-2</c:v>
                </c:pt>
                <c:pt idx="230">
                  <c:v>4.758472278866604E-3</c:v>
                </c:pt>
                <c:pt idx="231">
                  <c:v>1.7107370999393773E-2</c:v>
                </c:pt>
                <c:pt idx="232">
                  <c:v>-2.310302585537247E-2</c:v>
                </c:pt>
                <c:pt idx="233">
                  <c:v>-3.8546869059543243E-2</c:v>
                </c:pt>
                <c:pt idx="234">
                  <c:v>2.1736358622343455E-2</c:v>
                </c:pt>
                <c:pt idx="235">
                  <c:v>-2.1023423777536472E-2</c:v>
                </c:pt>
                <c:pt idx="236">
                  <c:v>9.8997676500620344E-2</c:v>
                </c:pt>
                <c:pt idx="237">
                  <c:v>3.5834464672252604E-2</c:v>
                </c:pt>
                <c:pt idx="238">
                  <c:v>-3.0237847859260099E-2</c:v>
                </c:pt>
                <c:pt idx="239">
                  <c:v>-7.2590737375107336E-2</c:v>
                </c:pt>
                <c:pt idx="240">
                  <c:v>2.6982494218111058E-3</c:v>
                </c:pt>
                <c:pt idx="241">
                  <c:v>4.996361272512055E-3</c:v>
                </c:pt>
                <c:pt idx="242">
                  <c:v>-3.7032993921927923E-2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5-4CA7-9199-CB6383732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071968"/>
        <c:axId val="435073280"/>
      </c:lineChart>
      <c:dateAx>
        <c:axId val="4350719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3280"/>
        <c:crosses val="autoZero"/>
        <c:auto val="1"/>
        <c:lblOffset val="100"/>
        <c:baseTimeUnit val="days"/>
      </c:dateAx>
      <c:valAx>
        <c:axId val="43507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Weekly_Near!$P$2:$P$244</c:f>
              <c:numCache>
                <c:formatCode>0.00%</c:formatCode>
                <c:ptCount val="243"/>
                <c:pt idx="0">
                  <c:v>2.864632091368649E-2</c:v>
                </c:pt>
                <c:pt idx="1">
                  <c:v>-3.0769230769230726E-2</c:v>
                </c:pt>
                <c:pt idx="2">
                  <c:v>-9.46969696969697E-3</c:v>
                </c:pt>
                <c:pt idx="3">
                  <c:v>-3.1652989449003494E-2</c:v>
                </c:pt>
                <c:pt idx="4">
                  <c:v>6.5546832207412878E-2</c:v>
                </c:pt>
                <c:pt idx="5">
                  <c:v>4.615116684082201E-2</c:v>
                </c:pt>
                <c:pt idx="6">
                  <c:v>-8.6070613033551579E-3</c:v>
                </c:pt>
                <c:pt idx="7">
                  <c:v>8.878830083565499E-3</c:v>
                </c:pt>
                <c:pt idx="8">
                  <c:v>-5.0743657042869247E-3</c:v>
                </c:pt>
                <c:pt idx="9">
                  <c:v>-3.5513680014495425E-2</c:v>
                </c:pt>
                <c:pt idx="10">
                  <c:v>4.6145869339785768E-2</c:v>
                </c:pt>
                <c:pt idx="11">
                  <c:v>1.898948796202091E-2</c:v>
                </c:pt>
                <c:pt idx="12">
                  <c:v>5.5639858371270747E-3</c:v>
                </c:pt>
                <c:pt idx="13">
                  <c:v>1.8512285425782947E-3</c:v>
                </c:pt>
                <c:pt idx="14">
                  <c:v>1.6225165562913833E-2</c:v>
                </c:pt>
                <c:pt idx="15">
                  <c:v>-3.0540863333902026E-2</c:v>
                </c:pt>
                <c:pt idx="16">
                  <c:v>-3.7712464589235252E-2</c:v>
                </c:pt>
                <c:pt idx="17">
                  <c:v>9.2966146290125729E-3</c:v>
                </c:pt>
                <c:pt idx="18">
                  <c:v>-1.6402210732751017E-2</c:v>
                </c:pt>
                <c:pt idx="19">
                  <c:v>-7.4109536576024371E-2</c:v>
                </c:pt>
                <c:pt idx="20">
                  <c:v>3.6175710594315083E-2</c:v>
                </c:pt>
                <c:pt idx="21">
                  <c:v>2.6240115025161798E-2</c:v>
                </c:pt>
                <c:pt idx="22">
                  <c:v>3.4195452178441318E-2</c:v>
                </c:pt>
                <c:pt idx="23">
                  <c:v>5.309007232084148E-2</c:v>
                </c:pt>
                <c:pt idx="24">
                  <c:v>1.457725947521866E-2</c:v>
                </c:pt>
                <c:pt idx="25">
                  <c:v>4.4568245125348294E-2</c:v>
                </c:pt>
                <c:pt idx="26">
                  <c:v>-3.1444533120510848E-2</c:v>
                </c:pt>
                <c:pt idx="27">
                  <c:v>-4.9727301892846052E-3</c:v>
                </c:pt>
                <c:pt idx="28">
                  <c:v>6.0586734693878633E-3</c:v>
                </c:pt>
                <c:pt idx="29">
                  <c:v>-2.6178010471204185E-2</c:v>
                </c:pt>
                <c:pt idx="30">
                  <c:v>3.0918027588393845E-2</c:v>
                </c:pt>
                <c:pt idx="31">
                  <c:v>6.9489524933608604E-2</c:v>
                </c:pt>
                <c:pt idx="32">
                  <c:v>6.0568260568260632E-2</c:v>
                </c:pt>
                <c:pt idx="33">
                  <c:v>-1.8061238888104916E-2</c:v>
                </c:pt>
                <c:pt idx="34">
                  <c:v>-2.5169969622450588E-2</c:v>
                </c:pt>
                <c:pt idx="35">
                  <c:v>-1.7665243633151775E-2</c:v>
                </c:pt>
                <c:pt idx="36">
                  <c:v>5.2315848214285719E-2</c:v>
                </c:pt>
                <c:pt idx="37">
                  <c:v>2.701235238224527E-2</c:v>
                </c:pt>
                <c:pt idx="38">
                  <c:v>-1.4179515418502297E-2</c:v>
                </c:pt>
                <c:pt idx="39">
                  <c:v>3.9764157411215926E-3</c:v>
                </c:pt>
                <c:pt idx="40">
                  <c:v>-6.9198064799882608E-2</c:v>
                </c:pt>
                <c:pt idx="41">
                  <c:v>-6.8619771267429214E-2</c:v>
                </c:pt>
                <c:pt idx="42">
                  <c:v>-7.857384251436296E-2</c:v>
                </c:pt>
                <c:pt idx="43">
                  <c:v>-3.0830865702839105E-2</c:v>
                </c:pt>
                <c:pt idx="44">
                  <c:v>-2.6461648489183032E-2</c:v>
                </c:pt>
                <c:pt idx="45">
                  <c:v>-4.1527001862197307E-2</c:v>
                </c:pt>
                <c:pt idx="46">
                  <c:v>5.9544658493870403E-2</c:v>
                </c:pt>
                <c:pt idx="47">
                  <c:v>-1.8915060670949363E-2</c:v>
                </c:pt>
                <c:pt idx="48">
                  <c:v>3.0243728873866668E-3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84-4E67-B54B-62C119C6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93912"/>
        <c:axId val="273794568"/>
      </c:lineChart>
      <c:dateAx>
        <c:axId val="2737939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94568"/>
        <c:crosses val="autoZero"/>
        <c:auto val="1"/>
        <c:lblOffset val="100"/>
        <c:baseTimeUnit val="days"/>
      </c:dateAx>
      <c:valAx>
        <c:axId val="2737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9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Weekly_Near!$Q$2:$Q$244</c:f>
              <c:numCache>
                <c:formatCode>0.00%</c:formatCode>
                <c:ptCount val="243"/>
                <c:pt idx="0">
                  <c:v>2.7321320913686491E-2</c:v>
                </c:pt>
                <c:pt idx="1">
                  <c:v>-3.2105769230769188E-2</c:v>
                </c:pt>
                <c:pt idx="2">
                  <c:v>-1.0806235431235432E-2</c:v>
                </c:pt>
                <c:pt idx="3">
                  <c:v>-3.2991450987465032E-2</c:v>
                </c:pt>
                <c:pt idx="4">
                  <c:v>6.4210293745874419E-2</c:v>
                </c:pt>
                <c:pt idx="5">
                  <c:v>4.4839628379283548E-2</c:v>
                </c:pt>
                <c:pt idx="6">
                  <c:v>-9.9109074572013116E-3</c:v>
                </c:pt>
                <c:pt idx="7">
                  <c:v>7.5807531604885755E-3</c:v>
                </c:pt>
                <c:pt idx="8">
                  <c:v>-6.360904165825387E-3</c:v>
                </c:pt>
                <c:pt idx="9">
                  <c:v>-3.6798295399110809E-2</c:v>
                </c:pt>
                <c:pt idx="10">
                  <c:v>4.487086933978577E-2</c:v>
                </c:pt>
                <c:pt idx="11">
                  <c:v>1.7706795654328603E-2</c:v>
                </c:pt>
                <c:pt idx="12">
                  <c:v>4.2928319909732284E-3</c:v>
                </c:pt>
                <c:pt idx="13">
                  <c:v>5.762285425782946E-4</c:v>
                </c:pt>
                <c:pt idx="14">
                  <c:v>1.4955934793683064E-2</c:v>
                </c:pt>
                <c:pt idx="15">
                  <c:v>-3.1806247949286638E-2</c:v>
                </c:pt>
                <c:pt idx="16">
                  <c:v>-3.8972079973850639E-2</c:v>
                </c:pt>
                <c:pt idx="17">
                  <c:v>8.069691552089496E-3</c:v>
                </c:pt>
                <c:pt idx="18">
                  <c:v>-1.7627210732751017E-2</c:v>
                </c:pt>
                <c:pt idx="19">
                  <c:v>-7.5346075037562826E-2</c:v>
                </c:pt>
                <c:pt idx="20">
                  <c:v>3.49410952096997E-2</c:v>
                </c:pt>
                <c:pt idx="21">
                  <c:v>2.5007422717469491E-2</c:v>
                </c:pt>
                <c:pt idx="22">
                  <c:v>3.29800675630567E-2</c:v>
                </c:pt>
                <c:pt idx="23">
                  <c:v>5.1882380013149175E-2</c:v>
                </c:pt>
                <c:pt idx="24">
                  <c:v>1.3400336398295583E-2</c:v>
                </c:pt>
                <c:pt idx="25">
                  <c:v>4.3374014356117527E-2</c:v>
                </c:pt>
                <c:pt idx="26">
                  <c:v>-3.2657994658972386E-2</c:v>
                </c:pt>
                <c:pt idx="27">
                  <c:v>-6.1919609585153745E-3</c:v>
                </c:pt>
                <c:pt idx="28">
                  <c:v>4.8298273155417092E-3</c:v>
                </c:pt>
                <c:pt idx="29">
                  <c:v>-2.7422241240434953E-2</c:v>
                </c:pt>
                <c:pt idx="30">
                  <c:v>2.9679566049932306E-2</c:v>
                </c:pt>
                <c:pt idx="31">
                  <c:v>6.826837108745476E-2</c:v>
                </c:pt>
                <c:pt idx="32">
                  <c:v>5.9366337491337552E-2</c:v>
                </c:pt>
                <c:pt idx="33">
                  <c:v>-1.9238161965027992E-2</c:v>
                </c:pt>
                <c:pt idx="34">
                  <c:v>-2.6308431160912128E-2</c:v>
                </c:pt>
                <c:pt idx="35">
                  <c:v>-1.8815243633151776E-2</c:v>
                </c:pt>
                <c:pt idx="36">
                  <c:v>5.1167771291208794E-2</c:v>
                </c:pt>
                <c:pt idx="37">
                  <c:v>2.5856583151476039E-2</c:v>
                </c:pt>
                <c:pt idx="38">
                  <c:v>-1.5312207726194606E-2</c:v>
                </c:pt>
                <c:pt idx="39">
                  <c:v>2.8514157411215924E-3</c:v>
                </c:pt>
                <c:pt idx="40">
                  <c:v>-7.0299987876805692E-2</c:v>
                </c:pt>
                <c:pt idx="41">
                  <c:v>-6.9723617421275363E-2</c:v>
                </c:pt>
                <c:pt idx="42">
                  <c:v>-7.9660380975901418E-2</c:v>
                </c:pt>
                <c:pt idx="43">
                  <c:v>-3.1873173395146795E-2</c:v>
                </c:pt>
                <c:pt idx="44">
                  <c:v>-2.7515494643029187E-2</c:v>
                </c:pt>
                <c:pt idx="45">
                  <c:v>-4.2567386477581924E-2</c:v>
                </c:pt>
                <c:pt idx="46">
                  <c:v>5.8502350801562714E-2</c:v>
                </c:pt>
                <c:pt idx="47">
                  <c:v>-1.9938137594026285E-2</c:v>
                </c:pt>
                <c:pt idx="48">
                  <c:v>1.9993728873866669E-3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40-4255-965B-BF105C0DF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511880"/>
        <c:axId val="440511224"/>
      </c:lineChart>
      <c:dateAx>
        <c:axId val="4405118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1224"/>
        <c:crosses val="autoZero"/>
        <c:auto val="1"/>
        <c:lblOffset val="100"/>
        <c:baseTimeUnit val="days"/>
      </c:dateAx>
      <c:valAx>
        <c:axId val="4405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Weekly_Middle!$P$2:$P$244</c:f>
              <c:numCache>
                <c:formatCode>0.00%</c:formatCode>
                <c:ptCount val="243"/>
                <c:pt idx="0">
                  <c:v>3.0597014925373093E-2</c:v>
                </c:pt>
                <c:pt idx="1">
                  <c:v>-2.7147638527333626E-2</c:v>
                </c:pt>
                <c:pt idx="2">
                  <c:v>-1.2615326680474359E-2</c:v>
                </c:pt>
                <c:pt idx="3">
                  <c:v>-3.1061929722384002E-2</c:v>
                </c:pt>
                <c:pt idx="4">
                  <c:v>6.4305177111716585E-2</c:v>
                </c:pt>
                <c:pt idx="5">
                  <c:v>4.5596393897364695E-2</c:v>
                </c:pt>
                <c:pt idx="6">
                  <c:v>-9.6271661123752857E-3</c:v>
                </c:pt>
                <c:pt idx="7">
                  <c:v>9.7070549488646619E-3</c:v>
                </c:pt>
                <c:pt idx="8">
                  <c:v>-2.4326672458731143E-3</c:v>
                </c:pt>
                <c:pt idx="9">
                  <c:v>-3.7684817886765191E-2</c:v>
                </c:pt>
                <c:pt idx="10">
                  <c:v>4.6751460983155607E-2</c:v>
                </c:pt>
                <c:pt idx="11">
                  <c:v>1.8721538202057721E-2</c:v>
                </c:pt>
                <c:pt idx="12">
                  <c:v>4.366078925272918E-3</c:v>
                </c:pt>
                <c:pt idx="13">
                  <c:v>1.5090543259556964E-3</c:v>
                </c:pt>
                <c:pt idx="14">
                  <c:v>1.5679154976068657E-2</c:v>
                </c:pt>
                <c:pt idx="15">
                  <c:v>-2.9391777098199037E-2</c:v>
                </c:pt>
                <c:pt idx="16">
                  <c:v>-3.7729196050775696E-2</c:v>
                </c:pt>
                <c:pt idx="17">
                  <c:v>8.3916083916083118E-3</c:v>
                </c:pt>
                <c:pt idx="18">
                  <c:v>-1.5264465743699012E-2</c:v>
                </c:pt>
                <c:pt idx="19">
                  <c:v>-7.5190839694656439E-2</c:v>
                </c:pt>
                <c:pt idx="20">
                  <c:v>3.7295609039132753E-2</c:v>
                </c:pt>
                <c:pt idx="21">
                  <c:v>2.629695885509847E-2</c:v>
                </c:pt>
                <c:pt idx="22">
                  <c:v>3.4542314335060449E-2</c:v>
                </c:pt>
                <c:pt idx="23">
                  <c:v>5.3457577243747008E-2</c:v>
                </c:pt>
                <c:pt idx="24">
                  <c:v>1.5768302493966137E-2</c:v>
                </c:pt>
                <c:pt idx="25">
                  <c:v>4.2815339596488457E-2</c:v>
                </c:pt>
                <c:pt idx="26">
                  <c:v>-3.1125932983960471E-2</c:v>
                </c:pt>
                <c:pt idx="27">
                  <c:v>-4.1460692074629605E-3</c:v>
                </c:pt>
                <c:pt idx="28">
                  <c:v>3.654273911661828E-3</c:v>
                </c:pt>
                <c:pt idx="29">
                  <c:v>-2.5582532181847695E-2</c:v>
                </c:pt>
                <c:pt idx="30">
                  <c:v>3.2629255989911621E-2</c:v>
                </c:pt>
                <c:pt idx="31">
                  <c:v>6.8428781204111638E-2</c:v>
                </c:pt>
                <c:pt idx="32">
                  <c:v>6.1337008959338385E-2</c:v>
                </c:pt>
                <c:pt idx="33">
                  <c:v>-1.8817581800308913E-2</c:v>
                </c:pt>
                <c:pt idx="34">
                  <c:v>-2.3279206782583772E-2</c:v>
                </c:pt>
                <c:pt idx="35">
                  <c:v>-1.9185705916813157E-2</c:v>
                </c:pt>
                <c:pt idx="36">
                  <c:v>5.2587761898154693E-2</c:v>
                </c:pt>
                <c:pt idx="37">
                  <c:v>2.660723933009175E-2</c:v>
                </c:pt>
                <c:pt idx="38">
                  <c:v>-1.4385532264693794E-2</c:v>
                </c:pt>
                <c:pt idx="39">
                  <c:v>4.3650252353022037E-3</c:v>
                </c:pt>
                <c:pt idx="40">
                  <c:v>-6.6948042497453064E-2</c:v>
                </c:pt>
                <c:pt idx="41">
                  <c:v>-7.2588198563846393E-2</c:v>
                </c:pt>
                <c:pt idx="42">
                  <c:v>-7.6638655462184915E-2</c:v>
                </c:pt>
                <c:pt idx="43">
                  <c:v>-3.191120360735341E-2</c:v>
                </c:pt>
                <c:pt idx="44">
                  <c:v>-2.7258150721539406E-2</c:v>
                </c:pt>
                <c:pt idx="45">
                  <c:v>-4.1372912801484148E-2</c:v>
                </c:pt>
                <c:pt idx="46">
                  <c:v>5.9665038381018914E-2</c:v>
                </c:pt>
                <c:pt idx="47">
                  <c:v>-1.7936423370626925E-2</c:v>
                </c:pt>
                <c:pt idx="48">
                  <c:v>3.5391966023712615E-3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34-48BC-B50B-FAFA49E7D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41056"/>
        <c:axId val="447333840"/>
      </c:lineChart>
      <c:dateAx>
        <c:axId val="44734105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3840"/>
        <c:crosses val="autoZero"/>
        <c:auto val="1"/>
        <c:lblOffset val="100"/>
        <c:baseTimeUnit val="days"/>
      </c:dateAx>
      <c:valAx>
        <c:axId val="44733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Weekly_Middle!$Q$1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Weekly_Middle!$Q$2:$Q$244</c:f>
              <c:numCache>
                <c:formatCode>0.00%</c:formatCode>
                <c:ptCount val="243"/>
                <c:pt idx="0">
                  <c:v>2.9272014925373093E-2</c:v>
                </c:pt>
                <c:pt idx="1">
                  <c:v>-2.8484176988872088E-2</c:v>
                </c:pt>
                <c:pt idx="2">
                  <c:v>-1.3951865142012821E-2</c:v>
                </c:pt>
                <c:pt idx="3">
                  <c:v>-3.240039126084554E-2</c:v>
                </c:pt>
                <c:pt idx="4">
                  <c:v>6.2968638650178127E-2</c:v>
                </c:pt>
                <c:pt idx="5">
                  <c:v>4.4284855435826234E-2</c:v>
                </c:pt>
                <c:pt idx="6">
                  <c:v>-1.0931012266221439E-2</c:v>
                </c:pt>
                <c:pt idx="7">
                  <c:v>8.4089780257877392E-3</c:v>
                </c:pt>
                <c:pt idx="8">
                  <c:v>-3.7192057074115761E-3</c:v>
                </c:pt>
                <c:pt idx="9">
                  <c:v>-3.8969433271380576E-2</c:v>
                </c:pt>
                <c:pt idx="10">
                  <c:v>4.5476460983155609E-2</c:v>
                </c:pt>
                <c:pt idx="11">
                  <c:v>1.7438845894365413E-2</c:v>
                </c:pt>
                <c:pt idx="12">
                  <c:v>3.0949250791190716E-3</c:v>
                </c:pt>
                <c:pt idx="13">
                  <c:v>2.3405432595569628E-4</c:v>
                </c:pt>
                <c:pt idx="14">
                  <c:v>1.4409924206837888E-2</c:v>
                </c:pt>
                <c:pt idx="15">
                  <c:v>-3.0657161713583653E-2</c:v>
                </c:pt>
                <c:pt idx="16">
                  <c:v>-3.8988811435391083E-2</c:v>
                </c:pt>
                <c:pt idx="17">
                  <c:v>7.164685314685235E-3</c:v>
                </c:pt>
                <c:pt idx="18">
                  <c:v>-1.648946574369901E-2</c:v>
                </c:pt>
                <c:pt idx="19">
                  <c:v>-7.6427378156194894E-2</c:v>
                </c:pt>
                <c:pt idx="20">
                  <c:v>3.606099365451737E-2</c:v>
                </c:pt>
                <c:pt idx="21">
                  <c:v>2.5064266547406164E-2</c:v>
                </c:pt>
                <c:pt idx="22">
                  <c:v>3.3326929719675831E-2</c:v>
                </c:pt>
                <c:pt idx="23">
                  <c:v>5.2249884936054702E-2</c:v>
                </c:pt>
                <c:pt idx="24">
                  <c:v>1.459137941704306E-2</c:v>
                </c:pt>
                <c:pt idx="25">
                  <c:v>4.162110882725769E-2</c:v>
                </c:pt>
                <c:pt idx="26">
                  <c:v>-3.2339394522422009E-2</c:v>
                </c:pt>
                <c:pt idx="27">
                  <c:v>-5.3652999766937298E-3</c:v>
                </c:pt>
                <c:pt idx="28">
                  <c:v>2.4254277578156739E-3</c:v>
                </c:pt>
                <c:pt idx="29">
                  <c:v>-2.6826762951078463E-2</c:v>
                </c:pt>
                <c:pt idx="30">
                  <c:v>3.1390794451450085E-2</c:v>
                </c:pt>
                <c:pt idx="31">
                  <c:v>6.7207627357957794E-2</c:v>
                </c:pt>
                <c:pt idx="32">
                  <c:v>6.0135085882415305E-2</c:v>
                </c:pt>
                <c:pt idx="33">
                  <c:v>-1.9994504877231988E-2</c:v>
                </c:pt>
                <c:pt idx="34">
                  <c:v>-2.4417668321045312E-2</c:v>
                </c:pt>
                <c:pt idx="35">
                  <c:v>-2.0335705916813156E-2</c:v>
                </c:pt>
                <c:pt idx="36">
                  <c:v>5.1439684975077768E-2</c:v>
                </c:pt>
                <c:pt idx="37">
                  <c:v>2.5451470099322519E-2</c:v>
                </c:pt>
                <c:pt idx="38">
                  <c:v>-1.5518224572386101E-2</c:v>
                </c:pt>
                <c:pt idx="39">
                  <c:v>3.2400252353022036E-3</c:v>
                </c:pt>
                <c:pt idx="40">
                  <c:v>-6.8049965574376148E-2</c:v>
                </c:pt>
                <c:pt idx="41">
                  <c:v>-7.3692044717692542E-2</c:v>
                </c:pt>
                <c:pt idx="42">
                  <c:v>-7.7725193923723374E-2</c:v>
                </c:pt>
                <c:pt idx="43">
                  <c:v>-3.2953511299661099E-2</c:v>
                </c:pt>
                <c:pt idx="44">
                  <c:v>-2.8311996875385562E-2</c:v>
                </c:pt>
                <c:pt idx="45">
                  <c:v>-4.2413297416868764E-2</c:v>
                </c:pt>
                <c:pt idx="46">
                  <c:v>5.8622730688711225E-2</c:v>
                </c:pt>
                <c:pt idx="47">
                  <c:v>-1.8959500293703847E-2</c:v>
                </c:pt>
                <c:pt idx="48">
                  <c:v>2.5141966023712612E-3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E1-4784-B828-1E0487C3B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42368"/>
        <c:axId val="447342696"/>
      </c:lineChart>
      <c:dateAx>
        <c:axId val="44734236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42696"/>
        <c:crosses val="autoZero"/>
        <c:auto val="1"/>
        <c:lblOffset val="100"/>
        <c:baseTimeUnit val="days"/>
      </c:dateAx>
      <c:valAx>
        <c:axId val="44734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4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Weekly_Far!$Q$2:$Q$244</c:f>
              <c:numCache>
                <c:formatCode>0.00%</c:formatCode>
                <c:ptCount val="243"/>
                <c:pt idx="0">
                  <c:v>-1.325E-3</c:v>
                </c:pt>
                <c:pt idx="1">
                  <c:v>-4.6624808118709716E-3</c:v>
                </c:pt>
                <c:pt idx="2">
                  <c:v>-1.5199408450298468E-2</c:v>
                </c:pt>
                <c:pt idx="3">
                  <c:v>-3.1840392040391949E-2</c:v>
                </c:pt>
                <c:pt idx="4">
                  <c:v>6.364541099694529E-2</c:v>
                </c:pt>
                <c:pt idx="5">
                  <c:v>4.2526915111122873E-2</c:v>
                </c:pt>
                <c:pt idx="6">
                  <c:v>-1.0535687296504148E-2</c:v>
                </c:pt>
                <c:pt idx="7">
                  <c:v>1.5653977871443587E-2</c:v>
                </c:pt>
                <c:pt idx="8">
                  <c:v>-1.3944766309639648E-2</c:v>
                </c:pt>
                <c:pt idx="9">
                  <c:v>-3.2210607519045253E-2</c:v>
                </c:pt>
                <c:pt idx="10">
                  <c:v>4.0520135320315141E-2</c:v>
                </c:pt>
                <c:pt idx="11">
                  <c:v>1.7045876718707709E-2</c:v>
                </c:pt>
                <c:pt idx="12">
                  <c:v>7.562179487179411E-3</c:v>
                </c:pt>
                <c:pt idx="13">
                  <c:v>-7.7524987506254455E-4</c:v>
                </c:pt>
                <c:pt idx="14">
                  <c:v>1.1882174787238079E-2</c:v>
                </c:pt>
                <c:pt idx="15">
                  <c:v>-3.1409330424021283E-2</c:v>
                </c:pt>
                <c:pt idx="16">
                  <c:v>-3.8680557057138146E-2</c:v>
                </c:pt>
                <c:pt idx="17">
                  <c:v>7.6534530331237791E-3</c:v>
                </c:pt>
                <c:pt idx="18">
                  <c:v>-1.5889310954063523E-2</c:v>
                </c:pt>
                <c:pt idx="19">
                  <c:v>-7.6260280151946816E-2</c:v>
                </c:pt>
                <c:pt idx="20">
                  <c:v>3.5890476056496458E-2</c:v>
                </c:pt>
                <c:pt idx="21">
                  <c:v>1.5314070282235833E-2</c:v>
                </c:pt>
                <c:pt idx="22">
                  <c:v>3.8508276869934896E-2</c:v>
                </c:pt>
                <c:pt idx="23">
                  <c:v>5.194030442166174E-2</c:v>
                </c:pt>
                <c:pt idx="24">
                  <c:v>1.6651538214435779E-2</c:v>
                </c:pt>
                <c:pt idx="25">
                  <c:v>4.1401494280746062E-2</c:v>
                </c:pt>
                <c:pt idx="26">
                  <c:v>-3.2617109436954728E-2</c:v>
                </c:pt>
                <c:pt idx="27">
                  <c:v>-5.0402783731154643E-3</c:v>
                </c:pt>
                <c:pt idx="28">
                  <c:v>-8.7681467634067017E-3</c:v>
                </c:pt>
                <c:pt idx="29">
                  <c:v>-1.2272450036178474E-2</c:v>
                </c:pt>
                <c:pt idx="30">
                  <c:v>2.8349199777245031E-2</c:v>
                </c:pt>
                <c:pt idx="31">
                  <c:v>6.9831477732793551E-2</c:v>
                </c:pt>
                <c:pt idx="32">
                  <c:v>5.8591891356066614E-2</c:v>
                </c:pt>
                <c:pt idx="33">
                  <c:v>-1.880176571225672E-2</c:v>
                </c:pt>
                <c:pt idx="34">
                  <c:v>-2.3592694948072424E-2</c:v>
                </c:pt>
                <c:pt idx="35">
                  <c:v>-2.1135412107950467E-2</c:v>
                </c:pt>
                <c:pt idx="36">
                  <c:v>5.2290199796061497E-2</c:v>
                </c:pt>
                <c:pt idx="37">
                  <c:v>2.4802536081940864E-2</c:v>
                </c:pt>
                <c:pt idx="38">
                  <c:v>-1.4489650192386263E-2</c:v>
                </c:pt>
                <c:pt idx="39">
                  <c:v>2.4061693603149659E-3</c:v>
                </c:pt>
                <c:pt idx="40">
                  <c:v>-6.7276264229543886E-2</c:v>
                </c:pt>
                <c:pt idx="41">
                  <c:v>-7.379722919205689E-2</c:v>
                </c:pt>
                <c:pt idx="42">
                  <c:v>-7.9297893343467665E-2</c:v>
                </c:pt>
                <c:pt idx="43">
                  <c:v>-3.2481243605246103E-2</c:v>
                </c:pt>
                <c:pt idx="44">
                  <c:v>-2.7290329046950133E-2</c:v>
                </c:pt>
                <c:pt idx="45">
                  <c:v>-4.2391686073756367E-2</c:v>
                </c:pt>
                <c:pt idx="46">
                  <c:v>5.68707357859531E-2</c:v>
                </c:pt>
                <c:pt idx="47">
                  <c:v>-1.9804083301531959E-2</c:v>
                </c:pt>
                <c:pt idx="48">
                  <c:v>3.7360650678893411E-3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F1-4156-B10A-B29A060B3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29080"/>
        <c:axId val="438729408"/>
      </c:lineChart>
      <c:dateAx>
        <c:axId val="4387290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408"/>
        <c:crosses val="autoZero"/>
        <c:auto val="1"/>
        <c:lblOffset val="100"/>
        <c:baseTimeUnit val="days"/>
      </c:dateAx>
      <c:valAx>
        <c:axId val="4387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Weekly_Far!$P$1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Weekly_Far!$B$2:$B$244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43381</c:v>
                </c:pt>
                <c:pt idx="2">
                  <c:v>43388</c:v>
                </c:pt>
                <c:pt idx="3">
                  <c:v>43396</c:v>
                </c:pt>
                <c:pt idx="4">
                  <c:v>43403</c:v>
                </c:pt>
                <c:pt idx="5">
                  <c:v>43410</c:v>
                </c:pt>
                <c:pt idx="6">
                  <c:v>43418</c:v>
                </c:pt>
                <c:pt idx="7">
                  <c:v>43425</c:v>
                </c:pt>
                <c:pt idx="8">
                  <c:v>43433</c:v>
                </c:pt>
                <c:pt idx="9">
                  <c:v>43440</c:v>
                </c:pt>
                <c:pt idx="10">
                  <c:v>43447</c:v>
                </c:pt>
                <c:pt idx="11">
                  <c:v>43454</c:v>
                </c:pt>
                <c:pt idx="12">
                  <c:v>43462</c:v>
                </c:pt>
                <c:pt idx="13">
                  <c:v>43472</c:v>
                </c:pt>
                <c:pt idx="14">
                  <c:v>43479</c:v>
                </c:pt>
                <c:pt idx="15">
                  <c:v>43486</c:v>
                </c:pt>
                <c:pt idx="16">
                  <c:v>43493</c:v>
                </c:pt>
                <c:pt idx="17">
                  <c:v>43500</c:v>
                </c:pt>
                <c:pt idx="18">
                  <c:v>43507</c:v>
                </c:pt>
                <c:pt idx="19">
                  <c:v>43514</c:v>
                </c:pt>
                <c:pt idx="20">
                  <c:v>43521</c:v>
                </c:pt>
                <c:pt idx="21">
                  <c:v>43529</c:v>
                </c:pt>
                <c:pt idx="22">
                  <c:v>43536</c:v>
                </c:pt>
                <c:pt idx="23">
                  <c:v>43543</c:v>
                </c:pt>
                <c:pt idx="24">
                  <c:v>43551</c:v>
                </c:pt>
                <c:pt idx="25">
                  <c:v>43558</c:v>
                </c:pt>
                <c:pt idx="26">
                  <c:v>43565</c:v>
                </c:pt>
                <c:pt idx="27">
                  <c:v>43573</c:v>
                </c:pt>
                <c:pt idx="28">
                  <c:v>43581</c:v>
                </c:pt>
                <c:pt idx="29">
                  <c:v>43592</c:v>
                </c:pt>
                <c:pt idx="30">
                  <c:v>43599</c:v>
                </c:pt>
                <c:pt idx="31">
                  <c:v>43606</c:v>
                </c:pt>
                <c:pt idx="32">
                  <c:v>43613</c:v>
                </c:pt>
                <c:pt idx="33">
                  <c:v>43620</c:v>
                </c:pt>
                <c:pt idx="34">
                  <c:v>43628</c:v>
                </c:pt>
                <c:pt idx="35">
                  <c:v>43635</c:v>
                </c:pt>
                <c:pt idx="36">
                  <c:v>43642</c:v>
                </c:pt>
                <c:pt idx="37">
                  <c:v>43650</c:v>
                </c:pt>
                <c:pt idx="38">
                  <c:v>43657</c:v>
                </c:pt>
                <c:pt idx="39">
                  <c:v>43664</c:v>
                </c:pt>
                <c:pt idx="40">
                  <c:v>43671</c:v>
                </c:pt>
                <c:pt idx="41">
                  <c:v>43678</c:v>
                </c:pt>
                <c:pt idx="42">
                  <c:v>43685</c:v>
                </c:pt>
                <c:pt idx="43">
                  <c:v>43696</c:v>
                </c:pt>
                <c:pt idx="44">
                  <c:v>43703</c:v>
                </c:pt>
                <c:pt idx="45">
                  <c:v>43711</c:v>
                </c:pt>
                <c:pt idx="46">
                  <c:v>43719</c:v>
                </c:pt>
                <c:pt idx="47">
                  <c:v>43726</c:v>
                </c:pt>
                <c:pt idx="48">
                  <c:v>43733</c:v>
                </c:pt>
              </c:numCache>
            </c:numRef>
          </c:cat>
          <c:val>
            <c:numRef>
              <c:f>Weekly_Far!$P$2:$P$244</c:f>
              <c:numCache>
                <c:formatCode>0.00%</c:formatCode>
                <c:ptCount val="243"/>
                <c:pt idx="0">
                  <c:v>0</c:v>
                </c:pt>
                <c:pt idx="1">
                  <c:v>-3.3259423503325101E-3</c:v>
                </c:pt>
                <c:pt idx="2">
                  <c:v>-1.3862869988760006E-2</c:v>
                </c:pt>
                <c:pt idx="3">
                  <c:v>-3.0501930501930414E-2</c:v>
                </c:pt>
                <c:pt idx="4">
                  <c:v>6.4981949458483748E-2</c:v>
                </c:pt>
                <c:pt idx="5">
                  <c:v>4.3838453572661334E-2</c:v>
                </c:pt>
                <c:pt idx="6">
                  <c:v>-9.2318411426579941E-3</c:v>
                </c:pt>
                <c:pt idx="7">
                  <c:v>1.695205479452051E-2</c:v>
                </c:pt>
                <c:pt idx="8">
                  <c:v>-1.2658227848101186E-2</c:v>
                </c:pt>
                <c:pt idx="9">
                  <c:v>-3.0925992134429869E-2</c:v>
                </c:pt>
                <c:pt idx="10">
                  <c:v>4.179513532031514E-2</c:v>
                </c:pt>
                <c:pt idx="11">
                  <c:v>1.8328569026400017E-2</c:v>
                </c:pt>
                <c:pt idx="12">
                  <c:v>8.8333333333332573E-3</c:v>
                </c:pt>
                <c:pt idx="13">
                  <c:v>4.9975012493745554E-4</c:v>
                </c:pt>
                <c:pt idx="14">
                  <c:v>1.3151405556468848E-2</c:v>
                </c:pt>
                <c:pt idx="15">
                  <c:v>-3.014394580863667E-2</c:v>
                </c:pt>
                <c:pt idx="16">
                  <c:v>-3.7420941672522759E-2</c:v>
                </c:pt>
                <c:pt idx="17">
                  <c:v>8.8803761100468559E-3</c:v>
                </c:pt>
                <c:pt idx="18">
                  <c:v>-1.4664310954063524E-2</c:v>
                </c:pt>
                <c:pt idx="19">
                  <c:v>-7.502374169040836E-2</c:v>
                </c:pt>
                <c:pt idx="20">
                  <c:v>3.712509144111184E-2</c:v>
                </c:pt>
                <c:pt idx="21">
                  <c:v>1.6546762589928141E-2</c:v>
                </c:pt>
                <c:pt idx="22">
                  <c:v>3.9723661485319514E-2</c:v>
                </c:pt>
                <c:pt idx="23">
                  <c:v>5.3147996729354045E-2</c:v>
                </c:pt>
                <c:pt idx="24">
                  <c:v>1.7828461291358854E-2</c:v>
                </c:pt>
                <c:pt idx="25">
                  <c:v>4.2595725049976829E-2</c:v>
                </c:pt>
                <c:pt idx="26">
                  <c:v>-3.1403647898493189E-2</c:v>
                </c:pt>
                <c:pt idx="27">
                  <c:v>-3.8210476038846954E-3</c:v>
                </c:pt>
                <c:pt idx="28">
                  <c:v>-7.5393006095605484E-3</c:v>
                </c:pt>
                <c:pt idx="29">
                  <c:v>-1.1028219266947704E-2</c:v>
                </c:pt>
                <c:pt idx="30">
                  <c:v>2.958766131570657E-2</c:v>
                </c:pt>
                <c:pt idx="31">
                  <c:v>7.1052631578947395E-2</c:v>
                </c:pt>
                <c:pt idx="32">
                  <c:v>5.9793814432989693E-2</c:v>
                </c:pt>
                <c:pt idx="33">
                  <c:v>-1.7624842635333645E-2</c:v>
                </c:pt>
                <c:pt idx="34">
                  <c:v>-2.2454233409610884E-2</c:v>
                </c:pt>
                <c:pt idx="35">
                  <c:v>-1.9985412107950469E-2</c:v>
                </c:pt>
                <c:pt idx="36">
                  <c:v>5.3438276719138422E-2</c:v>
                </c:pt>
                <c:pt idx="37">
                  <c:v>2.5958305312710095E-2</c:v>
                </c:pt>
                <c:pt idx="38">
                  <c:v>-1.3356957884693954E-2</c:v>
                </c:pt>
                <c:pt idx="39">
                  <c:v>3.5311693603149656E-3</c:v>
                </c:pt>
                <c:pt idx="40">
                  <c:v>-6.6174341152620803E-2</c:v>
                </c:pt>
                <c:pt idx="41">
                  <c:v>-7.269338303821074E-2</c:v>
                </c:pt>
                <c:pt idx="42">
                  <c:v>-7.8211354881929207E-2</c:v>
                </c:pt>
                <c:pt idx="43">
                  <c:v>-3.1438935912938414E-2</c:v>
                </c:pt>
                <c:pt idx="44">
                  <c:v>-2.6236482893103978E-2</c:v>
                </c:pt>
                <c:pt idx="45">
                  <c:v>-4.135130145837175E-2</c:v>
                </c:pt>
                <c:pt idx="46">
                  <c:v>5.7913043478260789E-2</c:v>
                </c:pt>
                <c:pt idx="47">
                  <c:v>-1.8781006378455038E-2</c:v>
                </c:pt>
                <c:pt idx="48">
                  <c:v>4.7610650678893409E-3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E-4A44-AD5A-19799C901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27936"/>
        <c:axId val="447329248"/>
      </c:lineChart>
      <c:dateAx>
        <c:axId val="4473279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29248"/>
        <c:crosses val="autoZero"/>
        <c:auto val="1"/>
        <c:lblOffset val="100"/>
        <c:baseTimeUnit val="days"/>
      </c:dateAx>
      <c:valAx>
        <c:axId val="4473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2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Monthly_Near!$Q$2:$Q$244</c:f>
              <c:numCache>
                <c:formatCode>0.00%</c:formatCode>
                <c:ptCount val="243"/>
                <c:pt idx="0">
                  <c:v>2.2854654247019823E-2</c:v>
                </c:pt>
                <c:pt idx="1">
                  <c:v>3.4724344978165983E-2</c:v>
                </c:pt>
                <c:pt idx="2">
                  <c:v>1.3800881757733453E-3</c:v>
                </c:pt>
                <c:pt idx="3">
                  <c:v>3.7670193637621023E-2</c:v>
                </c:pt>
                <c:pt idx="4">
                  <c:v>-6.2182134713208166E-2</c:v>
                </c:pt>
                <c:pt idx="5">
                  <c:v>-4.2399854439592433E-2</c:v>
                </c:pt>
                <c:pt idx="6">
                  <c:v>0.14938829078232341</c:v>
                </c:pt>
                <c:pt idx="7">
                  <c:v>-5.7884974093264284E-2</c:v>
                </c:pt>
                <c:pt idx="8">
                  <c:v>0.12891397770298696</c:v>
                </c:pt>
                <c:pt idx="9">
                  <c:v>2.0245508613617656E-2</c:v>
                </c:pt>
                <c:pt idx="10">
                  <c:v>-0.15037284714606511</c:v>
                </c:pt>
                <c:pt idx="11">
                  <c:v>-0.19309059590316566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C-40B7-9A70-6C3999D5A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38432"/>
        <c:axId val="447337120"/>
      </c:lineChart>
      <c:dateAx>
        <c:axId val="4473384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7120"/>
        <c:crosses val="autoZero"/>
        <c:auto val="1"/>
        <c:lblOffset val="100"/>
        <c:baseTimeUnit val="months"/>
      </c:dateAx>
      <c:valAx>
        <c:axId val="44733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Monthly_Near!$P$2:$P$244</c:f>
              <c:numCache>
                <c:formatCode>0.00%</c:formatCode>
                <c:ptCount val="243"/>
                <c:pt idx="0">
                  <c:v>2.864632091368649E-2</c:v>
                </c:pt>
                <c:pt idx="1">
                  <c:v>4.0349344978165981E-2</c:v>
                </c:pt>
                <c:pt idx="2">
                  <c:v>6.938421509106678E-3</c:v>
                </c:pt>
                <c:pt idx="3">
                  <c:v>4.3153526970954356E-2</c:v>
                </c:pt>
                <c:pt idx="4">
                  <c:v>-5.6832134713208166E-2</c:v>
                </c:pt>
                <c:pt idx="5">
                  <c:v>-3.7299854439592432E-2</c:v>
                </c:pt>
                <c:pt idx="6">
                  <c:v>0.15472162411565674</c:v>
                </c:pt>
                <c:pt idx="7">
                  <c:v>-5.2784974093264284E-2</c:v>
                </c:pt>
                <c:pt idx="8">
                  <c:v>0.1339223110363203</c:v>
                </c:pt>
                <c:pt idx="9">
                  <c:v>2.5020508613617657E-2</c:v>
                </c:pt>
                <c:pt idx="10">
                  <c:v>-0.14585618047939844</c:v>
                </c:pt>
                <c:pt idx="11">
                  <c:v>-0.18864059590316565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9-4B65-93AC-25FD69980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11536"/>
        <c:axId val="447319408"/>
      </c:lineChart>
      <c:dateAx>
        <c:axId val="4473115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19408"/>
        <c:crosses val="autoZero"/>
        <c:auto val="1"/>
        <c:lblOffset val="100"/>
        <c:baseTimeUnit val="months"/>
      </c:dateAx>
      <c:valAx>
        <c:axId val="44731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1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Monthly_Middle!$P$1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Monthly_Middle!$P$2:$P$244</c:f>
              <c:numCache>
                <c:formatCode>0.00%</c:formatCode>
                <c:ptCount val="243"/>
                <c:pt idx="0">
                  <c:v>3.0597014925373093E-2</c:v>
                </c:pt>
                <c:pt idx="1">
                  <c:v>3.9972193256864789E-2</c:v>
                </c:pt>
                <c:pt idx="2">
                  <c:v>7.246376811594281E-3</c:v>
                </c:pt>
                <c:pt idx="3">
                  <c:v>4.2141794744670301E-2</c:v>
                </c:pt>
                <c:pt idx="4">
                  <c:v>-5.8607417774667596E-2</c:v>
                </c:pt>
                <c:pt idx="5">
                  <c:v>-3.5319688462235099E-2</c:v>
                </c:pt>
                <c:pt idx="6">
                  <c:v>0.1536103020082783</c:v>
                </c:pt>
                <c:pt idx="7">
                  <c:v>-5.2266494595902532E-2</c:v>
                </c:pt>
                <c:pt idx="8">
                  <c:v>0.13482205163991628</c:v>
                </c:pt>
                <c:pt idx="9">
                  <c:v>2.5302679907495608E-2</c:v>
                </c:pt>
                <c:pt idx="10">
                  <c:v>-0.14751795192007491</c:v>
                </c:pt>
                <c:pt idx="11">
                  <c:v>-0.18849721706864569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0-434B-A457-C442EDE9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35152"/>
        <c:axId val="447334496"/>
      </c:lineChart>
      <c:dateAx>
        <c:axId val="4473351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4496"/>
        <c:crosses val="autoZero"/>
        <c:auto val="1"/>
        <c:lblOffset val="100"/>
        <c:baseTimeUnit val="months"/>
      </c:dateAx>
      <c:valAx>
        <c:axId val="4473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3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Monthly_Middle!$Q$1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Monthly_Middle!$Q$2:$Q$244</c:f>
              <c:numCache>
                <c:formatCode>0.00%</c:formatCode>
                <c:ptCount val="243"/>
                <c:pt idx="0">
                  <c:v>2.4805348258706426E-2</c:v>
                </c:pt>
                <c:pt idx="1">
                  <c:v>3.4347193256864791E-2</c:v>
                </c:pt>
                <c:pt idx="2">
                  <c:v>1.6880434782609484E-3</c:v>
                </c:pt>
                <c:pt idx="3">
                  <c:v>3.6658461411336968E-2</c:v>
                </c:pt>
                <c:pt idx="4">
                  <c:v>-6.3957417774667596E-2</c:v>
                </c:pt>
                <c:pt idx="5">
                  <c:v>-4.04196884622351E-2</c:v>
                </c:pt>
                <c:pt idx="6">
                  <c:v>0.14827696867494497</c:v>
                </c:pt>
                <c:pt idx="7">
                  <c:v>-5.7366494595902533E-2</c:v>
                </c:pt>
                <c:pt idx="8">
                  <c:v>0.12981371830658295</c:v>
                </c:pt>
                <c:pt idx="9">
                  <c:v>2.0527679907495607E-2</c:v>
                </c:pt>
                <c:pt idx="10">
                  <c:v>-0.15203461858674158</c:v>
                </c:pt>
                <c:pt idx="11">
                  <c:v>-0.1929472170686457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9-4783-A93D-74B4EB531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49688"/>
        <c:axId val="303248376"/>
      </c:lineChart>
      <c:dateAx>
        <c:axId val="3032496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8376"/>
        <c:crosses val="autoZero"/>
        <c:auto val="1"/>
        <c:lblOffset val="100"/>
        <c:baseTimeUnit val="months"/>
      </c:dateAx>
      <c:valAx>
        <c:axId val="303248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49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Daily_Near!$B$2:$B$244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Daily_Near!$P$2:$P$244</c:f>
              <c:numCache>
                <c:formatCode>0.00%</c:formatCode>
                <c:ptCount val="243"/>
                <c:pt idx="0">
                  <c:v>2.864632091368649E-2</c:v>
                </c:pt>
                <c:pt idx="1">
                  <c:v>-8.3727702948671687E-3</c:v>
                </c:pt>
                <c:pt idx="2">
                  <c:v>-2.9368575624080565E-3</c:v>
                </c:pt>
                <c:pt idx="3">
                  <c:v>-4.6023564064801174E-2</c:v>
                </c:pt>
                <c:pt idx="4">
                  <c:v>2.8560401389424842E-2</c:v>
                </c:pt>
                <c:pt idx="5">
                  <c:v>-1.2382739212007547E-2</c:v>
                </c:pt>
                <c:pt idx="6">
                  <c:v>5.8890577507598789E-2</c:v>
                </c:pt>
                <c:pt idx="7">
                  <c:v>-5.543595263724431E-2</c:v>
                </c:pt>
                <c:pt idx="8">
                  <c:v>3.9886039886040314E-3</c:v>
                </c:pt>
                <c:pt idx="9">
                  <c:v>-1.1350737797957296E-3</c:v>
                </c:pt>
                <c:pt idx="10">
                  <c:v>2.6515151515151516E-2</c:v>
                </c:pt>
                <c:pt idx="11">
                  <c:v>-3.5977859778597784E-2</c:v>
                </c:pt>
                <c:pt idx="12">
                  <c:v>1.9138755980865595E-4</c:v>
                </c:pt>
                <c:pt idx="13">
                  <c:v>-5.3578262533487721E-3</c:v>
                </c:pt>
                <c:pt idx="14">
                  <c:v>-1.5390534821084925E-2</c:v>
                </c:pt>
                <c:pt idx="15">
                  <c:v>5.8616647127786509E-4</c:v>
                </c:pt>
                <c:pt idx="16">
                  <c:v>-2.6557313024799887E-2</c:v>
                </c:pt>
                <c:pt idx="17">
                  <c:v>0</c:v>
                </c:pt>
                <c:pt idx="18">
                  <c:v>7.9037111334001958E-2</c:v>
                </c:pt>
                <c:pt idx="19">
                  <c:v>1.8218999814091967E-2</c:v>
                </c:pt>
                <c:pt idx="20">
                  <c:v>2.848274602884774E-2</c:v>
                </c:pt>
                <c:pt idx="21">
                  <c:v>1.6332327356648406E-2</c:v>
                </c:pt>
                <c:pt idx="22">
                  <c:v>-2.2707423580785231E-3</c:v>
                </c:pt>
                <c:pt idx="23">
                  <c:v>3.7464985994397716E-2</c:v>
                </c:pt>
                <c:pt idx="24">
                  <c:v>-3.1049611879851464E-2</c:v>
                </c:pt>
                <c:pt idx="25">
                  <c:v>-1.7415534656917925E-4</c:v>
                </c:pt>
                <c:pt idx="26">
                  <c:v>-1.167044068977538E-2</c:v>
                </c:pt>
                <c:pt idx="27">
                  <c:v>-1.7624250969333805E-2</c:v>
                </c:pt>
                <c:pt idx="28">
                  <c:v>2.691065662002153E-3</c:v>
                </c:pt>
                <c:pt idx="29">
                  <c:v>1.8607979960636924E-2</c:v>
                </c:pt>
                <c:pt idx="30">
                  <c:v>6.4992095555946698E-3</c:v>
                </c:pt>
                <c:pt idx="31">
                  <c:v>1.7102966841186656E-2</c:v>
                </c:pt>
                <c:pt idx="32">
                  <c:v>-1.1153054221002059E-2</c:v>
                </c:pt>
                <c:pt idx="33">
                  <c:v>-1.6310949158424393E-2</c:v>
                </c:pt>
                <c:pt idx="34">
                  <c:v>1.3229846533780209E-2</c:v>
                </c:pt>
                <c:pt idx="35">
                  <c:v>-1.671309192200561E-2</c:v>
                </c:pt>
                <c:pt idx="36">
                  <c:v>1.3633144475920761E-2</c:v>
                </c:pt>
                <c:pt idx="37">
                  <c:v>1.1353711790393014E-2</c:v>
                </c:pt>
                <c:pt idx="38">
                  <c:v>-1.7789291882556051E-2</c:v>
                </c:pt>
                <c:pt idx="39">
                  <c:v>4.9235097590996204E-3</c:v>
                </c:pt>
                <c:pt idx="40">
                  <c:v>-3.149606299212519E-3</c:v>
                </c:pt>
                <c:pt idx="41">
                  <c:v>1.1936106722836499E-2</c:v>
                </c:pt>
                <c:pt idx="42">
                  <c:v>-1.543798785776232E-2</c:v>
                </c:pt>
                <c:pt idx="43">
                  <c:v>-8.1042988019732597E-3</c:v>
                </c:pt>
                <c:pt idx="44">
                  <c:v>-1.9715808170515138E-2</c:v>
                </c:pt>
                <c:pt idx="45">
                  <c:v>2.1743069396630648E-3</c:v>
                </c:pt>
                <c:pt idx="46">
                  <c:v>-7.2319652865666245E-3</c:v>
                </c:pt>
                <c:pt idx="47">
                  <c:v>2.91385904206884E-2</c:v>
                </c:pt>
                <c:pt idx="48">
                  <c:v>1.4510706069722051E-2</c:v>
                </c:pt>
                <c:pt idx="49">
                  <c:v>9.2447235304379365E-3</c:v>
                </c:pt>
                <c:pt idx="50">
                  <c:v>2.5924645696508812E-3</c:v>
                </c:pt>
                <c:pt idx="51">
                  <c:v>-1.0343044302706821E-3</c:v>
                </c:pt>
                <c:pt idx="52">
                  <c:v>1.3287316652286532E-2</c:v>
                </c:pt>
                <c:pt idx="53">
                  <c:v>2.4352861035422262E-2</c:v>
                </c:pt>
                <c:pt idx="54">
                  <c:v>-1.9451371571072396E-2</c:v>
                </c:pt>
                <c:pt idx="55">
                  <c:v>-7.9688029840622784E-3</c:v>
                </c:pt>
                <c:pt idx="56">
                  <c:v>2.5636643308836094E-3</c:v>
                </c:pt>
                <c:pt idx="57">
                  <c:v>4.7732696897373923E-3</c:v>
                </c:pt>
                <c:pt idx="58">
                  <c:v>-8.9921954530029768E-3</c:v>
                </c:pt>
                <c:pt idx="59">
                  <c:v>1.5408320493066256E-2</c:v>
                </c:pt>
                <c:pt idx="60">
                  <c:v>1.5848929354240392E-2</c:v>
                </c:pt>
                <c:pt idx="61">
                  <c:v>-1.9253112033195057E-2</c:v>
                </c:pt>
                <c:pt idx="62">
                  <c:v>-8.4616686410560159E-3</c:v>
                </c:pt>
                <c:pt idx="63">
                  <c:v>2.167605393411853E-2</c:v>
                </c:pt>
                <c:pt idx="64">
                  <c:v>-7.3504844637487087E-3</c:v>
                </c:pt>
                <c:pt idx="65">
                  <c:v>3.062941770447649E-2</c:v>
                </c:pt>
                <c:pt idx="66">
                  <c:v>-9.797517962116635E-4</c:v>
                </c:pt>
                <c:pt idx="67">
                  <c:v>1.3076168682577122E-3</c:v>
                </c:pt>
                <c:pt idx="68">
                  <c:v>-7.8354554358473199E-3</c:v>
                </c:pt>
                <c:pt idx="69">
                  <c:v>-6.252056597564914E-3</c:v>
                </c:pt>
                <c:pt idx="70">
                  <c:v>2.8145695364239164E-3</c:v>
                </c:pt>
                <c:pt idx="71">
                  <c:v>4.9529470034670627E-3</c:v>
                </c:pt>
                <c:pt idx="72">
                  <c:v>-1.8071299490717924E-2</c:v>
                </c:pt>
                <c:pt idx="73">
                  <c:v>-8.0307846745860268E-3</c:v>
                </c:pt>
                <c:pt idx="74">
                  <c:v>-1.1469050430089315E-2</c:v>
                </c:pt>
                <c:pt idx="75">
                  <c:v>-5.8010578399590122E-3</c:v>
                </c:pt>
                <c:pt idx="76">
                  <c:v>-1.4244036382358105E-2</c:v>
                </c:pt>
                <c:pt idx="77">
                  <c:v>4.1782729805013531E-3</c:v>
                </c:pt>
                <c:pt idx="78">
                  <c:v>-1.0228848821081792E-2</c:v>
                </c:pt>
                <c:pt idx="79">
                  <c:v>-1.06848835172535E-2</c:v>
                </c:pt>
                <c:pt idx="80">
                  <c:v>-3.3640226628894785E-3</c:v>
                </c:pt>
                <c:pt idx="81">
                  <c:v>2.2739385325990531E-2</c:v>
                </c:pt>
                <c:pt idx="82">
                  <c:v>1.9628278617335338E-2</c:v>
                </c:pt>
                <c:pt idx="83">
                  <c:v>-2.8790459965928411E-2</c:v>
                </c:pt>
                <c:pt idx="84">
                  <c:v>0</c:v>
                </c:pt>
                <c:pt idx="85">
                  <c:v>3.5081564637770877E-4</c:v>
                </c:pt>
                <c:pt idx="86">
                  <c:v>1.6482553042258621E-2</c:v>
                </c:pt>
                <c:pt idx="87">
                  <c:v>-4.8300845264793307E-3</c:v>
                </c:pt>
                <c:pt idx="88">
                  <c:v>-9.0136938810884588E-3</c:v>
                </c:pt>
                <c:pt idx="89">
                  <c:v>-1.889102676228803E-2</c:v>
                </c:pt>
                <c:pt idx="90">
                  <c:v>-1.3549652344446467E-2</c:v>
                </c:pt>
                <c:pt idx="91">
                  <c:v>-2.584493041749495E-2</c:v>
                </c:pt>
                <c:pt idx="92">
                  <c:v>-4.6382189239332098E-3</c:v>
                </c:pt>
                <c:pt idx="93">
                  <c:v>-1.5470643056849869E-2</c:v>
                </c:pt>
                <c:pt idx="94">
                  <c:v>-1.1359333585762967E-2</c:v>
                </c:pt>
                <c:pt idx="95">
                  <c:v>9.0003829950209332E-3</c:v>
                </c:pt>
                <c:pt idx="96">
                  <c:v>1.6891250711709958E-2</c:v>
                </c:pt>
                <c:pt idx="97">
                  <c:v>1.1198208286674557E-3</c:v>
                </c:pt>
                <c:pt idx="98">
                  <c:v>1.2490678598061234E-2</c:v>
                </c:pt>
                <c:pt idx="99">
                  <c:v>-2.3936659915302304E-3</c:v>
                </c:pt>
                <c:pt idx="100">
                  <c:v>-1.5134736064968499E-2</c:v>
                </c:pt>
                <c:pt idx="101">
                  <c:v>2.9985007496252298E-3</c:v>
                </c:pt>
                <c:pt idx="102">
                  <c:v>5.4185351270552634E-3</c:v>
                </c:pt>
                <c:pt idx="103">
                  <c:v>2.1371492287678869E-2</c:v>
                </c:pt>
                <c:pt idx="104">
                  <c:v>1.2372634643376918E-2</c:v>
                </c:pt>
                <c:pt idx="105">
                  <c:v>5.571531272465893E-3</c:v>
                </c:pt>
                <c:pt idx="106">
                  <c:v>1.2153708668453896E-2</c:v>
                </c:pt>
                <c:pt idx="107">
                  <c:v>-1.9424333392193346E-3</c:v>
                </c:pt>
                <c:pt idx="108">
                  <c:v>1.9639065817409602E-2</c:v>
                </c:pt>
                <c:pt idx="109">
                  <c:v>-3.4704147145572063E-4</c:v>
                </c:pt>
                <c:pt idx="110">
                  <c:v>2.0656136087484771E-2</c:v>
                </c:pt>
                <c:pt idx="111">
                  <c:v>-4.4217687074830318E-3</c:v>
                </c:pt>
                <c:pt idx="112">
                  <c:v>2.2207037922787838E-2</c:v>
                </c:pt>
                <c:pt idx="113">
                  <c:v>3.1751336898395341E-3</c:v>
                </c:pt>
                <c:pt idx="114">
                  <c:v>1.3493253373313382E-2</c:v>
                </c:pt>
                <c:pt idx="115">
                  <c:v>2.465483234714004E-3</c:v>
                </c:pt>
                <c:pt idx="116">
                  <c:v>-2.033120183636658E-2</c:v>
                </c:pt>
                <c:pt idx="117">
                  <c:v>-1.4393305439330583E-2</c:v>
                </c:pt>
                <c:pt idx="118">
                  <c:v>3.2433350314145057E-2</c:v>
                </c:pt>
                <c:pt idx="119">
                  <c:v>1.5460526315789437E-2</c:v>
                </c:pt>
                <c:pt idx="120">
                  <c:v>3.2231940395205667E-2</c:v>
                </c:pt>
                <c:pt idx="121">
                  <c:v>1.0670014122077623E-2</c:v>
                </c:pt>
                <c:pt idx="122">
                  <c:v>9.4705791026238519E-3</c:v>
                </c:pt>
                <c:pt idx="123">
                  <c:v>1.6764072593048258E-2</c:v>
                </c:pt>
                <c:pt idx="124">
                  <c:v>-2.2538193919225499E-2</c:v>
                </c:pt>
                <c:pt idx="125">
                  <c:v>3.4045187248528809E-3</c:v>
                </c:pt>
                <c:pt idx="126">
                  <c:v>-1.4805675508945132E-2</c:v>
                </c:pt>
                <c:pt idx="127">
                  <c:v>-1.3619286161552805E-2</c:v>
                </c:pt>
                <c:pt idx="128">
                  <c:v>5.713378828757376E-3</c:v>
                </c:pt>
                <c:pt idx="129">
                  <c:v>-1.136184314344334E-2</c:v>
                </c:pt>
                <c:pt idx="130">
                  <c:v>1.1811652035115685E-2</c:v>
                </c:pt>
                <c:pt idx="131">
                  <c:v>1.2620287111532863E-3</c:v>
                </c:pt>
                <c:pt idx="132">
                  <c:v>-1.1028832519301172E-3</c:v>
                </c:pt>
                <c:pt idx="133">
                  <c:v>6.3091482649838687E-4</c:v>
                </c:pt>
                <c:pt idx="134">
                  <c:v>-1.733921815889029E-2</c:v>
                </c:pt>
                <c:pt idx="135">
                  <c:v>-4.3310875842154824E-3</c:v>
                </c:pt>
                <c:pt idx="136">
                  <c:v>-1.4177541485419796E-2</c:v>
                </c:pt>
                <c:pt idx="137">
                  <c:v>1.6342539630658605E-2</c:v>
                </c:pt>
                <c:pt idx="138">
                  <c:v>-1.495417269657494E-2</c:v>
                </c:pt>
                <c:pt idx="139">
                  <c:v>2.3832843617368628E-2</c:v>
                </c:pt>
                <c:pt idx="140">
                  <c:v>-8.4502551020409246E-3</c:v>
                </c:pt>
                <c:pt idx="141">
                  <c:v>-6.9142949027174057E-3</c:v>
                </c:pt>
                <c:pt idx="142">
                  <c:v>5.9909326424869361E-3</c:v>
                </c:pt>
                <c:pt idx="143">
                  <c:v>-3.2190568163517109E-4</c:v>
                </c:pt>
                <c:pt idx="144">
                  <c:v>-1.593946224440505E-2</c:v>
                </c:pt>
                <c:pt idx="145">
                  <c:v>-1.8979057591623074E-2</c:v>
                </c:pt>
                <c:pt idx="146">
                  <c:v>3.6691127418277715E-3</c:v>
                </c:pt>
                <c:pt idx="147">
                  <c:v>2.8580923894981798E-2</c:v>
                </c:pt>
                <c:pt idx="148">
                  <c:v>-4.36187399030702E-3</c:v>
                </c:pt>
                <c:pt idx="149">
                  <c:v>2.336524419925376E-2</c:v>
                </c:pt>
                <c:pt idx="150">
                  <c:v>-8.4033613445379223E-3</c:v>
                </c:pt>
                <c:pt idx="151">
                  <c:v>1.2472017908538646E-2</c:v>
                </c:pt>
                <c:pt idx="152">
                  <c:v>8.84396715097901E-3</c:v>
                </c:pt>
                <c:pt idx="153">
                  <c:v>8.2028804007514236E-2</c:v>
                </c:pt>
                <c:pt idx="154">
                  <c:v>-1.9386574074074205E-2</c:v>
                </c:pt>
                <c:pt idx="155">
                  <c:v>8.557096488639818E-3</c:v>
                </c:pt>
                <c:pt idx="156">
                  <c:v>4.388531304856641E-3</c:v>
                </c:pt>
                <c:pt idx="157">
                  <c:v>3.5828721235071401E-2</c:v>
                </c:pt>
                <c:pt idx="158">
                  <c:v>1.5326209223846986E-2</c:v>
                </c:pt>
                <c:pt idx="159">
                  <c:v>-8.3090984628170987E-4</c:v>
                </c:pt>
                <c:pt idx="160">
                  <c:v>-3.2848232848232913E-2</c:v>
                </c:pt>
                <c:pt idx="161">
                  <c:v>1.2324448265978824E-2</c:v>
                </c:pt>
                <c:pt idx="162">
                  <c:v>4.2468856172150085E-4</c:v>
                </c:pt>
                <c:pt idx="163">
                  <c:v>9.056176595443579E-3</c:v>
                </c:pt>
                <c:pt idx="164">
                  <c:v>-6.170242602720484E-3</c:v>
                </c:pt>
                <c:pt idx="165">
                  <c:v>-4.3600959503316057E-2</c:v>
                </c:pt>
                <c:pt idx="166">
                  <c:v>1.3278253172027148E-2</c:v>
                </c:pt>
                <c:pt idx="167">
                  <c:v>4.6592894583576674E-3</c:v>
                </c:pt>
                <c:pt idx="168">
                  <c:v>8.2608695652174567E-3</c:v>
                </c:pt>
                <c:pt idx="169">
                  <c:v>-6.3245651861435831E-3</c:v>
                </c:pt>
                <c:pt idx="170">
                  <c:v>4.6289599305656673E-3</c:v>
                </c:pt>
                <c:pt idx="171">
                  <c:v>-7.0554355651547551E-3</c:v>
                </c:pt>
                <c:pt idx="172">
                  <c:v>-1.653132250580043E-2</c:v>
                </c:pt>
                <c:pt idx="173">
                  <c:v>6.1928634621054727E-3</c:v>
                </c:pt>
                <c:pt idx="174">
                  <c:v>-4.5427901524033162E-3</c:v>
                </c:pt>
                <c:pt idx="175">
                  <c:v>1.8254085087590303E-2</c:v>
                </c:pt>
                <c:pt idx="176">
                  <c:v>1.0987422292901415E-2</c:v>
                </c:pt>
                <c:pt idx="177">
                  <c:v>9.4380094380094714E-3</c:v>
                </c:pt>
                <c:pt idx="178">
                  <c:v>8.7831137554895116E-3</c:v>
                </c:pt>
                <c:pt idx="179">
                  <c:v>6.600196601600803E-3</c:v>
                </c:pt>
                <c:pt idx="180">
                  <c:v>9.3470982142857782E-3</c:v>
                </c:pt>
                <c:pt idx="181">
                  <c:v>3.3172080165860085E-3</c:v>
                </c:pt>
                <c:pt idx="182">
                  <c:v>7.5768012122881942E-3</c:v>
                </c:pt>
                <c:pt idx="183">
                  <c:v>4.5118949958983705E-3</c:v>
                </c:pt>
                <c:pt idx="184">
                  <c:v>2.7221995372260785E-3</c:v>
                </c:pt>
                <c:pt idx="185">
                  <c:v>8.415908782407942E-3</c:v>
                </c:pt>
                <c:pt idx="186">
                  <c:v>-3.8901601830663587E-2</c:v>
                </c:pt>
                <c:pt idx="187">
                  <c:v>9.9439775910364469E-3</c:v>
                </c:pt>
                <c:pt idx="188">
                  <c:v>-1.5254472333934267E-2</c:v>
                </c:pt>
                <c:pt idx="189">
                  <c:v>2.2954513448809961E-2</c:v>
                </c:pt>
                <c:pt idx="190">
                  <c:v>1.7896475770926049E-3</c:v>
                </c:pt>
                <c:pt idx="191">
                  <c:v>-1.0581283495946194E-2</c:v>
                </c:pt>
                <c:pt idx="192">
                  <c:v>1.1388888888888952E-2</c:v>
                </c:pt>
                <c:pt idx="193">
                  <c:v>2.1971985718209283E-2</c:v>
                </c:pt>
                <c:pt idx="194">
                  <c:v>-2.002149959688268E-2</c:v>
                </c:pt>
                <c:pt idx="195">
                  <c:v>-2.1253256547374196E-2</c:v>
                </c:pt>
                <c:pt idx="196">
                  <c:v>-1.4009526478005045E-2</c:v>
                </c:pt>
                <c:pt idx="197">
                  <c:v>-2.5007104290991632E-2</c:v>
                </c:pt>
                <c:pt idx="198">
                  <c:v>-8.452346254736327E-3</c:v>
                </c:pt>
                <c:pt idx="199">
                  <c:v>2.498530276308121E-3</c:v>
                </c:pt>
                <c:pt idx="200">
                  <c:v>9.6760005864243107E-3</c:v>
                </c:pt>
                <c:pt idx="201">
                  <c:v>8.7120662117018877E-4</c:v>
                </c:pt>
                <c:pt idx="202">
                  <c:v>-4.5408385318438931E-2</c:v>
                </c:pt>
                <c:pt idx="203">
                  <c:v>1.39817629179332E-2</c:v>
                </c:pt>
                <c:pt idx="204">
                  <c:v>-4.3315347721822675E-2</c:v>
                </c:pt>
                <c:pt idx="205">
                  <c:v>-2.741657527808241E-2</c:v>
                </c:pt>
                <c:pt idx="206">
                  <c:v>-2.7061855670103021E-2</c:v>
                </c:pt>
                <c:pt idx="207">
                  <c:v>3.6423841059603401E-3</c:v>
                </c:pt>
                <c:pt idx="208">
                  <c:v>-3.9260969976905424E-2</c:v>
                </c:pt>
                <c:pt idx="209">
                  <c:v>1.614010989010985E-2</c:v>
                </c:pt>
                <c:pt idx="210">
                  <c:v>-1.2842176410949492E-2</c:v>
                </c:pt>
                <c:pt idx="211">
                  <c:v>-2.6703183841150328E-2</c:v>
                </c:pt>
                <c:pt idx="212">
                  <c:v>1.9169890960253212E-2</c:v>
                </c:pt>
                <c:pt idx="213">
                  <c:v>5.3494391716997804E-3</c:v>
                </c:pt>
                <c:pt idx="214">
                  <c:v>-1.4589769996567113E-2</c:v>
                </c:pt>
                <c:pt idx="215">
                  <c:v>-9.4060268245949787E-3</c:v>
                </c:pt>
                <c:pt idx="216">
                  <c:v>-2.2859152452962897E-2</c:v>
                </c:pt>
                <c:pt idx="217">
                  <c:v>-3.5270829584308119E-2</c:v>
                </c:pt>
                <c:pt idx="218">
                  <c:v>1.3243797798918154E-2</c:v>
                </c:pt>
                <c:pt idx="219">
                  <c:v>2.9639175257731788E-2</c:v>
                </c:pt>
                <c:pt idx="220">
                  <c:v>2.0025031289111473E-2</c:v>
                </c:pt>
                <c:pt idx="221">
                  <c:v>-2.6292725679228747E-3</c:v>
                </c:pt>
                <c:pt idx="222">
                  <c:v>-3.5676625659050887E-2</c:v>
                </c:pt>
                <c:pt idx="223">
                  <c:v>-1.640240568616896E-3</c:v>
                </c:pt>
                <c:pt idx="224">
                  <c:v>-1.9715224534501561E-2</c:v>
                </c:pt>
                <c:pt idx="225">
                  <c:v>2.7188081936685329E-2</c:v>
                </c:pt>
                <c:pt idx="226">
                  <c:v>-7.2516316171138502E-3</c:v>
                </c:pt>
                <c:pt idx="227">
                  <c:v>3.8349159970782008E-3</c:v>
                </c:pt>
                <c:pt idx="228">
                  <c:v>1.2188466436237822E-2</c:v>
                </c:pt>
                <c:pt idx="229">
                  <c:v>2.6240115025161798E-2</c:v>
                </c:pt>
                <c:pt idx="230">
                  <c:v>4.9036777583186591E-3</c:v>
                </c:pt>
                <c:pt idx="231">
                  <c:v>1.7253398396654046E-2</c:v>
                </c:pt>
                <c:pt idx="232">
                  <c:v>-2.2956998458112197E-2</c:v>
                </c:pt>
                <c:pt idx="233">
                  <c:v>-3.840084166228297E-2</c:v>
                </c:pt>
                <c:pt idx="234">
                  <c:v>2.1881838074398249E-2</c:v>
                </c:pt>
                <c:pt idx="235">
                  <c:v>-2.0877944325481679E-2</c:v>
                </c:pt>
                <c:pt idx="236">
                  <c:v>9.9143429925277873E-2</c:v>
                </c:pt>
                <c:pt idx="237">
                  <c:v>3.5980766042115621E-2</c:v>
                </c:pt>
                <c:pt idx="238">
                  <c:v>-3.0089628681177906E-2</c:v>
                </c:pt>
                <c:pt idx="239">
                  <c:v>-7.24422442244224E-2</c:v>
                </c:pt>
                <c:pt idx="240">
                  <c:v>2.8464685998932978E-3</c:v>
                </c:pt>
                <c:pt idx="241">
                  <c:v>5.144580450594247E-3</c:v>
                </c:pt>
                <c:pt idx="242">
                  <c:v>-3.6886692552064906E-2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E-4466-8978-0714766BF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251912"/>
        <c:axId val="533259368"/>
      </c:lineChart>
      <c:dateAx>
        <c:axId val="5422519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59368"/>
        <c:crosses val="autoZero"/>
        <c:auto val="1"/>
        <c:lblOffset val="100"/>
        <c:baseTimeUnit val="days"/>
      </c:dateAx>
      <c:valAx>
        <c:axId val="53325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5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Monthly_Far!$Q$2:$Q$244</c:f>
              <c:numCache>
                <c:formatCode>0.00%</c:formatCode>
                <c:ptCount val="243"/>
                <c:pt idx="0">
                  <c:v>-5.7916666666666672E-3</c:v>
                </c:pt>
                <c:pt idx="1">
                  <c:v>4.7061671318911452E-2</c:v>
                </c:pt>
                <c:pt idx="2">
                  <c:v>9.5619415807559373E-3</c:v>
                </c:pt>
                <c:pt idx="3">
                  <c:v>3.2055942340554616E-2</c:v>
                </c:pt>
                <c:pt idx="4">
                  <c:v>-5.993667596791083E-2</c:v>
                </c:pt>
                <c:pt idx="5">
                  <c:v>-4.3115930485155683E-2</c:v>
                </c:pt>
                <c:pt idx="6">
                  <c:v>0.14859529279624242</c:v>
                </c:pt>
                <c:pt idx="7">
                  <c:v>-5.2421142123837028E-2</c:v>
                </c:pt>
                <c:pt idx="8">
                  <c:v>0.12819522617723406</c:v>
                </c:pt>
                <c:pt idx="9">
                  <c:v>2.017077006507589E-2</c:v>
                </c:pt>
                <c:pt idx="10">
                  <c:v>-0.15021408822615731</c:v>
                </c:pt>
                <c:pt idx="11">
                  <c:v>-0.19293070887945341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C-41B1-A320-3E9F1CC8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8727440"/>
        <c:axId val="438718912"/>
      </c:lineChart>
      <c:dateAx>
        <c:axId val="4387274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18912"/>
        <c:crosses val="autoZero"/>
        <c:auto val="1"/>
        <c:lblOffset val="100"/>
        <c:baseTimeUnit val="months"/>
      </c:dateAx>
      <c:valAx>
        <c:axId val="4387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Monthly_Far!$P$1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Monthly_Far!$B$2:$B$244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43405</c:v>
                </c:pt>
                <c:pt idx="2">
                  <c:v>43437</c:v>
                </c:pt>
                <c:pt idx="3">
                  <c:v>43466</c:v>
                </c:pt>
                <c:pt idx="4">
                  <c:v>43497</c:v>
                </c:pt>
                <c:pt idx="5">
                  <c:v>43525</c:v>
                </c:pt>
                <c:pt idx="6">
                  <c:v>43556</c:v>
                </c:pt>
                <c:pt idx="7">
                  <c:v>43587</c:v>
                </c:pt>
                <c:pt idx="8">
                  <c:v>43619</c:v>
                </c:pt>
                <c:pt idx="9">
                  <c:v>43648</c:v>
                </c:pt>
                <c:pt idx="10">
                  <c:v>43678</c:v>
                </c:pt>
                <c:pt idx="11">
                  <c:v>43711</c:v>
                </c:pt>
              </c:numCache>
            </c:numRef>
          </c:cat>
          <c:val>
            <c:numRef>
              <c:f>Monthly_Far!$P$2:$P$244</c:f>
              <c:numCache>
                <c:formatCode>0.00%</c:formatCode>
                <c:ptCount val="243"/>
                <c:pt idx="0">
                  <c:v>0</c:v>
                </c:pt>
                <c:pt idx="1">
                  <c:v>5.268667131891145E-2</c:v>
                </c:pt>
                <c:pt idx="2">
                  <c:v>1.5120274914089269E-2</c:v>
                </c:pt>
                <c:pt idx="3">
                  <c:v>3.7539275673887949E-2</c:v>
                </c:pt>
                <c:pt idx="4">
                  <c:v>-5.4586675967910829E-2</c:v>
                </c:pt>
                <c:pt idx="5">
                  <c:v>-3.8015930485155683E-2</c:v>
                </c:pt>
                <c:pt idx="6">
                  <c:v>0.15392862612957575</c:v>
                </c:pt>
                <c:pt idx="7">
                  <c:v>-4.7321142123837028E-2</c:v>
                </c:pt>
                <c:pt idx="8">
                  <c:v>0.13320355951056739</c:v>
                </c:pt>
                <c:pt idx="9">
                  <c:v>2.4945770065075892E-2</c:v>
                </c:pt>
                <c:pt idx="10">
                  <c:v>-0.14569742155949064</c:v>
                </c:pt>
                <c:pt idx="11">
                  <c:v>-0.1884807088794534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C-4C5A-B2D3-AFB1D4F97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317440"/>
        <c:axId val="447320064"/>
      </c:lineChart>
      <c:dateAx>
        <c:axId val="44731744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20064"/>
        <c:crosses val="autoZero"/>
        <c:auto val="1"/>
        <c:lblOffset val="100"/>
        <c:baseTimeUnit val="months"/>
      </c:dateAx>
      <c:valAx>
        <c:axId val="4473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Daily_Near!$I$1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Daily_Near!$I$2:$I$244</c:f>
              <c:numCache>
                <c:formatCode>General</c:formatCode>
                <c:ptCount val="243"/>
                <c:pt idx="0">
                  <c:v>274.7</c:v>
                </c:pt>
                <c:pt idx="1">
                  <c:v>272.39999999999998</c:v>
                </c:pt>
                <c:pt idx="2">
                  <c:v>271.60000000000002</c:v>
                </c:pt>
                <c:pt idx="3">
                  <c:v>259.10000000000002</c:v>
                </c:pt>
                <c:pt idx="4">
                  <c:v>266.5</c:v>
                </c:pt>
                <c:pt idx="5">
                  <c:v>263.2</c:v>
                </c:pt>
                <c:pt idx="6">
                  <c:v>278.7</c:v>
                </c:pt>
                <c:pt idx="7">
                  <c:v>263.25</c:v>
                </c:pt>
                <c:pt idx="8">
                  <c:v>264.3</c:v>
                </c:pt>
                <c:pt idx="9">
                  <c:v>264</c:v>
                </c:pt>
                <c:pt idx="10">
                  <c:v>271</c:v>
                </c:pt>
                <c:pt idx="11">
                  <c:v>261.25</c:v>
                </c:pt>
                <c:pt idx="12">
                  <c:v>261.3</c:v>
                </c:pt>
                <c:pt idx="13">
                  <c:v>259.89999999999998</c:v>
                </c:pt>
                <c:pt idx="14">
                  <c:v>255.9</c:v>
                </c:pt>
                <c:pt idx="15">
                  <c:v>256.05</c:v>
                </c:pt>
                <c:pt idx="16">
                  <c:v>249.55</c:v>
                </c:pt>
                <c:pt idx="17">
                  <c:v>249.25</c:v>
                </c:pt>
                <c:pt idx="18">
                  <c:v>268.95</c:v>
                </c:pt>
                <c:pt idx="19">
                  <c:v>273.85000000000002</c:v>
                </c:pt>
                <c:pt idx="20">
                  <c:v>281.64999999999998</c:v>
                </c:pt>
                <c:pt idx="21">
                  <c:v>286.25</c:v>
                </c:pt>
                <c:pt idx="22">
                  <c:v>285.60000000000002</c:v>
                </c:pt>
                <c:pt idx="23">
                  <c:v>296.3</c:v>
                </c:pt>
                <c:pt idx="24">
                  <c:v>287.10000000000002</c:v>
                </c:pt>
                <c:pt idx="25">
                  <c:v>287.05</c:v>
                </c:pt>
                <c:pt idx="26">
                  <c:v>283.7</c:v>
                </c:pt>
                <c:pt idx="27">
                  <c:v>278.7</c:v>
                </c:pt>
                <c:pt idx="28">
                  <c:v>279.45</c:v>
                </c:pt>
                <c:pt idx="29">
                  <c:v>284.64999999999998</c:v>
                </c:pt>
                <c:pt idx="30">
                  <c:v>286.5</c:v>
                </c:pt>
                <c:pt idx="31">
                  <c:v>291.39999999999998</c:v>
                </c:pt>
                <c:pt idx="32">
                  <c:v>288.14999999999998</c:v>
                </c:pt>
                <c:pt idx="33">
                  <c:v>283.45</c:v>
                </c:pt>
                <c:pt idx="34">
                  <c:v>287.2</c:v>
                </c:pt>
                <c:pt idx="35">
                  <c:v>282.39999999999998</c:v>
                </c:pt>
                <c:pt idx="36">
                  <c:v>286.25</c:v>
                </c:pt>
                <c:pt idx="37">
                  <c:v>289.5</c:v>
                </c:pt>
                <c:pt idx="38">
                  <c:v>284.35000000000002</c:v>
                </c:pt>
                <c:pt idx="39">
                  <c:v>286.39999999999998</c:v>
                </c:pt>
                <c:pt idx="40">
                  <c:v>284.85000000000002</c:v>
                </c:pt>
                <c:pt idx="41">
                  <c:v>288.25</c:v>
                </c:pt>
                <c:pt idx="42">
                  <c:v>283.8</c:v>
                </c:pt>
                <c:pt idx="43">
                  <c:v>281.5</c:v>
                </c:pt>
                <c:pt idx="44">
                  <c:v>275.95</c:v>
                </c:pt>
                <c:pt idx="45">
                  <c:v>276.55</c:v>
                </c:pt>
                <c:pt idx="46">
                  <c:v>274.55</c:v>
                </c:pt>
                <c:pt idx="47">
                  <c:v>282.55</c:v>
                </c:pt>
                <c:pt idx="48">
                  <c:v>286.64999999999998</c:v>
                </c:pt>
                <c:pt idx="49">
                  <c:v>289.3</c:v>
                </c:pt>
                <c:pt idx="50">
                  <c:v>290.05</c:v>
                </c:pt>
                <c:pt idx="51">
                  <c:v>289.75</c:v>
                </c:pt>
                <c:pt idx="52">
                  <c:v>293.60000000000002</c:v>
                </c:pt>
                <c:pt idx="53">
                  <c:v>300.75</c:v>
                </c:pt>
                <c:pt idx="54">
                  <c:v>294.89999999999998</c:v>
                </c:pt>
                <c:pt idx="55">
                  <c:v>292.55</c:v>
                </c:pt>
                <c:pt idx="56">
                  <c:v>293.3</c:v>
                </c:pt>
                <c:pt idx="57">
                  <c:v>294.7</c:v>
                </c:pt>
                <c:pt idx="58">
                  <c:v>292.14999999999998</c:v>
                </c:pt>
                <c:pt idx="59">
                  <c:v>296.55</c:v>
                </c:pt>
                <c:pt idx="60">
                  <c:v>301.25</c:v>
                </c:pt>
                <c:pt idx="61">
                  <c:v>295.45</c:v>
                </c:pt>
                <c:pt idx="62">
                  <c:v>292.95</c:v>
                </c:pt>
                <c:pt idx="63">
                  <c:v>299.3</c:v>
                </c:pt>
                <c:pt idx="64">
                  <c:v>297.10000000000002</c:v>
                </c:pt>
                <c:pt idx="65">
                  <c:v>306.2</c:v>
                </c:pt>
                <c:pt idx="66">
                  <c:v>305.89999999999998</c:v>
                </c:pt>
                <c:pt idx="67">
                  <c:v>306.3</c:v>
                </c:pt>
                <c:pt idx="68">
                  <c:v>303.89999999999998</c:v>
                </c:pt>
                <c:pt idx="69">
                  <c:v>302</c:v>
                </c:pt>
                <c:pt idx="70">
                  <c:v>302.85000000000002</c:v>
                </c:pt>
                <c:pt idx="71">
                  <c:v>304.35000000000002</c:v>
                </c:pt>
                <c:pt idx="72">
                  <c:v>298.85000000000002</c:v>
                </c:pt>
                <c:pt idx="73">
                  <c:v>296.45</c:v>
                </c:pt>
                <c:pt idx="74">
                  <c:v>293.05</c:v>
                </c:pt>
                <c:pt idx="75">
                  <c:v>291.35000000000002</c:v>
                </c:pt>
                <c:pt idx="76">
                  <c:v>287.2</c:v>
                </c:pt>
                <c:pt idx="77">
                  <c:v>288.39999999999998</c:v>
                </c:pt>
                <c:pt idx="78">
                  <c:v>285.45</c:v>
                </c:pt>
                <c:pt idx="79">
                  <c:v>282.39999999999998</c:v>
                </c:pt>
                <c:pt idx="80">
                  <c:v>281.45</c:v>
                </c:pt>
                <c:pt idx="81">
                  <c:v>287.85000000000002</c:v>
                </c:pt>
                <c:pt idx="82">
                  <c:v>293.64999999999998</c:v>
                </c:pt>
                <c:pt idx="83">
                  <c:v>285.05</c:v>
                </c:pt>
                <c:pt idx="84">
                  <c:v>285.05</c:v>
                </c:pt>
                <c:pt idx="85">
                  <c:v>285.14999999999998</c:v>
                </c:pt>
                <c:pt idx="86">
                  <c:v>289.85000000000002</c:v>
                </c:pt>
                <c:pt idx="87">
                  <c:v>288.45</c:v>
                </c:pt>
                <c:pt idx="88">
                  <c:v>285.85000000000002</c:v>
                </c:pt>
                <c:pt idx="89">
                  <c:v>280.45</c:v>
                </c:pt>
                <c:pt idx="90">
                  <c:v>276.64999999999998</c:v>
                </c:pt>
                <c:pt idx="91">
                  <c:v>269.5</c:v>
                </c:pt>
                <c:pt idx="92">
                  <c:v>268.25</c:v>
                </c:pt>
                <c:pt idx="93">
                  <c:v>264.10000000000002</c:v>
                </c:pt>
                <c:pt idx="94">
                  <c:v>261.10000000000002</c:v>
                </c:pt>
                <c:pt idx="95">
                  <c:v>263.45</c:v>
                </c:pt>
                <c:pt idx="96">
                  <c:v>267.89999999999998</c:v>
                </c:pt>
                <c:pt idx="97">
                  <c:v>268.2</c:v>
                </c:pt>
                <c:pt idx="98">
                  <c:v>271.55</c:v>
                </c:pt>
                <c:pt idx="99">
                  <c:v>270.89999999999998</c:v>
                </c:pt>
                <c:pt idx="100">
                  <c:v>266.8</c:v>
                </c:pt>
                <c:pt idx="101">
                  <c:v>267.60000000000002</c:v>
                </c:pt>
                <c:pt idx="102">
                  <c:v>269.05</c:v>
                </c:pt>
                <c:pt idx="103">
                  <c:v>274.8</c:v>
                </c:pt>
                <c:pt idx="104">
                  <c:v>278.2</c:v>
                </c:pt>
                <c:pt idx="105">
                  <c:v>279.75</c:v>
                </c:pt>
                <c:pt idx="106">
                  <c:v>283.14999999999998</c:v>
                </c:pt>
                <c:pt idx="107">
                  <c:v>282.60000000000002</c:v>
                </c:pt>
                <c:pt idx="108">
                  <c:v>288.14999999999998</c:v>
                </c:pt>
                <c:pt idx="109">
                  <c:v>288.05</c:v>
                </c:pt>
                <c:pt idx="110">
                  <c:v>294</c:v>
                </c:pt>
                <c:pt idx="111">
                  <c:v>292.7</c:v>
                </c:pt>
                <c:pt idx="112">
                  <c:v>299.2</c:v>
                </c:pt>
                <c:pt idx="113">
                  <c:v>300.14999999999998</c:v>
                </c:pt>
                <c:pt idx="114">
                  <c:v>304.2</c:v>
                </c:pt>
                <c:pt idx="115">
                  <c:v>304.95</c:v>
                </c:pt>
                <c:pt idx="116">
                  <c:v>298.75</c:v>
                </c:pt>
                <c:pt idx="117">
                  <c:v>294.45</c:v>
                </c:pt>
                <c:pt idx="118">
                  <c:v>304</c:v>
                </c:pt>
                <c:pt idx="119">
                  <c:v>308.7</c:v>
                </c:pt>
                <c:pt idx="120">
                  <c:v>319</c:v>
                </c:pt>
                <c:pt idx="121">
                  <c:v>322.05</c:v>
                </c:pt>
                <c:pt idx="122">
                  <c:v>325.10000000000002</c:v>
                </c:pt>
                <c:pt idx="123">
                  <c:v>330.55</c:v>
                </c:pt>
                <c:pt idx="124">
                  <c:v>323.10000000000002</c:v>
                </c:pt>
                <c:pt idx="125">
                  <c:v>324.2</c:v>
                </c:pt>
                <c:pt idx="126">
                  <c:v>319.39999999999998</c:v>
                </c:pt>
                <c:pt idx="127">
                  <c:v>315.05</c:v>
                </c:pt>
                <c:pt idx="128">
                  <c:v>316.85000000000002</c:v>
                </c:pt>
                <c:pt idx="129">
                  <c:v>313.25</c:v>
                </c:pt>
                <c:pt idx="130">
                  <c:v>316.95</c:v>
                </c:pt>
                <c:pt idx="131">
                  <c:v>317.35000000000002</c:v>
                </c:pt>
                <c:pt idx="132">
                  <c:v>317</c:v>
                </c:pt>
                <c:pt idx="133">
                  <c:v>317.2</c:v>
                </c:pt>
                <c:pt idx="134">
                  <c:v>311.7</c:v>
                </c:pt>
                <c:pt idx="135">
                  <c:v>310.35000000000002</c:v>
                </c:pt>
                <c:pt idx="136">
                  <c:v>305.95</c:v>
                </c:pt>
                <c:pt idx="137">
                  <c:v>310.95</c:v>
                </c:pt>
                <c:pt idx="138">
                  <c:v>306.2</c:v>
                </c:pt>
                <c:pt idx="139">
                  <c:v>313.60000000000002</c:v>
                </c:pt>
                <c:pt idx="140">
                  <c:v>310.95</c:v>
                </c:pt>
                <c:pt idx="141">
                  <c:v>308.8</c:v>
                </c:pt>
                <c:pt idx="142">
                  <c:v>310.64999999999998</c:v>
                </c:pt>
                <c:pt idx="143">
                  <c:v>310.55</c:v>
                </c:pt>
                <c:pt idx="144">
                  <c:v>305.60000000000002</c:v>
                </c:pt>
                <c:pt idx="145">
                  <c:v>299.8</c:v>
                </c:pt>
                <c:pt idx="146">
                  <c:v>300.89999999999998</c:v>
                </c:pt>
                <c:pt idx="147">
                  <c:v>309.5</c:v>
                </c:pt>
                <c:pt idx="148">
                  <c:v>308.14999999999998</c:v>
                </c:pt>
                <c:pt idx="149">
                  <c:v>315.35000000000002</c:v>
                </c:pt>
                <c:pt idx="150">
                  <c:v>312.7</c:v>
                </c:pt>
                <c:pt idx="151">
                  <c:v>316.60000000000002</c:v>
                </c:pt>
                <c:pt idx="152">
                  <c:v>319.39999999999998</c:v>
                </c:pt>
                <c:pt idx="153">
                  <c:v>345.6</c:v>
                </c:pt>
                <c:pt idx="154">
                  <c:v>338.9</c:v>
                </c:pt>
                <c:pt idx="155">
                  <c:v>341.8</c:v>
                </c:pt>
                <c:pt idx="156">
                  <c:v>343.3</c:v>
                </c:pt>
                <c:pt idx="157">
                  <c:v>355.6</c:v>
                </c:pt>
                <c:pt idx="158">
                  <c:v>361.05</c:v>
                </c:pt>
                <c:pt idx="159">
                  <c:v>360.75</c:v>
                </c:pt>
                <c:pt idx="160">
                  <c:v>348.9</c:v>
                </c:pt>
                <c:pt idx="161">
                  <c:v>353.55</c:v>
                </c:pt>
                <c:pt idx="162">
                  <c:v>353.35</c:v>
                </c:pt>
                <c:pt idx="163">
                  <c:v>356.55</c:v>
                </c:pt>
                <c:pt idx="164">
                  <c:v>354.35</c:v>
                </c:pt>
                <c:pt idx="165">
                  <c:v>338.9</c:v>
                </c:pt>
                <c:pt idx="166">
                  <c:v>343.4</c:v>
                </c:pt>
                <c:pt idx="167">
                  <c:v>345</c:v>
                </c:pt>
                <c:pt idx="168">
                  <c:v>347.85</c:v>
                </c:pt>
                <c:pt idx="169">
                  <c:v>345.65</c:v>
                </c:pt>
                <c:pt idx="170">
                  <c:v>347.25</c:v>
                </c:pt>
                <c:pt idx="171">
                  <c:v>344.8</c:v>
                </c:pt>
                <c:pt idx="172">
                  <c:v>339.1</c:v>
                </c:pt>
                <c:pt idx="173">
                  <c:v>341.2</c:v>
                </c:pt>
                <c:pt idx="174">
                  <c:v>339.65</c:v>
                </c:pt>
                <c:pt idx="175">
                  <c:v>345.85</c:v>
                </c:pt>
                <c:pt idx="176">
                  <c:v>349.65</c:v>
                </c:pt>
                <c:pt idx="177">
                  <c:v>352.95</c:v>
                </c:pt>
                <c:pt idx="178">
                  <c:v>356.05</c:v>
                </c:pt>
                <c:pt idx="179">
                  <c:v>358.4</c:v>
                </c:pt>
                <c:pt idx="180">
                  <c:v>362.15</c:v>
                </c:pt>
                <c:pt idx="181">
                  <c:v>362.95</c:v>
                </c:pt>
                <c:pt idx="182">
                  <c:v>365.7</c:v>
                </c:pt>
                <c:pt idx="183">
                  <c:v>367.35</c:v>
                </c:pt>
                <c:pt idx="184">
                  <c:v>368.35</c:v>
                </c:pt>
                <c:pt idx="185">
                  <c:v>371.45</c:v>
                </c:pt>
                <c:pt idx="186">
                  <c:v>357</c:v>
                </c:pt>
                <c:pt idx="187">
                  <c:v>360.55</c:v>
                </c:pt>
                <c:pt idx="188">
                  <c:v>355.05</c:v>
                </c:pt>
                <c:pt idx="189">
                  <c:v>363.2</c:v>
                </c:pt>
                <c:pt idx="190">
                  <c:v>363.85</c:v>
                </c:pt>
                <c:pt idx="191">
                  <c:v>360</c:v>
                </c:pt>
                <c:pt idx="192">
                  <c:v>364.1</c:v>
                </c:pt>
                <c:pt idx="193">
                  <c:v>372.1</c:v>
                </c:pt>
                <c:pt idx="194">
                  <c:v>364.65</c:v>
                </c:pt>
                <c:pt idx="195">
                  <c:v>356.9</c:v>
                </c:pt>
                <c:pt idx="196">
                  <c:v>351.9</c:v>
                </c:pt>
                <c:pt idx="197">
                  <c:v>343.1</c:v>
                </c:pt>
                <c:pt idx="198">
                  <c:v>340.2</c:v>
                </c:pt>
                <c:pt idx="199">
                  <c:v>341.3</c:v>
                </c:pt>
                <c:pt idx="200">
                  <c:v>344.35</c:v>
                </c:pt>
                <c:pt idx="201">
                  <c:v>344.65</c:v>
                </c:pt>
                <c:pt idx="202">
                  <c:v>329</c:v>
                </c:pt>
                <c:pt idx="203">
                  <c:v>333.6</c:v>
                </c:pt>
                <c:pt idx="204">
                  <c:v>319.14999999999998</c:v>
                </c:pt>
                <c:pt idx="205">
                  <c:v>310.39999999999998</c:v>
                </c:pt>
                <c:pt idx="206">
                  <c:v>302</c:v>
                </c:pt>
                <c:pt idx="207">
                  <c:v>303.10000000000002</c:v>
                </c:pt>
                <c:pt idx="208">
                  <c:v>291.2</c:v>
                </c:pt>
                <c:pt idx="209">
                  <c:v>295.89999999999998</c:v>
                </c:pt>
                <c:pt idx="210">
                  <c:v>292.10000000000002</c:v>
                </c:pt>
                <c:pt idx="211">
                  <c:v>284.3</c:v>
                </c:pt>
                <c:pt idx="212">
                  <c:v>289.75</c:v>
                </c:pt>
                <c:pt idx="213">
                  <c:v>291.3</c:v>
                </c:pt>
                <c:pt idx="214">
                  <c:v>287.05</c:v>
                </c:pt>
                <c:pt idx="215">
                  <c:v>284.35000000000002</c:v>
                </c:pt>
                <c:pt idx="216">
                  <c:v>277.85000000000002</c:v>
                </c:pt>
                <c:pt idx="217">
                  <c:v>268.05</c:v>
                </c:pt>
                <c:pt idx="218">
                  <c:v>271.60000000000002</c:v>
                </c:pt>
                <c:pt idx="219">
                  <c:v>279.64999999999998</c:v>
                </c:pt>
                <c:pt idx="220">
                  <c:v>285.25</c:v>
                </c:pt>
                <c:pt idx="221">
                  <c:v>284.5</c:v>
                </c:pt>
                <c:pt idx="222">
                  <c:v>274.5</c:v>
                </c:pt>
                <c:pt idx="223">
                  <c:v>273.89999999999998</c:v>
                </c:pt>
                <c:pt idx="224">
                  <c:v>268.5</c:v>
                </c:pt>
                <c:pt idx="225">
                  <c:v>275.8</c:v>
                </c:pt>
                <c:pt idx="226">
                  <c:v>273.8</c:v>
                </c:pt>
                <c:pt idx="227">
                  <c:v>274.85000000000002</c:v>
                </c:pt>
                <c:pt idx="228">
                  <c:v>278.2</c:v>
                </c:pt>
                <c:pt idx="229">
                  <c:v>285.5</c:v>
                </c:pt>
                <c:pt idx="230">
                  <c:v>286.89999999999998</c:v>
                </c:pt>
                <c:pt idx="231">
                  <c:v>291.85000000000002</c:v>
                </c:pt>
                <c:pt idx="232">
                  <c:v>285.14999999999998</c:v>
                </c:pt>
                <c:pt idx="233">
                  <c:v>274.2</c:v>
                </c:pt>
                <c:pt idx="234">
                  <c:v>280.2</c:v>
                </c:pt>
                <c:pt idx="235">
                  <c:v>274.35000000000002</c:v>
                </c:pt>
                <c:pt idx="236">
                  <c:v>301.55</c:v>
                </c:pt>
                <c:pt idx="237">
                  <c:v>312.39999999999998</c:v>
                </c:pt>
                <c:pt idx="238">
                  <c:v>303</c:v>
                </c:pt>
                <c:pt idx="239">
                  <c:v>281.05</c:v>
                </c:pt>
                <c:pt idx="240">
                  <c:v>281.85000000000002</c:v>
                </c:pt>
                <c:pt idx="241">
                  <c:v>283.3</c:v>
                </c:pt>
                <c:pt idx="242">
                  <c:v>272.85000000000002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AE-411D-9EF5-F29181D70C60}"/>
            </c:ext>
          </c:extLst>
        </c:ser>
        <c:ser>
          <c:idx val="1"/>
          <c:order val="1"/>
          <c:tx>
            <c:strRef>
              <c:f>Daily_Near!$N$1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Daily_Near!$N$2:$N$244</c:f>
              <c:numCache>
                <c:formatCode>General</c:formatCode>
                <c:ptCount val="243"/>
                <c:pt idx="0">
                  <c:v>273.85000000000002</c:v>
                </c:pt>
                <c:pt idx="1">
                  <c:v>271.7</c:v>
                </c:pt>
                <c:pt idx="2">
                  <c:v>271.35000000000002</c:v>
                </c:pt>
                <c:pt idx="3">
                  <c:v>258.35000000000002</c:v>
                </c:pt>
                <c:pt idx="4">
                  <c:v>265.75</c:v>
                </c:pt>
                <c:pt idx="5">
                  <c:v>262.95</c:v>
                </c:pt>
                <c:pt idx="6">
                  <c:v>278.64999999999998</c:v>
                </c:pt>
                <c:pt idx="7">
                  <c:v>262.14999999999998</c:v>
                </c:pt>
                <c:pt idx="8">
                  <c:v>263.75</c:v>
                </c:pt>
                <c:pt idx="9">
                  <c:v>263.2</c:v>
                </c:pt>
                <c:pt idx="10">
                  <c:v>270.3</c:v>
                </c:pt>
                <c:pt idx="11">
                  <c:v>261.14999999999998</c:v>
                </c:pt>
                <c:pt idx="12">
                  <c:v>261.10000000000002</c:v>
                </c:pt>
                <c:pt idx="13">
                  <c:v>260.35000000000002</c:v>
                </c:pt>
                <c:pt idx="14">
                  <c:v>255.65</c:v>
                </c:pt>
                <c:pt idx="15">
                  <c:v>255.7</c:v>
                </c:pt>
                <c:pt idx="16">
                  <c:v>249.55</c:v>
                </c:pt>
                <c:pt idx="17">
                  <c:v>248.1</c:v>
                </c:pt>
                <c:pt idx="18">
                  <c:v>267.89999999999998</c:v>
                </c:pt>
                <c:pt idx="19">
                  <c:v>273.14999999999998</c:v>
                </c:pt>
                <c:pt idx="20">
                  <c:v>281.39999999999998</c:v>
                </c:pt>
                <c:pt idx="21">
                  <c:v>285.89999999999998</c:v>
                </c:pt>
                <c:pt idx="22">
                  <c:v>285.35000000000002</c:v>
                </c:pt>
                <c:pt idx="23">
                  <c:v>294.95</c:v>
                </c:pt>
                <c:pt idx="24">
                  <c:v>286.45</c:v>
                </c:pt>
                <c:pt idx="25">
                  <c:v>286.55</c:v>
                </c:pt>
                <c:pt idx="26">
                  <c:v>283.25</c:v>
                </c:pt>
                <c:pt idx="27">
                  <c:v>277.95</c:v>
                </c:pt>
                <c:pt idx="28">
                  <c:v>278.05</c:v>
                </c:pt>
                <c:pt idx="29">
                  <c:v>283.60000000000002</c:v>
                </c:pt>
                <c:pt idx="30">
                  <c:v>285.39999999999998</c:v>
                </c:pt>
                <c:pt idx="31">
                  <c:v>290.89999999999998</c:v>
                </c:pt>
                <c:pt idx="32">
                  <c:v>288.14999999999998</c:v>
                </c:pt>
                <c:pt idx="33">
                  <c:v>283.45</c:v>
                </c:pt>
                <c:pt idx="34">
                  <c:v>287.05</c:v>
                </c:pt>
                <c:pt idx="35">
                  <c:v>282.7</c:v>
                </c:pt>
                <c:pt idx="36">
                  <c:v>286.39999999999998</c:v>
                </c:pt>
                <c:pt idx="37">
                  <c:v>289.39999999999998</c:v>
                </c:pt>
                <c:pt idx="38">
                  <c:v>284.55</c:v>
                </c:pt>
                <c:pt idx="39">
                  <c:v>286.39999999999998</c:v>
                </c:pt>
                <c:pt idx="40">
                  <c:v>284.64999999999998</c:v>
                </c:pt>
                <c:pt idx="41">
                  <c:v>286.8</c:v>
                </c:pt>
                <c:pt idx="42">
                  <c:v>282.55</c:v>
                </c:pt>
                <c:pt idx="43">
                  <c:v>280.14999999999998</c:v>
                </c:pt>
                <c:pt idx="44">
                  <c:v>275.64999999999998</c:v>
                </c:pt>
                <c:pt idx="45">
                  <c:v>275.39999999999998</c:v>
                </c:pt>
                <c:pt idx="46">
                  <c:v>274.2</c:v>
                </c:pt>
                <c:pt idx="47">
                  <c:v>281.25</c:v>
                </c:pt>
                <c:pt idx="48">
                  <c:v>285.25</c:v>
                </c:pt>
                <c:pt idx="49">
                  <c:v>289</c:v>
                </c:pt>
                <c:pt idx="50">
                  <c:v>289.2</c:v>
                </c:pt>
                <c:pt idx="51">
                  <c:v>289.5</c:v>
                </c:pt>
                <c:pt idx="52">
                  <c:v>292.75</c:v>
                </c:pt>
                <c:pt idx="53">
                  <c:v>300.7</c:v>
                </c:pt>
                <c:pt idx="54">
                  <c:v>294.05</c:v>
                </c:pt>
                <c:pt idx="55">
                  <c:v>291.89999999999998</c:v>
                </c:pt>
                <c:pt idx="56">
                  <c:v>293.05</c:v>
                </c:pt>
                <c:pt idx="57">
                  <c:v>294.14999999999998</c:v>
                </c:pt>
                <c:pt idx="58">
                  <c:v>292.14999999999998</c:v>
                </c:pt>
                <c:pt idx="59">
                  <c:v>294.8</c:v>
                </c:pt>
                <c:pt idx="60">
                  <c:v>299.60000000000002</c:v>
                </c:pt>
                <c:pt idx="61">
                  <c:v>293.89999999999998</c:v>
                </c:pt>
                <c:pt idx="62">
                  <c:v>291.10000000000002</c:v>
                </c:pt>
                <c:pt idx="63">
                  <c:v>297.64999999999998</c:v>
                </c:pt>
                <c:pt idx="64">
                  <c:v>296.3</c:v>
                </c:pt>
                <c:pt idx="65">
                  <c:v>305.3</c:v>
                </c:pt>
                <c:pt idx="66">
                  <c:v>305.3</c:v>
                </c:pt>
                <c:pt idx="67">
                  <c:v>305.55</c:v>
                </c:pt>
                <c:pt idx="68">
                  <c:v>302.75</c:v>
                </c:pt>
                <c:pt idx="69">
                  <c:v>300.39999999999998</c:v>
                </c:pt>
                <c:pt idx="70">
                  <c:v>301.64999999999998</c:v>
                </c:pt>
                <c:pt idx="71">
                  <c:v>303.14999999999998</c:v>
                </c:pt>
                <c:pt idx="72">
                  <c:v>0</c:v>
                </c:pt>
                <c:pt idx="73">
                  <c:v>294.95</c:v>
                </c:pt>
                <c:pt idx="74">
                  <c:v>292.45</c:v>
                </c:pt>
                <c:pt idx="75">
                  <c:v>290.25</c:v>
                </c:pt>
                <c:pt idx="76">
                  <c:v>286.64999999999998</c:v>
                </c:pt>
                <c:pt idx="77">
                  <c:v>288.05</c:v>
                </c:pt>
                <c:pt idx="78">
                  <c:v>285.39999999999998</c:v>
                </c:pt>
                <c:pt idx="79">
                  <c:v>281.60000000000002</c:v>
                </c:pt>
                <c:pt idx="80">
                  <c:v>280.60000000000002</c:v>
                </c:pt>
                <c:pt idx="81">
                  <c:v>287.45</c:v>
                </c:pt>
                <c:pt idx="82">
                  <c:v>293.64999999999998</c:v>
                </c:pt>
                <c:pt idx="83">
                  <c:v>284.39999999999998</c:v>
                </c:pt>
                <c:pt idx="84">
                  <c:v>283.95</c:v>
                </c:pt>
                <c:pt idx="85">
                  <c:v>284.64999999999998</c:v>
                </c:pt>
                <c:pt idx="86">
                  <c:v>289.05</c:v>
                </c:pt>
                <c:pt idx="87">
                  <c:v>287.39999999999998</c:v>
                </c:pt>
                <c:pt idx="88">
                  <c:v>286</c:v>
                </c:pt>
                <c:pt idx="89">
                  <c:v>280.5</c:v>
                </c:pt>
                <c:pt idx="90">
                  <c:v>275.39999999999998</c:v>
                </c:pt>
                <c:pt idx="91">
                  <c:v>268.2</c:v>
                </c:pt>
                <c:pt idx="92">
                  <c:v>267.10000000000002</c:v>
                </c:pt>
                <c:pt idx="93">
                  <c:v>262.95</c:v>
                </c:pt>
                <c:pt idx="94">
                  <c:v>259.95</c:v>
                </c:pt>
                <c:pt idx="95">
                  <c:v>262.89999999999998</c:v>
                </c:pt>
                <c:pt idx="96">
                  <c:v>267.7</c:v>
                </c:pt>
                <c:pt idx="97">
                  <c:v>268</c:v>
                </c:pt>
                <c:pt idx="98">
                  <c:v>270.95</c:v>
                </c:pt>
                <c:pt idx="99">
                  <c:v>270.14999999999998</c:v>
                </c:pt>
                <c:pt idx="100">
                  <c:v>266.35000000000002</c:v>
                </c:pt>
                <c:pt idx="101">
                  <c:v>267.64999999999998</c:v>
                </c:pt>
                <c:pt idx="102">
                  <c:v>269.05</c:v>
                </c:pt>
                <c:pt idx="103">
                  <c:v>272.95</c:v>
                </c:pt>
                <c:pt idx="104">
                  <c:v>276.45</c:v>
                </c:pt>
                <c:pt idx="105">
                  <c:v>278.10000000000002</c:v>
                </c:pt>
                <c:pt idx="106">
                  <c:v>281.75</c:v>
                </c:pt>
                <c:pt idx="107">
                  <c:v>281.2</c:v>
                </c:pt>
                <c:pt idx="108">
                  <c:v>287.35000000000002</c:v>
                </c:pt>
                <c:pt idx="109">
                  <c:v>286.89999999999998</c:v>
                </c:pt>
                <c:pt idx="110">
                  <c:v>293.14999999999998</c:v>
                </c:pt>
                <c:pt idx="111">
                  <c:v>291.89999999999998</c:v>
                </c:pt>
                <c:pt idx="112">
                  <c:v>298.39999999999998</c:v>
                </c:pt>
                <c:pt idx="113">
                  <c:v>298.95</c:v>
                </c:pt>
                <c:pt idx="114">
                  <c:v>303.05</c:v>
                </c:pt>
                <c:pt idx="115">
                  <c:v>303.8</c:v>
                </c:pt>
                <c:pt idx="116">
                  <c:v>298.05</c:v>
                </c:pt>
                <c:pt idx="117">
                  <c:v>294</c:v>
                </c:pt>
                <c:pt idx="118">
                  <c:v>303.5</c:v>
                </c:pt>
                <c:pt idx="119">
                  <c:v>308.8</c:v>
                </c:pt>
                <c:pt idx="120">
                  <c:v>319</c:v>
                </c:pt>
                <c:pt idx="121">
                  <c:v>320.75</c:v>
                </c:pt>
                <c:pt idx="122">
                  <c:v>322.75</c:v>
                </c:pt>
                <c:pt idx="123">
                  <c:v>329</c:v>
                </c:pt>
                <c:pt idx="124">
                  <c:v>320.5</c:v>
                </c:pt>
                <c:pt idx="125">
                  <c:v>321.8</c:v>
                </c:pt>
                <c:pt idx="126">
                  <c:v>317.05</c:v>
                </c:pt>
                <c:pt idx="127">
                  <c:v>312.8</c:v>
                </c:pt>
                <c:pt idx="128">
                  <c:v>314.75</c:v>
                </c:pt>
                <c:pt idx="129">
                  <c:v>310.89999999999998</c:v>
                </c:pt>
                <c:pt idx="130">
                  <c:v>314.89999999999998</c:v>
                </c:pt>
                <c:pt idx="131">
                  <c:v>315.25</c:v>
                </c:pt>
                <c:pt idx="132">
                  <c:v>315.60000000000002</c:v>
                </c:pt>
                <c:pt idx="133">
                  <c:v>315.75</c:v>
                </c:pt>
                <c:pt idx="134">
                  <c:v>310.8</c:v>
                </c:pt>
                <c:pt idx="135">
                  <c:v>310.05</c:v>
                </c:pt>
                <c:pt idx="136">
                  <c:v>305.25</c:v>
                </c:pt>
                <c:pt idx="137">
                  <c:v>310.75</c:v>
                </c:pt>
                <c:pt idx="138">
                  <c:v>306.2</c:v>
                </c:pt>
                <c:pt idx="139">
                  <c:v>312.5</c:v>
                </c:pt>
                <c:pt idx="140">
                  <c:v>309.95</c:v>
                </c:pt>
                <c:pt idx="141">
                  <c:v>308.14999999999998</c:v>
                </c:pt>
                <c:pt idx="142">
                  <c:v>310</c:v>
                </c:pt>
                <c:pt idx="143">
                  <c:v>308.75</c:v>
                </c:pt>
                <c:pt idx="144">
                  <c:v>305.45</c:v>
                </c:pt>
                <c:pt idx="145">
                  <c:v>298.25</c:v>
                </c:pt>
                <c:pt idx="146">
                  <c:v>299.3</c:v>
                </c:pt>
                <c:pt idx="147">
                  <c:v>308.05</c:v>
                </c:pt>
                <c:pt idx="148">
                  <c:v>306.89999999999998</c:v>
                </c:pt>
                <c:pt idx="149">
                  <c:v>314.64999999999998</c:v>
                </c:pt>
                <c:pt idx="150">
                  <c:v>312.10000000000002</c:v>
                </c:pt>
                <c:pt idx="151">
                  <c:v>315.75</c:v>
                </c:pt>
                <c:pt idx="152">
                  <c:v>319.25</c:v>
                </c:pt>
                <c:pt idx="153">
                  <c:v>344.7</c:v>
                </c:pt>
                <c:pt idx="154">
                  <c:v>337.55</c:v>
                </c:pt>
                <c:pt idx="155">
                  <c:v>341.1</c:v>
                </c:pt>
                <c:pt idx="156">
                  <c:v>342.2</c:v>
                </c:pt>
                <c:pt idx="157">
                  <c:v>355.35</c:v>
                </c:pt>
                <c:pt idx="158">
                  <c:v>361.7</c:v>
                </c:pt>
                <c:pt idx="159">
                  <c:v>360.05</c:v>
                </c:pt>
                <c:pt idx="160">
                  <c:v>348.65</c:v>
                </c:pt>
                <c:pt idx="161">
                  <c:v>353.55</c:v>
                </c:pt>
                <c:pt idx="162">
                  <c:v>352.5</c:v>
                </c:pt>
                <c:pt idx="163">
                  <c:v>355.45</c:v>
                </c:pt>
                <c:pt idx="164">
                  <c:v>352.4</c:v>
                </c:pt>
                <c:pt idx="165">
                  <c:v>336.9</c:v>
                </c:pt>
                <c:pt idx="166">
                  <c:v>342.05</c:v>
                </c:pt>
                <c:pt idx="167">
                  <c:v>344.3</c:v>
                </c:pt>
                <c:pt idx="168">
                  <c:v>347.1</c:v>
                </c:pt>
                <c:pt idx="169">
                  <c:v>344</c:v>
                </c:pt>
                <c:pt idx="170">
                  <c:v>346.5</c:v>
                </c:pt>
                <c:pt idx="171">
                  <c:v>343.8</c:v>
                </c:pt>
                <c:pt idx="172">
                  <c:v>337.85</c:v>
                </c:pt>
                <c:pt idx="173">
                  <c:v>340.05</c:v>
                </c:pt>
                <c:pt idx="174">
                  <c:v>338.85</c:v>
                </c:pt>
                <c:pt idx="175">
                  <c:v>345.15</c:v>
                </c:pt>
                <c:pt idx="176">
                  <c:v>349.4</c:v>
                </c:pt>
                <c:pt idx="177">
                  <c:v>353.2</c:v>
                </c:pt>
                <c:pt idx="178">
                  <c:v>356.55</c:v>
                </c:pt>
                <c:pt idx="179">
                  <c:v>358.15</c:v>
                </c:pt>
                <c:pt idx="180">
                  <c:v>362.15</c:v>
                </c:pt>
                <c:pt idx="181">
                  <c:v>361.25</c:v>
                </c:pt>
                <c:pt idx="182">
                  <c:v>364.5</c:v>
                </c:pt>
                <c:pt idx="183">
                  <c:v>366.15</c:v>
                </c:pt>
                <c:pt idx="184">
                  <c:v>367.4</c:v>
                </c:pt>
                <c:pt idx="185">
                  <c:v>370.65</c:v>
                </c:pt>
                <c:pt idx="186">
                  <c:v>355.3</c:v>
                </c:pt>
                <c:pt idx="187">
                  <c:v>359.5</c:v>
                </c:pt>
                <c:pt idx="188">
                  <c:v>354.2</c:v>
                </c:pt>
                <c:pt idx="189">
                  <c:v>363.2</c:v>
                </c:pt>
                <c:pt idx="190">
                  <c:v>363.6</c:v>
                </c:pt>
                <c:pt idx="191">
                  <c:v>360.05</c:v>
                </c:pt>
                <c:pt idx="192">
                  <c:v>364.35</c:v>
                </c:pt>
                <c:pt idx="193">
                  <c:v>372.4</c:v>
                </c:pt>
                <c:pt idx="194">
                  <c:v>363.65</c:v>
                </c:pt>
                <c:pt idx="195">
                  <c:v>356</c:v>
                </c:pt>
                <c:pt idx="196">
                  <c:v>350.85</c:v>
                </c:pt>
                <c:pt idx="197">
                  <c:v>342.2</c:v>
                </c:pt>
                <c:pt idx="198">
                  <c:v>339.6</c:v>
                </c:pt>
                <c:pt idx="199">
                  <c:v>341.3</c:v>
                </c:pt>
                <c:pt idx="200">
                  <c:v>342.6</c:v>
                </c:pt>
                <c:pt idx="201">
                  <c:v>343.8</c:v>
                </c:pt>
                <c:pt idx="202">
                  <c:v>327.55</c:v>
                </c:pt>
                <c:pt idx="203">
                  <c:v>332.2</c:v>
                </c:pt>
                <c:pt idx="204">
                  <c:v>317.14999999999998</c:v>
                </c:pt>
                <c:pt idx="205">
                  <c:v>308.45</c:v>
                </c:pt>
                <c:pt idx="206">
                  <c:v>300.25</c:v>
                </c:pt>
                <c:pt idx="207">
                  <c:v>301.39999999999998</c:v>
                </c:pt>
                <c:pt idx="208">
                  <c:v>289.89999999999998</c:v>
                </c:pt>
                <c:pt idx="209">
                  <c:v>294.35000000000002</c:v>
                </c:pt>
                <c:pt idx="210">
                  <c:v>291.35000000000002</c:v>
                </c:pt>
                <c:pt idx="211">
                  <c:v>283.35000000000002</c:v>
                </c:pt>
                <c:pt idx="212">
                  <c:v>289.75</c:v>
                </c:pt>
                <c:pt idx="213">
                  <c:v>290.89999999999998</c:v>
                </c:pt>
                <c:pt idx="214">
                  <c:v>286.85000000000002</c:v>
                </c:pt>
                <c:pt idx="215">
                  <c:v>283.7</c:v>
                </c:pt>
                <c:pt idx="216">
                  <c:v>277.39999999999998</c:v>
                </c:pt>
                <c:pt idx="217">
                  <c:v>268.55</c:v>
                </c:pt>
                <c:pt idx="218">
                  <c:v>271.10000000000002</c:v>
                </c:pt>
                <c:pt idx="219">
                  <c:v>280.2</c:v>
                </c:pt>
                <c:pt idx="220">
                  <c:v>0</c:v>
                </c:pt>
                <c:pt idx="221">
                  <c:v>284.89999999999998</c:v>
                </c:pt>
                <c:pt idx="222">
                  <c:v>274.5</c:v>
                </c:pt>
                <c:pt idx="223">
                  <c:v>273.85000000000002</c:v>
                </c:pt>
                <c:pt idx="224">
                  <c:v>268.39999999999998</c:v>
                </c:pt>
                <c:pt idx="225">
                  <c:v>275.10000000000002</c:v>
                </c:pt>
                <c:pt idx="226">
                  <c:v>273.3</c:v>
                </c:pt>
                <c:pt idx="227">
                  <c:v>273.95</c:v>
                </c:pt>
                <c:pt idx="228">
                  <c:v>278</c:v>
                </c:pt>
                <c:pt idx="229">
                  <c:v>285.25</c:v>
                </c:pt>
                <c:pt idx="230">
                  <c:v>287.05</c:v>
                </c:pt>
                <c:pt idx="231">
                  <c:v>291.7</c:v>
                </c:pt>
                <c:pt idx="232">
                  <c:v>284.7</c:v>
                </c:pt>
                <c:pt idx="233">
                  <c:v>273.95</c:v>
                </c:pt>
                <c:pt idx="234">
                  <c:v>280.39999999999998</c:v>
                </c:pt>
                <c:pt idx="235">
                  <c:v>274.05</c:v>
                </c:pt>
                <c:pt idx="236">
                  <c:v>301.7</c:v>
                </c:pt>
                <c:pt idx="237">
                  <c:v>313.75</c:v>
                </c:pt>
                <c:pt idx="238">
                  <c:v>302.60000000000002</c:v>
                </c:pt>
                <c:pt idx="239">
                  <c:v>280.25</c:v>
                </c:pt>
                <c:pt idx="240">
                  <c:v>281.85000000000002</c:v>
                </c:pt>
                <c:pt idx="241">
                  <c:v>281.2</c:v>
                </c:pt>
                <c:pt idx="242">
                  <c:v>270.8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AE-411D-9EF5-F29181D70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26440"/>
        <c:axId val="481526768"/>
      </c:lineChart>
      <c:catAx>
        <c:axId val="48152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6768"/>
        <c:crosses val="autoZero"/>
        <c:auto val="1"/>
        <c:lblAlgn val="ctr"/>
        <c:lblOffset val="100"/>
        <c:noMultiLvlLbl val="0"/>
      </c:catAx>
      <c:valAx>
        <c:axId val="48152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Daily_Middle!$P$2:$P$244</c:f>
              <c:numCache>
                <c:formatCode>0.00%</c:formatCode>
                <c:ptCount val="243"/>
                <c:pt idx="0">
                  <c:v>3.0597014925373093E-2</c:v>
                </c:pt>
                <c:pt idx="1">
                  <c:v>-8.6893555394640751E-3</c:v>
                </c:pt>
                <c:pt idx="2">
                  <c:v>-5.1132213294376701E-3</c:v>
                </c:pt>
                <c:pt idx="3">
                  <c:v>-4.405286343612335E-2</c:v>
                </c:pt>
                <c:pt idx="4">
                  <c:v>3.2642089093701997E-2</c:v>
                </c:pt>
                <c:pt idx="5">
                  <c:v>-1.6177017478616461E-2</c:v>
                </c:pt>
                <c:pt idx="6">
                  <c:v>6.0102060102060012E-2</c:v>
                </c:pt>
                <c:pt idx="7">
                  <c:v>-5.5981458370475981E-2</c:v>
                </c:pt>
                <c:pt idx="8">
                  <c:v>4.3437204910291866E-3</c:v>
                </c:pt>
                <c:pt idx="9">
                  <c:v>-1.316284317412433E-3</c:v>
                </c:pt>
                <c:pt idx="10">
                  <c:v>2.6172095650536579E-2</c:v>
                </c:pt>
                <c:pt idx="11">
                  <c:v>-3.6330275229357716E-2</c:v>
                </c:pt>
                <c:pt idx="12">
                  <c:v>1.1424219345009692E-3</c:v>
                </c:pt>
                <c:pt idx="13">
                  <c:v>-5.515405096995012E-3</c:v>
                </c:pt>
                <c:pt idx="14">
                  <c:v>-1.4916810097532903E-2</c:v>
                </c:pt>
                <c:pt idx="15">
                  <c:v>3.882741215296676E-4</c:v>
                </c:pt>
                <c:pt idx="16">
                  <c:v>-2.4451775664661297E-2</c:v>
                </c:pt>
                <c:pt idx="17">
                  <c:v>-3.5806644121742816E-3</c:v>
                </c:pt>
                <c:pt idx="18">
                  <c:v>7.8858055500099819E-2</c:v>
                </c:pt>
                <c:pt idx="19">
                  <c:v>1.8689859363434536E-2</c:v>
                </c:pt>
                <c:pt idx="20">
                  <c:v>2.7066303360581249E-2</c:v>
                </c:pt>
                <c:pt idx="21">
                  <c:v>1.7686593562079946E-2</c:v>
                </c:pt>
                <c:pt idx="22">
                  <c:v>-1.9117135905457468E-3</c:v>
                </c:pt>
                <c:pt idx="23">
                  <c:v>3.5347379418422552E-2</c:v>
                </c:pt>
                <c:pt idx="24">
                  <c:v>-2.9936091490077477E-2</c:v>
                </c:pt>
                <c:pt idx="25">
                  <c:v>3.4674063800285281E-4</c:v>
                </c:pt>
                <c:pt idx="26">
                  <c:v>-1.1438474870017371E-2</c:v>
                </c:pt>
                <c:pt idx="27">
                  <c:v>-1.7706872370266521E-2</c:v>
                </c:pt>
                <c:pt idx="28">
                  <c:v>1.2493307156881055E-3</c:v>
                </c:pt>
                <c:pt idx="29">
                  <c:v>1.8360071301247692E-2</c:v>
                </c:pt>
                <c:pt idx="30">
                  <c:v>7.3516541221775701E-3</c:v>
                </c:pt>
                <c:pt idx="31">
                  <c:v>1.6507384882710686E-2</c:v>
                </c:pt>
                <c:pt idx="32">
                  <c:v>-1.0598290598290675E-2</c:v>
                </c:pt>
                <c:pt idx="33">
                  <c:v>-1.6067726330338556E-2</c:v>
                </c:pt>
                <c:pt idx="34">
                  <c:v>1.2993854258121119E-2</c:v>
                </c:pt>
                <c:pt idx="35">
                  <c:v>-1.6293985092737003E-2</c:v>
                </c:pt>
                <c:pt idx="36">
                  <c:v>1.3392070484581537E-2</c:v>
                </c:pt>
                <c:pt idx="37">
                  <c:v>1.1650147800382423E-2</c:v>
                </c:pt>
                <c:pt idx="38">
                  <c:v>-1.839119972499129E-2</c:v>
                </c:pt>
                <c:pt idx="39">
                  <c:v>7.704430047277144E-3</c:v>
                </c:pt>
                <c:pt idx="40">
                  <c:v>-6.0816681146828849E-3</c:v>
                </c:pt>
                <c:pt idx="41">
                  <c:v>1.3286713286713327E-2</c:v>
                </c:pt>
                <c:pt idx="42">
                  <c:v>-1.6045548654244422E-2</c:v>
                </c:pt>
                <c:pt idx="43">
                  <c:v>-8.0659302121688752E-3</c:v>
                </c:pt>
                <c:pt idx="44">
                  <c:v>-1.9621707618879304E-2</c:v>
                </c:pt>
                <c:pt idx="45">
                  <c:v>2.1637216011538619E-3</c:v>
                </c:pt>
                <c:pt idx="46">
                  <c:v>-7.1968333933069457E-3</c:v>
                </c:pt>
                <c:pt idx="47">
                  <c:v>2.9902138455962308E-2</c:v>
                </c:pt>
                <c:pt idx="48">
                  <c:v>1.4077071969030443E-2</c:v>
                </c:pt>
                <c:pt idx="49">
                  <c:v>9.5436404650355734E-3</c:v>
                </c:pt>
                <c:pt idx="50">
                  <c:v>2.5782055689240291E-3</c:v>
                </c:pt>
                <c:pt idx="51">
                  <c:v>-1.3715069432538225E-3</c:v>
                </c:pt>
                <c:pt idx="52">
                  <c:v>1.3047210300429223E-2</c:v>
                </c:pt>
                <c:pt idx="53">
                  <c:v>2.4572106422640228E-2</c:v>
                </c:pt>
                <c:pt idx="54">
                  <c:v>-1.9351637446245525E-2</c:v>
                </c:pt>
                <c:pt idx="55">
                  <c:v>-8.4331253162422005E-3</c:v>
                </c:pt>
                <c:pt idx="56">
                  <c:v>2.2112604184386262E-3</c:v>
                </c:pt>
                <c:pt idx="57">
                  <c:v>5.6008146639510425E-3</c:v>
                </c:pt>
                <c:pt idx="58">
                  <c:v>-9.1139240506328736E-3</c:v>
                </c:pt>
                <c:pt idx="59">
                  <c:v>1.4307613694430212E-2</c:v>
                </c:pt>
                <c:pt idx="60">
                  <c:v>1.6120906801007594E-2</c:v>
                </c:pt>
                <c:pt idx="61">
                  <c:v>-1.9996694761196532E-2</c:v>
                </c:pt>
                <c:pt idx="62">
                  <c:v>-8.0944350758852517E-3</c:v>
                </c:pt>
                <c:pt idx="63">
                  <c:v>2.1081264875892514E-2</c:v>
                </c:pt>
                <c:pt idx="64">
                  <c:v>-6.9930069930070685E-3</c:v>
                </c:pt>
                <c:pt idx="65">
                  <c:v>3.0516431924882705E-2</c:v>
                </c:pt>
                <c:pt idx="66">
                  <c:v>-1.4643670680116779E-3</c:v>
                </c:pt>
                <c:pt idx="67">
                  <c:v>3.2589212970495645E-4</c:v>
                </c:pt>
                <c:pt idx="68">
                  <c:v>-7.9817559863169536E-3</c:v>
                </c:pt>
                <c:pt idx="69">
                  <c:v>-5.090311986863748E-3</c:v>
                </c:pt>
                <c:pt idx="70">
                  <c:v>2.970787258623648E-3</c:v>
                </c:pt>
                <c:pt idx="71">
                  <c:v>4.6075366134605139E-3</c:v>
                </c:pt>
                <c:pt idx="72">
                  <c:v>-1.7690417690417615E-2</c:v>
                </c:pt>
                <c:pt idx="73">
                  <c:v>-6.1697515424379611E-3</c:v>
                </c:pt>
                <c:pt idx="74">
                  <c:v>-1.2416107382550298E-2</c:v>
                </c:pt>
                <c:pt idx="75">
                  <c:v>-5.6065239551479238E-3</c:v>
                </c:pt>
                <c:pt idx="76">
                  <c:v>-1.4864172219374564E-2</c:v>
                </c:pt>
                <c:pt idx="77">
                  <c:v>4.5091918140825922E-3</c:v>
                </c:pt>
                <c:pt idx="78">
                  <c:v>-1.1049723756906233E-2</c:v>
                </c:pt>
                <c:pt idx="79">
                  <c:v>-9.7765363128490042E-3</c:v>
                </c:pt>
                <c:pt idx="80">
                  <c:v>-3.8787023977433803E-3</c:v>
                </c:pt>
                <c:pt idx="81">
                  <c:v>2.3539823008849478E-2</c:v>
                </c:pt>
                <c:pt idx="82">
                  <c:v>2.0923396161162067E-2</c:v>
                </c:pt>
                <c:pt idx="83">
                  <c:v>-3.1842818428184205E-2</c:v>
                </c:pt>
                <c:pt idx="84">
                  <c:v>6.9979006298106583E-4</c:v>
                </c:pt>
                <c:pt idx="85">
                  <c:v>6.9930069930065951E-4</c:v>
                </c:pt>
                <c:pt idx="86">
                  <c:v>1.5897973445143296E-2</c:v>
                </c:pt>
                <c:pt idx="87">
                  <c:v>-4.9871023215820763E-3</c:v>
                </c:pt>
                <c:pt idx="88">
                  <c:v>-8.4687175941928396E-3</c:v>
                </c:pt>
                <c:pt idx="89">
                  <c:v>-1.7953634303643138E-2</c:v>
                </c:pt>
                <c:pt idx="90">
                  <c:v>-1.4199503017394392E-2</c:v>
                </c:pt>
                <c:pt idx="91">
                  <c:v>-2.4846957148001361E-2</c:v>
                </c:pt>
                <c:pt idx="92">
                  <c:v>-4.6159527326440179E-3</c:v>
                </c:pt>
                <c:pt idx="93">
                  <c:v>-1.5210536078649684E-2</c:v>
                </c:pt>
                <c:pt idx="94">
                  <c:v>-1.2996797890374792E-2</c:v>
                </c:pt>
                <c:pt idx="95">
                  <c:v>9.9236641221374915E-3</c:v>
                </c:pt>
                <c:pt idx="96">
                  <c:v>1.7006802721088433E-2</c:v>
                </c:pt>
                <c:pt idx="97">
                  <c:v>1.1148272017835544E-3</c:v>
                </c:pt>
                <c:pt idx="98">
                  <c:v>1.2435040831477442E-2</c:v>
                </c:pt>
                <c:pt idx="99">
                  <c:v>-2.1998166819432547E-3</c:v>
                </c:pt>
                <c:pt idx="100">
                  <c:v>-1.4881499173249881E-2</c:v>
                </c:pt>
                <c:pt idx="101">
                  <c:v>3.5434539350988011E-3</c:v>
                </c:pt>
                <c:pt idx="102">
                  <c:v>7.2477234714736615E-3</c:v>
                </c:pt>
                <c:pt idx="103">
                  <c:v>1.8634686346863511E-2</c:v>
                </c:pt>
                <c:pt idx="104">
                  <c:v>1.2497735917406225E-2</c:v>
                </c:pt>
                <c:pt idx="105">
                  <c:v>6.0822898032199951E-3</c:v>
                </c:pt>
                <c:pt idx="106">
                  <c:v>1.2091038406828002E-2</c:v>
                </c:pt>
                <c:pt idx="107">
                  <c:v>-1.9325368938861959E-3</c:v>
                </c:pt>
                <c:pt idx="108">
                  <c:v>1.9362788241506775E-2</c:v>
                </c:pt>
                <c:pt idx="109">
                  <c:v>-1.7268174753932436E-4</c:v>
                </c:pt>
                <c:pt idx="110">
                  <c:v>2.0552677029360929E-2</c:v>
                </c:pt>
                <c:pt idx="111">
                  <c:v>-4.2308343205280079E-3</c:v>
                </c:pt>
                <c:pt idx="112">
                  <c:v>2.1244051665533652E-2</c:v>
                </c:pt>
                <c:pt idx="113">
                  <c:v>3.8275919454153241E-3</c:v>
                </c:pt>
                <c:pt idx="114">
                  <c:v>1.4091511936339521E-2</c:v>
                </c:pt>
                <c:pt idx="115">
                  <c:v>2.1252247833904764E-3</c:v>
                </c:pt>
                <c:pt idx="116">
                  <c:v>-1.9902120717781475E-2</c:v>
                </c:pt>
                <c:pt idx="117">
                  <c:v>-1.3814913448734945E-2</c:v>
                </c:pt>
                <c:pt idx="118">
                  <c:v>3.189873417721515E-2</c:v>
                </c:pt>
                <c:pt idx="119">
                  <c:v>1.6519463526333045E-2</c:v>
                </c:pt>
                <c:pt idx="120">
                  <c:v>3.1375703942075624E-2</c:v>
                </c:pt>
                <c:pt idx="121">
                  <c:v>9.0483619344773076E-3</c:v>
                </c:pt>
                <c:pt idx="122">
                  <c:v>8.5034013605442185E-3</c:v>
                </c:pt>
                <c:pt idx="123">
                  <c:v>1.7016710102713512E-2</c:v>
                </c:pt>
                <c:pt idx="124">
                  <c:v>-2.1254145312028978E-2</c:v>
                </c:pt>
                <c:pt idx="125">
                  <c:v>4.3123363622363598E-3</c:v>
                </c:pt>
                <c:pt idx="126">
                  <c:v>-1.5028369881920056E-2</c:v>
                </c:pt>
                <c:pt idx="127">
                  <c:v>-1.3545072396076495E-2</c:v>
                </c:pt>
                <c:pt idx="128">
                  <c:v>4.8926767676768035E-3</c:v>
                </c:pt>
                <c:pt idx="129">
                  <c:v>-1.0994188785927438E-2</c:v>
                </c:pt>
                <c:pt idx="130">
                  <c:v>1.1592821978719952E-2</c:v>
                </c:pt>
                <c:pt idx="131">
                  <c:v>1.0989010989011702E-3</c:v>
                </c:pt>
                <c:pt idx="132">
                  <c:v>-6.2725419476257005E-4</c:v>
                </c:pt>
                <c:pt idx="133">
                  <c:v>1.4122077514515787E-3</c:v>
                </c:pt>
                <c:pt idx="134">
                  <c:v>-1.7392666875587624E-2</c:v>
                </c:pt>
                <c:pt idx="135">
                  <c:v>-4.4649976080371042E-3</c:v>
                </c:pt>
                <c:pt idx="136">
                  <c:v>-1.3455069678039369E-2</c:v>
                </c:pt>
                <c:pt idx="137">
                  <c:v>1.6723494073713378E-2</c:v>
                </c:pt>
                <c:pt idx="138">
                  <c:v>-1.5330565314596012E-2</c:v>
                </c:pt>
                <c:pt idx="139">
                  <c:v>2.0759000973078097E-2</c:v>
                </c:pt>
                <c:pt idx="140">
                  <c:v>-7.6263107721638934E-3</c:v>
                </c:pt>
                <c:pt idx="141">
                  <c:v>-7.524815882164658E-3</c:v>
                </c:pt>
                <c:pt idx="142">
                  <c:v>5.9687046297790701E-3</c:v>
                </c:pt>
                <c:pt idx="143">
                  <c:v>1.6035920461838154E-4</c:v>
                </c:pt>
                <c:pt idx="144">
                  <c:v>-1.60333493666827E-2</c:v>
                </c:pt>
                <c:pt idx="145">
                  <c:v>-1.8249959263483859E-2</c:v>
                </c:pt>
                <c:pt idx="146">
                  <c:v>3.3195020746887966E-3</c:v>
                </c:pt>
                <c:pt idx="147">
                  <c:v>3.0438378825475561E-2</c:v>
                </c:pt>
                <c:pt idx="148">
                  <c:v>-4.8161823727725156E-3</c:v>
                </c:pt>
                <c:pt idx="149">
                  <c:v>2.3390869495079854E-2</c:v>
                </c:pt>
                <c:pt idx="150">
                  <c:v>-8.1967213114753027E-3</c:v>
                </c:pt>
                <c:pt idx="151">
                  <c:v>1.2396694214875961E-2</c:v>
                </c:pt>
                <c:pt idx="152">
                  <c:v>8.9481946624804486E-3</c:v>
                </c:pt>
                <c:pt idx="153">
                  <c:v>8.1531040921114004E-2</c:v>
                </c:pt>
                <c:pt idx="154">
                  <c:v>-2.0284851100561101E-2</c:v>
                </c:pt>
                <c:pt idx="155">
                  <c:v>8.3700440528635036E-3</c:v>
                </c:pt>
                <c:pt idx="156">
                  <c:v>5.3880879568951965E-3</c:v>
                </c:pt>
                <c:pt idx="157">
                  <c:v>3.5921205098493725E-2</c:v>
                </c:pt>
                <c:pt idx="158">
                  <c:v>1.5100671140939532E-2</c:v>
                </c:pt>
                <c:pt idx="159">
                  <c:v>-6.8870523415977963E-4</c:v>
                </c:pt>
                <c:pt idx="160">
                  <c:v>-3.2115782219159138E-2</c:v>
                </c:pt>
                <c:pt idx="161">
                  <c:v>1.3101680432924995E-2</c:v>
                </c:pt>
                <c:pt idx="162">
                  <c:v>-1.4056789429294349E-3</c:v>
                </c:pt>
                <c:pt idx="163">
                  <c:v>8.5867117117117437E-3</c:v>
                </c:pt>
                <c:pt idx="164">
                  <c:v>-6.140963014654539E-3</c:v>
                </c:pt>
                <c:pt idx="165">
                  <c:v>-4.2831063052942001E-2</c:v>
                </c:pt>
                <c:pt idx="166">
                  <c:v>1.2617370892018812E-2</c:v>
                </c:pt>
                <c:pt idx="167">
                  <c:v>5.0709939148073022E-3</c:v>
                </c:pt>
                <c:pt idx="168">
                  <c:v>9.2258901542453184E-3</c:v>
                </c:pt>
                <c:pt idx="169">
                  <c:v>-5.999142979574411E-3</c:v>
                </c:pt>
                <c:pt idx="170">
                  <c:v>3.4487713751975534E-3</c:v>
                </c:pt>
                <c:pt idx="171">
                  <c:v>-7.7330660174709694E-3</c:v>
                </c:pt>
                <c:pt idx="172">
                  <c:v>-1.6308269591571591E-2</c:v>
                </c:pt>
                <c:pt idx="173">
                  <c:v>6.4553990610328304E-3</c:v>
                </c:pt>
                <c:pt idx="174">
                  <c:v>-4.6647230320700376E-3</c:v>
                </c:pt>
                <c:pt idx="175">
                  <c:v>1.8014059753954408E-2</c:v>
                </c:pt>
                <c:pt idx="176">
                  <c:v>1.1796863760609885E-2</c:v>
                </c:pt>
                <c:pt idx="177">
                  <c:v>9.0999573439500808E-3</c:v>
                </c:pt>
                <c:pt idx="178">
                  <c:v>9.1587994927434125E-3</c:v>
                </c:pt>
                <c:pt idx="179">
                  <c:v>6.2831611281764866E-3</c:v>
                </c:pt>
                <c:pt idx="180">
                  <c:v>8.7415013181628334E-3</c:v>
                </c:pt>
                <c:pt idx="181">
                  <c:v>4.2640990371389581E-3</c:v>
                </c:pt>
                <c:pt idx="182">
                  <c:v>6.8483769346664837E-3</c:v>
                </c:pt>
                <c:pt idx="183">
                  <c:v>4.8972928853217561E-3</c:v>
                </c:pt>
                <c:pt idx="184">
                  <c:v>2.3013401922294999E-3</c:v>
                </c:pt>
                <c:pt idx="185">
                  <c:v>9.1842247433820481E-3</c:v>
                </c:pt>
                <c:pt idx="186">
                  <c:v>-3.9614561027837288E-2</c:v>
                </c:pt>
                <c:pt idx="187">
                  <c:v>1.0451505016722408E-2</c:v>
                </c:pt>
                <c:pt idx="188">
                  <c:v>-1.5308233347124566E-2</c:v>
                </c:pt>
                <c:pt idx="189">
                  <c:v>2.226890756302518E-2</c:v>
                </c:pt>
                <c:pt idx="190">
                  <c:v>2.1920811070009903E-3</c:v>
                </c:pt>
                <c:pt idx="191">
                  <c:v>-1.0526315789473746E-2</c:v>
                </c:pt>
                <c:pt idx="192">
                  <c:v>1.105277701022382E-2</c:v>
                </c:pt>
                <c:pt idx="193">
                  <c:v>2.159059852418703E-2</c:v>
                </c:pt>
                <c:pt idx="194">
                  <c:v>-1.9395398608881755E-2</c:v>
                </c:pt>
                <c:pt idx="195">
                  <c:v>-2.1415905060701193E-2</c:v>
                </c:pt>
                <c:pt idx="196">
                  <c:v>-1.3799832729300219E-2</c:v>
                </c:pt>
                <c:pt idx="197">
                  <c:v>-2.5441696113074206E-2</c:v>
                </c:pt>
                <c:pt idx="198">
                  <c:v>-8.411892675852E-3</c:v>
                </c:pt>
                <c:pt idx="199">
                  <c:v>4.9729413485446496E-3</c:v>
                </c:pt>
                <c:pt idx="200">
                  <c:v>7.42250036384809E-3</c:v>
                </c:pt>
                <c:pt idx="201">
                  <c:v>2.8893383415188066E-4</c:v>
                </c:pt>
                <c:pt idx="202">
                  <c:v>-4.4916233391103441E-2</c:v>
                </c:pt>
                <c:pt idx="203">
                  <c:v>1.3307122334795205E-2</c:v>
                </c:pt>
                <c:pt idx="204">
                  <c:v>-4.4023280107446647E-2</c:v>
                </c:pt>
                <c:pt idx="205">
                  <c:v>-2.6693724633156449E-2</c:v>
                </c:pt>
                <c:pt idx="206">
                  <c:v>-2.7425821972734601E-2</c:v>
                </c:pt>
                <c:pt idx="207">
                  <c:v>4.4525065963061435E-3</c:v>
                </c:pt>
                <c:pt idx="208">
                  <c:v>-3.9566573633229393E-2</c:v>
                </c:pt>
                <c:pt idx="209">
                  <c:v>1.7094017094017096E-2</c:v>
                </c:pt>
                <c:pt idx="210">
                  <c:v>-1.2941176470588312E-2</c:v>
                </c:pt>
                <c:pt idx="211">
                  <c:v>-2.7924399795675087E-2</c:v>
                </c:pt>
                <c:pt idx="212">
                  <c:v>1.9618146785776926E-2</c:v>
                </c:pt>
                <c:pt idx="213">
                  <c:v>5.3255454389280581E-3</c:v>
                </c:pt>
                <c:pt idx="214">
                  <c:v>-1.4695830485304207E-2</c:v>
                </c:pt>
                <c:pt idx="215">
                  <c:v>-9.8855359001041362E-3</c:v>
                </c:pt>
                <c:pt idx="216">
                  <c:v>-2.2595901208617934E-2</c:v>
                </c:pt>
                <c:pt idx="217">
                  <c:v>-3.5125448028673879E-2</c:v>
                </c:pt>
                <c:pt idx="218">
                  <c:v>1.2630014858841137E-2</c:v>
                </c:pt>
                <c:pt idx="219">
                  <c:v>2.9530447542186183E-2</c:v>
                </c:pt>
                <c:pt idx="220">
                  <c:v>2.0666310350971002E-2</c:v>
                </c:pt>
                <c:pt idx="221">
                  <c:v>-2.9673590504449847E-3</c:v>
                </c:pt>
                <c:pt idx="222">
                  <c:v>-3.4488795518207362E-2</c:v>
                </c:pt>
                <c:pt idx="223">
                  <c:v>-2.7198549410698096E-3</c:v>
                </c:pt>
                <c:pt idx="224">
                  <c:v>-0.02</c:v>
                </c:pt>
                <c:pt idx="225">
                  <c:v>2.7458256029684516E-2</c:v>
                </c:pt>
                <c:pt idx="226">
                  <c:v>-6.6811123149150093E-3</c:v>
                </c:pt>
                <c:pt idx="227">
                  <c:v>3.4539174695509493E-3</c:v>
                </c:pt>
                <c:pt idx="228">
                  <c:v>1.2137681159420372E-2</c:v>
                </c:pt>
                <c:pt idx="229">
                  <c:v>2.5953105423304097E-2</c:v>
                </c:pt>
                <c:pt idx="230">
                  <c:v>4.8848569434751469E-3</c:v>
                </c:pt>
                <c:pt idx="231">
                  <c:v>1.718749999999996E-2</c:v>
                </c:pt>
                <c:pt idx="232">
                  <c:v>-2.2700119474312944E-2</c:v>
                </c:pt>
                <c:pt idx="233">
                  <c:v>-3.8246594481313269E-2</c:v>
                </c:pt>
                <c:pt idx="234">
                  <c:v>2.2516796804067506E-2</c:v>
                </c:pt>
                <c:pt idx="235">
                  <c:v>-2.1488190374711457E-2</c:v>
                </c:pt>
                <c:pt idx="236">
                  <c:v>9.8911070780399277E-2</c:v>
                </c:pt>
                <c:pt idx="237">
                  <c:v>3.6168455821634977E-2</c:v>
                </c:pt>
                <c:pt idx="238">
                  <c:v>-2.9646158750398506E-2</c:v>
                </c:pt>
                <c:pt idx="239">
                  <c:v>-7.1780551905387541E-2</c:v>
                </c:pt>
                <c:pt idx="240">
                  <c:v>5.1318350734382888E-3</c:v>
                </c:pt>
                <c:pt idx="241">
                  <c:v>1.7605633802816902E-3</c:v>
                </c:pt>
                <c:pt idx="242">
                  <c:v>-3.6906854130052721E-2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7-4649-A31E-9BAB2006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3765784"/>
        <c:axId val="440513848"/>
      </c:lineChart>
      <c:dateAx>
        <c:axId val="2737657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3848"/>
        <c:crosses val="autoZero"/>
        <c:auto val="1"/>
        <c:lblOffset val="100"/>
        <c:baseTimeUnit val="days"/>
      </c:dateAx>
      <c:valAx>
        <c:axId val="4405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3765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Daily_Middle!$B$2:$B$244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Daily_Middle!$Q$2:$Q$244</c:f>
              <c:numCache>
                <c:formatCode>0.00%</c:formatCode>
                <c:ptCount val="243"/>
                <c:pt idx="0">
                  <c:v>3.0404412185647066E-2</c:v>
                </c:pt>
                <c:pt idx="1">
                  <c:v>-8.8816843065873622E-3</c:v>
                </c:pt>
                <c:pt idx="2">
                  <c:v>-5.308289822588355E-3</c:v>
                </c:pt>
                <c:pt idx="3">
                  <c:v>-4.4242726449821981E-2</c:v>
                </c:pt>
                <c:pt idx="4">
                  <c:v>3.2452774025208846E-2</c:v>
                </c:pt>
                <c:pt idx="5">
                  <c:v>-1.6365236656698652E-2</c:v>
                </c:pt>
                <c:pt idx="6">
                  <c:v>5.9912471060964125E-2</c:v>
                </c:pt>
                <c:pt idx="7">
                  <c:v>-5.6171595356777348E-2</c:v>
                </c:pt>
                <c:pt idx="8">
                  <c:v>4.1549533677415155E-3</c:v>
                </c:pt>
                <c:pt idx="9">
                  <c:v>-1.5055993859055836E-3</c:v>
                </c:pt>
                <c:pt idx="10">
                  <c:v>2.5982232636837948E-2</c:v>
                </c:pt>
                <c:pt idx="11">
                  <c:v>-3.6519864270453603E-2</c:v>
                </c:pt>
                <c:pt idx="12">
                  <c:v>9.5201097559685969E-4</c:v>
                </c:pt>
                <c:pt idx="13">
                  <c:v>-5.705816055899122E-3</c:v>
                </c:pt>
                <c:pt idx="14">
                  <c:v>-1.5107495029039752E-2</c:v>
                </c:pt>
                <c:pt idx="15">
                  <c:v>1.9786316262555801E-4</c:v>
                </c:pt>
                <c:pt idx="16">
                  <c:v>-2.4642460596168148E-2</c:v>
                </c:pt>
                <c:pt idx="17">
                  <c:v>-3.7710753710783911E-3</c:v>
                </c:pt>
                <c:pt idx="18">
                  <c:v>7.8667644541195708E-2</c:v>
                </c:pt>
                <c:pt idx="19">
                  <c:v>1.8499174431927685E-2</c:v>
                </c:pt>
                <c:pt idx="20">
                  <c:v>2.6875892401677138E-2</c:v>
                </c:pt>
                <c:pt idx="21">
                  <c:v>1.7496730548381315E-2</c:v>
                </c:pt>
                <c:pt idx="22">
                  <c:v>-2.1023985220525961E-3</c:v>
                </c:pt>
                <c:pt idx="23">
                  <c:v>3.5157790377326664E-2</c:v>
                </c:pt>
                <c:pt idx="24">
                  <c:v>-3.0126228476378848E-2</c:v>
                </c:pt>
                <c:pt idx="25">
                  <c:v>1.5632967909874322E-4</c:v>
                </c:pt>
                <c:pt idx="26">
                  <c:v>-1.1628063911113262E-2</c:v>
                </c:pt>
                <c:pt idx="27">
                  <c:v>-1.7896735383965152E-2</c:v>
                </c:pt>
                <c:pt idx="28">
                  <c:v>1.0600156471949548E-3</c:v>
                </c:pt>
                <c:pt idx="29">
                  <c:v>1.8172674040973721E-2</c:v>
                </c:pt>
                <c:pt idx="30">
                  <c:v>7.1648048071090769E-3</c:v>
                </c:pt>
                <c:pt idx="31">
                  <c:v>1.6319713649833974E-2</c:v>
                </c:pt>
                <c:pt idx="32">
                  <c:v>-1.0785413885961909E-2</c:v>
                </c:pt>
                <c:pt idx="33">
                  <c:v>-1.6253479754996091E-2</c:v>
                </c:pt>
                <c:pt idx="34">
                  <c:v>1.2807278915655366E-2</c:v>
                </c:pt>
                <c:pt idx="35">
                  <c:v>-1.6479464544791798E-2</c:v>
                </c:pt>
                <c:pt idx="36">
                  <c:v>1.3207138977732222E-2</c:v>
                </c:pt>
                <c:pt idx="37">
                  <c:v>1.1464942320930368E-2</c:v>
                </c:pt>
                <c:pt idx="38">
                  <c:v>-1.8576131231840605E-2</c:v>
                </c:pt>
                <c:pt idx="39">
                  <c:v>7.5189505952223496E-3</c:v>
                </c:pt>
                <c:pt idx="40">
                  <c:v>-6.2668735941349392E-3</c:v>
                </c:pt>
                <c:pt idx="41">
                  <c:v>1.3102603697672232E-2</c:v>
                </c:pt>
                <c:pt idx="42">
                  <c:v>-1.6229384270682778E-2</c:v>
                </c:pt>
                <c:pt idx="43">
                  <c:v>-8.2492178834017525E-3</c:v>
                </c:pt>
                <c:pt idx="44">
                  <c:v>-1.980554323531766E-2</c:v>
                </c:pt>
                <c:pt idx="45">
                  <c:v>1.9798859847155056E-3</c:v>
                </c:pt>
                <c:pt idx="46">
                  <c:v>-7.3803950371425621E-3</c:v>
                </c:pt>
                <c:pt idx="47">
                  <c:v>2.9718576812126692E-2</c:v>
                </c:pt>
                <c:pt idx="48">
                  <c:v>1.3894058270400305E-2</c:v>
                </c:pt>
                <c:pt idx="49">
                  <c:v>9.3598048485972179E-3</c:v>
                </c:pt>
                <c:pt idx="50">
                  <c:v>2.3946439250884127E-3</c:v>
                </c:pt>
                <c:pt idx="51">
                  <c:v>-1.5536987240757404E-3</c:v>
                </c:pt>
                <c:pt idx="52">
                  <c:v>1.2865566464812786E-2</c:v>
                </c:pt>
                <c:pt idx="53">
                  <c:v>2.4390462587023789E-2</c:v>
                </c:pt>
                <c:pt idx="54">
                  <c:v>-1.9534103199670184E-2</c:v>
                </c:pt>
                <c:pt idx="55">
                  <c:v>-8.6155910696668579E-3</c:v>
                </c:pt>
                <c:pt idx="56">
                  <c:v>2.0285206924112288E-3</c:v>
                </c:pt>
                <c:pt idx="57">
                  <c:v>5.4180749379236452E-3</c:v>
                </c:pt>
                <c:pt idx="58">
                  <c:v>-9.296663776660271E-3</c:v>
                </c:pt>
                <c:pt idx="59">
                  <c:v>1.4124873968402814E-2</c:v>
                </c:pt>
                <c:pt idx="60">
                  <c:v>1.5940632828404855E-2</c:v>
                </c:pt>
                <c:pt idx="61">
                  <c:v>-2.0178338596812971E-2</c:v>
                </c:pt>
                <c:pt idx="62">
                  <c:v>-8.2755309662962111E-3</c:v>
                </c:pt>
                <c:pt idx="63">
                  <c:v>2.0899895012878814E-2</c:v>
                </c:pt>
                <c:pt idx="64">
                  <c:v>-7.1746508286235069E-3</c:v>
                </c:pt>
                <c:pt idx="65">
                  <c:v>3.0335062061869006E-2</c:v>
                </c:pt>
                <c:pt idx="66">
                  <c:v>-1.6462848762308559E-3</c:v>
                </c:pt>
                <c:pt idx="67">
                  <c:v>1.4424829408851811E-4</c:v>
                </c:pt>
                <c:pt idx="68">
                  <c:v>-8.1636737945361311E-3</c:v>
                </c:pt>
                <c:pt idx="69">
                  <c:v>-5.2719558224801864E-3</c:v>
                </c:pt>
                <c:pt idx="70">
                  <c:v>2.7883215051989906E-3</c:v>
                </c:pt>
                <c:pt idx="71">
                  <c:v>4.4256188052413355E-3</c:v>
                </c:pt>
                <c:pt idx="72">
                  <c:v>-1.7871239608225835E-2</c:v>
                </c:pt>
                <c:pt idx="73">
                  <c:v>-6.3494775698352216E-3</c:v>
                </c:pt>
                <c:pt idx="74">
                  <c:v>-1.2595833409947558E-2</c:v>
                </c:pt>
                <c:pt idx="75">
                  <c:v>-5.7867979277506634E-3</c:v>
                </c:pt>
                <c:pt idx="76">
                  <c:v>-1.5044172219374563E-2</c:v>
                </c:pt>
                <c:pt idx="77">
                  <c:v>4.3289178414798526E-3</c:v>
                </c:pt>
                <c:pt idx="78">
                  <c:v>-1.1229723756906233E-2</c:v>
                </c:pt>
                <c:pt idx="79">
                  <c:v>-9.9562623402462639E-3</c:v>
                </c:pt>
                <c:pt idx="80">
                  <c:v>-4.0587023977433799E-3</c:v>
                </c:pt>
                <c:pt idx="81">
                  <c:v>2.3359549036246739E-2</c:v>
                </c:pt>
                <c:pt idx="82">
                  <c:v>2.0743944106367547E-2</c:v>
                </c:pt>
                <c:pt idx="83">
                  <c:v>-3.2023092400786948E-2</c:v>
                </c:pt>
                <c:pt idx="84">
                  <c:v>5.1979006298106579E-4</c:v>
                </c:pt>
                <c:pt idx="85">
                  <c:v>5.2012261710887868E-4</c:v>
                </c:pt>
                <c:pt idx="86">
                  <c:v>1.5720713171170693E-2</c:v>
                </c:pt>
                <c:pt idx="87">
                  <c:v>-5.1618968421300211E-3</c:v>
                </c:pt>
                <c:pt idx="88">
                  <c:v>-8.6432381421380454E-3</c:v>
                </c:pt>
                <c:pt idx="89">
                  <c:v>-1.8129250741999302E-2</c:v>
                </c:pt>
                <c:pt idx="90">
                  <c:v>-1.4374297537942338E-2</c:v>
                </c:pt>
                <c:pt idx="91">
                  <c:v>-2.5022299613754784E-2</c:v>
                </c:pt>
                <c:pt idx="92">
                  <c:v>-4.7904732805892237E-3</c:v>
                </c:pt>
                <c:pt idx="93">
                  <c:v>-1.5385878544403108E-2</c:v>
                </c:pt>
                <c:pt idx="94">
                  <c:v>-1.3172414328730956E-2</c:v>
                </c:pt>
                <c:pt idx="95">
                  <c:v>9.7474997385758478E-3</c:v>
                </c:pt>
                <c:pt idx="96">
                  <c:v>1.683063833752679E-2</c:v>
                </c:pt>
                <c:pt idx="97">
                  <c:v>9.3948473603012973E-4</c:v>
                </c:pt>
                <c:pt idx="98">
                  <c:v>1.2259698365724018E-2</c:v>
                </c:pt>
                <c:pt idx="99">
                  <c:v>-2.3748851750939395E-3</c:v>
                </c:pt>
                <c:pt idx="100">
                  <c:v>-1.5057389584208785E-2</c:v>
                </c:pt>
                <c:pt idx="101">
                  <c:v>3.3675635241398969E-3</c:v>
                </c:pt>
                <c:pt idx="102">
                  <c:v>7.0723810057202368E-3</c:v>
                </c:pt>
                <c:pt idx="103">
                  <c:v>1.8458795935904607E-2</c:v>
                </c:pt>
                <c:pt idx="104">
                  <c:v>1.2321845506447321E-2</c:v>
                </c:pt>
                <c:pt idx="105">
                  <c:v>5.9066733648638304E-3</c:v>
                </c:pt>
                <c:pt idx="106">
                  <c:v>1.1915421968471838E-2</c:v>
                </c:pt>
                <c:pt idx="107">
                  <c:v>-2.1081533322423601E-3</c:v>
                </c:pt>
                <c:pt idx="108">
                  <c:v>1.9187171803150611E-2</c:v>
                </c:pt>
                <c:pt idx="109">
                  <c:v>-3.4638037767631066E-4</c:v>
                </c:pt>
                <c:pt idx="110">
                  <c:v>2.0379526344429421E-2</c:v>
                </c:pt>
                <c:pt idx="111">
                  <c:v>-4.4042589780622548E-3</c:v>
                </c:pt>
                <c:pt idx="112">
                  <c:v>2.1071996871013104E-2</c:v>
                </c:pt>
                <c:pt idx="113">
                  <c:v>3.6547152330865572E-3</c:v>
                </c:pt>
                <c:pt idx="114">
                  <c:v>1.3919457141818973E-2</c:v>
                </c:pt>
                <c:pt idx="115">
                  <c:v>1.953443961472668E-3</c:v>
                </c:pt>
                <c:pt idx="116">
                  <c:v>-2.0074449484904763E-2</c:v>
                </c:pt>
                <c:pt idx="117">
                  <c:v>-1.3987242215858233E-2</c:v>
                </c:pt>
                <c:pt idx="118">
                  <c:v>3.1728323218311039E-2</c:v>
                </c:pt>
                <c:pt idx="119">
                  <c:v>1.6351792293456333E-2</c:v>
                </c:pt>
                <c:pt idx="120">
                  <c:v>3.1206388873582472E-2</c:v>
                </c:pt>
                <c:pt idx="121">
                  <c:v>8.8779509755731977E-3</c:v>
                </c:pt>
                <c:pt idx="122">
                  <c:v>8.3329904016401085E-3</c:v>
                </c:pt>
                <c:pt idx="123">
                  <c:v>1.6846573116412144E-2</c:v>
                </c:pt>
                <c:pt idx="124">
                  <c:v>-2.1424008325727609E-2</c:v>
                </c:pt>
                <c:pt idx="125">
                  <c:v>4.1424733485377297E-3</c:v>
                </c:pt>
                <c:pt idx="126">
                  <c:v>-1.5198780840824166E-2</c:v>
                </c:pt>
                <c:pt idx="127">
                  <c:v>-1.3718223081008001E-2</c:v>
                </c:pt>
                <c:pt idx="128">
                  <c:v>4.7198000553480366E-3</c:v>
                </c:pt>
                <c:pt idx="129">
                  <c:v>-1.1167065498256206E-2</c:v>
                </c:pt>
                <c:pt idx="130">
                  <c:v>1.1419123348582966E-2</c:v>
                </c:pt>
                <c:pt idx="131">
                  <c:v>9.2520246876418391E-4</c:v>
                </c:pt>
                <c:pt idx="132">
                  <c:v>-8.0122679750229612E-4</c:v>
                </c:pt>
                <c:pt idx="133">
                  <c:v>1.2382351487118526E-3</c:v>
                </c:pt>
                <c:pt idx="134">
                  <c:v>-1.7566913450930088E-2</c:v>
                </c:pt>
                <c:pt idx="135">
                  <c:v>-4.640066101187789E-3</c:v>
                </c:pt>
                <c:pt idx="136">
                  <c:v>-1.3630138171190055E-2</c:v>
                </c:pt>
                <c:pt idx="137">
                  <c:v>1.6548151607959954E-2</c:v>
                </c:pt>
                <c:pt idx="138">
                  <c:v>-1.5508373533774093E-2</c:v>
                </c:pt>
                <c:pt idx="139">
                  <c:v>2.0581740699105493E-2</c:v>
                </c:pt>
                <c:pt idx="140">
                  <c:v>-7.8032970735337562E-3</c:v>
                </c:pt>
                <c:pt idx="141">
                  <c:v>-7.7015282109317816E-3</c:v>
                </c:pt>
                <c:pt idx="142">
                  <c:v>5.7917183284092073E-3</c:v>
                </c:pt>
                <c:pt idx="143">
                  <c:v>-1.6353124148741754E-5</c:v>
                </c:pt>
                <c:pt idx="144">
                  <c:v>-1.6210061695449824E-2</c:v>
                </c:pt>
                <c:pt idx="145">
                  <c:v>-1.8426671592250983E-2</c:v>
                </c:pt>
                <c:pt idx="146">
                  <c:v>3.1447075541408513E-3</c:v>
                </c:pt>
                <c:pt idx="147">
                  <c:v>3.0263310332324878E-2</c:v>
                </c:pt>
                <c:pt idx="148">
                  <c:v>-4.9909768933204604E-3</c:v>
                </c:pt>
                <c:pt idx="149">
                  <c:v>2.3216896892340126E-2</c:v>
                </c:pt>
                <c:pt idx="150">
                  <c:v>-8.3685021333931107E-3</c:v>
                </c:pt>
                <c:pt idx="151">
                  <c:v>1.2224091475149933E-2</c:v>
                </c:pt>
                <c:pt idx="152">
                  <c:v>8.7742220597407227E-3</c:v>
                </c:pt>
                <c:pt idx="153">
                  <c:v>8.1358986126593452E-2</c:v>
                </c:pt>
                <c:pt idx="154">
                  <c:v>-2.0456083977273429E-2</c:v>
                </c:pt>
                <c:pt idx="155">
                  <c:v>8.2001810391648736E-3</c:v>
                </c:pt>
                <c:pt idx="156">
                  <c:v>5.2176769979910866E-3</c:v>
                </c:pt>
                <c:pt idx="157">
                  <c:v>3.5751068112192357E-2</c:v>
                </c:pt>
                <c:pt idx="158">
                  <c:v>1.4930260182035422E-2</c:v>
                </c:pt>
                <c:pt idx="159">
                  <c:v>-8.56376467036492E-4</c:v>
                </c:pt>
                <c:pt idx="160">
                  <c:v>-3.2281535643816674E-2</c:v>
                </c:pt>
                <c:pt idx="161">
                  <c:v>1.2935379063061981E-2</c:v>
                </c:pt>
                <c:pt idx="162">
                  <c:v>-1.5667748333403938E-3</c:v>
                </c:pt>
                <c:pt idx="163">
                  <c:v>8.4245199308898254E-3</c:v>
                </c:pt>
                <c:pt idx="164">
                  <c:v>-6.3037027406819364E-3</c:v>
                </c:pt>
                <c:pt idx="165">
                  <c:v>-4.2994624696777617E-2</c:v>
                </c:pt>
                <c:pt idx="166">
                  <c:v>1.2453809248183196E-2</c:v>
                </c:pt>
                <c:pt idx="167">
                  <c:v>4.9079802161771649E-3</c:v>
                </c:pt>
                <c:pt idx="168">
                  <c:v>9.0620545378069621E-3</c:v>
                </c:pt>
                <c:pt idx="169">
                  <c:v>-6.1629785960127673E-3</c:v>
                </c:pt>
                <c:pt idx="170">
                  <c:v>3.2849357587591971E-3</c:v>
                </c:pt>
                <c:pt idx="171">
                  <c:v>-7.8969016339093256E-3</c:v>
                </c:pt>
                <c:pt idx="172">
                  <c:v>-1.6471283290201727E-2</c:v>
                </c:pt>
                <c:pt idx="173">
                  <c:v>6.2918374171972141E-3</c:v>
                </c:pt>
                <c:pt idx="174">
                  <c:v>-4.8277367307001749E-3</c:v>
                </c:pt>
                <c:pt idx="175">
                  <c:v>1.7850772082721532E-2</c:v>
                </c:pt>
                <c:pt idx="176">
                  <c:v>1.1633028144171529E-2</c:v>
                </c:pt>
                <c:pt idx="177">
                  <c:v>8.9358477549089845E-3</c:v>
                </c:pt>
                <c:pt idx="178">
                  <c:v>8.9941419584968364E-3</c:v>
                </c:pt>
                <c:pt idx="179">
                  <c:v>6.1193255117381303E-3</c:v>
                </c:pt>
                <c:pt idx="180">
                  <c:v>8.578213646929957E-3</c:v>
                </c:pt>
                <c:pt idx="181">
                  <c:v>4.1008113659060817E-3</c:v>
                </c:pt>
                <c:pt idx="182">
                  <c:v>6.6845413182281275E-3</c:v>
                </c:pt>
                <c:pt idx="183">
                  <c:v>4.7359230223080577E-3</c:v>
                </c:pt>
                <c:pt idx="184">
                  <c:v>2.140244301818541E-3</c:v>
                </c:pt>
                <c:pt idx="185">
                  <c:v>9.0225809077656097E-3</c:v>
                </c:pt>
                <c:pt idx="186">
                  <c:v>-3.9775656918248248E-2</c:v>
                </c:pt>
                <c:pt idx="187">
                  <c:v>1.0291231044119668E-2</c:v>
                </c:pt>
                <c:pt idx="188">
                  <c:v>-1.5468507319727307E-2</c:v>
                </c:pt>
                <c:pt idx="189">
                  <c:v>2.2109455508230659E-2</c:v>
                </c:pt>
                <c:pt idx="190">
                  <c:v>2.0320811070009904E-3</c:v>
                </c:pt>
                <c:pt idx="191">
                  <c:v>-1.0685219899062787E-2</c:v>
                </c:pt>
                <c:pt idx="192">
                  <c:v>1.0896612626662175E-2</c:v>
                </c:pt>
                <c:pt idx="193">
                  <c:v>2.1433612222817165E-2</c:v>
                </c:pt>
                <c:pt idx="194">
                  <c:v>-1.9553480800662576E-2</c:v>
                </c:pt>
                <c:pt idx="195">
                  <c:v>-2.1573713279879274E-2</c:v>
                </c:pt>
                <c:pt idx="196">
                  <c:v>-1.3957914921081041E-2</c:v>
                </c:pt>
                <c:pt idx="197">
                  <c:v>-2.559895638704681E-2</c:v>
                </c:pt>
                <c:pt idx="198">
                  <c:v>-8.5691529498246027E-3</c:v>
                </c:pt>
                <c:pt idx="199">
                  <c:v>4.815407101969307E-3</c:v>
                </c:pt>
                <c:pt idx="200">
                  <c:v>7.2652400898754873E-3</c:v>
                </c:pt>
                <c:pt idx="201">
                  <c:v>1.3194753278201763E-4</c:v>
                </c:pt>
                <c:pt idx="202">
                  <c:v>-4.5071301884254129E-2</c:v>
                </c:pt>
                <c:pt idx="203">
                  <c:v>1.315232781424726E-2</c:v>
                </c:pt>
                <c:pt idx="204">
                  <c:v>-4.4176156819775415E-2</c:v>
                </c:pt>
                <c:pt idx="205">
                  <c:v>-2.6847971208498914E-2</c:v>
                </c:pt>
                <c:pt idx="206">
                  <c:v>-2.7577876767255149E-2</c:v>
                </c:pt>
                <c:pt idx="207">
                  <c:v>4.3037394730184725E-3</c:v>
                </c:pt>
                <c:pt idx="208">
                  <c:v>-3.9715066783914323E-2</c:v>
                </c:pt>
                <c:pt idx="209">
                  <c:v>1.6945249970729423E-2</c:v>
                </c:pt>
                <c:pt idx="210">
                  <c:v>-1.3091313456889681E-2</c:v>
                </c:pt>
                <c:pt idx="211">
                  <c:v>-2.8074536781976456E-2</c:v>
                </c:pt>
                <c:pt idx="212">
                  <c:v>1.9468283772078297E-2</c:v>
                </c:pt>
                <c:pt idx="213">
                  <c:v>5.1762303704349071E-3</c:v>
                </c:pt>
                <c:pt idx="214">
                  <c:v>-1.4845145553797357E-2</c:v>
                </c:pt>
                <c:pt idx="215">
                  <c:v>-1.0034029050789067E-2</c:v>
                </c:pt>
                <c:pt idx="216">
                  <c:v>-2.2744120386700126E-2</c:v>
                </c:pt>
                <c:pt idx="217">
                  <c:v>-3.5275037069769768E-2</c:v>
                </c:pt>
                <c:pt idx="218">
                  <c:v>1.2481247735553466E-2</c:v>
                </c:pt>
                <c:pt idx="219">
                  <c:v>2.938168041889851E-2</c:v>
                </c:pt>
                <c:pt idx="220">
                  <c:v>2.051809117288881E-2</c:v>
                </c:pt>
                <c:pt idx="221">
                  <c:v>-3.1158522011299162E-3</c:v>
                </c:pt>
                <c:pt idx="222">
                  <c:v>-3.4637288668892291E-2</c:v>
                </c:pt>
                <c:pt idx="223">
                  <c:v>-2.8680741191520016E-3</c:v>
                </c:pt>
                <c:pt idx="224">
                  <c:v>-2.0147397260273973E-2</c:v>
                </c:pt>
                <c:pt idx="225">
                  <c:v>2.7312502605026982E-2</c:v>
                </c:pt>
                <c:pt idx="226">
                  <c:v>-6.8268657395725435E-3</c:v>
                </c:pt>
                <c:pt idx="227">
                  <c:v>3.3081640448934151E-3</c:v>
                </c:pt>
                <c:pt idx="228">
                  <c:v>1.1991105816954619E-2</c:v>
                </c:pt>
                <c:pt idx="229">
                  <c:v>2.5805708163030124E-2</c:v>
                </c:pt>
                <c:pt idx="230">
                  <c:v>4.7396514640230918E-3</c:v>
                </c:pt>
                <c:pt idx="231">
                  <c:v>1.7041472602739687E-2</c:v>
                </c:pt>
                <c:pt idx="232">
                  <c:v>-2.2846146871573218E-2</c:v>
                </c:pt>
                <c:pt idx="233">
                  <c:v>-3.8392621878573542E-2</c:v>
                </c:pt>
                <c:pt idx="234">
                  <c:v>2.2371317352012712E-2</c:v>
                </c:pt>
                <c:pt idx="235">
                  <c:v>-2.163366982676625E-2</c:v>
                </c:pt>
                <c:pt idx="236">
                  <c:v>9.8765317355741747E-2</c:v>
                </c:pt>
                <c:pt idx="237">
                  <c:v>3.6022154451771961E-2</c:v>
                </c:pt>
                <c:pt idx="238">
                  <c:v>-2.9794377928480699E-2</c:v>
                </c:pt>
                <c:pt idx="239">
                  <c:v>-7.1929045056072477E-2</c:v>
                </c:pt>
                <c:pt idx="240">
                  <c:v>4.9836158953560968E-3</c:v>
                </c:pt>
                <c:pt idx="241">
                  <c:v>1.6123442021994984E-3</c:v>
                </c:pt>
                <c:pt idx="242">
                  <c:v>-3.7053155499915738E-2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7-4CDC-90CD-22423269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258872"/>
        <c:axId val="303259856"/>
      </c:lineChart>
      <c:dateAx>
        <c:axId val="30325887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9856"/>
        <c:crosses val="autoZero"/>
        <c:auto val="1"/>
        <c:lblOffset val="100"/>
        <c:baseTimeUnit val="days"/>
      </c:dateAx>
      <c:valAx>
        <c:axId val="3032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258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</a:t>
            </a:r>
            <a:r>
              <a:rPr lang="en-IN" baseline="0"/>
              <a:t> Middle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Daily_Middle!$I$1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Daily_Middle!$I$2:$I$244</c:f>
              <c:numCache>
                <c:formatCode>General</c:formatCode>
                <c:ptCount val="243"/>
                <c:pt idx="0">
                  <c:v>276.2</c:v>
                </c:pt>
                <c:pt idx="1">
                  <c:v>273.8</c:v>
                </c:pt>
                <c:pt idx="2">
                  <c:v>272.39999999999998</c:v>
                </c:pt>
                <c:pt idx="3">
                  <c:v>260.39999999999998</c:v>
                </c:pt>
                <c:pt idx="4">
                  <c:v>268.89999999999998</c:v>
                </c:pt>
                <c:pt idx="5">
                  <c:v>264.55</c:v>
                </c:pt>
                <c:pt idx="6">
                  <c:v>280.45</c:v>
                </c:pt>
                <c:pt idx="7">
                  <c:v>264.75</c:v>
                </c:pt>
                <c:pt idx="8">
                  <c:v>265.89999999999998</c:v>
                </c:pt>
                <c:pt idx="9">
                  <c:v>265.55</c:v>
                </c:pt>
                <c:pt idx="10">
                  <c:v>272.5</c:v>
                </c:pt>
                <c:pt idx="11">
                  <c:v>262.60000000000002</c:v>
                </c:pt>
                <c:pt idx="12">
                  <c:v>262.89999999999998</c:v>
                </c:pt>
                <c:pt idx="13">
                  <c:v>261.45</c:v>
                </c:pt>
                <c:pt idx="14">
                  <c:v>257.55</c:v>
                </c:pt>
                <c:pt idx="15">
                  <c:v>257.64999999999998</c:v>
                </c:pt>
                <c:pt idx="16">
                  <c:v>251.35</c:v>
                </c:pt>
                <c:pt idx="17">
                  <c:v>250.45</c:v>
                </c:pt>
                <c:pt idx="18">
                  <c:v>270.2</c:v>
                </c:pt>
                <c:pt idx="19">
                  <c:v>275.25</c:v>
                </c:pt>
                <c:pt idx="20">
                  <c:v>282.7</c:v>
                </c:pt>
                <c:pt idx="21">
                  <c:v>287.7</c:v>
                </c:pt>
                <c:pt idx="22">
                  <c:v>287.14999999999998</c:v>
                </c:pt>
                <c:pt idx="23">
                  <c:v>297.3</c:v>
                </c:pt>
                <c:pt idx="24">
                  <c:v>288.39999999999998</c:v>
                </c:pt>
                <c:pt idx="25">
                  <c:v>288.5</c:v>
                </c:pt>
                <c:pt idx="26">
                  <c:v>285.2</c:v>
                </c:pt>
                <c:pt idx="27">
                  <c:v>280.14999999999998</c:v>
                </c:pt>
                <c:pt idx="28">
                  <c:v>280.5</c:v>
                </c:pt>
                <c:pt idx="29">
                  <c:v>285.64999999999998</c:v>
                </c:pt>
                <c:pt idx="30">
                  <c:v>287.75</c:v>
                </c:pt>
                <c:pt idx="31">
                  <c:v>292.5</c:v>
                </c:pt>
                <c:pt idx="32">
                  <c:v>289.39999999999998</c:v>
                </c:pt>
                <c:pt idx="33">
                  <c:v>284.75</c:v>
                </c:pt>
                <c:pt idx="34">
                  <c:v>288.45</c:v>
                </c:pt>
                <c:pt idx="35">
                  <c:v>283.75</c:v>
                </c:pt>
                <c:pt idx="36">
                  <c:v>287.55</c:v>
                </c:pt>
                <c:pt idx="37">
                  <c:v>290.89999999999998</c:v>
                </c:pt>
                <c:pt idx="38">
                  <c:v>285.55</c:v>
                </c:pt>
                <c:pt idx="39">
                  <c:v>287.75</c:v>
                </c:pt>
                <c:pt idx="40">
                  <c:v>286</c:v>
                </c:pt>
                <c:pt idx="41">
                  <c:v>289.8</c:v>
                </c:pt>
                <c:pt idx="42">
                  <c:v>285.14999999999998</c:v>
                </c:pt>
                <c:pt idx="43">
                  <c:v>282.85000000000002</c:v>
                </c:pt>
                <c:pt idx="44">
                  <c:v>277.3</c:v>
                </c:pt>
                <c:pt idx="45">
                  <c:v>277.89999999999998</c:v>
                </c:pt>
                <c:pt idx="46">
                  <c:v>275.89999999999998</c:v>
                </c:pt>
                <c:pt idx="47">
                  <c:v>284.14999999999998</c:v>
                </c:pt>
                <c:pt idx="48">
                  <c:v>288.14999999999998</c:v>
                </c:pt>
                <c:pt idx="49">
                  <c:v>290.89999999999998</c:v>
                </c:pt>
                <c:pt idx="50">
                  <c:v>291.64999999999998</c:v>
                </c:pt>
                <c:pt idx="51">
                  <c:v>291.25</c:v>
                </c:pt>
                <c:pt idx="52">
                  <c:v>295.05</c:v>
                </c:pt>
                <c:pt idx="53">
                  <c:v>302.3</c:v>
                </c:pt>
                <c:pt idx="54">
                  <c:v>296.45</c:v>
                </c:pt>
                <c:pt idx="55">
                  <c:v>293.95</c:v>
                </c:pt>
                <c:pt idx="56">
                  <c:v>294.60000000000002</c:v>
                </c:pt>
                <c:pt idx="57">
                  <c:v>296.25</c:v>
                </c:pt>
                <c:pt idx="58">
                  <c:v>293.55</c:v>
                </c:pt>
                <c:pt idx="59">
                  <c:v>297.75</c:v>
                </c:pt>
                <c:pt idx="60">
                  <c:v>302.55</c:v>
                </c:pt>
                <c:pt idx="61">
                  <c:v>296.5</c:v>
                </c:pt>
                <c:pt idx="62">
                  <c:v>294.10000000000002</c:v>
                </c:pt>
                <c:pt idx="63">
                  <c:v>300.3</c:v>
                </c:pt>
                <c:pt idx="64">
                  <c:v>298.2</c:v>
                </c:pt>
                <c:pt idx="65">
                  <c:v>307.3</c:v>
                </c:pt>
                <c:pt idx="66">
                  <c:v>306.85000000000002</c:v>
                </c:pt>
                <c:pt idx="67">
                  <c:v>306.95</c:v>
                </c:pt>
                <c:pt idx="68">
                  <c:v>304.5</c:v>
                </c:pt>
                <c:pt idx="69">
                  <c:v>302.95</c:v>
                </c:pt>
                <c:pt idx="70">
                  <c:v>303.85000000000002</c:v>
                </c:pt>
                <c:pt idx="71">
                  <c:v>305.25</c:v>
                </c:pt>
                <c:pt idx="72">
                  <c:v>299.85000000000002</c:v>
                </c:pt>
                <c:pt idx="73">
                  <c:v>298</c:v>
                </c:pt>
                <c:pt idx="74">
                  <c:v>294.3</c:v>
                </c:pt>
                <c:pt idx="75">
                  <c:v>292.64999999999998</c:v>
                </c:pt>
                <c:pt idx="76">
                  <c:v>288.3</c:v>
                </c:pt>
                <c:pt idx="77">
                  <c:v>289.60000000000002</c:v>
                </c:pt>
                <c:pt idx="78">
                  <c:v>286.39999999999998</c:v>
                </c:pt>
                <c:pt idx="79">
                  <c:v>283.60000000000002</c:v>
                </c:pt>
                <c:pt idx="80">
                  <c:v>282.5</c:v>
                </c:pt>
                <c:pt idx="81">
                  <c:v>289.14999999999998</c:v>
                </c:pt>
                <c:pt idx="82">
                  <c:v>295.2</c:v>
                </c:pt>
                <c:pt idx="83">
                  <c:v>285.8</c:v>
                </c:pt>
                <c:pt idx="84">
                  <c:v>286</c:v>
                </c:pt>
                <c:pt idx="85">
                  <c:v>286.2</c:v>
                </c:pt>
                <c:pt idx="86">
                  <c:v>290.75</c:v>
                </c:pt>
                <c:pt idx="87">
                  <c:v>289.3</c:v>
                </c:pt>
                <c:pt idx="88">
                  <c:v>286.85000000000002</c:v>
                </c:pt>
                <c:pt idx="89">
                  <c:v>281.7</c:v>
                </c:pt>
                <c:pt idx="90">
                  <c:v>277.7</c:v>
                </c:pt>
                <c:pt idx="91">
                  <c:v>270.8</c:v>
                </c:pt>
                <c:pt idx="92">
                  <c:v>269.55</c:v>
                </c:pt>
                <c:pt idx="93">
                  <c:v>265.45</c:v>
                </c:pt>
                <c:pt idx="94">
                  <c:v>262</c:v>
                </c:pt>
                <c:pt idx="95">
                  <c:v>264.60000000000002</c:v>
                </c:pt>
                <c:pt idx="96">
                  <c:v>269.10000000000002</c:v>
                </c:pt>
                <c:pt idx="97">
                  <c:v>269.39999999999998</c:v>
                </c:pt>
                <c:pt idx="98">
                  <c:v>272.75</c:v>
                </c:pt>
                <c:pt idx="99">
                  <c:v>272.14999999999998</c:v>
                </c:pt>
                <c:pt idx="100">
                  <c:v>268.10000000000002</c:v>
                </c:pt>
                <c:pt idx="101">
                  <c:v>269.05</c:v>
                </c:pt>
                <c:pt idx="102">
                  <c:v>271</c:v>
                </c:pt>
                <c:pt idx="103">
                  <c:v>276.05</c:v>
                </c:pt>
                <c:pt idx="104">
                  <c:v>279.5</c:v>
                </c:pt>
                <c:pt idx="105">
                  <c:v>281.2</c:v>
                </c:pt>
                <c:pt idx="106">
                  <c:v>284.60000000000002</c:v>
                </c:pt>
                <c:pt idx="107">
                  <c:v>284.05</c:v>
                </c:pt>
                <c:pt idx="108">
                  <c:v>289.55</c:v>
                </c:pt>
                <c:pt idx="109">
                  <c:v>289.5</c:v>
                </c:pt>
                <c:pt idx="110">
                  <c:v>295.45</c:v>
                </c:pt>
                <c:pt idx="111">
                  <c:v>294.2</c:v>
                </c:pt>
                <c:pt idx="112">
                  <c:v>300.45</c:v>
                </c:pt>
                <c:pt idx="113">
                  <c:v>301.60000000000002</c:v>
                </c:pt>
                <c:pt idx="114">
                  <c:v>305.85000000000002</c:v>
                </c:pt>
                <c:pt idx="115">
                  <c:v>306.5</c:v>
                </c:pt>
                <c:pt idx="116">
                  <c:v>300.39999999999998</c:v>
                </c:pt>
                <c:pt idx="117">
                  <c:v>296.25</c:v>
                </c:pt>
                <c:pt idx="118">
                  <c:v>305.7</c:v>
                </c:pt>
                <c:pt idx="119">
                  <c:v>310.75</c:v>
                </c:pt>
                <c:pt idx="120">
                  <c:v>320.5</c:v>
                </c:pt>
                <c:pt idx="121">
                  <c:v>323.39999999999998</c:v>
                </c:pt>
                <c:pt idx="122">
                  <c:v>326.14999999999998</c:v>
                </c:pt>
                <c:pt idx="123">
                  <c:v>331.7</c:v>
                </c:pt>
                <c:pt idx="124">
                  <c:v>324.64999999999998</c:v>
                </c:pt>
                <c:pt idx="125">
                  <c:v>326.05</c:v>
                </c:pt>
                <c:pt idx="126">
                  <c:v>321.14999999999998</c:v>
                </c:pt>
                <c:pt idx="127">
                  <c:v>316.8</c:v>
                </c:pt>
                <c:pt idx="128">
                  <c:v>318.35000000000002</c:v>
                </c:pt>
                <c:pt idx="129">
                  <c:v>314.85000000000002</c:v>
                </c:pt>
                <c:pt idx="130">
                  <c:v>318.5</c:v>
                </c:pt>
                <c:pt idx="131">
                  <c:v>318.85000000000002</c:v>
                </c:pt>
                <c:pt idx="132">
                  <c:v>318.64999999999998</c:v>
                </c:pt>
                <c:pt idx="133">
                  <c:v>319.10000000000002</c:v>
                </c:pt>
                <c:pt idx="134">
                  <c:v>313.55</c:v>
                </c:pt>
                <c:pt idx="135">
                  <c:v>312.14999999999998</c:v>
                </c:pt>
                <c:pt idx="136">
                  <c:v>307.95</c:v>
                </c:pt>
                <c:pt idx="137">
                  <c:v>313.10000000000002</c:v>
                </c:pt>
                <c:pt idx="138">
                  <c:v>308.3</c:v>
                </c:pt>
                <c:pt idx="139">
                  <c:v>314.7</c:v>
                </c:pt>
                <c:pt idx="140">
                  <c:v>312.3</c:v>
                </c:pt>
                <c:pt idx="141">
                  <c:v>309.95</c:v>
                </c:pt>
                <c:pt idx="142">
                  <c:v>311.8</c:v>
                </c:pt>
                <c:pt idx="143">
                  <c:v>311.85000000000002</c:v>
                </c:pt>
                <c:pt idx="144">
                  <c:v>306.85000000000002</c:v>
                </c:pt>
                <c:pt idx="145">
                  <c:v>301.25</c:v>
                </c:pt>
                <c:pt idx="146">
                  <c:v>302.25</c:v>
                </c:pt>
                <c:pt idx="147">
                  <c:v>311.45</c:v>
                </c:pt>
                <c:pt idx="148">
                  <c:v>309.95</c:v>
                </c:pt>
                <c:pt idx="149">
                  <c:v>317.2</c:v>
                </c:pt>
                <c:pt idx="150">
                  <c:v>314.60000000000002</c:v>
                </c:pt>
                <c:pt idx="151">
                  <c:v>318.5</c:v>
                </c:pt>
                <c:pt idx="152">
                  <c:v>321.35000000000002</c:v>
                </c:pt>
                <c:pt idx="153">
                  <c:v>347.55</c:v>
                </c:pt>
                <c:pt idx="154">
                  <c:v>340.5</c:v>
                </c:pt>
                <c:pt idx="155">
                  <c:v>343.35</c:v>
                </c:pt>
                <c:pt idx="156">
                  <c:v>345.2</c:v>
                </c:pt>
                <c:pt idx="157">
                  <c:v>357.6</c:v>
                </c:pt>
                <c:pt idx="158">
                  <c:v>363</c:v>
                </c:pt>
                <c:pt idx="159">
                  <c:v>362.75</c:v>
                </c:pt>
                <c:pt idx="160">
                  <c:v>351.1</c:v>
                </c:pt>
                <c:pt idx="161">
                  <c:v>355.7</c:v>
                </c:pt>
                <c:pt idx="162">
                  <c:v>355.2</c:v>
                </c:pt>
                <c:pt idx="163">
                  <c:v>358.25</c:v>
                </c:pt>
                <c:pt idx="164">
                  <c:v>356.05</c:v>
                </c:pt>
                <c:pt idx="165">
                  <c:v>340.8</c:v>
                </c:pt>
                <c:pt idx="166">
                  <c:v>345.1</c:v>
                </c:pt>
                <c:pt idx="167">
                  <c:v>346.85</c:v>
                </c:pt>
                <c:pt idx="168">
                  <c:v>350.05</c:v>
                </c:pt>
                <c:pt idx="169">
                  <c:v>347.95</c:v>
                </c:pt>
                <c:pt idx="170">
                  <c:v>349.15</c:v>
                </c:pt>
                <c:pt idx="171">
                  <c:v>346.45</c:v>
                </c:pt>
                <c:pt idx="172">
                  <c:v>340.8</c:v>
                </c:pt>
                <c:pt idx="173">
                  <c:v>343</c:v>
                </c:pt>
                <c:pt idx="174">
                  <c:v>341.4</c:v>
                </c:pt>
                <c:pt idx="175">
                  <c:v>347.55</c:v>
                </c:pt>
                <c:pt idx="176">
                  <c:v>351.65</c:v>
                </c:pt>
                <c:pt idx="177">
                  <c:v>354.85</c:v>
                </c:pt>
                <c:pt idx="178">
                  <c:v>358.1</c:v>
                </c:pt>
                <c:pt idx="179">
                  <c:v>360.35</c:v>
                </c:pt>
                <c:pt idx="180">
                  <c:v>363.5</c:v>
                </c:pt>
                <c:pt idx="181">
                  <c:v>365.05</c:v>
                </c:pt>
                <c:pt idx="182">
                  <c:v>367.55</c:v>
                </c:pt>
                <c:pt idx="183">
                  <c:v>369.35</c:v>
                </c:pt>
                <c:pt idx="184">
                  <c:v>370.2</c:v>
                </c:pt>
                <c:pt idx="185">
                  <c:v>373.6</c:v>
                </c:pt>
                <c:pt idx="186">
                  <c:v>358.8</c:v>
                </c:pt>
                <c:pt idx="187">
                  <c:v>362.55</c:v>
                </c:pt>
                <c:pt idx="188">
                  <c:v>357</c:v>
                </c:pt>
                <c:pt idx="189">
                  <c:v>364.95</c:v>
                </c:pt>
                <c:pt idx="190">
                  <c:v>365.75</c:v>
                </c:pt>
                <c:pt idx="191">
                  <c:v>361.9</c:v>
                </c:pt>
                <c:pt idx="192">
                  <c:v>365.9</c:v>
                </c:pt>
                <c:pt idx="193">
                  <c:v>373.8</c:v>
                </c:pt>
                <c:pt idx="194">
                  <c:v>366.55</c:v>
                </c:pt>
                <c:pt idx="195">
                  <c:v>358.7</c:v>
                </c:pt>
                <c:pt idx="196">
                  <c:v>353.75</c:v>
                </c:pt>
                <c:pt idx="197">
                  <c:v>344.75</c:v>
                </c:pt>
                <c:pt idx="198">
                  <c:v>341.85</c:v>
                </c:pt>
                <c:pt idx="199">
                  <c:v>343.55</c:v>
                </c:pt>
                <c:pt idx="200">
                  <c:v>346.1</c:v>
                </c:pt>
                <c:pt idx="201">
                  <c:v>346.2</c:v>
                </c:pt>
                <c:pt idx="202">
                  <c:v>330.65</c:v>
                </c:pt>
                <c:pt idx="203">
                  <c:v>335.05</c:v>
                </c:pt>
                <c:pt idx="204">
                  <c:v>320.3</c:v>
                </c:pt>
                <c:pt idx="205">
                  <c:v>311.75</c:v>
                </c:pt>
                <c:pt idx="206">
                  <c:v>303.2</c:v>
                </c:pt>
                <c:pt idx="207">
                  <c:v>304.55</c:v>
                </c:pt>
                <c:pt idx="208">
                  <c:v>292.5</c:v>
                </c:pt>
                <c:pt idx="209">
                  <c:v>297.5</c:v>
                </c:pt>
                <c:pt idx="210">
                  <c:v>293.64999999999998</c:v>
                </c:pt>
                <c:pt idx="211">
                  <c:v>285.45</c:v>
                </c:pt>
                <c:pt idx="212">
                  <c:v>291.05</c:v>
                </c:pt>
                <c:pt idx="213">
                  <c:v>292.60000000000002</c:v>
                </c:pt>
                <c:pt idx="214">
                  <c:v>288.3</c:v>
                </c:pt>
                <c:pt idx="215">
                  <c:v>285.45</c:v>
                </c:pt>
                <c:pt idx="216">
                  <c:v>279</c:v>
                </c:pt>
                <c:pt idx="217">
                  <c:v>269.2</c:v>
                </c:pt>
                <c:pt idx="218">
                  <c:v>272.60000000000002</c:v>
                </c:pt>
                <c:pt idx="219">
                  <c:v>280.64999999999998</c:v>
                </c:pt>
                <c:pt idx="220">
                  <c:v>286.45</c:v>
                </c:pt>
                <c:pt idx="221">
                  <c:v>285.60000000000002</c:v>
                </c:pt>
                <c:pt idx="222">
                  <c:v>275.75</c:v>
                </c:pt>
                <c:pt idx="223">
                  <c:v>275</c:v>
                </c:pt>
                <c:pt idx="224">
                  <c:v>269.5</c:v>
                </c:pt>
                <c:pt idx="225">
                  <c:v>276.89999999999998</c:v>
                </c:pt>
                <c:pt idx="226">
                  <c:v>275.05</c:v>
                </c:pt>
                <c:pt idx="227">
                  <c:v>276</c:v>
                </c:pt>
                <c:pt idx="228">
                  <c:v>279.35000000000002</c:v>
                </c:pt>
                <c:pt idx="229">
                  <c:v>286.60000000000002</c:v>
                </c:pt>
                <c:pt idx="230">
                  <c:v>288</c:v>
                </c:pt>
                <c:pt idx="231">
                  <c:v>292.95</c:v>
                </c:pt>
                <c:pt idx="232">
                  <c:v>286.3</c:v>
                </c:pt>
                <c:pt idx="233">
                  <c:v>275.35000000000002</c:v>
                </c:pt>
                <c:pt idx="234">
                  <c:v>281.55</c:v>
                </c:pt>
                <c:pt idx="235">
                  <c:v>275.5</c:v>
                </c:pt>
                <c:pt idx="236">
                  <c:v>302.75</c:v>
                </c:pt>
                <c:pt idx="237">
                  <c:v>313.7</c:v>
                </c:pt>
                <c:pt idx="238">
                  <c:v>304.39999999999998</c:v>
                </c:pt>
                <c:pt idx="239">
                  <c:v>282.55</c:v>
                </c:pt>
                <c:pt idx="240">
                  <c:v>284</c:v>
                </c:pt>
                <c:pt idx="241">
                  <c:v>284.5</c:v>
                </c:pt>
                <c:pt idx="242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6-4369-B286-37815F02C177}"/>
            </c:ext>
          </c:extLst>
        </c:ser>
        <c:ser>
          <c:idx val="1"/>
          <c:order val="1"/>
          <c:tx>
            <c:strRef>
              <c:f>Daily_Middle!$N$1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Daily_Middle!$N$2:$N$244</c:f>
              <c:numCache>
                <c:formatCode>General</c:formatCode>
                <c:ptCount val="243"/>
                <c:pt idx="0">
                  <c:v>273.85000000000002</c:v>
                </c:pt>
                <c:pt idx="1">
                  <c:v>271.7</c:v>
                </c:pt>
                <c:pt idx="2">
                  <c:v>271.35000000000002</c:v>
                </c:pt>
                <c:pt idx="3">
                  <c:v>258.35000000000002</c:v>
                </c:pt>
                <c:pt idx="4">
                  <c:v>265.75</c:v>
                </c:pt>
                <c:pt idx="5">
                  <c:v>262.95</c:v>
                </c:pt>
                <c:pt idx="6">
                  <c:v>278.64999999999998</c:v>
                </c:pt>
                <c:pt idx="7">
                  <c:v>262.14999999999998</c:v>
                </c:pt>
                <c:pt idx="8">
                  <c:v>263.75</c:v>
                </c:pt>
                <c:pt idx="9">
                  <c:v>263.2</c:v>
                </c:pt>
                <c:pt idx="10">
                  <c:v>270.3</c:v>
                </c:pt>
                <c:pt idx="11">
                  <c:v>261.14999999999998</c:v>
                </c:pt>
                <c:pt idx="12">
                  <c:v>261.10000000000002</c:v>
                </c:pt>
                <c:pt idx="13">
                  <c:v>260.35000000000002</c:v>
                </c:pt>
                <c:pt idx="14">
                  <c:v>255.65</c:v>
                </c:pt>
                <c:pt idx="15">
                  <c:v>255.7</c:v>
                </c:pt>
                <c:pt idx="16">
                  <c:v>249.55</c:v>
                </c:pt>
                <c:pt idx="17">
                  <c:v>248.1</c:v>
                </c:pt>
                <c:pt idx="18">
                  <c:v>267.89999999999998</c:v>
                </c:pt>
                <c:pt idx="19">
                  <c:v>273.14999999999998</c:v>
                </c:pt>
                <c:pt idx="20">
                  <c:v>281.39999999999998</c:v>
                </c:pt>
                <c:pt idx="21">
                  <c:v>285.89999999999998</c:v>
                </c:pt>
                <c:pt idx="22">
                  <c:v>285.35000000000002</c:v>
                </c:pt>
                <c:pt idx="23">
                  <c:v>294.95</c:v>
                </c:pt>
                <c:pt idx="24">
                  <c:v>286.45</c:v>
                </c:pt>
                <c:pt idx="25">
                  <c:v>286.55</c:v>
                </c:pt>
                <c:pt idx="26">
                  <c:v>283.25</c:v>
                </c:pt>
                <c:pt idx="27">
                  <c:v>277.95</c:v>
                </c:pt>
                <c:pt idx="28">
                  <c:v>278.05</c:v>
                </c:pt>
                <c:pt idx="29">
                  <c:v>283.60000000000002</c:v>
                </c:pt>
                <c:pt idx="30">
                  <c:v>285.39999999999998</c:v>
                </c:pt>
                <c:pt idx="31">
                  <c:v>290.89999999999998</c:v>
                </c:pt>
                <c:pt idx="32">
                  <c:v>288.14999999999998</c:v>
                </c:pt>
                <c:pt idx="33">
                  <c:v>283.45</c:v>
                </c:pt>
                <c:pt idx="34">
                  <c:v>287.05</c:v>
                </c:pt>
                <c:pt idx="35">
                  <c:v>282.7</c:v>
                </c:pt>
                <c:pt idx="36">
                  <c:v>286.39999999999998</c:v>
                </c:pt>
                <c:pt idx="37">
                  <c:v>289.39999999999998</c:v>
                </c:pt>
                <c:pt idx="38">
                  <c:v>284.55</c:v>
                </c:pt>
                <c:pt idx="39">
                  <c:v>286.39999999999998</c:v>
                </c:pt>
                <c:pt idx="40">
                  <c:v>284.64999999999998</c:v>
                </c:pt>
                <c:pt idx="41">
                  <c:v>286.8</c:v>
                </c:pt>
                <c:pt idx="42">
                  <c:v>282.55</c:v>
                </c:pt>
                <c:pt idx="43">
                  <c:v>280.14999999999998</c:v>
                </c:pt>
                <c:pt idx="44">
                  <c:v>275.64999999999998</c:v>
                </c:pt>
                <c:pt idx="45">
                  <c:v>275.39999999999998</c:v>
                </c:pt>
                <c:pt idx="46">
                  <c:v>274.2</c:v>
                </c:pt>
                <c:pt idx="47">
                  <c:v>281.25</c:v>
                </c:pt>
                <c:pt idx="48">
                  <c:v>285.25</c:v>
                </c:pt>
                <c:pt idx="49">
                  <c:v>289</c:v>
                </c:pt>
                <c:pt idx="50">
                  <c:v>289.2</c:v>
                </c:pt>
                <c:pt idx="51">
                  <c:v>289.5</c:v>
                </c:pt>
                <c:pt idx="52">
                  <c:v>292.75</c:v>
                </c:pt>
                <c:pt idx="53">
                  <c:v>300.7</c:v>
                </c:pt>
                <c:pt idx="54">
                  <c:v>294.05</c:v>
                </c:pt>
                <c:pt idx="55">
                  <c:v>291.89999999999998</c:v>
                </c:pt>
                <c:pt idx="56">
                  <c:v>293.05</c:v>
                </c:pt>
                <c:pt idx="57">
                  <c:v>294.14999999999998</c:v>
                </c:pt>
                <c:pt idx="58">
                  <c:v>292.14999999999998</c:v>
                </c:pt>
                <c:pt idx="59">
                  <c:v>294.8</c:v>
                </c:pt>
                <c:pt idx="60">
                  <c:v>299.60000000000002</c:v>
                </c:pt>
                <c:pt idx="61">
                  <c:v>293.89999999999998</c:v>
                </c:pt>
                <c:pt idx="62">
                  <c:v>291.10000000000002</c:v>
                </c:pt>
                <c:pt idx="63">
                  <c:v>297.64999999999998</c:v>
                </c:pt>
                <c:pt idx="64">
                  <c:v>296.3</c:v>
                </c:pt>
                <c:pt idx="65">
                  <c:v>305.3</c:v>
                </c:pt>
                <c:pt idx="66">
                  <c:v>305.3</c:v>
                </c:pt>
                <c:pt idx="67">
                  <c:v>305.55</c:v>
                </c:pt>
                <c:pt idx="68">
                  <c:v>302.75</c:v>
                </c:pt>
                <c:pt idx="69">
                  <c:v>300.39999999999998</c:v>
                </c:pt>
                <c:pt idx="70">
                  <c:v>301.64999999999998</c:v>
                </c:pt>
                <c:pt idx="71">
                  <c:v>303.14999999999998</c:v>
                </c:pt>
                <c:pt idx="72">
                  <c:v>0</c:v>
                </c:pt>
                <c:pt idx="73">
                  <c:v>294.95</c:v>
                </c:pt>
                <c:pt idx="74">
                  <c:v>292.45</c:v>
                </c:pt>
                <c:pt idx="75">
                  <c:v>290.25</c:v>
                </c:pt>
                <c:pt idx="76">
                  <c:v>286.64999999999998</c:v>
                </c:pt>
                <c:pt idx="77">
                  <c:v>288.05</c:v>
                </c:pt>
                <c:pt idx="78">
                  <c:v>285.39999999999998</c:v>
                </c:pt>
                <c:pt idx="79">
                  <c:v>281.60000000000002</c:v>
                </c:pt>
                <c:pt idx="80">
                  <c:v>280.60000000000002</c:v>
                </c:pt>
                <c:pt idx="81">
                  <c:v>287.45</c:v>
                </c:pt>
                <c:pt idx="82">
                  <c:v>293.64999999999998</c:v>
                </c:pt>
                <c:pt idx="83">
                  <c:v>284.39999999999998</c:v>
                </c:pt>
                <c:pt idx="84">
                  <c:v>283.95</c:v>
                </c:pt>
                <c:pt idx="85">
                  <c:v>284.64999999999998</c:v>
                </c:pt>
                <c:pt idx="86">
                  <c:v>289.05</c:v>
                </c:pt>
                <c:pt idx="87">
                  <c:v>287.39999999999998</c:v>
                </c:pt>
                <c:pt idx="88">
                  <c:v>286</c:v>
                </c:pt>
                <c:pt idx="89">
                  <c:v>280.5</c:v>
                </c:pt>
                <c:pt idx="90">
                  <c:v>275.39999999999998</c:v>
                </c:pt>
                <c:pt idx="91">
                  <c:v>268.2</c:v>
                </c:pt>
                <c:pt idx="92">
                  <c:v>267.10000000000002</c:v>
                </c:pt>
                <c:pt idx="93">
                  <c:v>262.95</c:v>
                </c:pt>
                <c:pt idx="94">
                  <c:v>259.95</c:v>
                </c:pt>
                <c:pt idx="95">
                  <c:v>262.89999999999998</c:v>
                </c:pt>
                <c:pt idx="96">
                  <c:v>267.7</c:v>
                </c:pt>
                <c:pt idx="97">
                  <c:v>268</c:v>
                </c:pt>
                <c:pt idx="98">
                  <c:v>270.95</c:v>
                </c:pt>
                <c:pt idx="99">
                  <c:v>270.14999999999998</c:v>
                </c:pt>
                <c:pt idx="100">
                  <c:v>266.35000000000002</c:v>
                </c:pt>
                <c:pt idx="101">
                  <c:v>267.64999999999998</c:v>
                </c:pt>
                <c:pt idx="102">
                  <c:v>269.05</c:v>
                </c:pt>
                <c:pt idx="103">
                  <c:v>272.95</c:v>
                </c:pt>
                <c:pt idx="104">
                  <c:v>276.45</c:v>
                </c:pt>
                <c:pt idx="105">
                  <c:v>278.10000000000002</c:v>
                </c:pt>
                <c:pt idx="106">
                  <c:v>281.75</c:v>
                </c:pt>
                <c:pt idx="107">
                  <c:v>281.2</c:v>
                </c:pt>
                <c:pt idx="108">
                  <c:v>287.35000000000002</c:v>
                </c:pt>
                <c:pt idx="109">
                  <c:v>286.89999999999998</c:v>
                </c:pt>
                <c:pt idx="110">
                  <c:v>293.14999999999998</c:v>
                </c:pt>
                <c:pt idx="111">
                  <c:v>291.89999999999998</c:v>
                </c:pt>
                <c:pt idx="112">
                  <c:v>298.39999999999998</c:v>
                </c:pt>
                <c:pt idx="113">
                  <c:v>298.95</c:v>
                </c:pt>
                <c:pt idx="114">
                  <c:v>303.05</c:v>
                </c:pt>
                <c:pt idx="115">
                  <c:v>303.8</c:v>
                </c:pt>
                <c:pt idx="116">
                  <c:v>298.05</c:v>
                </c:pt>
                <c:pt idx="117">
                  <c:v>294</c:v>
                </c:pt>
                <c:pt idx="118">
                  <c:v>303.5</c:v>
                </c:pt>
                <c:pt idx="119">
                  <c:v>308.8</c:v>
                </c:pt>
                <c:pt idx="120">
                  <c:v>319</c:v>
                </c:pt>
                <c:pt idx="121">
                  <c:v>320.75</c:v>
                </c:pt>
                <c:pt idx="122">
                  <c:v>322.75</c:v>
                </c:pt>
                <c:pt idx="123">
                  <c:v>329</c:v>
                </c:pt>
                <c:pt idx="124">
                  <c:v>320.5</c:v>
                </c:pt>
                <c:pt idx="125">
                  <c:v>321.8</c:v>
                </c:pt>
                <c:pt idx="126">
                  <c:v>317.05</c:v>
                </c:pt>
                <c:pt idx="127">
                  <c:v>312.8</c:v>
                </c:pt>
                <c:pt idx="128">
                  <c:v>314.75</c:v>
                </c:pt>
                <c:pt idx="129">
                  <c:v>310.89999999999998</c:v>
                </c:pt>
                <c:pt idx="130">
                  <c:v>314.89999999999998</c:v>
                </c:pt>
                <c:pt idx="131">
                  <c:v>315.25</c:v>
                </c:pt>
                <c:pt idx="132">
                  <c:v>315.60000000000002</c:v>
                </c:pt>
                <c:pt idx="133">
                  <c:v>315.75</c:v>
                </c:pt>
                <c:pt idx="134">
                  <c:v>310.8</c:v>
                </c:pt>
                <c:pt idx="135">
                  <c:v>310.05</c:v>
                </c:pt>
                <c:pt idx="136">
                  <c:v>305.25</c:v>
                </c:pt>
                <c:pt idx="137">
                  <c:v>310.75</c:v>
                </c:pt>
                <c:pt idx="138">
                  <c:v>306.2</c:v>
                </c:pt>
                <c:pt idx="139">
                  <c:v>312.5</c:v>
                </c:pt>
                <c:pt idx="140">
                  <c:v>309.95</c:v>
                </c:pt>
                <c:pt idx="141">
                  <c:v>308.14999999999998</c:v>
                </c:pt>
                <c:pt idx="142">
                  <c:v>310</c:v>
                </c:pt>
                <c:pt idx="143">
                  <c:v>308.75</c:v>
                </c:pt>
                <c:pt idx="144">
                  <c:v>305.45</c:v>
                </c:pt>
                <c:pt idx="145">
                  <c:v>298.25</c:v>
                </c:pt>
                <c:pt idx="146">
                  <c:v>299.3</c:v>
                </c:pt>
                <c:pt idx="147">
                  <c:v>308.05</c:v>
                </c:pt>
                <c:pt idx="148">
                  <c:v>306.89999999999998</c:v>
                </c:pt>
                <c:pt idx="149">
                  <c:v>314.64999999999998</c:v>
                </c:pt>
                <c:pt idx="150">
                  <c:v>312.10000000000002</c:v>
                </c:pt>
                <c:pt idx="151">
                  <c:v>315.75</c:v>
                </c:pt>
                <c:pt idx="152">
                  <c:v>319.25</c:v>
                </c:pt>
                <c:pt idx="153">
                  <c:v>344.7</c:v>
                </c:pt>
                <c:pt idx="154">
                  <c:v>337.55</c:v>
                </c:pt>
                <c:pt idx="155">
                  <c:v>341.1</c:v>
                </c:pt>
                <c:pt idx="156">
                  <c:v>342.2</c:v>
                </c:pt>
                <c:pt idx="157">
                  <c:v>355.35</c:v>
                </c:pt>
                <c:pt idx="158">
                  <c:v>361.7</c:v>
                </c:pt>
                <c:pt idx="159">
                  <c:v>360.05</c:v>
                </c:pt>
                <c:pt idx="160">
                  <c:v>348.65</c:v>
                </c:pt>
                <c:pt idx="161">
                  <c:v>353.55</c:v>
                </c:pt>
                <c:pt idx="162">
                  <c:v>352.5</c:v>
                </c:pt>
                <c:pt idx="163">
                  <c:v>355.45</c:v>
                </c:pt>
                <c:pt idx="164">
                  <c:v>352.4</c:v>
                </c:pt>
                <c:pt idx="165">
                  <c:v>336.9</c:v>
                </c:pt>
                <c:pt idx="166">
                  <c:v>342.05</c:v>
                </c:pt>
                <c:pt idx="167">
                  <c:v>344.3</c:v>
                </c:pt>
                <c:pt idx="168">
                  <c:v>347.1</c:v>
                </c:pt>
                <c:pt idx="169">
                  <c:v>344</c:v>
                </c:pt>
                <c:pt idx="170">
                  <c:v>346.5</c:v>
                </c:pt>
                <c:pt idx="171">
                  <c:v>343.8</c:v>
                </c:pt>
                <c:pt idx="172">
                  <c:v>337.85</c:v>
                </c:pt>
                <c:pt idx="173">
                  <c:v>340.05</c:v>
                </c:pt>
                <c:pt idx="174">
                  <c:v>338.85</c:v>
                </c:pt>
                <c:pt idx="175">
                  <c:v>345.15</c:v>
                </c:pt>
                <c:pt idx="176">
                  <c:v>349.4</c:v>
                </c:pt>
                <c:pt idx="177">
                  <c:v>353.2</c:v>
                </c:pt>
                <c:pt idx="178">
                  <c:v>356.55</c:v>
                </c:pt>
                <c:pt idx="179">
                  <c:v>358.15</c:v>
                </c:pt>
                <c:pt idx="180">
                  <c:v>362.15</c:v>
                </c:pt>
                <c:pt idx="181">
                  <c:v>361.25</c:v>
                </c:pt>
                <c:pt idx="182">
                  <c:v>364.5</c:v>
                </c:pt>
                <c:pt idx="183">
                  <c:v>366.15</c:v>
                </c:pt>
                <c:pt idx="184">
                  <c:v>367.4</c:v>
                </c:pt>
                <c:pt idx="185">
                  <c:v>370.65</c:v>
                </c:pt>
                <c:pt idx="186">
                  <c:v>355.3</c:v>
                </c:pt>
                <c:pt idx="187">
                  <c:v>359.5</c:v>
                </c:pt>
                <c:pt idx="188">
                  <c:v>354.2</c:v>
                </c:pt>
                <c:pt idx="189">
                  <c:v>363.2</c:v>
                </c:pt>
                <c:pt idx="190">
                  <c:v>363.6</c:v>
                </c:pt>
                <c:pt idx="191">
                  <c:v>360.05</c:v>
                </c:pt>
                <c:pt idx="192">
                  <c:v>364.35</c:v>
                </c:pt>
                <c:pt idx="193">
                  <c:v>372.4</c:v>
                </c:pt>
                <c:pt idx="194">
                  <c:v>363.65</c:v>
                </c:pt>
                <c:pt idx="195">
                  <c:v>356</c:v>
                </c:pt>
                <c:pt idx="196">
                  <c:v>350.85</c:v>
                </c:pt>
                <c:pt idx="197">
                  <c:v>342.2</c:v>
                </c:pt>
                <c:pt idx="198">
                  <c:v>339.6</c:v>
                </c:pt>
                <c:pt idx="199">
                  <c:v>341.3</c:v>
                </c:pt>
                <c:pt idx="200">
                  <c:v>342.6</c:v>
                </c:pt>
                <c:pt idx="201">
                  <c:v>343.8</c:v>
                </c:pt>
                <c:pt idx="202">
                  <c:v>327.55</c:v>
                </c:pt>
                <c:pt idx="203">
                  <c:v>332.2</c:v>
                </c:pt>
                <c:pt idx="204">
                  <c:v>317.14999999999998</c:v>
                </c:pt>
                <c:pt idx="205">
                  <c:v>308.45</c:v>
                </c:pt>
                <c:pt idx="206">
                  <c:v>300.25</c:v>
                </c:pt>
                <c:pt idx="207">
                  <c:v>301.39999999999998</c:v>
                </c:pt>
                <c:pt idx="208">
                  <c:v>289.89999999999998</c:v>
                </c:pt>
                <c:pt idx="209">
                  <c:v>294.35000000000002</c:v>
                </c:pt>
                <c:pt idx="210">
                  <c:v>291.35000000000002</c:v>
                </c:pt>
                <c:pt idx="211">
                  <c:v>283.35000000000002</c:v>
                </c:pt>
                <c:pt idx="212">
                  <c:v>289.75</c:v>
                </c:pt>
                <c:pt idx="213">
                  <c:v>290.89999999999998</c:v>
                </c:pt>
                <c:pt idx="214">
                  <c:v>286.85000000000002</c:v>
                </c:pt>
                <c:pt idx="215">
                  <c:v>283.7</c:v>
                </c:pt>
                <c:pt idx="216">
                  <c:v>277.39999999999998</c:v>
                </c:pt>
                <c:pt idx="217">
                  <c:v>268.55</c:v>
                </c:pt>
                <c:pt idx="218">
                  <c:v>271.10000000000002</c:v>
                </c:pt>
                <c:pt idx="219">
                  <c:v>280.2</c:v>
                </c:pt>
                <c:pt idx="220">
                  <c:v>0</c:v>
                </c:pt>
                <c:pt idx="221">
                  <c:v>284.89999999999998</c:v>
                </c:pt>
                <c:pt idx="222">
                  <c:v>274.5</c:v>
                </c:pt>
                <c:pt idx="223">
                  <c:v>273.85000000000002</c:v>
                </c:pt>
                <c:pt idx="224">
                  <c:v>268.39999999999998</c:v>
                </c:pt>
                <c:pt idx="225">
                  <c:v>275.10000000000002</c:v>
                </c:pt>
                <c:pt idx="226">
                  <c:v>273.3</c:v>
                </c:pt>
                <c:pt idx="227">
                  <c:v>273.95</c:v>
                </c:pt>
                <c:pt idx="228">
                  <c:v>278</c:v>
                </c:pt>
                <c:pt idx="229">
                  <c:v>285.25</c:v>
                </c:pt>
                <c:pt idx="230">
                  <c:v>287.05</c:v>
                </c:pt>
                <c:pt idx="231">
                  <c:v>291.7</c:v>
                </c:pt>
                <c:pt idx="232">
                  <c:v>284.7</c:v>
                </c:pt>
                <c:pt idx="233">
                  <c:v>273.95</c:v>
                </c:pt>
                <c:pt idx="234">
                  <c:v>280.39999999999998</c:v>
                </c:pt>
                <c:pt idx="235">
                  <c:v>274.05</c:v>
                </c:pt>
                <c:pt idx="236">
                  <c:v>301.7</c:v>
                </c:pt>
                <c:pt idx="237">
                  <c:v>313.75</c:v>
                </c:pt>
                <c:pt idx="238">
                  <c:v>302.60000000000002</c:v>
                </c:pt>
                <c:pt idx="239">
                  <c:v>280.25</c:v>
                </c:pt>
                <c:pt idx="240">
                  <c:v>281.85000000000002</c:v>
                </c:pt>
                <c:pt idx="241">
                  <c:v>281.2</c:v>
                </c:pt>
                <c:pt idx="242">
                  <c:v>270.8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A6-4369-B286-37815F02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531360"/>
        <c:axId val="481539232"/>
      </c:lineChart>
      <c:catAx>
        <c:axId val="48153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39232"/>
        <c:crosses val="autoZero"/>
        <c:auto val="1"/>
        <c:lblAlgn val="ctr"/>
        <c:lblOffset val="100"/>
        <c:noMultiLvlLbl val="0"/>
      </c:catAx>
      <c:valAx>
        <c:axId val="48153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Daily_Far!$P$1</c:f>
              <c:strCache>
                <c:ptCount val="1"/>
                <c:pt idx="0">
                  <c:v>Returns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Daily_Far!$P$2:$P$244</c:f>
              <c:numCache>
                <c:formatCode>0.00%</c:formatCode>
                <c:ptCount val="243"/>
                <c:pt idx="0">
                  <c:v>0</c:v>
                </c:pt>
                <c:pt idx="1">
                  <c:v>1.2523020257826804E-2</c:v>
                </c:pt>
                <c:pt idx="2">
                  <c:v>-6.9116042197161784E-3</c:v>
                </c:pt>
                <c:pt idx="3">
                  <c:v>-4.1758241758241672E-2</c:v>
                </c:pt>
                <c:pt idx="4">
                  <c:v>3.4403669724770637E-2</c:v>
                </c:pt>
                <c:pt idx="5">
                  <c:v>-5.9127864005913619E-3</c:v>
                </c:pt>
                <c:pt idx="6">
                  <c:v>4.8698884758364397E-2</c:v>
                </c:pt>
                <c:pt idx="7">
                  <c:v>-5.7780928748670718E-2</c:v>
                </c:pt>
                <c:pt idx="8">
                  <c:v>4.5146726862302054E-3</c:v>
                </c:pt>
                <c:pt idx="9">
                  <c:v>-3.7453183520607769E-4</c:v>
                </c:pt>
                <c:pt idx="10">
                  <c:v>2.6789059572873867E-2</c:v>
                </c:pt>
                <c:pt idx="11">
                  <c:v>-3.6124794745484523E-2</c:v>
                </c:pt>
                <c:pt idx="12">
                  <c:v>-1.8928639030853683E-3</c:v>
                </c:pt>
                <c:pt idx="13">
                  <c:v>-3.2239711739046688E-3</c:v>
                </c:pt>
                <c:pt idx="14">
                  <c:v>-1.4459665144596694E-2</c:v>
                </c:pt>
                <c:pt idx="15">
                  <c:v>5.7915057915049141E-4</c:v>
                </c:pt>
                <c:pt idx="16">
                  <c:v>-2.1802045147597829E-2</c:v>
                </c:pt>
                <c:pt idx="17">
                  <c:v>-5.917159763313834E-4</c:v>
                </c:pt>
                <c:pt idx="18">
                  <c:v>7.1640023682652487E-2</c:v>
                </c:pt>
                <c:pt idx="19">
                  <c:v>2.0257826887661142E-2</c:v>
                </c:pt>
                <c:pt idx="20">
                  <c:v>2.4909747292418689E-2</c:v>
                </c:pt>
                <c:pt idx="21">
                  <c:v>9.510390982740563E-3</c:v>
                </c:pt>
                <c:pt idx="22">
                  <c:v>7.3272854152127203E-3</c:v>
                </c:pt>
                <c:pt idx="23">
                  <c:v>3.3598891582958049E-2</c:v>
                </c:pt>
                <c:pt idx="24">
                  <c:v>-2.9155495978552243E-2</c:v>
                </c:pt>
                <c:pt idx="25">
                  <c:v>0</c:v>
                </c:pt>
                <c:pt idx="26">
                  <c:v>-1.0010355540213936E-2</c:v>
                </c:pt>
                <c:pt idx="27">
                  <c:v>-1.8479776847977723E-2</c:v>
                </c:pt>
                <c:pt idx="28">
                  <c:v>1.598579040852535E-3</c:v>
                </c:pt>
                <c:pt idx="29">
                  <c:v>1.8088313530767949E-2</c:v>
                </c:pt>
                <c:pt idx="30">
                  <c:v>9.0576554607210095E-3</c:v>
                </c:pt>
                <c:pt idx="31">
                  <c:v>1.3809770412566893E-2</c:v>
                </c:pt>
                <c:pt idx="32">
                  <c:v>-1.0045973097224549E-2</c:v>
                </c:pt>
                <c:pt idx="33">
                  <c:v>-1.6855865153078697E-2</c:v>
                </c:pt>
                <c:pt idx="34">
                  <c:v>2.1693491952414237E-2</c:v>
                </c:pt>
                <c:pt idx="35">
                  <c:v>-2.3458904109589118E-2</c:v>
                </c:pt>
                <c:pt idx="36">
                  <c:v>1.4027704716815713E-2</c:v>
                </c:pt>
                <c:pt idx="37">
                  <c:v>1.072107902472773E-2</c:v>
                </c:pt>
                <c:pt idx="38">
                  <c:v>-1.9161676646706663E-2</c:v>
                </c:pt>
                <c:pt idx="39">
                  <c:v>5.9305773591489469E-3</c:v>
                </c:pt>
                <c:pt idx="40">
                  <c:v>1.5606034333275139E-3</c:v>
                </c:pt>
                <c:pt idx="41">
                  <c:v>7.6177285318559159E-3</c:v>
                </c:pt>
                <c:pt idx="42">
                  <c:v>-1.5120274914089269E-2</c:v>
                </c:pt>
                <c:pt idx="43">
                  <c:v>-1.2386601535240793E-2</c:v>
                </c:pt>
                <c:pt idx="44">
                  <c:v>-1.1835364776541327E-2</c:v>
                </c:pt>
                <c:pt idx="45">
                  <c:v>-6.0779406506971355E-3</c:v>
                </c:pt>
                <c:pt idx="46">
                  <c:v>-4.6762589928057959E-3</c:v>
                </c:pt>
                <c:pt idx="47">
                  <c:v>3.1441994940368589E-2</c:v>
                </c:pt>
                <c:pt idx="48">
                  <c:v>1.3665031534688277E-2</c:v>
                </c:pt>
                <c:pt idx="49">
                  <c:v>8.9872105081229368E-3</c:v>
                </c:pt>
                <c:pt idx="50">
                  <c:v>1.8842069201781824E-3</c:v>
                </c:pt>
                <c:pt idx="51">
                  <c:v>-1.0258163788682214E-3</c:v>
                </c:pt>
                <c:pt idx="52">
                  <c:v>1.3691596782474757E-2</c:v>
                </c:pt>
                <c:pt idx="53">
                  <c:v>2.363667060611177E-2</c:v>
                </c:pt>
                <c:pt idx="54">
                  <c:v>-1.9132442685139223E-2</c:v>
                </c:pt>
                <c:pt idx="55">
                  <c:v>-7.2305364049101532E-3</c:v>
                </c:pt>
                <c:pt idx="56">
                  <c:v>3.3875338753395237E-4</c:v>
                </c:pt>
                <c:pt idx="57">
                  <c:v>6.7727734507280731E-3</c:v>
                </c:pt>
                <c:pt idx="58">
                  <c:v>-8.2408341742347419E-3</c:v>
                </c:pt>
                <c:pt idx="59">
                  <c:v>1.7466508394098617E-2</c:v>
                </c:pt>
                <c:pt idx="60">
                  <c:v>7.8333333333334091E-3</c:v>
                </c:pt>
                <c:pt idx="61">
                  <c:v>-1.5544898296676187E-2</c:v>
                </c:pt>
                <c:pt idx="62">
                  <c:v>-1.595834033260541E-2</c:v>
                </c:pt>
                <c:pt idx="63">
                  <c:v>2.8678729941959833E-2</c:v>
                </c:pt>
                <c:pt idx="64">
                  <c:v>-3.816793893129884E-3</c:v>
                </c:pt>
                <c:pt idx="65">
                  <c:v>2.815259037148108E-2</c:v>
                </c:pt>
                <c:pt idx="66">
                  <c:v>-1.1341542449773904E-3</c:v>
                </c:pt>
                <c:pt idx="67">
                  <c:v>8.110300081103001E-4</c:v>
                </c:pt>
                <c:pt idx="68">
                  <c:v>-4.8622366288492711E-3</c:v>
                </c:pt>
                <c:pt idx="69">
                  <c:v>-9.283387622149912E-3</c:v>
                </c:pt>
                <c:pt idx="70">
                  <c:v>1.150747986191099E-3</c:v>
                </c:pt>
                <c:pt idx="71">
                  <c:v>5.9113300492611215E-3</c:v>
                </c:pt>
                <c:pt idx="72">
                  <c:v>-1.3222331047992201E-2</c:v>
                </c:pt>
                <c:pt idx="73">
                  <c:v>-1.2737799834574104E-2</c:v>
                </c:pt>
                <c:pt idx="74">
                  <c:v>-1.0556300268096439E-2</c:v>
                </c:pt>
                <c:pt idx="75">
                  <c:v>-4.2337002540220152E-3</c:v>
                </c:pt>
                <c:pt idx="76">
                  <c:v>-1.7857142857142856E-2</c:v>
                </c:pt>
                <c:pt idx="77">
                  <c:v>7.7922077922077922E-3</c:v>
                </c:pt>
                <c:pt idx="78">
                  <c:v>-1.5635738831615158E-2</c:v>
                </c:pt>
                <c:pt idx="79">
                  <c:v>-6.4583696980274599E-3</c:v>
                </c:pt>
                <c:pt idx="80">
                  <c:v>-2.4595924104007217E-3</c:v>
                </c:pt>
                <c:pt idx="81">
                  <c:v>1.6731243395561819E-2</c:v>
                </c:pt>
                <c:pt idx="82">
                  <c:v>2.667590507535093E-2</c:v>
                </c:pt>
                <c:pt idx="83">
                  <c:v>-3.2562847983803045E-2</c:v>
                </c:pt>
                <c:pt idx="84">
                  <c:v>1.5695849319846134E-3</c:v>
                </c:pt>
                <c:pt idx="85">
                  <c:v>-6.2685007835624404E-3</c:v>
                </c:pt>
                <c:pt idx="86">
                  <c:v>2.3304713509724819E-2</c:v>
                </c:pt>
                <c:pt idx="87">
                  <c:v>-4.4520547945205869E-3</c:v>
                </c:pt>
                <c:pt idx="88">
                  <c:v>-1.0319917440660475E-2</c:v>
                </c:pt>
                <c:pt idx="89">
                  <c:v>-1.6336461591936007E-2</c:v>
                </c:pt>
                <c:pt idx="90">
                  <c:v>-1.4310954063604281E-2</c:v>
                </c:pt>
                <c:pt idx="91">
                  <c:v>-2.6348808030112802E-2</c:v>
                </c:pt>
                <c:pt idx="92">
                  <c:v>-2.7614138438880704E-3</c:v>
                </c:pt>
                <c:pt idx="93">
                  <c:v>-1.5322134022521815E-2</c:v>
                </c:pt>
                <c:pt idx="94">
                  <c:v>-1.293588301462313E-2</c:v>
                </c:pt>
                <c:pt idx="95">
                  <c:v>1.1016144349477596E-2</c:v>
                </c:pt>
                <c:pt idx="96">
                  <c:v>1.5968438850272403E-2</c:v>
                </c:pt>
                <c:pt idx="97">
                  <c:v>1.2943786982249363E-3</c:v>
                </c:pt>
                <c:pt idx="98">
                  <c:v>1.0895660203139385E-2</c:v>
                </c:pt>
                <c:pt idx="99">
                  <c:v>-1.096090610157148E-3</c:v>
                </c:pt>
                <c:pt idx="100">
                  <c:v>-1.4447695683979477E-2</c:v>
                </c:pt>
                <c:pt idx="101">
                  <c:v>3.3401373167564821E-3</c:v>
                </c:pt>
                <c:pt idx="102">
                  <c:v>7.2128722027001609E-3</c:v>
                </c:pt>
                <c:pt idx="103">
                  <c:v>1.4322438486962824E-2</c:v>
                </c:pt>
                <c:pt idx="104">
                  <c:v>6.5170166545981591E-3</c:v>
                </c:pt>
                <c:pt idx="105">
                  <c:v>6.6546762589928879E-3</c:v>
                </c:pt>
                <c:pt idx="106">
                  <c:v>1.8045381454350379E-2</c:v>
                </c:pt>
                <c:pt idx="107">
                  <c:v>-5.6160056160054969E-3</c:v>
                </c:pt>
                <c:pt idx="108">
                  <c:v>2.3649841157783229E-2</c:v>
                </c:pt>
                <c:pt idx="109">
                  <c:v>-1.7241379310344827E-3</c:v>
                </c:pt>
                <c:pt idx="110">
                  <c:v>2.1243523316062097E-2</c:v>
                </c:pt>
                <c:pt idx="111">
                  <c:v>-1.5220700152206619E-3</c:v>
                </c:pt>
                <c:pt idx="112">
                  <c:v>1.8123306233062408E-2</c:v>
                </c:pt>
                <c:pt idx="113">
                  <c:v>-4.9908501081362205E-4</c:v>
                </c:pt>
                <c:pt idx="114">
                  <c:v>1.780958721704402E-2</c:v>
                </c:pt>
                <c:pt idx="115">
                  <c:v>2.4529844644317253E-3</c:v>
                </c:pt>
                <c:pt idx="116">
                  <c:v>-1.8433931484502373E-2</c:v>
                </c:pt>
                <c:pt idx="117">
                  <c:v>-1.3628053847432349E-2</c:v>
                </c:pt>
                <c:pt idx="118">
                  <c:v>3.2181971356360611E-2</c:v>
                </c:pt>
                <c:pt idx="119">
                  <c:v>1.6323865491348351E-2</c:v>
                </c:pt>
                <c:pt idx="120">
                  <c:v>3.1641503372952025E-2</c:v>
                </c:pt>
                <c:pt idx="121">
                  <c:v>5.9162385178266677E-3</c:v>
                </c:pt>
                <c:pt idx="122">
                  <c:v>1.0524686581024538E-2</c:v>
                </c:pt>
                <c:pt idx="123">
                  <c:v>2.0064328381069113E-2</c:v>
                </c:pt>
                <c:pt idx="124">
                  <c:v>-2.357357357357364E-2</c:v>
                </c:pt>
                <c:pt idx="125">
                  <c:v>4.9208057819468643E-3</c:v>
                </c:pt>
                <c:pt idx="126">
                  <c:v>-1.7597551644988524E-2</c:v>
                </c:pt>
                <c:pt idx="127">
                  <c:v>-9.3457943925233638E-3</c:v>
                </c:pt>
                <c:pt idx="128">
                  <c:v>4.7169811320754715E-3</c:v>
                </c:pt>
                <c:pt idx="129">
                  <c:v>-1.3302034428794992E-2</c:v>
                </c:pt>
                <c:pt idx="130">
                  <c:v>1.3481363996827915E-2</c:v>
                </c:pt>
                <c:pt idx="131">
                  <c:v>0</c:v>
                </c:pt>
                <c:pt idx="132">
                  <c:v>-1.7214397496087993E-3</c:v>
                </c:pt>
                <c:pt idx="133">
                  <c:v>4.0758739614359975E-3</c:v>
                </c:pt>
                <c:pt idx="134">
                  <c:v>-1.9359875097579981E-2</c:v>
                </c:pt>
                <c:pt idx="135">
                  <c:v>-3.3434166533991764E-3</c:v>
                </c:pt>
                <c:pt idx="136">
                  <c:v>-1.3099041533546399E-2</c:v>
                </c:pt>
                <c:pt idx="137">
                  <c:v>1.764325024279717E-2</c:v>
                </c:pt>
                <c:pt idx="138">
                  <c:v>-1.4633370446954104E-2</c:v>
                </c:pt>
                <c:pt idx="139">
                  <c:v>6.2953995157384625E-3</c:v>
                </c:pt>
                <c:pt idx="140">
                  <c:v>0</c:v>
                </c:pt>
                <c:pt idx="141">
                  <c:v>0</c:v>
                </c:pt>
                <c:pt idx="142">
                  <c:v>-2.2457491177413818E-3</c:v>
                </c:pt>
                <c:pt idx="143">
                  <c:v>5.787781350482352E-3</c:v>
                </c:pt>
                <c:pt idx="144">
                  <c:v>-1.438618925831202E-2</c:v>
                </c:pt>
                <c:pt idx="145">
                  <c:v>-1.8488485241647708E-2</c:v>
                </c:pt>
                <c:pt idx="146">
                  <c:v>1.8175809649701074E-3</c:v>
                </c:pt>
                <c:pt idx="147">
                  <c:v>3.2657100445324209E-2</c:v>
                </c:pt>
                <c:pt idx="148">
                  <c:v>-4.9512857371027353E-3</c:v>
                </c:pt>
                <c:pt idx="149">
                  <c:v>1.9903691813804136E-2</c:v>
                </c:pt>
                <c:pt idx="150">
                  <c:v>-5.6657223796034353E-3</c:v>
                </c:pt>
                <c:pt idx="151">
                  <c:v>1.1712567268122968E-2</c:v>
                </c:pt>
                <c:pt idx="152">
                  <c:v>9.543178973717004E-3</c:v>
                </c:pt>
                <c:pt idx="153">
                  <c:v>8.1357508135750822E-2</c:v>
                </c:pt>
                <c:pt idx="154">
                  <c:v>-1.9776440240756601E-2</c:v>
                </c:pt>
                <c:pt idx="155">
                  <c:v>9.2105263157894069E-3</c:v>
                </c:pt>
                <c:pt idx="156">
                  <c:v>3.3318846878169902E-3</c:v>
                </c:pt>
                <c:pt idx="157">
                  <c:v>3.6673404562518011E-2</c:v>
                </c:pt>
                <c:pt idx="158">
                  <c:v>1.4902506963788364E-2</c:v>
                </c:pt>
                <c:pt idx="159">
                  <c:v>-1.6467682173734669E-3</c:v>
                </c:pt>
                <c:pt idx="160">
                  <c:v>-3.1752577319587659E-2</c:v>
                </c:pt>
                <c:pt idx="161">
                  <c:v>1.4338444065871696E-2</c:v>
                </c:pt>
                <c:pt idx="162">
                  <c:v>-2.6592022393281695E-3</c:v>
                </c:pt>
                <c:pt idx="163">
                  <c:v>9.2618579848442635E-3</c:v>
                </c:pt>
                <c:pt idx="164">
                  <c:v>-5.9788654060067689E-3</c:v>
                </c:pt>
                <c:pt idx="165">
                  <c:v>-4.2803189257238805E-2</c:v>
                </c:pt>
                <c:pt idx="166">
                  <c:v>1.2421452579278095E-2</c:v>
                </c:pt>
                <c:pt idx="167">
                  <c:v>3.6085450346420326E-3</c:v>
                </c:pt>
                <c:pt idx="168">
                  <c:v>9.9237739105423432E-3</c:v>
                </c:pt>
                <c:pt idx="169">
                  <c:v>-4.2722870976929644E-3</c:v>
                </c:pt>
                <c:pt idx="170">
                  <c:v>2.2883295194506708E-3</c:v>
                </c:pt>
                <c:pt idx="171">
                  <c:v>-8.2762557077624924E-3</c:v>
                </c:pt>
                <c:pt idx="172">
                  <c:v>-1.4676258992805821E-2</c:v>
                </c:pt>
                <c:pt idx="173">
                  <c:v>5.8411214953271035E-3</c:v>
                </c:pt>
                <c:pt idx="174">
                  <c:v>-4.7909407665504573E-3</c:v>
                </c:pt>
                <c:pt idx="175">
                  <c:v>1.70678336980307E-2</c:v>
                </c:pt>
                <c:pt idx="176">
                  <c:v>1.2908777969018933E-2</c:v>
                </c:pt>
                <c:pt idx="177">
                  <c:v>9.2041914471821008E-3</c:v>
                </c:pt>
                <c:pt idx="178">
                  <c:v>9.2605584397360864E-3</c:v>
                </c:pt>
                <c:pt idx="179">
                  <c:v>6.8121785068818172E-3</c:v>
                </c:pt>
                <c:pt idx="180">
                  <c:v>9.1135045567521528E-3</c:v>
                </c:pt>
                <c:pt idx="181">
                  <c:v>3.8314176245211663E-3</c:v>
                </c:pt>
                <c:pt idx="182">
                  <c:v>5.4525627044711015E-3</c:v>
                </c:pt>
                <c:pt idx="183">
                  <c:v>5.9652928416485586E-3</c:v>
                </c:pt>
                <c:pt idx="184">
                  <c:v>2.0215633423180594E-3</c:v>
                </c:pt>
                <c:pt idx="185">
                  <c:v>8.6079354404841654E-3</c:v>
                </c:pt>
                <c:pt idx="186">
                  <c:v>-3.4537938391785539E-2</c:v>
                </c:pt>
                <c:pt idx="187">
                  <c:v>4.6961325966850516E-3</c:v>
                </c:pt>
                <c:pt idx="188">
                  <c:v>-1.2922738520758837E-2</c:v>
                </c:pt>
                <c:pt idx="189">
                  <c:v>2.1866295264624018E-2</c:v>
                </c:pt>
                <c:pt idx="190">
                  <c:v>2.8622052610057366E-3</c:v>
                </c:pt>
                <c:pt idx="191">
                  <c:v>-1.1959771677086103E-2</c:v>
                </c:pt>
                <c:pt idx="192">
                  <c:v>1.1141678129298518E-2</c:v>
                </c:pt>
                <c:pt idx="193">
                  <c:v>2.2037817983947668E-2</c:v>
                </c:pt>
                <c:pt idx="194">
                  <c:v>-1.996539331824837E-2</c:v>
                </c:pt>
                <c:pt idx="195">
                  <c:v>-1.9013988863235097E-2</c:v>
                </c:pt>
                <c:pt idx="196">
                  <c:v>-1.5367575799529156E-2</c:v>
                </c:pt>
                <c:pt idx="197">
                  <c:v>-2.5449943757030403E-2</c:v>
                </c:pt>
                <c:pt idx="198">
                  <c:v>-8.656759486365604E-3</c:v>
                </c:pt>
                <c:pt idx="199">
                  <c:v>5.093872798719255E-3</c:v>
                </c:pt>
                <c:pt idx="200">
                  <c:v>4.9232551404575402E-3</c:v>
                </c:pt>
                <c:pt idx="201">
                  <c:v>3.3141210374639115E-3</c:v>
                </c:pt>
                <c:pt idx="202">
                  <c:v>-4.4951888553784229E-2</c:v>
                </c:pt>
                <c:pt idx="203">
                  <c:v>1.3082706766917362E-2</c:v>
                </c:pt>
                <c:pt idx="204">
                  <c:v>-4.4381772302211797E-2</c:v>
                </c:pt>
                <c:pt idx="205">
                  <c:v>-2.687169928549232E-2</c:v>
                </c:pt>
                <c:pt idx="206">
                  <c:v>-2.5219473264165928E-2</c:v>
                </c:pt>
                <c:pt idx="207">
                  <c:v>2.1287047650236685E-3</c:v>
                </c:pt>
                <c:pt idx="208">
                  <c:v>-3.8071895424836528E-2</c:v>
                </c:pt>
                <c:pt idx="209">
                  <c:v>1.4268727705112921E-2</c:v>
                </c:pt>
                <c:pt idx="210">
                  <c:v>-1.306313850276347E-2</c:v>
                </c:pt>
                <c:pt idx="211">
                  <c:v>-2.5793314101476214E-2</c:v>
                </c:pt>
                <c:pt idx="212">
                  <c:v>1.7244382511757493E-2</c:v>
                </c:pt>
                <c:pt idx="213">
                  <c:v>7.0205479452055183E-3</c:v>
                </c:pt>
                <c:pt idx="214">
                  <c:v>-1.5643598027546411E-2</c:v>
                </c:pt>
                <c:pt idx="215">
                  <c:v>-8.9825531179822636E-3</c:v>
                </c:pt>
                <c:pt idx="216">
                  <c:v>-2.2485619661844328E-2</c:v>
                </c:pt>
                <c:pt idx="217">
                  <c:v>-3.6198288159771677E-2</c:v>
                </c:pt>
                <c:pt idx="218">
                  <c:v>1.3135985198889959E-2</c:v>
                </c:pt>
                <c:pt idx="219">
                  <c:v>3.0131482834185534E-2</c:v>
                </c:pt>
                <c:pt idx="220">
                  <c:v>2.091827690125856E-2</c:v>
                </c:pt>
                <c:pt idx="221">
                  <c:v>-4.1673901719048055E-3</c:v>
                </c:pt>
                <c:pt idx="222">
                  <c:v>-3.4176111595466477E-2</c:v>
                </c:pt>
                <c:pt idx="223">
                  <c:v>-1.2637660227476652E-3</c:v>
                </c:pt>
                <c:pt idx="224">
                  <c:v>-2.0788141720896599E-2</c:v>
                </c:pt>
                <c:pt idx="225">
                  <c:v>2.5659959387114593E-2</c:v>
                </c:pt>
                <c:pt idx="226">
                  <c:v>-6.4794816414687232E-3</c:v>
                </c:pt>
                <c:pt idx="227">
                  <c:v>3.4420289855072051E-3</c:v>
                </c:pt>
                <c:pt idx="228">
                  <c:v>1.191550821447919E-2</c:v>
                </c:pt>
                <c:pt idx="229">
                  <c:v>2.5869759143621766E-2</c:v>
                </c:pt>
                <c:pt idx="230">
                  <c:v>1.3913043478260079E-3</c:v>
                </c:pt>
                <c:pt idx="231">
                  <c:v>2.1882598124348774E-2</c:v>
                </c:pt>
                <c:pt idx="232">
                  <c:v>-2.3453433038749073E-2</c:v>
                </c:pt>
                <c:pt idx="233">
                  <c:v>-3.776540201879576E-2</c:v>
                </c:pt>
                <c:pt idx="234">
                  <c:v>2.0799421233496113E-2</c:v>
                </c:pt>
                <c:pt idx="235">
                  <c:v>-1.8958185683911999E-2</c:v>
                </c:pt>
                <c:pt idx="236">
                  <c:v>9.7345132743362789E-2</c:v>
                </c:pt>
                <c:pt idx="237">
                  <c:v>3.4068466096115753E-2</c:v>
                </c:pt>
                <c:pt idx="238">
                  <c:v>-2.5943020849912391E-2</c:v>
                </c:pt>
                <c:pt idx="239">
                  <c:v>-7.3366013071895386E-2</c:v>
                </c:pt>
                <c:pt idx="240">
                  <c:v>6.1717510139305239E-3</c:v>
                </c:pt>
                <c:pt idx="241">
                  <c:v>8.7627059235892044E-4</c:v>
                </c:pt>
                <c:pt idx="242">
                  <c:v>-3.6946244090351993E-2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B-4114-A77F-6981A808D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5984912"/>
        <c:axId val="435982288"/>
      </c:lineChart>
      <c:dateAx>
        <c:axId val="4359849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82288"/>
        <c:crosses val="autoZero"/>
        <c:auto val="1"/>
        <c:lblOffset val="100"/>
        <c:baseTimeUnit val="days"/>
      </c:dateAx>
      <c:valAx>
        <c:axId val="4359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8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Daily_Far!$Q$1</c:f>
              <c:strCache>
                <c:ptCount val="1"/>
                <c:pt idx="0">
                  <c:v>Adjusted Returns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Daily_Far!$B$2:$B$244</c:f>
              <c:numCache>
                <c:formatCode>d\-mmm\-yy</c:formatCode>
                <c:ptCount val="243"/>
                <c:pt idx="0">
                  <c:v>43374</c:v>
                </c:pt>
                <c:pt idx="1">
                  <c:v>43376</c:v>
                </c:pt>
                <c:pt idx="2">
                  <c:v>43377</c:v>
                </c:pt>
                <c:pt idx="3">
                  <c:v>43378</c:v>
                </c:pt>
                <c:pt idx="4">
                  <c:v>43381</c:v>
                </c:pt>
                <c:pt idx="5">
                  <c:v>43382</c:v>
                </c:pt>
                <c:pt idx="6">
                  <c:v>43383</c:v>
                </c:pt>
                <c:pt idx="7">
                  <c:v>43384</c:v>
                </c:pt>
                <c:pt idx="8">
                  <c:v>43385</c:v>
                </c:pt>
                <c:pt idx="9">
                  <c:v>43388</c:v>
                </c:pt>
                <c:pt idx="10">
                  <c:v>43389</c:v>
                </c:pt>
                <c:pt idx="11">
                  <c:v>43390</c:v>
                </c:pt>
                <c:pt idx="12">
                  <c:v>43392</c:v>
                </c:pt>
                <c:pt idx="13">
                  <c:v>43395</c:v>
                </c:pt>
                <c:pt idx="14">
                  <c:v>43396</c:v>
                </c:pt>
                <c:pt idx="15">
                  <c:v>43397</c:v>
                </c:pt>
                <c:pt idx="16">
                  <c:v>43398</c:v>
                </c:pt>
                <c:pt idx="17">
                  <c:v>43399</c:v>
                </c:pt>
                <c:pt idx="18">
                  <c:v>43402</c:v>
                </c:pt>
                <c:pt idx="19">
                  <c:v>43403</c:v>
                </c:pt>
                <c:pt idx="20">
                  <c:v>43404</c:v>
                </c:pt>
                <c:pt idx="21">
                  <c:v>43405</c:v>
                </c:pt>
                <c:pt idx="22">
                  <c:v>43406</c:v>
                </c:pt>
                <c:pt idx="23">
                  <c:v>43409</c:v>
                </c:pt>
                <c:pt idx="24">
                  <c:v>43410</c:v>
                </c:pt>
                <c:pt idx="25">
                  <c:v>43411</c:v>
                </c:pt>
                <c:pt idx="26">
                  <c:v>43413</c:v>
                </c:pt>
                <c:pt idx="27">
                  <c:v>43416</c:v>
                </c:pt>
                <c:pt idx="28">
                  <c:v>43417</c:v>
                </c:pt>
                <c:pt idx="29">
                  <c:v>43418</c:v>
                </c:pt>
                <c:pt idx="30">
                  <c:v>43419</c:v>
                </c:pt>
                <c:pt idx="31">
                  <c:v>43420</c:v>
                </c:pt>
                <c:pt idx="32">
                  <c:v>43423</c:v>
                </c:pt>
                <c:pt idx="33">
                  <c:v>43424</c:v>
                </c:pt>
                <c:pt idx="34">
                  <c:v>43425</c:v>
                </c:pt>
                <c:pt idx="35">
                  <c:v>43426</c:v>
                </c:pt>
                <c:pt idx="36">
                  <c:v>43430</c:v>
                </c:pt>
                <c:pt idx="37">
                  <c:v>43431</c:v>
                </c:pt>
                <c:pt idx="38">
                  <c:v>43432</c:v>
                </c:pt>
                <c:pt idx="39">
                  <c:v>43433</c:v>
                </c:pt>
                <c:pt idx="40">
                  <c:v>43434</c:v>
                </c:pt>
                <c:pt idx="41">
                  <c:v>43437</c:v>
                </c:pt>
                <c:pt idx="42">
                  <c:v>43438</c:v>
                </c:pt>
                <c:pt idx="43">
                  <c:v>43439</c:v>
                </c:pt>
                <c:pt idx="44">
                  <c:v>43440</c:v>
                </c:pt>
                <c:pt idx="45">
                  <c:v>43441</c:v>
                </c:pt>
                <c:pt idx="46">
                  <c:v>43444</c:v>
                </c:pt>
                <c:pt idx="47">
                  <c:v>43445</c:v>
                </c:pt>
                <c:pt idx="48">
                  <c:v>43446</c:v>
                </c:pt>
                <c:pt idx="49">
                  <c:v>43447</c:v>
                </c:pt>
                <c:pt idx="50">
                  <c:v>43448</c:v>
                </c:pt>
                <c:pt idx="51">
                  <c:v>43451</c:v>
                </c:pt>
                <c:pt idx="52">
                  <c:v>43452</c:v>
                </c:pt>
                <c:pt idx="53">
                  <c:v>43453</c:v>
                </c:pt>
                <c:pt idx="54">
                  <c:v>43454</c:v>
                </c:pt>
                <c:pt idx="55">
                  <c:v>43455</c:v>
                </c:pt>
                <c:pt idx="56">
                  <c:v>43458</c:v>
                </c:pt>
                <c:pt idx="57">
                  <c:v>43460</c:v>
                </c:pt>
                <c:pt idx="58">
                  <c:v>43461</c:v>
                </c:pt>
                <c:pt idx="59">
                  <c:v>43462</c:v>
                </c:pt>
                <c:pt idx="60">
                  <c:v>43466</c:v>
                </c:pt>
                <c:pt idx="61">
                  <c:v>43467</c:v>
                </c:pt>
                <c:pt idx="62">
                  <c:v>43468</c:v>
                </c:pt>
                <c:pt idx="63">
                  <c:v>43469</c:v>
                </c:pt>
                <c:pt idx="64">
                  <c:v>43472</c:v>
                </c:pt>
                <c:pt idx="65">
                  <c:v>43473</c:v>
                </c:pt>
                <c:pt idx="66">
                  <c:v>43474</c:v>
                </c:pt>
                <c:pt idx="67">
                  <c:v>43475</c:v>
                </c:pt>
                <c:pt idx="68">
                  <c:v>43476</c:v>
                </c:pt>
                <c:pt idx="69">
                  <c:v>43479</c:v>
                </c:pt>
                <c:pt idx="70">
                  <c:v>43480</c:v>
                </c:pt>
                <c:pt idx="71">
                  <c:v>43481</c:v>
                </c:pt>
                <c:pt idx="72">
                  <c:v>43482</c:v>
                </c:pt>
                <c:pt idx="73">
                  <c:v>43483</c:v>
                </c:pt>
                <c:pt idx="74">
                  <c:v>43486</c:v>
                </c:pt>
                <c:pt idx="75">
                  <c:v>43487</c:v>
                </c:pt>
                <c:pt idx="76">
                  <c:v>43488</c:v>
                </c:pt>
                <c:pt idx="77">
                  <c:v>43489</c:v>
                </c:pt>
                <c:pt idx="78">
                  <c:v>43490</c:v>
                </c:pt>
                <c:pt idx="79">
                  <c:v>43493</c:v>
                </c:pt>
                <c:pt idx="80">
                  <c:v>43494</c:v>
                </c:pt>
                <c:pt idx="81">
                  <c:v>43495</c:v>
                </c:pt>
                <c:pt idx="82">
                  <c:v>43496</c:v>
                </c:pt>
                <c:pt idx="83">
                  <c:v>43497</c:v>
                </c:pt>
                <c:pt idx="84">
                  <c:v>43500</c:v>
                </c:pt>
                <c:pt idx="85">
                  <c:v>43501</c:v>
                </c:pt>
                <c:pt idx="86">
                  <c:v>43502</c:v>
                </c:pt>
                <c:pt idx="87">
                  <c:v>43503</c:v>
                </c:pt>
                <c:pt idx="88">
                  <c:v>43504</c:v>
                </c:pt>
                <c:pt idx="89">
                  <c:v>43507</c:v>
                </c:pt>
                <c:pt idx="90">
                  <c:v>43508</c:v>
                </c:pt>
                <c:pt idx="91">
                  <c:v>43509</c:v>
                </c:pt>
                <c:pt idx="92">
                  <c:v>43510</c:v>
                </c:pt>
                <c:pt idx="93">
                  <c:v>43511</c:v>
                </c:pt>
                <c:pt idx="94">
                  <c:v>43514</c:v>
                </c:pt>
                <c:pt idx="95">
                  <c:v>43515</c:v>
                </c:pt>
                <c:pt idx="96">
                  <c:v>43516</c:v>
                </c:pt>
                <c:pt idx="97">
                  <c:v>43517</c:v>
                </c:pt>
                <c:pt idx="98">
                  <c:v>43518</c:v>
                </c:pt>
                <c:pt idx="99">
                  <c:v>43521</c:v>
                </c:pt>
                <c:pt idx="100">
                  <c:v>43522</c:v>
                </c:pt>
                <c:pt idx="101">
                  <c:v>43523</c:v>
                </c:pt>
                <c:pt idx="102">
                  <c:v>43524</c:v>
                </c:pt>
                <c:pt idx="103">
                  <c:v>43525</c:v>
                </c:pt>
                <c:pt idx="104">
                  <c:v>43529</c:v>
                </c:pt>
                <c:pt idx="105">
                  <c:v>43530</c:v>
                </c:pt>
                <c:pt idx="106">
                  <c:v>43531</c:v>
                </c:pt>
                <c:pt idx="107">
                  <c:v>43532</c:v>
                </c:pt>
                <c:pt idx="108">
                  <c:v>43535</c:v>
                </c:pt>
                <c:pt idx="109">
                  <c:v>43536</c:v>
                </c:pt>
                <c:pt idx="110">
                  <c:v>43537</c:v>
                </c:pt>
                <c:pt idx="111">
                  <c:v>43538</c:v>
                </c:pt>
                <c:pt idx="112">
                  <c:v>43539</c:v>
                </c:pt>
                <c:pt idx="113">
                  <c:v>43542</c:v>
                </c:pt>
                <c:pt idx="114">
                  <c:v>43543</c:v>
                </c:pt>
                <c:pt idx="115">
                  <c:v>43544</c:v>
                </c:pt>
                <c:pt idx="116">
                  <c:v>43546</c:v>
                </c:pt>
                <c:pt idx="117">
                  <c:v>43549</c:v>
                </c:pt>
                <c:pt idx="118">
                  <c:v>43550</c:v>
                </c:pt>
                <c:pt idx="119">
                  <c:v>43551</c:v>
                </c:pt>
                <c:pt idx="120">
                  <c:v>43552</c:v>
                </c:pt>
                <c:pt idx="121">
                  <c:v>43553</c:v>
                </c:pt>
                <c:pt idx="122">
                  <c:v>43556</c:v>
                </c:pt>
                <c:pt idx="123">
                  <c:v>43557</c:v>
                </c:pt>
                <c:pt idx="124">
                  <c:v>43558</c:v>
                </c:pt>
                <c:pt idx="125">
                  <c:v>43559</c:v>
                </c:pt>
                <c:pt idx="126">
                  <c:v>43560</c:v>
                </c:pt>
                <c:pt idx="127">
                  <c:v>43563</c:v>
                </c:pt>
                <c:pt idx="128">
                  <c:v>43564</c:v>
                </c:pt>
                <c:pt idx="129">
                  <c:v>43565</c:v>
                </c:pt>
                <c:pt idx="130">
                  <c:v>43566</c:v>
                </c:pt>
                <c:pt idx="131">
                  <c:v>43567</c:v>
                </c:pt>
                <c:pt idx="132">
                  <c:v>43570</c:v>
                </c:pt>
                <c:pt idx="133">
                  <c:v>43571</c:v>
                </c:pt>
                <c:pt idx="134">
                  <c:v>43573</c:v>
                </c:pt>
                <c:pt idx="135">
                  <c:v>43577</c:v>
                </c:pt>
                <c:pt idx="136">
                  <c:v>43578</c:v>
                </c:pt>
                <c:pt idx="137">
                  <c:v>43579</c:v>
                </c:pt>
                <c:pt idx="138">
                  <c:v>43580</c:v>
                </c:pt>
                <c:pt idx="139">
                  <c:v>43581</c:v>
                </c:pt>
                <c:pt idx="140">
                  <c:v>43585</c:v>
                </c:pt>
                <c:pt idx="141">
                  <c:v>43587</c:v>
                </c:pt>
                <c:pt idx="142">
                  <c:v>43588</c:v>
                </c:pt>
                <c:pt idx="143">
                  <c:v>43591</c:v>
                </c:pt>
                <c:pt idx="144">
                  <c:v>43592</c:v>
                </c:pt>
                <c:pt idx="145">
                  <c:v>43593</c:v>
                </c:pt>
                <c:pt idx="146">
                  <c:v>43594</c:v>
                </c:pt>
                <c:pt idx="147">
                  <c:v>43595</c:v>
                </c:pt>
                <c:pt idx="148">
                  <c:v>43598</c:v>
                </c:pt>
                <c:pt idx="149">
                  <c:v>43599</c:v>
                </c:pt>
                <c:pt idx="150">
                  <c:v>43600</c:v>
                </c:pt>
                <c:pt idx="151">
                  <c:v>43601</c:v>
                </c:pt>
                <c:pt idx="152">
                  <c:v>43602</c:v>
                </c:pt>
                <c:pt idx="153">
                  <c:v>43605</c:v>
                </c:pt>
                <c:pt idx="154">
                  <c:v>43606</c:v>
                </c:pt>
                <c:pt idx="155">
                  <c:v>43607</c:v>
                </c:pt>
                <c:pt idx="156">
                  <c:v>43608</c:v>
                </c:pt>
                <c:pt idx="157">
                  <c:v>43609</c:v>
                </c:pt>
                <c:pt idx="158">
                  <c:v>43612</c:v>
                </c:pt>
                <c:pt idx="159">
                  <c:v>43613</c:v>
                </c:pt>
                <c:pt idx="160">
                  <c:v>43614</c:v>
                </c:pt>
                <c:pt idx="161">
                  <c:v>43615</c:v>
                </c:pt>
                <c:pt idx="162">
                  <c:v>43616</c:v>
                </c:pt>
                <c:pt idx="163">
                  <c:v>43619</c:v>
                </c:pt>
                <c:pt idx="164">
                  <c:v>43620</c:v>
                </c:pt>
                <c:pt idx="165">
                  <c:v>43622</c:v>
                </c:pt>
                <c:pt idx="166">
                  <c:v>43623</c:v>
                </c:pt>
                <c:pt idx="167">
                  <c:v>43626</c:v>
                </c:pt>
                <c:pt idx="168">
                  <c:v>43627</c:v>
                </c:pt>
                <c:pt idx="169">
                  <c:v>43628</c:v>
                </c:pt>
                <c:pt idx="170">
                  <c:v>43629</c:v>
                </c:pt>
                <c:pt idx="171">
                  <c:v>43630</c:v>
                </c:pt>
                <c:pt idx="172">
                  <c:v>43633</c:v>
                </c:pt>
                <c:pt idx="173">
                  <c:v>43634</c:v>
                </c:pt>
                <c:pt idx="174">
                  <c:v>43635</c:v>
                </c:pt>
                <c:pt idx="175">
                  <c:v>43636</c:v>
                </c:pt>
                <c:pt idx="176">
                  <c:v>43637</c:v>
                </c:pt>
                <c:pt idx="177">
                  <c:v>43640</c:v>
                </c:pt>
                <c:pt idx="178">
                  <c:v>43641</c:v>
                </c:pt>
                <c:pt idx="179">
                  <c:v>43642</c:v>
                </c:pt>
                <c:pt idx="180">
                  <c:v>43643</c:v>
                </c:pt>
                <c:pt idx="181">
                  <c:v>43644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43654</c:v>
                </c:pt>
                <c:pt idx="187">
                  <c:v>43655</c:v>
                </c:pt>
                <c:pt idx="188">
                  <c:v>43656</c:v>
                </c:pt>
                <c:pt idx="189">
                  <c:v>43657</c:v>
                </c:pt>
                <c:pt idx="190">
                  <c:v>43658</c:v>
                </c:pt>
                <c:pt idx="191">
                  <c:v>43661</c:v>
                </c:pt>
                <c:pt idx="192">
                  <c:v>43662</c:v>
                </c:pt>
                <c:pt idx="193">
                  <c:v>43663</c:v>
                </c:pt>
                <c:pt idx="194">
                  <c:v>43664</c:v>
                </c:pt>
                <c:pt idx="195">
                  <c:v>43665</c:v>
                </c:pt>
                <c:pt idx="196">
                  <c:v>43668</c:v>
                </c:pt>
                <c:pt idx="197">
                  <c:v>43669</c:v>
                </c:pt>
                <c:pt idx="198">
                  <c:v>43670</c:v>
                </c:pt>
                <c:pt idx="199">
                  <c:v>43671</c:v>
                </c:pt>
                <c:pt idx="200">
                  <c:v>43672</c:v>
                </c:pt>
                <c:pt idx="201">
                  <c:v>43675</c:v>
                </c:pt>
                <c:pt idx="202">
                  <c:v>43676</c:v>
                </c:pt>
                <c:pt idx="203">
                  <c:v>43677</c:v>
                </c:pt>
                <c:pt idx="204">
                  <c:v>43678</c:v>
                </c:pt>
                <c:pt idx="205">
                  <c:v>43679</c:v>
                </c:pt>
                <c:pt idx="206">
                  <c:v>43682</c:v>
                </c:pt>
                <c:pt idx="207">
                  <c:v>43683</c:v>
                </c:pt>
                <c:pt idx="208">
                  <c:v>43684</c:v>
                </c:pt>
                <c:pt idx="209">
                  <c:v>43685</c:v>
                </c:pt>
                <c:pt idx="210">
                  <c:v>43686</c:v>
                </c:pt>
                <c:pt idx="211">
                  <c:v>43690</c:v>
                </c:pt>
                <c:pt idx="212">
                  <c:v>43691</c:v>
                </c:pt>
                <c:pt idx="213">
                  <c:v>43693</c:v>
                </c:pt>
                <c:pt idx="214">
                  <c:v>43696</c:v>
                </c:pt>
                <c:pt idx="215">
                  <c:v>43697</c:v>
                </c:pt>
                <c:pt idx="216">
                  <c:v>43698</c:v>
                </c:pt>
                <c:pt idx="217">
                  <c:v>43699</c:v>
                </c:pt>
                <c:pt idx="218">
                  <c:v>43700</c:v>
                </c:pt>
                <c:pt idx="219">
                  <c:v>43703</c:v>
                </c:pt>
                <c:pt idx="220">
                  <c:v>43704</c:v>
                </c:pt>
                <c:pt idx="221">
                  <c:v>43705</c:v>
                </c:pt>
                <c:pt idx="222">
                  <c:v>43706</c:v>
                </c:pt>
                <c:pt idx="223">
                  <c:v>43707</c:v>
                </c:pt>
                <c:pt idx="224">
                  <c:v>43711</c:v>
                </c:pt>
                <c:pt idx="225">
                  <c:v>43712</c:v>
                </c:pt>
                <c:pt idx="226">
                  <c:v>43713</c:v>
                </c:pt>
                <c:pt idx="227">
                  <c:v>43714</c:v>
                </c:pt>
                <c:pt idx="228">
                  <c:v>43717</c:v>
                </c:pt>
                <c:pt idx="229">
                  <c:v>43719</c:v>
                </c:pt>
                <c:pt idx="230">
                  <c:v>43720</c:v>
                </c:pt>
                <c:pt idx="231">
                  <c:v>43721</c:v>
                </c:pt>
                <c:pt idx="232">
                  <c:v>43724</c:v>
                </c:pt>
                <c:pt idx="233">
                  <c:v>43725</c:v>
                </c:pt>
                <c:pt idx="234">
                  <c:v>43726</c:v>
                </c:pt>
                <c:pt idx="235">
                  <c:v>43727</c:v>
                </c:pt>
                <c:pt idx="236">
                  <c:v>43728</c:v>
                </c:pt>
                <c:pt idx="237">
                  <c:v>43731</c:v>
                </c:pt>
                <c:pt idx="238">
                  <c:v>43732</c:v>
                </c:pt>
                <c:pt idx="239">
                  <c:v>43733</c:v>
                </c:pt>
                <c:pt idx="240">
                  <c:v>43734</c:v>
                </c:pt>
                <c:pt idx="241">
                  <c:v>43735</c:v>
                </c:pt>
                <c:pt idx="242">
                  <c:v>43738</c:v>
                </c:pt>
              </c:numCache>
            </c:numRef>
          </c:cat>
          <c:val>
            <c:numRef>
              <c:f>Daily_Far!$Q$2:$Q$244</c:f>
              <c:numCache>
                <c:formatCode>0.00%</c:formatCode>
                <c:ptCount val="243"/>
                <c:pt idx="0">
                  <c:v>-1.9260273972602739E-4</c:v>
                </c:pt>
                <c:pt idx="1">
                  <c:v>1.2330691490703517E-2</c:v>
                </c:pt>
                <c:pt idx="2">
                  <c:v>-7.1066727128668633E-3</c:v>
                </c:pt>
                <c:pt idx="3">
                  <c:v>-4.1948104771940303E-2</c:v>
                </c:pt>
                <c:pt idx="4">
                  <c:v>3.4214354656277486E-2</c:v>
                </c:pt>
                <c:pt idx="5">
                  <c:v>-6.101005578673554E-3</c:v>
                </c:pt>
                <c:pt idx="6">
                  <c:v>4.8509295717268509E-2</c:v>
                </c:pt>
                <c:pt idx="7">
                  <c:v>-5.7971065734972085E-2</c:v>
                </c:pt>
                <c:pt idx="8">
                  <c:v>4.3259055629425343E-3</c:v>
                </c:pt>
                <c:pt idx="9">
                  <c:v>-5.6384690369922841E-4</c:v>
                </c:pt>
                <c:pt idx="10">
                  <c:v>2.6599196559175236E-2</c:v>
                </c:pt>
                <c:pt idx="11">
                  <c:v>-3.6314383786580411E-2</c:v>
                </c:pt>
                <c:pt idx="12">
                  <c:v>-2.083274861989478E-3</c:v>
                </c:pt>
                <c:pt idx="13">
                  <c:v>-3.4143821328087784E-3</c:v>
                </c:pt>
                <c:pt idx="14">
                  <c:v>-1.4650350076103543E-2</c:v>
                </c:pt>
                <c:pt idx="15">
                  <c:v>3.8873962024638185E-4</c:v>
                </c:pt>
                <c:pt idx="16">
                  <c:v>-2.199273007910468E-2</c:v>
                </c:pt>
                <c:pt idx="17">
                  <c:v>-7.8212693523549296E-4</c:v>
                </c:pt>
                <c:pt idx="18">
                  <c:v>7.1449612723748376E-2</c:v>
                </c:pt>
                <c:pt idx="19">
                  <c:v>2.0067141956154291E-2</c:v>
                </c:pt>
                <c:pt idx="20">
                  <c:v>2.4719336333514579E-2</c:v>
                </c:pt>
                <c:pt idx="21">
                  <c:v>9.3205279690419321E-3</c:v>
                </c:pt>
                <c:pt idx="22">
                  <c:v>7.1366004837058713E-3</c:v>
                </c:pt>
                <c:pt idx="23">
                  <c:v>3.3409302541862161E-2</c:v>
                </c:pt>
                <c:pt idx="24">
                  <c:v>-2.9345632964853614E-2</c:v>
                </c:pt>
                <c:pt idx="25">
                  <c:v>-1.9041095890410959E-4</c:v>
                </c:pt>
                <c:pt idx="26">
                  <c:v>-1.0199944581309827E-2</c:v>
                </c:pt>
                <c:pt idx="27">
                  <c:v>-1.8669639861676354E-2</c:v>
                </c:pt>
                <c:pt idx="28">
                  <c:v>1.4092639723593844E-3</c:v>
                </c:pt>
                <c:pt idx="29">
                  <c:v>1.7900916270493977E-2</c:v>
                </c:pt>
                <c:pt idx="30">
                  <c:v>8.8708061456525163E-3</c:v>
                </c:pt>
                <c:pt idx="31">
                  <c:v>1.362209917969018E-2</c:v>
                </c:pt>
                <c:pt idx="32">
                  <c:v>-1.0233096384895782E-2</c:v>
                </c:pt>
                <c:pt idx="33">
                  <c:v>-1.7041618577736232E-2</c:v>
                </c:pt>
                <c:pt idx="34">
                  <c:v>2.1506916609948482E-2</c:v>
                </c:pt>
                <c:pt idx="35">
                  <c:v>-2.3644383561643913E-2</c:v>
                </c:pt>
                <c:pt idx="36">
                  <c:v>1.3842773209966398E-2</c:v>
                </c:pt>
                <c:pt idx="37">
                  <c:v>1.0535873545275675E-2</c:v>
                </c:pt>
                <c:pt idx="38">
                  <c:v>-1.9346608153555978E-2</c:v>
                </c:pt>
                <c:pt idx="39">
                  <c:v>5.7450979070941526E-3</c:v>
                </c:pt>
                <c:pt idx="40">
                  <c:v>1.3753979538754591E-3</c:v>
                </c:pt>
                <c:pt idx="41">
                  <c:v>7.4336189428148196E-3</c:v>
                </c:pt>
                <c:pt idx="42">
                  <c:v>-1.5304110530527625E-2</c:v>
                </c:pt>
                <c:pt idx="43">
                  <c:v>-1.2569889206473671E-2</c:v>
                </c:pt>
                <c:pt idx="44">
                  <c:v>-1.2019200392979682E-2</c:v>
                </c:pt>
                <c:pt idx="45">
                  <c:v>-6.2617762671354918E-3</c:v>
                </c:pt>
                <c:pt idx="46">
                  <c:v>-4.8598206366414123E-3</c:v>
                </c:pt>
                <c:pt idx="47">
                  <c:v>3.1258433296532974E-2</c:v>
                </c:pt>
                <c:pt idx="48">
                  <c:v>1.348201783605814E-2</c:v>
                </c:pt>
                <c:pt idx="49">
                  <c:v>8.8033748916845813E-3</c:v>
                </c:pt>
                <c:pt idx="50">
                  <c:v>1.700645276342566E-3</c:v>
                </c:pt>
                <c:pt idx="51">
                  <c:v>-1.2080081596901391E-3</c:v>
                </c:pt>
                <c:pt idx="52">
                  <c:v>1.350995294685832E-2</c:v>
                </c:pt>
                <c:pt idx="53">
                  <c:v>2.3455026770495331E-2</c:v>
                </c:pt>
                <c:pt idx="54">
                  <c:v>-1.9314908438563882E-2</c:v>
                </c:pt>
                <c:pt idx="55">
                  <c:v>-7.4130021583348107E-3</c:v>
                </c:pt>
                <c:pt idx="56">
                  <c:v>1.5601366150655511E-4</c:v>
                </c:pt>
                <c:pt idx="57">
                  <c:v>6.5900337247006757E-3</c:v>
                </c:pt>
                <c:pt idx="58">
                  <c:v>-8.4235739002621393E-3</c:v>
                </c:pt>
                <c:pt idx="59">
                  <c:v>1.7283768668071221E-2</c:v>
                </c:pt>
                <c:pt idx="60">
                  <c:v>7.6530593607306695E-3</c:v>
                </c:pt>
                <c:pt idx="61">
                  <c:v>-1.5726542132292624E-2</c:v>
                </c:pt>
                <c:pt idx="62">
                  <c:v>-1.6139436223016369E-2</c:v>
                </c:pt>
                <c:pt idx="63">
                  <c:v>2.8497360078946134E-2</c:v>
                </c:pt>
                <c:pt idx="64">
                  <c:v>-3.9984377287463225E-3</c:v>
                </c:pt>
                <c:pt idx="65">
                  <c:v>2.7971220508467381E-2</c:v>
                </c:pt>
                <c:pt idx="66">
                  <c:v>-1.3160720531965684E-3</c:v>
                </c:pt>
                <c:pt idx="67">
                  <c:v>6.2938617249386176E-4</c:v>
                </c:pt>
                <c:pt idx="68">
                  <c:v>-5.0441544370684495E-3</c:v>
                </c:pt>
                <c:pt idx="69">
                  <c:v>-9.4650314577663496E-3</c:v>
                </c:pt>
                <c:pt idx="70">
                  <c:v>9.6828223276644143E-4</c:v>
                </c:pt>
                <c:pt idx="71">
                  <c:v>5.729412241041943E-3</c:v>
                </c:pt>
                <c:pt idx="72">
                  <c:v>-1.340315296580042E-2</c:v>
                </c:pt>
                <c:pt idx="73">
                  <c:v>-1.2917525861971363E-2</c:v>
                </c:pt>
                <c:pt idx="74">
                  <c:v>-1.0736026295493698E-2</c:v>
                </c:pt>
                <c:pt idx="75">
                  <c:v>-4.4139742266247547E-3</c:v>
                </c:pt>
                <c:pt idx="76">
                  <c:v>-1.8037142857142856E-2</c:v>
                </c:pt>
                <c:pt idx="77">
                  <c:v>7.6119338196050526E-3</c:v>
                </c:pt>
                <c:pt idx="78">
                  <c:v>-1.5815738831615158E-2</c:v>
                </c:pt>
                <c:pt idx="79">
                  <c:v>-6.6380957254247204E-3</c:v>
                </c:pt>
                <c:pt idx="80">
                  <c:v>-2.6395924104007217E-3</c:v>
                </c:pt>
                <c:pt idx="81">
                  <c:v>1.655096942295908E-2</c:v>
                </c:pt>
                <c:pt idx="82">
                  <c:v>2.649645302055641E-2</c:v>
                </c:pt>
                <c:pt idx="83">
                  <c:v>-3.2743121956405788E-2</c:v>
                </c:pt>
                <c:pt idx="84">
                  <c:v>1.3895849319846133E-3</c:v>
                </c:pt>
                <c:pt idx="85">
                  <c:v>-6.447678865754221E-3</c:v>
                </c:pt>
                <c:pt idx="86">
                  <c:v>2.3127453235752216E-2</c:v>
                </c:pt>
                <c:pt idx="87">
                  <c:v>-4.6268493150685317E-3</c:v>
                </c:pt>
                <c:pt idx="88">
                  <c:v>-1.0494437988605681E-2</c:v>
                </c:pt>
                <c:pt idx="89">
                  <c:v>-1.6512078030292171E-2</c:v>
                </c:pt>
                <c:pt idx="90">
                  <c:v>-1.4485748584152226E-2</c:v>
                </c:pt>
                <c:pt idx="91">
                  <c:v>-2.6524150495866226E-2</c:v>
                </c:pt>
                <c:pt idx="92">
                  <c:v>-2.9359343918332757E-3</c:v>
                </c:pt>
                <c:pt idx="93">
                  <c:v>-1.5497476488275239E-2</c:v>
                </c:pt>
                <c:pt idx="94">
                  <c:v>-1.3111499452979293E-2</c:v>
                </c:pt>
                <c:pt idx="95">
                  <c:v>1.0839979965915953E-2</c:v>
                </c:pt>
                <c:pt idx="96">
                  <c:v>1.5792274466710759E-2</c:v>
                </c:pt>
                <c:pt idx="97">
                  <c:v>1.1190362324715116E-3</c:v>
                </c:pt>
                <c:pt idx="98">
                  <c:v>1.0720317737385961E-2</c:v>
                </c:pt>
                <c:pt idx="99">
                  <c:v>-1.271159103307833E-3</c:v>
                </c:pt>
                <c:pt idx="100">
                  <c:v>-1.4623586094938381E-2</c:v>
                </c:pt>
                <c:pt idx="101">
                  <c:v>3.1642469057975779E-3</c:v>
                </c:pt>
                <c:pt idx="102">
                  <c:v>7.0375297369467361E-3</c:v>
                </c:pt>
                <c:pt idx="103">
                  <c:v>1.414654807600392E-2</c:v>
                </c:pt>
                <c:pt idx="104">
                  <c:v>6.3411262436392554E-3</c:v>
                </c:pt>
                <c:pt idx="105">
                  <c:v>6.4790598206367232E-3</c:v>
                </c:pt>
                <c:pt idx="106">
                  <c:v>1.7869765015994216E-2</c:v>
                </c:pt>
                <c:pt idx="107">
                  <c:v>-5.7916220543616616E-3</c:v>
                </c:pt>
                <c:pt idx="108">
                  <c:v>2.3474224719427065E-2</c:v>
                </c:pt>
                <c:pt idx="109">
                  <c:v>-1.8978365611714691E-3</c:v>
                </c:pt>
                <c:pt idx="110">
                  <c:v>2.1070372631130589E-2</c:v>
                </c:pt>
                <c:pt idx="111">
                  <c:v>-1.6954946727549085E-3</c:v>
                </c:pt>
                <c:pt idx="112">
                  <c:v>1.795125143854186E-2</c:v>
                </c:pt>
                <c:pt idx="113">
                  <c:v>-6.7196172314238918E-4</c:v>
                </c:pt>
                <c:pt idx="114">
                  <c:v>1.7637532422523472E-2</c:v>
                </c:pt>
                <c:pt idx="115">
                  <c:v>2.2812036425139169E-3</c:v>
                </c:pt>
                <c:pt idx="116">
                  <c:v>-1.8606260251625661E-2</c:v>
                </c:pt>
                <c:pt idx="117">
                  <c:v>-1.3800382614555637E-2</c:v>
                </c:pt>
                <c:pt idx="118">
                  <c:v>3.20115603974565E-2</c:v>
                </c:pt>
                <c:pt idx="119">
                  <c:v>1.6156194258471639E-2</c:v>
                </c:pt>
                <c:pt idx="120">
                  <c:v>3.1472188304458873E-2</c:v>
                </c:pt>
                <c:pt idx="121">
                  <c:v>5.7458275589225578E-3</c:v>
                </c:pt>
                <c:pt idx="122">
                  <c:v>1.0354275622120428E-2</c:v>
                </c:pt>
                <c:pt idx="123">
                  <c:v>1.9894191394767745E-2</c:v>
                </c:pt>
                <c:pt idx="124">
                  <c:v>-2.3743436587272272E-2</c:v>
                </c:pt>
                <c:pt idx="125">
                  <c:v>4.7509427682482343E-3</c:v>
                </c:pt>
                <c:pt idx="126">
                  <c:v>-1.7767962603892632E-2</c:v>
                </c:pt>
                <c:pt idx="127">
                  <c:v>-9.5189450774548698E-3</c:v>
                </c:pt>
                <c:pt idx="128">
                  <c:v>4.5441044197467046E-3</c:v>
                </c:pt>
                <c:pt idx="129">
                  <c:v>-1.3474911141123759E-2</c:v>
                </c:pt>
                <c:pt idx="130">
                  <c:v>1.3307665366690929E-2</c:v>
                </c:pt>
                <c:pt idx="131">
                  <c:v>-1.7369863013698628E-4</c:v>
                </c:pt>
                <c:pt idx="132">
                  <c:v>-1.8954123523485253E-3</c:v>
                </c:pt>
                <c:pt idx="133">
                  <c:v>3.9019013586962716E-3</c:v>
                </c:pt>
                <c:pt idx="134">
                  <c:v>-1.9534121672922445E-2</c:v>
                </c:pt>
                <c:pt idx="135">
                  <c:v>-3.5184851465498612E-3</c:v>
                </c:pt>
                <c:pt idx="136">
                  <c:v>-1.3274110026697084E-2</c:v>
                </c:pt>
                <c:pt idx="137">
                  <c:v>1.7467907777043747E-2</c:v>
                </c:pt>
                <c:pt idx="138">
                  <c:v>-1.4811178666132185E-2</c:v>
                </c:pt>
                <c:pt idx="139">
                  <c:v>6.1181392417658598E-3</c:v>
                </c:pt>
                <c:pt idx="140">
                  <c:v>-1.76986301369863E-4</c:v>
                </c:pt>
                <c:pt idx="141">
                  <c:v>-1.7671232876712329E-4</c:v>
                </c:pt>
                <c:pt idx="142">
                  <c:v>-2.4227354191112449E-3</c:v>
                </c:pt>
                <c:pt idx="143">
                  <c:v>5.6110690217152284E-3</c:v>
                </c:pt>
                <c:pt idx="144">
                  <c:v>-1.4562901587079144E-2</c:v>
                </c:pt>
                <c:pt idx="145">
                  <c:v>-1.8665197570414831E-2</c:v>
                </c:pt>
                <c:pt idx="146">
                  <c:v>1.6427864444221621E-3</c:v>
                </c:pt>
                <c:pt idx="147">
                  <c:v>3.2482031952173522E-2</c:v>
                </c:pt>
                <c:pt idx="148">
                  <c:v>-5.1260802576506802E-3</c:v>
                </c:pt>
                <c:pt idx="149">
                  <c:v>1.9729719211064409E-2</c:v>
                </c:pt>
                <c:pt idx="150">
                  <c:v>-5.8375032015212432E-3</c:v>
                </c:pt>
                <c:pt idx="151">
                  <c:v>1.1539964528396941E-2</c:v>
                </c:pt>
                <c:pt idx="152">
                  <c:v>9.3692063709772781E-3</c:v>
                </c:pt>
                <c:pt idx="153">
                  <c:v>8.1185453341230271E-2</c:v>
                </c:pt>
                <c:pt idx="154">
                  <c:v>-1.994767311746893E-2</c:v>
                </c:pt>
                <c:pt idx="155">
                  <c:v>9.0406633020907769E-3</c:v>
                </c:pt>
                <c:pt idx="156">
                  <c:v>3.1614737289128807E-3</c:v>
                </c:pt>
                <c:pt idx="157">
                  <c:v>3.6503267576216643E-2</c:v>
                </c:pt>
                <c:pt idx="158">
                  <c:v>1.4732096004884255E-2</c:v>
                </c:pt>
                <c:pt idx="159">
                  <c:v>-1.8144394502501793E-3</c:v>
                </c:pt>
                <c:pt idx="160">
                  <c:v>-3.1918330744245195E-2</c:v>
                </c:pt>
                <c:pt idx="161">
                  <c:v>1.4172142696008682E-2</c:v>
                </c:pt>
                <c:pt idx="162">
                  <c:v>-2.8202981297391285E-3</c:v>
                </c:pt>
                <c:pt idx="163">
                  <c:v>9.0996662040223452E-3</c:v>
                </c:pt>
                <c:pt idx="164">
                  <c:v>-6.1416051320341662E-3</c:v>
                </c:pt>
                <c:pt idx="165">
                  <c:v>-4.2966750901074421E-2</c:v>
                </c:pt>
                <c:pt idx="166">
                  <c:v>1.2257890935442479E-2</c:v>
                </c:pt>
                <c:pt idx="167">
                  <c:v>3.4455313360118958E-3</c:v>
                </c:pt>
                <c:pt idx="168">
                  <c:v>9.7599382941039869E-3</c:v>
                </c:pt>
                <c:pt idx="169">
                  <c:v>-4.4361227141313207E-3</c:v>
                </c:pt>
                <c:pt idx="170">
                  <c:v>2.1244939030123145E-3</c:v>
                </c:pt>
                <c:pt idx="171">
                  <c:v>-8.4400913242008487E-3</c:v>
                </c:pt>
                <c:pt idx="172">
                  <c:v>-1.4839272691435958E-2</c:v>
                </c:pt>
                <c:pt idx="173">
                  <c:v>5.6775598514914871E-3</c:v>
                </c:pt>
                <c:pt idx="174">
                  <c:v>-4.9539544651805946E-3</c:v>
                </c:pt>
                <c:pt idx="175">
                  <c:v>1.6904546026797824E-2</c:v>
                </c:pt>
                <c:pt idx="176">
                  <c:v>1.2744942352580576E-2</c:v>
                </c:pt>
                <c:pt idx="177">
                  <c:v>9.0400818581410046E-3</c:v>
                </c:pt>
                <c:pt idx="178">
                  <c:v>9.0959009054895103E-3</c:v>
                </c:pt>
                <c:pt idx="179">
                  <c:v>6.6483428904434609E-3</c:v>
                </c:pt>
                <c:pt idx="180">
                  <c:v>8.9502168855192764E-3</c:v>
                </c:pt>
                <c:pt idx="181">
                  <c:v>3.6681299532882895E-3</c:v>
                </c:pt>
                <c:pt idx="182">
                  <c:v>5.2887270880327452E-3</c:v>
                </c:pt>
                <c:pt idx="183">
                  <c:v>5.8039229786348602E-3</c:v>
                </c:pt>
                <c:pt idx="184">
                  <c:v>1.8604674519071005E-3</c:v>
                </c:pt>
                <c:pt idx="185">
                  <c:v>8.446291604867727E-3</c:v>
                </c:pt>
                <c:pt idx="186">
                  <c:v>-3.4699034282196499E-2</c:v>
                </c:pt>
                <c:pt idx="187">
                  <c:v>4.5358586240823121E-3</c:v>
                </c:pt>
                <c:pt idx="188">
                  <c:v>-1.3083012493361577E-2</c:v>
                </c:pt>
                <c:pt idx="189">
                  <c:v>2.1706843209829497E-2</c:v>
                </c:pt>
                <c:pt idx="190">
                  <c:v>2.7022052610057366E-3</c:v>
                </c:pt>
                <c:pt idx="191">
                  <c:v>-1.2118675786675144E-2</c:v>
                </c:pt>
                <c:pt idx="192">
                  <c:v>1.0985513745736874E-2</c:v>
                </c:pt>
                <c:pt idx="193">
                  <c:v>2.1880831682577803E-2</c:v>
                </c:pt>
                <c:pt idx="194">
                  <c:v>-2.0123475510029191E-2</c:v>
                </c:pt>
                <c:pt idx="195">
                  <c:v>-1.9171797082413178E-2</c:v>
                </c:pt>
                <c:pt idx="196">
                  <c:v>-1.5525657991309979E-2</c:v>
                </c:pt>
                <c:pt idx="197">
                  <c:v>-2.5607204031003007E-2</c:v>
                </c:pt>
                <c:pt idx="198">
                  <c:v>-8.8140197603382067E-3</c:v>
                </c:pt>
                <c:pt idx="199">
                  <c:v>4.9363385521439124E-3</c:v>
                </c:pt>
                <c:pt idx="200">
                  <c:v>4.7659948664849376E-3</c:v>
                </c:pt>
                <c:pt idx="201">
                  <c:v>3.1571347360940484E-3</c:v>
                </c:pt>
                <c:pt idx="202">
                  <c:v>-4.5106957046934917E-2</c:v>
                </c:pt>
                <c:pt idx="203">
                  <c:v>1.2927912246369418E-2</c:v>
                </c:pt>
                <c:pt idx="204">
                  <c:v>-4.4534649014540566E-2</c:v>
                </c:pt>
                <c:pt idx="205">
                  <c:v>-2.7025945860834785E-2</c:v>
                </c:pt>
                <c:pt idx="206">
                  <c:v>-2.5371528058686477E-2</c:v>
                </c:pt>
                <c:pt idx="207">
                  <c:v>1.9799376417359974E-3</c:v>
                </c:pt>
                <c:pt idx="208">
                  <c:v>-3.8220388575521458E-2</c:v>
                </c:pt>
                <c:pt idx="209">
                  <c:v>1.411996058182525E-2</c:v>
                </c:pt>
                <c:pt idx="210">
                  <c:v>-1.3213275489064839E-2</c:v>
                </c:pt>
                <c:pt idx="211">
                  <c:v>-2.5943451087777583E-2</c:v>
                </c:pt>
                <c:pt idx="212">
                  <c:v>1.7094519498058864E-2</c:v>
                </c:pt>
                <c:pt idx="213">
                  <c:v>6.8712328767123673E-3</c:v>
                </c:pt>
                <c:pt idx="214">
                  <c:v>-1.579291309603956E-2</c:v>
                </c:pt>
                <c:pt idx="215">
                  <c:v>-9.1310462686671947E-3</c:v>
                </c:pt>
                <c:pt idx="216">
                  <c:v>-2.2633838839926521E-2</c:v>
                </c:pt>
                <c:pt idx="217">
                  <c:v>-3.6347877200867566E-2</c:v>
                </c:pt>
                <c:pt idx="218">
                  <c:v>1.2987218075602288E-2</c:v>
                </c:pt>
                <c:pt idx="219">
                  <c:v>2.9982715710897861E-2</c:v>
                </c:pt>
                <c:pt idx="220">
                  <c:v>2.0770057723176368E-2</c:v>
                </c:pt>
                <c:pt idx="221">
                  <c:v>-4.3158833225897366E-3</c:v>
                </c:pt>
                <c:pt idx="222">
                  <c:v>-3.4324604746151406E-2</c:v>
                </c:pt>
                <c:pt idx="223">
                  <c:v>-1.411985200829857E-3</c:v>
                </c:pt>
                <c:pt idx="224">
                  <c:v>-2.0935538981170572E-2</c:v>
                </c:pt>
                <c:pt idx="225">
                  <c:v>2.551420596245706E-2</c:v>
                </c:pt>
                <c:pt idx="226">
                  <c:v>-6.6252350661262574E-3</c:v>
                </c:pt>
                <c:pt idx="227">
                  <c:v>3.2962755608496709E-3</c:v>
                </c:pt>
                <c:pt idx="228">
                  <c:v>1.1768932872013436E-2</c:v>
                </c:pt>
                <c:pt idx="229">
                  <c:v>2.5722361883347793E-2</c:v>
                </c:pt>
                <c:pt idx="230">
                  <c:v>1.2460988683739532E-3</c:v>
                </c:pt>
                <c:pt idx="231">
                  <c:v>2.1736570727088501E-2</c:v>
                </c:pt>
                <c:pt idx="232">
                  <c:v>-2.3599460436009346E-2</c:v>
                </c:pt>
                <c:pt idx="233">
                  <c:v>-3.7911429416056033E-2</c:v>
                </c:pt>
                <c:pt idx="234">
                  <c:v>2.065394178144132E-2</c:v>
                </c:pt>
                <c:pt idx="235">
                  <c:v>-1.9103665135966792E-2</c:v>
                </c:pt>
                <c:pt idx="236">
                  <c:v>9.7199379318705259E-2</c:v>
                </c:pt>
                <c:pt idx="237">
                  <c:v>3.3922164726252736E-2</c:v>
                </c:pt>
                <c:pt idx="238">
                  <c:v>-2.6091240027994584E-2</c:v>
                </c:pt>
                <c:pt idx="239">
                  <c:v>-7.3514506222580323E-2</c:v>
                </c:pt>
                <c:pt idx="240">
                  <c:v>6.0235318358483319E-3</c:v>
                </c:pt>
                <c:pt idx="241">
                  <c:v>7.2805141427672866E-4</c:v>
                </c:pt>
                <c:pt idx="242">
                  <c:v>-3.709254546021501E-2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8-4F44-879D-8C6D5C97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75344"/>
        <c:axId val="531273704"/>
      </c:lineChart>
      <c:dateAx>
        <c:axId val="5312753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3704"/>
        <c:crosses val="autoZero"/>
        <c:auto val="1"/>
        <c:lblOffset val="100"/>
        <c:baseTimeUnit val="days"/>
      </c:dateAx>
      <c:valAx>
        <c:axId val="5312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Daily Far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Daily_Far!$I$1</c:f>
              <c:strCache>
                <c:ptCount val="1"/>
                <c:pt idx="0">
                  <c:v>Settle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Daily_Far!$I$2:$I$244</c:f>
              <c:numCache>
                <c:formatCode>General</c:formatCode>
                <c:ptCount val="243"/>
                <c:pt idx="0">
                  <c:v>278.85000000000002</c:v>
                </c:pt>
                <c:pt idx="1">
                  <c:v>274.89999999999998</c:v>
                </c:pt>
                <c:pt idx="2">
                  <c:v>276.14999999999998</c:v>
                </c:pt>
                <c:pt idx="3">
                  <c:v>261.60000000000002</c:v>
                </c:pt>
                <c:pt idx="4">
                  <c:v>270.60000000000002</c:v>
                </c:pt>
                <c:pt idx="5">
                  <c:v>267.25</c:v>
                </c:pt>
                <c:pt idx="6">
                  <c:v>282.10000000000002</c:v>
                </c:pt>
                <c:pt idx="7">
                  <c:v>265.8</c:v>
                </c:pt>
                <c:pt idx="8">
                  <c:v>267</c:v>
                </c:pt>
                <c:pt idx="9">
                  <c:v>266.89999999999998</c:v>
                </c:pt>
                <c:pt idx="10">
                  <c:v>274.05</c:v>
                </c:pt>
                <c:pt idx="11">
                  <c:v>264.14999999999998</c:v>
                </c:pt>
                <c:pt idx="12">
                  <c:v>263.64999999999998</c:v>
                </c:pt>
                <c:pt idx="13">
                  <c:v>262.8</c:v>
                </c:pt>
                <c:pt idx="14">
                  <c:v>259</c:v>
                </c:pt>
                <c:pt idx="15">
                  <c:v>259.14999999999998</c:v>
                </c:pt>
                <c:pt idx="16">
                  <c:v>253.5</c:v>
                </c:pt>
                <c:pt idx="17">
                  <c:v>253.1</c:v>
                </c:pt>
                <c:pt idx="18">
                  <c:v>271.5</c:v>
                </c:pt>
                <c:pt idx="19">
                  <c:v>278.45</c:v>
                </c:pt>
                <c:pt idx="20">
                  <c:v>283.89999999999998</c:v>
                </c:pt>
                <c:pt idx="21">
                  <c:v>286.60000000000002</c:v>
                </c:pt>
                <c:pt idx="22">
                  <c:v>288.7</c:v>
                </c:pt>
                <c:pt idx="23">
                  <c:v>298.39999999999998</c:v>
                </c:pt>
                <c:pt idx="24">
                  <c:v>289.7</c:v>
                </c:pt>
                <c:pt idx="25">
                  <c:v>291.64999999999998</c:v>
                </c:pt>
                <c:pt idx="26">
                  <c:v>286.8</c:v>
                </c:pt>
                <c:pt idx="27">
                  <c:v>281.5</c:v>
                </c:pt>
                <c:pt idx="28">
                  <c:v>281.95</c:v>
                </c:pt>
                <c:pt idx="29">
                  <c:v>287.05</c:v>
                </c:pt>
                <c:pt idx="30">
                  <c:v>289.64999999999998</c:v>
                </c:pt>
                <c:pt idx="31">
                  <c:v>293.64999999999998</c:v>
                </c:pt>
                <c:pt idx="32">
                  <c:v>290.7</c:v>
                </c:pt>
                <c:pt idx="33">
                  <c:v>285.8</c:v>
                </c:pt>
                <c:pt idx="34">
                  <c:v>291.3</c:v>
                </c:pt>
                <c:pt idx="35">
                  <c:v>285.14999999999998</c:v>
                </c:pt>
                <c:pt idx="36">
                  <c:v>289.14999999999998</c:v>
                </c:pt>
                <c:pt idx="37">
                  <c:v>292.25</c:v>
                </c:pt>
                <c:pt idx="38">
                  <c:v>286.64999999999998</c:v>
                </c:pt>
                <c:pt idx="39">
                  <c:v>288.35000000000002</c:v>
                </c:pt>
                <c:pt idx="40">
                  <c:v>290</c:v>
                </c:pt>
                <c:pt idx="41">
                  <c:v>291</c:v>
                </c:pt>
                <c:pt idx="42">
                  <c:v>287.60000000000002</c:v>
                </c:pt>
                <c:pt idx="43">
                  <c:v>283.05</c:v>
                </c:pt>
                <c:pt idx="44">
                  <c:v>280.45</c:v>
                </c:pt>
                <c:pt idx="45">
                  <c:v>280.14999999999998</c:v>
                </c:pt>
                <c:pt idx="46">
                  <c:v>276.7</c:v>
                </c:pt>
                <c:pt idx="47">
                  <c:v>285.39999999999998</c:v>
                </c:pt>
                <c:pt idx="48">
                  <c:v>289.3</c:v>
                </c:pt>
                <c:pt idx="49">
                  <c:v>291.89999999999998</c:v>
                </c:pt>
                <c:pt idx="50">
                  <c:v>293.75</c:v>
                </c:pt>
                <c:pt idx="51">
                  <c:v>292.14999999999998</c:v>
                </c:pt>
                <c:pt idx="52">
                  <c:v>296.14999999999998</c:v>
                </c:pt>
                <c:pt idx="53">
                  <c:v>303.14999999999998</c:v>
                </c:pt>
                <c:pt idx="54">
                  <c:v>297.35000000000002</c:v>
                </c:pt>
                <c:pt idx="55">
                  <c:v>295.2</c:v>
                </c:pt>
                <c:pt idx="56">
                  <c:v>297.05</c:v>
                </c:pt>
                <c:pt idx="57">
                  <c:v>297.3</c:v>
                </c:pt>
                <c:pt idx="58">
                  <c:v>294.85000000000002</c:v>
                </c:pt>
                <c:pt idx="59">
                  <c:v>300.3</c:v>
                </c:pt>
                <c:pt idx="60">
                  <c:v>304.95</c:v>
                </c:pt>
                <c:pt idx="61">
                  <c:v>299.10000000000002</c:v>
                </c:pt>
                <c:pt idx="62">
                  <c:v>292.89999999999998</c:v>
                </c:pt>
                <c:pt idx="63">
                  <c:v>301.3</c:v>
                </c:pt>
                <c:pt idx="64">
                  <c:v>301.25</c:v>
                </c:pt>
                <c:pt idx="65">
                  <c:v>308.60000000000002</c:v>
                </c:pt>
                <c:pt idx="66">
                  <c:v>308.25</c:v>
                </c:pt>
                <c:pt idx="67">
                  <c:v>310.5</c:v>
                </c:pt>
                <c:pt idx="68">
                  <c:v>307.60000000000002</c:v>
                </c:pt>
                <c:pt idx="69">
                  <c:v>305.05</c:v>
                </c:pt>
                <c:pt idx="70">
                  <c:v>304.5</c:v>
                </c:pt>
                <c:pt idx="71">
                  <c:v>306.3</c:v>
                </c:pt>
                <c:pt idx="72">
                  <c:v>301.8</c:v>
                </c:pt>
                <c:pt idx="73">
                  <c:v>298.39999999999998</c:v>
                </c:pt>
                <c:pt idx="74">
                  <c:v>295.25</c:v>
                </c:pt>
                <c:pt idx="75">
                  <c:v>294</c:v>
                </c:pt>
                <c:pt idx="76">
                  <c:v>288.75</c:v>
                </c:pt>
                <c:pt idx="77">
                  <c:v>291</c:v>
                </c:pt>
                <c:pt idx="78">
                  <c:v>286.45</c:v>
                </c:pt>
                <c:pt idx="79">
                  <c:v>285.10000000000002</c:v>
                </c:pt>
                <c:pt idx="80">
                  <c:v>283.89999999999998</c:v>
                </c:pt>
                <c:pt idx="81">
                  <c:v>288.64999999999998</c:v>
                </c:pt>
                <c:pt idx="82">
                  <c:v>296.35000000000002</c:v>
                </c:pt>
                <c:pt idx="83">
                  <c:v>286.7</c:v>
                </c:pt>
                <c:pt idx="84">
                  <c:v>287.14999999999998</c:v>
                </c:pt>
                <c:pt idx="85">
                  <c:v>285.35000000000002</c:v>
                </c:pt>
                <c:pt idx="86">
                  <c:v>292</c:v>
                </c:pt>
                <c:pt idx="87">
                  <c:v>290.7</c:v>
                </c:pt>
                <c:pt idx="88">
                  <c:v>287.7</c:v>
                </c:pt>
                <c:pt idx="89">
                  <c:v>283</c:v>
                </c:pt>
                <c:pt idx="90">
                  <c:v>278.95</c:v>
                </c:pt>
                <c:pt idx="91">
                  <c:v>271.60000000000002</c:v>
                </c:pt>
                <c:pt idx="92">
                  <c:v>270.85000000000002</c:v>
                </c:pt>
                <c:pt idx="93">
                  <c:v>266.7</c:v>
                </c:pt>
                <c:pt idx="94">
                  <c:v>263.25</c:v>
                </c:pt>
                <c:pt idx="95">
                  <c:v>266.14999999999998</c:v>
                </c:pt>
                <c:pt idx="96">
                  <c:v>270.39999999999998</c:v>
                </c:pt>
                <c:pt idx="97">
                  <c:v>270.75</c:v>
                </c:pt>
                <c:pt idx="98">
                  <c:v>273.7</c:v>
                </c:pt>
                <c:pt idx="99">
                  <c:v>273.39999999999998</c:v>
                </c:pt>
                <c:pt idx="100">
                  <c:v>269.45</c:v>
                </c:pt>
                <c:pt idx="101">
                  <c:v>270.35000000000002</c:v>
                </c:pt>
                <c:pt idx="102">
                  <c:v>272.3</c:v>
                </c:pt>
                <c:pt idx="103">
                  <c:v>278.05</c:v>
                </c:pt>
                <c:pt idx="104">
                  <c:v>281.39999999999998</c:v>
                </c:pt>
                <c:pt idx="105">
                  <c:v>283</c:v>
                </c:pt>
                <c:pt idx="106">
                  <c:v>284.89999999999998</c:v>
                </c:pt>
                <c:pt idx="107">
                  <c:v>286.05</c:v>
                </c:pt>
                <c:pt idx="108">
                  <c:v>290</c:v>
                </c:pt>
                <c:pt idx="109">
                  <c:v>289.5</c:v>
                </c:pt>
                <c:pt idx="110">
                  <c:v>295.64999999999998</c:v>
                </c:pt>
                <c:pt idx="111">
                  <c:v>296.60000000000002</c:v>
                </c:pt>
                <c:pt idx="112">
                  <c:v>300.55</c:v>
                </c:pt>
                <c:pt idx="113">
                  <c:v>300.39999999999998</c:v>
                </c:pt>
                <c:pt idx="114">
                  <c:v>305.75</c:v>
                </c:pt>
                <c:pt idx="115">
                  <c:v>306.5</c:v>
                </c:pt>
                <c:pt idx="116">
                  <c:v>300.85000000000002</c:v>
                </c:pt>
                <c:pt idx="117">
                  <c:v>296.75</c:v>
                </c:pt>
                <c:pt idx="118">
                  <c:v>306.3</c:v>
                </c:pt>
                <c:pt idx="119">
                  <c:v>311.3</c:v>
                </c:pt>
                <c:pt idx="120">
                  <c:v>321.14999999999998</c:v>
                </c:pt>
                <c:pt idx="121">
                  <c:v>327</c:v>
                </c:pt>
                <c:pt idx="122">
                  <c:v>326.45</c:v>
                </c:pt>
                <c:pt idx="123">
                  <c:v>333</c:v>
                </c:pt>
                <c:pt idx="124">
                  <c:v>325.14999999999998</c:v>
                </c:pt>
                <c:pt idx="125">
                  <c:v>326.75</c:v>
                </c:pt>
                <c:pt idx="126">
                  <c:v>321</c:v>
                </c:pt>
                <c:pt idx="127">
                  <c:v>318</c:v>
                </c:pt>
                <c:pt idx="128">
                  <c:v>319.5</c:v>
                </c:pt>
                <c:pt idx="129">
                  <c:v>315.25</c:v>
                </c:pt>
                <c:pt idx="130">
                  <c:v>319.5</c:v>
                </c:pt>
                <c:pt idx="131">
                  <c:v>319.5</c:v>
                </c:pt>
                <c:pt idx="132">
                  <c:v>320</c:v>
                </c:pt>
                <c:pt idx="133">
                  <c:v>320.25</c:v>
                </c:pt>
                <c:pt idx="134">
                  <c:v>314.05</c:v>
                </c:pt>
                <c:pt idx="135">
                  <c:v>313</c:v>
                </c:pt>
                <c:pt idx="136">
                  <c:v>308.89999999999998</c:v>
                </c:pt>
                <c:pt idx="137">
                  <c:v>314.35000000000002</c:v>
                </c:pt>
                <c:pt idx="138">
                  <c:v>309.75</c:v>
                </c:pt>
                <c:pt idx="139">
                  <c:v>318.05</c:v>
                </c:pt>
                <c:pt idx="140">
                  <c:v>315.2</c:v>
                </c:pt>
                <c:pt idx="141">
                  <c:v>313.25</c:v>
                </c:pt>
                <c:pt idx="142">
                  <c:v>311</c:v>
                </c:pt>
                <c:pt idx="143">
                  <c:v>313.64999999999998</c:v>
                </c:pt>
                <c:pt idx="144">
                  <c:v>308.3</c:v>
                </c:pt>
                <c:pt idx="145">
                  <c:v>302.60000000000002</c:v>
                </c:pt>
                <c:pt idx="146">
                  <c:v>303.14999999999998</c:v>
                </c:pt>
                <c:pt idx="147">
                  <c:v>313.05</c:v>
                </c:pt>
                <c:pt idx="148">
                  <c:v>311.5</c:v>
                </c:pt>
                <c:pt idx="149">
                  <c:v>317.7</c:v>
                </c:pt>
                <c:pt idx="150">
                  <c:v>315.89999999999998</c:v>
                </c:pt>
                <c:pt idx="151">
                  <c:v>319.60000000000002</c:v>
                </c:pt>
                <c:pt idx="152">
                  <c:v>322.64999999999998</c:v>
                </c:pt>
                <c:pt idx="153">
                  <c:v>348.9</c:v>
                </c:pt>
                <c:pt idx="154">
                  <c:v>342</c:v>
                </c:pt>
                <c:pt idx="155">
                  <c:v>345.15</c:v>
                </c:pt>
                <c:pt idx="156">
                  <c:v>346.3</c:v>
                </c:pt>
                <c:pt idx="157">
                  <c:v>359</c:v>
                </c:pt>
                <c:pt idx="158">
                  <c:v>364.35</c:v>
                </c:pt>
                <c:pt idx="159">
                  <c:v>363.75</c:v>
                </c:pt>
                <c:pt idx="160">
                  <c:v>352.2</c:v>
                </c:pt>
                <c:pt idx="161">
                  <c:v>357.25</c:v>
                </c:pt>
                <c:pt idx="162">
                  <c:v>356.3</c:v>
                </c:pt>
                <c:pt idx="163">
                  <c:v>359.6</c:v>
                </c:pt>
                <c:pt idx="164">
                  <c:v>357.45</c:v>
                </c:pt>
                <c:pt idx="165">
                  <c:v>342.15</c:v>
                </c:pt>
                <c:pt idx="166">
                  <c:v>346.4</c:v>
                </c:pt>
                <c:pt idx="167">
                  <c:v>347.65</c:v>
                </c:pt>
                <c:pt idx="168">
                  <c:v>351.1</c:v>
                </c:pt>
                <c:pt idx="169">
                  <c:v>349.6</c:v>
                </c:pt>
                <c:pt idx="170">
                  <c:v>350.4</c:v>
                </c:pt>
                <c:pt idx="171">
                  <c:v>347.5</c:v>
                </c:pt>
                <c:pt idx="172">
                  <c:v>342.4</c:v>
                </c:pt>
                <c:pt idx="173">
                  <c:v>344.4</c:v>
                </c:pt>
                <c:pt idx="174">
                  <c:v>342.75</c:v>
                </c:pt>
                <c:pt idx="175">
                  <c:v>348.6</c:v>
                </c:pt>
                <c:pt idx="176">
                  <c:v>353.1</c:v>
                </c:pt>
                <c:pt idx="177">
                  <c:v>356.35</c:v>
                </c:pt>
                <c:pt idx="178">
                  <c:v>359.65</c:v>
                </c:pt>
                <c:pt idx="179">
                  <c:v>362.1</c:v>
                </c:pt>
                <c:pt idx="180">
                  <c:v>365.4</c:v>
                </c:pt>
                <c:pt idx="181">
                  <c:v>366.8</c:v>
                </c:pt>
                <c:pt idx="182">
                  <c:v>368.8</c:v>
                </c:pt>
                <c:pt idx="183">
                  <c:v>371</c:v>
                </c:pt>
                <c:pt idx="184">
                  <c:v>371.75</c:v>
                </c:pt>
                <c:pt idx="185">
                  <c:v>374.95</c:v>
                </c:pt>
                <c:pt idx="186">
                  <c:v>360.6</c:v>
                </c:pt>
                <c:pt idx="187">
                  <c:v>363.7</c:v>
                </c:pt>
                <c:pt idx="188">
                  <c:v>359</c:v>
                </c:pt>
                <c:pt idx="189">
                  <c:v>366.85</c:v>
                </c:pt>
                <c:pt idx="190">
                  <c:v>367.9</c:v>
                </c:pt>
                <c:pt idx="191">
                  <c:v>364.95</c:v>
                </c:pt>
                <c:pt idx="192">
                  <c:v>367.55</c:v>
                </c:pt>
                <c:pt idx="193">
                  <c:v>375.65</c:v>
                </c:pt>
                <c:pt idx="194">
                  <c:v>368.15</c:v>
                </c:pt>
                <c:pt idx="195">
                  <c:v>361.15</c:v>
                </c:pt>
                <c:pt idx="196">
                  <c:v>355.6</c:v>
                </c:pt>
                <c:pt idx="197">
                  <c:v>346.55</c:v>
                </c:pt>
                <c:pt idx="198">
                  <c:v>343.55</c:v>
                </c:pt>
                <c:pt idx="199">
                  <c:v>345.3</c:v>
                </c:pt>
                <c:pt idx="200">
                  <c:v>348.75</c:v>
                </c:pt>
                <c:pt idx="201">
                  <c:v>348.15</c:v>
                </c:pt>
                <c:pt idx="202">
                  <c:v>332.5</c:v>
                </c:pt>
                <c:pt idx="203">
                  <c:v>336.85</c:v>
                </c:pt>
                <c:pt idx="204">
                  <c:v>321.89999999999998</c:v>
                </c:pt>
                <c:pt idx="205">
                  <c:v>313.25</c:v>
                </c:pt>
                <c:pt idx="206">
                  <c:v>305.35000000000002</c:v>
                </c:pt>
                <c:pt idx="207">
                  <c:v>306</c:v>
                </c:pt>
                <c:pt idx="208">
                  <c:v>294.35000000000002</c:v>
                </c:pt>
                <c:pt idx="209">
                  <c:v>298.55</c:v>
                </c:pt>
                <c:pt idx="210">
                  <c:v>294.64999999999998</c:v>
                </c:pt>
                <c:pt idx="211">
                  <c:v>287.05</c:v>
                </c:pt>
                <c:pt idx="212">
                  <c:v>292</c:v>
                </c:pt>
                <c:pt idx="213">
                  <c:v>294.05</c:v>
                </c:pt>
                <c:pt idx="214">
                  <c:v>289.45</c:v>
                </c:pt>
                <c:pt idx="215">
                  <c:v>286.85000000000002</c:v>
                </c:pt>
                <c:pt idx="216">
                  <c:v>280.39999999999998</c:v>
                </c:pt>
                <c:pt idx="217">
                  <c:v>270.25</c:v>
                </c:pt>
                <c:pt idx="218">
                  <c:v>273.8</c:v>
                </c:pt>
                <c:pt idx="219">
                  <c:v>282.05</c:v>
                </c:pt>
                <c:pt idx="220">
                  <c:v>287.95</c:v>
                </c:pt>
                <c:pt idx="221">
                  <c:v>286.75</c:v>
                </c:pt>
                <c:pt idx="222">
                  <c:v>276.95</c:v>
                </c:pt>
                <c:pt idx="223">
                  <c:v>276.60000000000002</c:v>
                </c:pt>
                <c:pt idx="224">
                  <c:v>272.35000000000002</c:v>
                </c:pt>
                <c:pt idx="225">
                  <c:v>277.8</c:v>
                </c:pt>
                <c:pt idx="226">
                  <c:v>276</c:v>
                </c:pt>
                <c:pt idx="227">
                  <c:v>276.95</c:v>
                </c:pt>
                <c:pt idx="228">
                  <c:v>281.8</c:v>
                </c:pt>
                <c:pt idx="229">
                  <c:v>287.5</c:v>
                </c:pt>
                <c:pt idx="230">
                  <c:v>287.89999999999998</c:v>
                </c:pt>
                <c:pt idx="231">
                  <c:v>294.2</c:v>
                </c:pt>
                <c:pt idx="232">
                  <c:v>287.3</c:v>
                </c:pt>
                <c:pt idx="233">
                  <c:v>276.45</c:v>
                </c:pt>
                <c:pt idx="234">
                  <c:v>282.2</c:v>
                </c:pt>
                <c:pt idx="235">
                  <c:v>276.85000000000002</c:v>
                </c:pt>
                <c:pt idx="236">
                  <c:v>303.8</c:v>
                </c:pt>
                <c:pt idx="237">
                  <c:v>314.14999999999998</c:v>
                </c:pt>
                <c:pt idx="238">
                  <c:v>306</c:v>
                </c:pt>
                <c:pt idx="239">
                  <c:v>283.55</c:v>
                </c:pt>
                <c:pt idx="240">
                  <c:v>285.3</c:v>
                </c:pt>
                <c:pt idx="241">
                  <c:v>285.55</c:v>
                </c:pt>
                <c:pt idx="242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D-4111-803B-D9BFF126DE55}"/>
            </c:ext>
          </c:extLst>
        </c:ser>
        <c:ser>
          <c:idx val="1"/>
          <c:order val="1"/>
          <c:tx>
            <c:strRef>
              <c:f>Daily_Far!$N$1</c:f>
              <c:strCache>
                <c:ptCount val="1"/>
                <c:pt idx="0">
                  <c:v>Underlying Value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Daily_Far!$N$2:$N$244</c:f>
              <c:numCache>
                <c:formatCode>General</c:formatCode>
                <c:ptCount val="243"/>
                <c:pt idx="0">
                  <c:v>273.85000000000002</c:v>
                </c:pt>
                <c:pt idx="1">
                  <c:v>271.7</c:v>
                </c:pt>
                <c:pt idx="2">
                  <c:v>271.35000000000002</c:v>
                </c:pt>
                <c:pt idx="3">
                  <c:v>258.35000000000002</c:v>
                </c:pt>
                <c:pt idx="4">
                  <c:v>265.75</c:v>
                </c:pt>
                <c:pt idx="5">
                  <c:v>262.95</c:v>
                </c:pt>
                <c:pt idx="6">
                  <c:v>278.64999999999998</c:v>
                </c:pt>
                <c:pt idx="7">
                  <c:v>262.14999999999998</c:v>
                </c:pt>
                <c:pt idx="8">
                  <c:v>263.75</c:v>
                </c:pt>
                <c:pt idx="9">
                  <c:v>263.2</c:v>
                </c:pt>
                <c:pt idx="10">
                  <c:v>270.3</c:v>
                </c:pt>
                <c:pt idx="11">
                  <c:v>261.14999999999998</c:v>
                </c:pt>
                <c:pt idx="12">
                  <c:v>261.10000000000002</c:v>
                </c:pt>
                <c:pt idx="13">
                  <c:v>260.35000000000002</c:v>
                </c:pt>
                <c:pt idx="14">
                  <c:v>255.65</c:v>
                </c:pt>
                <c:pt idx="15">
                  <c:v>255.7</c:v>
                </c:pt>
                <c:pt idx="16">
                  <c:v>249.55</c:v>
                </c:pt>
                <c:pt idx="17">
                  <c:v>248.1</c:v>
                </c:pt>
                <c:pt idx="18">
                  <c:v>267.89999999999998</c:v>
                </c:pt>
                <c:pt idx="19">
                  <c:v>273.14999999999998</c:v>
                </c:pt>
                <c:pt idx="20">
                  <c:v>281.39999999999998</c:v>
                </c:pt>
                <c:pt idx="21">
                  <c:v>285.89999999999998</c:v>
                </c:pt>
                <c:pt idx="22">
                  <c:v>285.35000000000002</c:v>
                </c:pt>
                <c:pt idx="23">
                  <c:v>294.95</c:v>
                </c:pt>
                <c:pt idx="24">
                  <c:v>286.45</c:v>
                </c:pt>
                <c:pt idx="25">
                  <c:v>286.55</c:v>
                </c:pt>
                <c:pt idx="26">
                  <c:v>283.25</c:v>
                </c:pt>
                <c:pt idx="27">
                  <c:v>277.95</c:v>
                </c:pt>
                <c:pt idx="28">
                  <c:v>278.05</c:v>
                </c:pt>
                <c:pt idx="29">
                  <c:v>283.60000000000002</c:v>
                </c:pt>
                <c:pt idx="30">
                  <c:v>285.39999999999998</c:v>
                </c:pt>
                <c:pt idx="31">
                  <c:v>290.89999999999998</c:v>
                </c:pt>
                <c:pt idx="32">
                  <c:v>288.14999999999998</c:v>
                </c:pt>
                <c:pt idx="33">
                  <c:v>283.45</c:v>
                </c:pt>
                <c:pt idx="34">
                  <c:v>287.05</c:v>
                </c:pt>
                <c:pt idx="35">
                  <c:v>282.7</c:v>
                </c:pt>
                <c:pt idx="36">
                  <c:v>286.39999999999998</c:v>
                </c:pt>
                <c:pt idx="37">
                  <c:v>289.39999999999998</c:v>
                </c:pt>
                <c:pt idx="38">
                  <c:v>284.55</c:v>
                </c:pt>
                <c:pt idx="39">
                  <c:v>286.39999999999998</c:v>
                </c:pt>
                <c:pt idx="40">
                  <c:v>284.64999999999998</c:v>
                </c:pt>
                <c:pt idx="41">
                  <c:v>286.8</c:v>
                </c:pt>
                <c:pt idx="42">
                  <c:v>282.55</c:v>
                </c:pt>
                <c:pt idx="43">
                  <c:v>280.14999999999998</c:v>
                </c:pt>
                <c:pt idx="44">
                  <c:v>275.64999999999998</c:v>
                </c:pt>
                <c:pt idx="45">
                  <c:v>275.39999999999998</c:v>
                </c:pt>
                <c:pt idx="46">
                  <c:v>274.2</c:v>
                </c:pt>
                <c:pt idx="47">
                  <c:v>281.25</c:v>
                </c:pt>
                <c:pt idx="48">
                  <c:v>285.25</c:v>
                </c:pt>
                <c:pt idx="49">
                  <c:v>289</c:v>
                </c:pt>
                <c:pt idx="50">
                  <c:v>289.2</c:v>
                </c:pt>
                <c:pt idx="51">
                  <c:v>289.5</c:v>
                </c:pt>
                <c:pt idx="52">
                  <c:v>292.75</c:v>
                </c:pt>
                <c:pt idx="53">
                  <c:v>300.7</c:v>
                </c:pt>
                <c:pt idx="54">
                  <c:v>294.05</c:v>
                </c:pt>
                <c:pt idx="55">
                  <c:v>291.89999999999998</c:v>
                </c:pt>
                <c:pt idx="56">
                  <c:v>293.05</c:v>
                </c:pt>
                <c:pt idx="57">
                  <c:v>294.14999999999998</c:v>
                </c:pt>
                <c:pt idx="58">
                  <c:v>292.14999999999998</c:v>
                </c:pt>
                <c:pt idx="59">
                  <c:v>294.8</c:v>
                </c:pt>
                <c:pt idx="60">
                  <c:v>299.60000000000002</c:v>
                </c:pt>
                <c:pt idx="61">
                  <c:v>293.89999999999998</c:v>
                </c:pt>
                <c:pt idx="62">
                  <c:v>291.10000000000002</c:v>
                </c:pt>
                <c:pt idx="63">
                  <c:v>297.64999999999998</c:v>
                </c:pt>
                <c:pt idx="64">
                  <c:v>296.3</c:v>
                </c:pt>
                <c:pt idx="65">
                  <c:v>305.3</c:v>
                </c:pt>
                <c:pt idx="66">
                  <c:v>305.3</c:v>
                </c:pt>
                <c:pt idx="67">
                  <c:v>305.55</c:v>
                </c:pt>
                <c:pt idx="68">
                  <c:v>302.75</c:v>
                </c:pt>
                <c:pt idx="69">
                  <c:v>300.39999999999998</c:v>
                </c:pt>
                <c:pt idx="70">
                  <c:v>301.64999999999998</c:v>
                </c:pt>
                <c:pt idx="71">
                  <c:v>303.14999999999998</c:v>
                </c:pt>
                <c:pt idx="72">
                  <c:v>0</c:v>
                </c:pt>
                <c:pt idx="73">
                  <c:v>294.95</c:v>
                </c:pt>
                <c:pt idx="74">
                  <c:v>292.45</c:v>
                </c:pt>
                <c:pt idx="75">
                  <c:v>290.25</c:v>
                </c:pt>
                <c:pt idx="76">
                  <c:v>286.64999999999998</c:v>
                </c:pt>
                <c:pt idx="77">
                  <c:v>288.05</c:v>
                </c:pt>
                <c:pt idx="78">
                  <c:v>285.39999999999998</c:v>
                </c:pt>
                <c:pt idx="79">
                  <c:v>281.60000000000002</c:v>
                </c:pt>
                <c:pt idx="80">
                  <c:v>280.60000000000002</c:v>
                </c:pt>
                <c:pt idx="81">
                  <c:v>287.45</c:v>
                </c:pt>
                <c:pt idx="82">
                  <c:v>293.64999999999998</c:v>
                </c:pt>
                <c:pt idx="83">
                  <c:v>284.39999999999998</c:v>
                </c:pt>
                <c:pt idx="84">
                  <c:v>283.95</c:v>
                </c:pt>
                <c:pt idx="85">
                  <c:v>284.64999999999998</c:v>
                </c:pt>
                <c:pt idx="86">
                  <c:v>289.05</c:v>
                </c:pt>
                <c:pt idx="87">
                  <c:v>287.39999999999998</c:v>
                </c:pt>
                <c:pt idx="88">
                  <c:v>286</c:v>
                </c:pt>
                <c:pt idx="89">
                  <c:v>280.5</c:v>
                </c:pt>
                <c:pt idx="90">
                  <c:v>275.39999999999998</c:v>
                </c:pt>
                <c:pt idx="91">
                  <c:v>268.2</c:v>
                </c:pt>
                <c:pt idx="92">
                  <c:v>267.10000000000002</c:v>
                </c:pt>
                <c:pt idx="93">
                  <c:v>262.95</c:v>
                </c:pt>
                <c:pt idx="94">
                  <c:v>259.95</c:v>
                </c:pt>
                <c:pt idx="95">
                  <c:v>262.89999999999998</c:v>
                </c:pt>
                <c:pt idx="96">
                  <c:v>267.7</c:v>
                </c:pt>
                <c:pt idx="97">
                  <c:v>268</c:v>
                </c:pt>
                <c:pt idx="98">
                  <c:v>270.95</c:v>
                </c:pt>
                <c:pt idx="99">
                  <c:v>270.14999999999998</c:v>
                </c:pt>
                <c:pt idx="100">
                  <c:v>266.35000000000002</c:v>
                </c:pt>
                <c:pt idx="101">
                  <c:v>267.64999999999998</c:v>
                </c:pt>
                <c:pt idx="102">
                  <c:v>269.05</c:v>
                </c:pt>
                <c:pt idx="103">
                  <c:v>272.95</c:v>
                </c:pt>
                <c:pt idx="104">
                  <c:v>276.45</c:v>
                </c:pt>
                <c:pt idx="105">
                  <c:v>278.10000000000002</c:v>
                </c:pt>
                <c:pt idx="106">
                  <c:v>281.75</c:v>
                </c:pt>
                <c:pt idx="107">
                  <c:v>281.2</c:v>
                </c:pt>
                <c:pt idx="108">
                  <c:v>287.35000000000002</c:v>
                </c:pt>
                <c:pt idx="109">
                  <c:v>286.89999999999998</c:v>
                </c:pt>
                <c:pt idx="110">
                  <c:v>293.14999999999998</c:v>
                </c:pt>
                <c:pt idx="111">
                  <c:v>291.89999999999998</c:v>
                </c:pt>
                <c:pt idx="112">
                  <c:v>298.39999999999998</c:v>
                </c:pt>
                <c:pt idx="113">
                  <c:v>298.95</c:v>
                </c:pt>
                <c:pt idx="114">
                  <c:v>303.05</c:v>
                </c:pt>
                <c:pt idx="115">
                  <c:v>303.8</c:v>
                </c:pt>
                <c:pt idx="116">
                  <c:v>298.05</c:v>
                </c:pt>
                <c:pt idx="117">
                  <c:v>294</c:v>
                </c:pt>
                <c:pt idx="118">
                  <c:v>303.5</c:v>
                </c:pt>
                <c:pt idx="119">
                  <c:v>308.8</c:v>
                </c:pt>
                <c:pt idx="120">
                  <c:v>319</c:v>
                </c:pt>
                <c:pt idx="121">
                  <c:v>320.75</c:v>
                </c:pt>
                <c:pt idx="122">
                  <c:v>322.75</c:v>
                </c:pt>
                <c:pt idx="123">
                  <c:v>329</c:v>
                </c:pt>
                <c:pt idx="124">
                  <c:v>320.5</c:v>
                </c:pt>
                <c:pt idx="125">
                  <c:v>321.8</c:v>
                </c:pt>
                <c:pt idx="126">
                  <c:v>317.05</c:v>
                </c:pt>
                <c:pt idx="127">
                  <c:v>312.8</c:v>
                </c:pt>
                <c:pt idx="128">
                  <c:v>314.75</c:v>
                </c:pt>
                <c:pt idx="129">
                  <c:v>310.89999999999998</c:v>
                </c:pt>
                <c:pt idx="130">
                  <c:v>314.89999999999998</c:v>
                </c:pt>
                <c:pt idx="131">
                  <c:v>315.25</c:v>
                </c:pt>
                <c:pt idx="132">
                  <c:v>315.60000000000002</c:v>
                </c:pt>
                <c:pt idx="133">
                  <c:v>315.75</c:v>
                </c:pt>
                <c:pt idx="134">
                  <c:v>310.8</c:v>
                </c:pt>
                <c:pt idx="135">
                  <c:v>310.05</c:v>
                </c:pt>
                <c:pt idx="136">
                  <c:v>305.25</c:v>
                </c:pt>
                <c:pt idx="137">
                  <c:v>310.75</c:v>
                </c:pt>
                <c:pt idx="138">
                  <c:v>306.2</c:v>
                </c:pt>
                <c:pt idx="139">
                  <c:v>312.5</c:v>
                </c:pt>
                <c:pt idx="140">
                  <c:v>309.95</c:v>
                </c:pt>
                <c:pt idx="141">
                  <c:v>308.14999999999998</c:v>
                </c:pt>
                <c:pt idx="142">
                  <c:v>310</c:v>
                </c:pt>
                <c:pt idx="143">
                  <c:v>308.75</c:v>
                </c:pt>
                <c:pt idx="144">
                  <c:v>305.45</c:v>
                </c:pt>
                <c:pt idx="145">
                  <c:v>298.25</c:v>
                </c:pt>
                <c:pt idx="146">
                  <c:v>299.3</c:v>
                </c:pt>
                <c:pt idx="147">
                  <c:v>308.05</c:v>
                </c:pt>
                <c:pt idx="148">
                  <c:v>306.89999999999998</c:v>
                </c:pt>
                <c:pt idx="149">
                  <c:v>314.64999999999998</c:v>
                </c:pt>
                <c:pt idx="150">
                  <c:v>312.10000000000002</c:v>
                </c:pt>
                <c:pt idx="151">
                  <c:v>315.75</c:v>
                </c:pt>
                <c:pt idx="152">
                  <c:v>319.25</c:v>
                </c:pt>
                <c:pt idx="153">
                  <c:v>344.7</c:v>
                </c:pt>
                <c:pt idx="154">
                  <c:v>337.55</c:v>
                </c:pt>
                <c:pt idx="155">
                  <c:v>341.1</c:v>
                </c:pt>
                <c:pt idx="156">
                  <c:v>342.2</c:v>
                </c:pt>
                <c:pt idx="157">
                  <c:v>355.35</c:v>
                </c:pt>
                <c:pt idx="158">
                  <c:v>361.7</c:v>
                </c:pt>
                <c:pt idx="159">
                  <c:v>360.05</c:v>
                </c:pt>
                <c:pt idx="160">
                  <c:v>348.65</c:v>
                </c:pt>
                <c:pt idx="161">
                  <c:v>353.55</c:v>
                </c:pt>
                <c:pt idx="162">
                  <c:v>352.5</c:v>
                </c:pt>
                <c:pt idx="163">
                  <c:v>355.45</c:v>
                </c:pt>
                <c:pt idx="164">
                  <c:v>352.4</c:v>
                </c:pt>
                <c:pt idx="165">
                  <c:v>336.9</c:v>
                </c:pt>
                <c:pt idx="166">
                  <c:v>342.05</c:v>
                </c:pt>
                <c:pt idx="167">
                  <c:v>344.3</c:v>
                </c:pt>
                <c:pt idx="168">
                  <c:v>347.1</c:v>
                </c:pt>
                <c:pt idx="169">
                  <c:v>344</c:v>
                </c:pt>
                <c:pt idx="170">
                  <c:v>346.5</c:v>
                </c:pt>
                <c:pt idx="171">
                  <c:v>343.8</c:v>
                </c:pt>
                <c:pt idx="172">
                  <c:v>337.85</c:v>
                </c:pt>
                <c:pt idx="173">
                  <c:v>340.05</c:v>
                </c:pt>
                <c:pt idx="174">
                  <c:v>338.85</c:v>
                </c:pt>
                <c:pt idx="175">
                  <c:v>345.15</c:v>
                </c:pt>
                <c:pt idx="176">
                  <c:v>349.4</c:v>
                </c:pt>
                <c:pt idx="177">
                  <c:v>353.2</c:v>
                </c:pt>
                <c:pt idx="178">
                  <c:v>356.55</c:v>
                </c:pt>
                <c:pt idx="179">
                  <c:v>358.15</c:v>
                </c:pt>
                <c:pt idx="180">
                  <c:v>362.15</c:v>
                </c:pt>
                <c:pt idx="181">
                  <c:v>361.25</c:v>
                </c:pt>
                <c:pt idx="182">
                  <c:v>364.5</c:v>
                </c:pt>
                <c:pt idx="183">
                  <c:v>366.15</c:v>
                </c:pt>
                <c:pt idx="184">
                  <c:v>367.4</c:v>
                </c:pt>
                <c:pt idx="185">
                  <c:v>370.65</c:v>
                </c:pt>
                <c:pt idx="186">
                  <c:v>355.3</c:v>
                </c:pt>
                <c:pt idx="187">
                  <c:v>359.5</c:v>
                </c:pt>
                <c:pt idx="188">
                  <c:v>354.2</c:v>
                </c:pt>
                <c:pt idx="189">
                  <c:v>363.2</c:v>
                </c:pt>
                <c:pt idx="190">
                  <c:v>363.6</c:v>
                </c:pt>
                <c:pt idx="191">
                  <c:v>360.05</c:v>
                </c:pt>
                <c:pt idx="192">
                  <c:v>364.35</c:v>
                </c:pt>
                <c:pt idx="193">
                  <c:v>372.4</c:v>
                </c:pt>
                <c:pt idx="194">
                  <c:v>363.65</c:v>
                </c:pt>
                <c:pt idx="195">
                  <c:v>356</c:v>
                </c:pt>
                <c:pt idx="196">
                  <c:v>350.85</c:v>
                </c:pt>
                <c:pt idx="197">
                  <c:v>342.2</c:v>
                </c:pt>
                <c:pt idx="198">
                  <c:v>339.6</c:v>
                </c:pt>
                <c:pt idx="199">
                  <c:v>341.3</c:v>
                </c:pt>
                <c:pt idx="200">
                  <c:v>342.6</c:v>
                </c:pt>
                <c:pt idx="201">
                  <c:v>343.8</c:v>
                </c:pt>
                <c:pt idx="202">
                  <c:v>327.55</c:v>
                </c:pt>
                <c:pt idx="203">
                  <c:v>332.2</c:v>
                </c:pt>
                <c:pt idx="204">
                  <c:v>317.14999999999998</c:v>
                </c:pt>
                <c:pt idx="205">
                  <c:v>308.45</c:v>
                </c:pt>
                <c:pt idx="206">
                  <c:v>300.25</c:v>
                </c:pt>
                <c:pt idx="207">
                  <c:v>301.39999999999998</c:v>
                </c:pt>
                <c:pt idx="208">
                  <c:v>289.89999999999998</c:v>
                </c:pt>
                <c:pt idx="209">
                  <c:v>294.35000000000002</c:v>
                </c:pt>
                <c:pt idx="210">
                  <c:v>291.35000000000002</c:v>
                </c:pt>
                <c:pt idx="211">
                  <c:v>283.35000000000002</c:v>
                </c:pt>
                <c:pt idx="212">
                  <c:v>289.75</c:v>
                </c:pt>
                <c:pt idx="213">
                  <c:v>290.89999999999998</c:v>
                </c:pt>
                <c:pt idx="214">
                  <c:v>286.85000000000002</c:v>
                </c:pt>
                <c:pt idx="215">
                  <c:v>283.7</c:v>
                </c:pt>
                <c:pt idx="216">
                  <c:v>277.39999999999998</c:v>
                </c:pt>
                <c:pt idx="217">
                  <c:v>268.55</c:v>
                </c:pt>
                <c:pt idx="218">
                  <c:v>271.10000000000002</c:v>
                </c:pt>
                <c:pt idx="219">
                  <c:v>280.2</c:v>
                </c:pt>
                <c:pt idx="220">
                  <c:v>0</c:v>
                </c:pt>
                <c:pt idx="221">
                  <c:v>284.89999999999998</c:v>
                </c:pt>
                <c:pt idx="222">
                  <c:v>274.5</c:v>
                </c:pt>
                <c:pt idx="223">
                  <c:v>273.85000000000002</c:v>
                </c:pt>
                <c:pt idx="224">
                  <c:v>268.39999999999998</c:v>
                </c:pt>
                <c:pt idx="225">
                  <c:v>275.10000000000002</c:v>
                </c:pt>
                <c:pt idx="226">
                  <c:v>273.3</c:v>
                </c:pt>
                <c:pt idx="227">
                  <c:v>273.95</c:v>
                </c:pt>
                <c:pt idx="228">
                  <c:v>278</c:v>
                </c:pt>
                <c:pt idx="229">
                  <c:v>285.25</c:v>
                </c:pt>
                <c:pt idx="230">
                  <c:v>287.05</c:v>
                </c:pt>
                <c:pt idx="231">
                  <c:v>291.7</c:v>
                </c:pt>
                <c:pt idx="232">
                  <c:v>284.7</c:v>
                </c:pt>
                <c:pt idx="233">
                  <c:v>273.95</c:v>
                </c:pt>
                <c:pt idx="234">
                  <c:v>280.39999999999998</c:v>
                </c:pt>
                <c:pt idx="235">
                  <c:v>274.05</c:v>
                </c:pt>
                <c:pt idx="236">
                  <c:v>301.7</c:v>
                </c:pt>
                <c:pt idx="237">
                  <c:v>313.75</c:v>
                </c:pt>
                <c:pt idx="238">
                  <c:v>302.60000000000002</c:v>
                </c:pt>
                <c:pt idx="239">
                  <c:v>280.25</c:v>
                </c:pt>
                <c:pt idx="240">
                  <c:v>281.85000000000002</c:v>
                </c:pt>
                <c:pt idx="241">
                  <c:v>281.2</c:v>
                </c:pt>
                <c:pt idx="242">
                  <c:v>270.8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D-4111-803B-D9BFF126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847936"/>
        <c:axId val="471850560"/>
      </c:lineChart>
      <c:catAx>
        <c:axId val="4718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50560"/>
        <c:crosses val="autoZero"/>
        <c:auto val="1"/>
        <c:lblAlgn val="ctr"/>
        <c:lblOffset val="100"/>
        <c:noMultiLvlLbl val="0"/>
      </c:catAx>
      <c:valAx>
        <c:axId val="4718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41275</xdr:rowOff>
    </xdr:from>
    <xdr:to>
      <xdr:col>13</xdr:col>
      <xdr:colOff>161925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9E133E-26F6-4B0B-8E2A-88182FF97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338214</xdr:colOff>
      <xdr:row>12</xdr:row>
      <xdr:rowOff>94191</xdr:rowOff>
    </xdr:from>
    <xdr:to>
      <xdr:col>23</xdr:col>
      <xdr:colOff>577699</xdr:colOff>
      <xdr:row>27</xdr:row>
      <xdr:rowOff>75142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A02219-EF06-42C9-8CC6-6E1FAB9BFD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382512</xdr:colOff>
      <xdr:row>6</xdr:row>
      <xdr:rowOff>113847</xdr:rowOff>
    </xdr:from>
    <xdr:to>
      <xdr:col>16</xdr:col>
      <xdr:colOff>622905</xdr:colOff>
      <xdr:row>21</xdr:row>
      <xdr:rowOff>135618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4B78AA-C44B-49EB-865A-D0AF03F409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4</xdr:row>
      <xdr:rowOff>41275</xdr:rowOff>
    </xdr:from>
    <xdr:to>
      <xdr:col>13</xdr:col>
      <xdr:colOff>92075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EC547-283F-42D1-A788-7231E4E22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3</xdr:row>
      <xdr:rowOff>136525</xdr:rowOff>
    </xdr:from>
    <xdr:to>
      <xdr:col>22</xdr:col>
      <xdr:colOff>212725</xdr:colOff>
      <xdr:row>18</xdr:row>
      <xdr:rowOff>117475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A6875-D5D9-4529-A81B-ADFA181A5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536575</xdr:colOff>
      <xdr:row>4</xdr:row>
      <xdr:rowOff>41275</xdr:rowOff>
    </xdr:from>
    <xdr:to>
      <xdr:col>18</xdr:col>
      <xdr:colOff>390525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9FE552-00A8-42D5-B5D2-745F9842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41275</xdr:rowOff>
    </xdr:from>
    <xdr:to>
      <xdr:col>13</xdr:col>
      <xdr:colOff>161925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B129B1-7F41-4174-A737-33DBDDF3D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460375</xdr:colOff>
      <xdr:row>5</xdr:row>
      <xdr:rowOff>85725</xdr:rowOff>
    </xdr:from>
    <xdr:to>
      <xdr:col>21</xdr:col>
      <xdr:colOff>358775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EF5B9-3BC5-435F-B045-704134831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536575</xdr:colOff>
      <xdr:row>4</xdr:row>
      <xdr:rowOff>41275</xdr:rowOff>
    </xdr:from>
    <xdr:to>
      <xdr:col>18</xdr:col>
      <xdr:colOff>390525</xdr:colOff>
      <xdr:row>19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86678D-0CDF-418A-B28C-797E939507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396875</xdr:colOff>
      <xdr:row>4</xdr:row>
      <xdr:rowOff>41275</xdr:rowOff>
    </xdr:from>
    <xdr:to>
      <xdr:col>13</xdr:col>
      <xdr:colOff>92075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7CCEF2-36F8-4CAD-B5A1-B4775F224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155575</xdr:colOff>
      <xdr:row>5</xdr:row>
      <xdr:rowOff>15875</xdr:rowOff>
    </xdr:from>
    <xdr:to>
      <xdr:col>22</xdr:col>
      <xdr:colOff>53975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FFCE3-0FA6-44BC-8654-378F4392E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13</xdr:col>
      <xdr:colOff>231775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8456C-C89B-4448-817F-363F8B584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314325</xdr:colOff>
      <xdr:row>4</xdr:row>
      <xdr:rowOff>149225</xdr:rowOff>
    </xdr:from>
    <xdr:to>
      <xdr:col>22</xdr:col>
      <xdr:colOff>212725</xdr:colOff>
      <xdr:row>19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4EC256-2D15-4E28-9A68-832BC7950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41275</xdr:rowOff>
    </xdr:from>
    <xdr:to>
      <xdr:col>13</xdr:col>
      <xdr:colOff>231775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FB70B-8FBD-4717-BC4F-D4C24FBE1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549275</xdr:colOff>
      <xdr:row>6</xdr:row>
      <xdr:rowOff>104775</xdr:rowOff>
    </xdr:from>
    <xdr:to>
      <xdr:col>21</xdr:col>
      <xdr:colOff>447675</xdr:colOff>
      <xdr:row>21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F88F7F-9A5C-428F-80D5-20A476F9A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4</xdr:row>
      <xdr:rowOff>41275</xdr:rowOff>
    </xdr:from>
    <xdr:to>
      <xdr:col>13</xdr:col>
      <xdr:colOff>161925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A6261-7FCB-4EC0-8623-D9E313176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187325</xdr:colOff>
      <xdr:row>11</xdr:row>
      <xdr:rowOff>3175</xdr:rowOff>
    </xdr:from>
    <xdr:to>
      <xdr:col>21</xdr:col>
      <xdr:colOff>34925</xdr:colOff>
      <xdr:row>25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28DFC4-997F-4209-9EF8-CD361A638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34925</xdr:rowOff>
    </xdr:from>
    <xdr:to>
      <xdr:col>13</xdr:col>
      <xdr:colOff>231775</xdr:colOff>
      <xdr:row>19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C01C49-C972-49E5-9E52-72B76F5AF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708025</xdr:colOff>
      <xdr:row>7</xdr:row>
      <xdr:rowOff>149225</xdr:rowOff>
    </xdr:from>
    <xdr:to>
      <xdr:col>21</xdr:col>
      <xdr:colOff>377825</xdr:colOff>
      <xdr:row>22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BAB53-807E-4E18-94A6-743466039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4</xdr:row>
      <xdr:rowOff>41275</xdr:rowOff>
    </xdr:from>
    <xdr:to>
      <xdr:col>13</xdr:col>
      <xdr:colOff>85725</xdr:colOff>
      <xdr:row>19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567D83-B464-4D14-8204-0DF007FAA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454025</xdr:colOff>
      <xdr:row>8</xdr:row>
      <xdr:rowOff>174625</xdr:rowOff>
    </xdr:from>
    <xdr:to>
      <xdr:col>21</xdr:col>
      <xdr:colOff>117475</xdr:colOff>
      <xdr:row>23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7142C0-10EB-4310-8B05-C921F230C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44BF-8558-4321-9785-29B8F67E848E}">
  <sheetPr codeName="Sheet1"/>
  <dimension ref="A1:N730"/>
  <sheetViews>
    <sheetView topLeftCell="A708" workbookViewId="0">
      <selection activeCell="B730" sqref="B730"/>
    </sheetView>
  </sheetViews>
  <sheetFormatPr defaultRowHeight="14.5" x14ac:dyDescent="0.35"/>
  <cols>
    <col min="2" max="2" width="9.36328125" bestFit="1" customWidth="1"/>
    <col min="3" max="3" width="9.7265625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s="1">
        <v>43374</v>
      </c>
      <c r="C2" s="1">
        <v>43398</v>
      </c>
      <c r="D2">
        <v>267.05</v>
      </c>
      <c r="E2">
        <v>275.95</v>
      </c>
      <c r="F2">
        <v>265.05</v>
      </c>
      <c r="G2">
        <v>274.7</v>
      </c>
      <c r="H2">
        <v>275.5</v>
      </c>
      <c r="I2">
        <v>274.7</v>
      </c>
      <c r="J2">
        <v>18357</v>
      </c>
      <c r="K2">
        <v>148657.01999999999</v>
      </c>
      <c r="L2">
        <v>80352000</v>
      </c>
      <c r="M2">
        <v>3207000</v>
      </c>
      <c r="N2">
        <v>273.85000000000002</v>
      </c>
    </row>
    <row r="3" spans="1:14" x14ac:dyDescent="0.35">
      <c r="A3" t="s">
        <v>14</v>
      </c>
      <c r="B3" s="1">
        <v>43374</v>
      </c>
      <c r="C3" s="1">
        <v>43433</v>
      </c>
      <c r="D3">
        <v>268</v>
      </c>
      <c r="E3">
        <v>277.25</v>
      </c>
      <c r="F3">
        <v>266.60000000000002</v>
      </c>
      <c r="G3">
        <v>276.2</v>
      </c>
      <c r="H3">
        <v>277</v>
      </c>
      <c r="I3">
        <v>276.2</v>
      </c>
      <c r="J3">
        <v>389</v>
      </c>
      <c r="K3">
        <v>3167.85</v>
      </c>
      <c r="L3">
        <v>942000</v>
      </c>
      <c r="M3">
        <v>117000</v>
      </c>
      <c r="N3">
        <v>273.85000000000002</v>
      </c>
    </row>
    <row r="4" spans="1:14" x14ac:dyDescent="0.35">
      <c r="A4" t="s">
        <v>14</v>
      </c>
      <c r="B4" s="1">
        <v>43374</v>
      </c>
      <c r="C4" s="1">
        <v>43461</v>
      </c>
      <c r="D4">
        <v>0</v>
      </c>
      <c r="E4">
        <v>0</v>
      </c>
      <c r="F4">
        <v>0</v>
      </c>
      <c r="G4">
        <v>271.5</v>
      </c>
      <c r="H4">
        <v>271.5</v>
      </c>
      <c r="I4">
        <v>278.85000000000002</v>
      </c>
      <c r="J4">
        <v>0</v>
      </c>
      <c r="K4">
        <v>0</v>
      </c>
      <c r="L4">
        <v>12000</v>
      </c>
      <c r="M4">
        <v>0</v>
      </c>
      <c r="N4">
        <v>273.85000000000002</v>
      </c>
    </row>
    <row r="5" spans="1:14" x14ac:dyDescent="0.35">
      <c r="A5" t="s">
        <v>14</v>
      </c>
      <c r="B5" s="1">
        <v>43376</v>
      </c>
      <c r="C5" s="1">
        <v>43398</v>
      </c>
      <c r="D5">
        <v>274.7</v>
      </c>
      <c r="E5">
        <v>279.95</v>
      </c>
      <c r="F5">
        <v>271.39999999999998</v>
      </c>
      <c r="G5">
        <v>272.39999999999998</v>
      </c>
      <c r="H5">
        <v>272.25</v>
      </c>
      <c r="I5">
        <v>272.39999999999998</v>
      </c>
      <c r="J5">
        <v>17227</v>
      </c>
      <c r="K5">
        <v>142117.68</v>
      </c>
      <c r="L5">
        <v>82419000</v>
      </c>
      <c r="M5">
        <v>2067000</v>
      </c>
      <c r="N5">
        <v>271.7</v>
      </c>
    </row>
    <row r="6" spans="1:14" x14ac:dyDescent="0.35">
      <c r="A6" t="s">
        <v>14</v>
      </c>
      <c r="B6" s="1">
        <v>43376</v>
      </c>
      <c r="C6" s="1">
        <v>43433</v>
      </c>
      <c r="D6">
        <v>274.5</v>
      </c>
      <c r="E6">
        <v>281.35000000000002</v>
      </c>
      <c r="F6">
        <v>273</v>
      </c>
      <c r="G6">
        <v>273.8</v>
      </c>
      <c r="H6">
        <v>273.25</v>
      </c>
      <c r="I6">
        <v>273.8</v>
      </c>
      <c r="J6">
        <v>420</v>
      </c>
      <c r="K6">
        <v>3486.44</v>
      </c>
      <c r="L6">
        <v>1296000</v>
      </c>
      <c r="M6">
        <v>354000</v>
      </c>
      <c r="N6">
        <v>271.7</v>
      </c>
    </row>
    <row r="7" spans="1:14" x14ac:dyDescent="0.35">
      <c r="A7" t="s">
        <v>14</v>
      </c>
      <c r="B7" s="1">
        <v>43376</v>
      </c>
      <c r="C7" s="1">
        <v>43461</v>
      </c>
      <c r="D7">
        <v>275.05</v>
      </c>
      <c r="E7">
        <v>281.89999999999998</v>
      </c>
      <c r="F7">
        <v>275.05</v>
      </c>
      <c r="G7">
        <v>274.89999999999998</v>
      </c>
      <c r="H7">
        <v>275.75</v>
      </c>
      <c r="I7">
        <v>274.89999999999998</v>
      </c>
      <c r="J7">
        <v>10</v>
      </c>
      <c r="K7">
        <v>83.19</v>
      </c>
      <c r="L7">
        <v>18000</v>
      </c>
      <c r="M7">
        <v>6000</v>
      </c>
      <c r="N7">
        <v>271.7</v>
      </c>
    </row>
    <row r="8" spans="1:14" x14ac:dyDescent="0.35">
      <c r="A8" t="s">
        <v>14</v>
      </c>
      <c r="B8" s="1">
        <v>43377</v>
      </c>
      <c r="C8" s="1">
        <v>43398</v>
      </c>
      <c r="D8">
        <v>267.39999999999998</v>
      </c>
      <c r="E8">
        <v>273.8</v>
      </c>
      <c r="F8">
        <v>266.55</v>
      </c>
      <c r="G8">
        <v>271.60000000000002</v>
      </c>
      <c r="H8">
        <v>270.2</v>
      </c>
      <c r="I8">
        <v>271.60000000000002</v>
      </c>
      <c r="J8">
        <v>17563</v>
      </c>
      <c r="K8">
        <v>142301.42000000001</v>
      </c>
      <c r="L8">
        <v>82086000</v>
      </c>
      <c r="M8">
        <v>-333000</v>
      </c>
      <c r="N8">
        <v>271.35000000000002</v>
      </c>
    </row>
    <row r="9" spans="1:14" x14ac:dyDescent="0.35">
      <c r="A9" t="s">
        <v>14</v>
      </c>
      <c r="B9" s="1">
        <v>43377</v>
      </c>
      <c r="C9" s="1">
        <v>43433</v>
      </c>
      <c r="D9">
        <v>270</v>
      </c>
      <c r="E9">
        <v>275</v>
      </c>
      <c r="F9">
        <v>268.75</v>
      </c>
      <c r="G9">
        <v>272.39999999999998</v>
      </c>
      <c r="H9">
        <v>271.10000000000002</v>
      </c>
      <c r="I9">
        <v>272.39999999999998</v>
      </c>
      <c r="J9">
        <v>401</v>
      </c>
      <c r="K9">
        <v>3262.19</v>
      </c>
      <c r="L9">
        <v>1464000</v>
      </c>
      <c r="M9">
        <v>168000</v>
      </c>
      <c r="N9">
        <v>271.35000000000002</v>
      </c>
    </row>
    <row r="10" spans="1:14" x14ac:dyDescent="0.35">
      <c r="A10" t="s">
        <v>14</v>
      </c>
      <c r="B10" s="1">
        <v>43377</v>
      </c>
      <c r="C10" s="1">
        <v>43461</v>
      </c>
      <c r="D10">
        <v>271.75</v>
      </c>
      <c r="E10">
        <v>273.5</v>
      </c>
      <c r="F10">
        <v>270.39999999999998</v>
      </c>
      <c r="G10">
        <v>273</v>
      </c>
      <c r="H10">
        <v>273</v>
      </c>
      <c r="I10">
        <v>276.14999999999998</v>
      </c>
      <c r="J10">
        <v>9</v>
      </c>
      <c r="K10">
        <v>73.5</v>
      </c>
      <c r="L10">
        <v>33000</v>
      </c>
      <c r="M10">
        <v>15000</v>
      </c>
      <c r="N10">
        <v>271.35000000000002</v>
      </c>
    </row>
    <row r="11" spans="1:14" x14ac:dyDescent="0.35">
      <c r="A11" t="s">
        <v>14</v>
      </c>
      <c r="B11" s="1">
        <v>43378</v>
      </c>
      <c r="C11" s="1">
        <v>43398</v>
      </c>
      <c r="D11">
        <v>271.60000000000002</v>
      </c>
      <c r="E11">
        <v>271.85000000000002</v>
      </c>
      <c r="F11">
        <v>256.85000000000002</v>
      </c>
      <c r="G11">
        <v>259.10000000000002</v>
      </c>
      <c r="H11">
        <v>258</v>
      </c>
      <c r="I11">
        <v>259.10000000000002</v>
      </c>
      <c r="J11">
        <v>22932</v>
      </c>
      <c r="K11">
        <v>182204.34</v>
      </c>
      <c r="L11">
        <v>84435000</v>
      </c>
      <c r="M11">
        <v>2349000</v>
      </c>
      <c r="N11">
        <v>258.35000000000002</v>
      </c>
    </row>
    <row r="12" spans="1:14" x14ac:dyDescent="0.35">
      <c r="A12" t="s">
        <v>14</v>
      </c>
      <c r="B12" s="1">
        <v>43378</v>
      </c>
      <c r="C12" s="1">
        <v>43433</v>
      </c>
      <c r="D12">
        <v>271.7</v>
      </c>
      <c r="E12">
        <v>273.2</v>
      </c>
      <c r="F12">
        <v>258.64999999999998</v>
      </c>
      <c r="G12">
        <v>260.39999999999998</v>
      </c>
      <c r="H12">
        <v>260.60000000000002</v>
      </c>
      <c r="I12">
        <v>260.39999999999998</v>
      </c>
      <c r="J12">
        <v>657</v>
      </c>
      <c r="K12">
        <v>5253.15</v>
      </c>
      <c r="L12">
        <v>1827000</v>
      </c>
      <c r="M12">
        <v>363000</v>
      </c>
      <c r="N12">
        <v>258.35000000000002</v>
      </c>
    </row>
    <row r="13" spans="1:14" x14ac:dyDescent="0.35">
      <c r="A13" t="s">
        <v>14</v>
      </c>
      <c r="B13" s="1">
        <v>43378</v>
      </c>
      <c r="C13" s="1">
        <v>43461</v>
      </c>
      <c r="D13">
        <v>274.14999999999998</v>
      </c>
      <c r="E13">
        <v>274.14999999999998</v>
      </c>
      <c r="F13">
        <v>260.10000000000002</v>
      </c>
      <c r="G13">
        <v>261.60000000000002</v>
      </c>
      <c r="H13">
        <v>261</v>
      </c>
      <c r="I13">
        <v>261.60000000000002</v>
      </c>
      <c r="J13">
        <v>24</v>
      </c>
      <c r="K13">
        <v>191.7</v>
      </c>
      <c r="L13">
        <v>69000</v>
      </c>
      <c r="M13">
        <v>36000</v>
      </c>
      <c r="N13">
        <v>258.35000000000002</v>
      </c>
    </row>
    <row r="14" spans="1:14" x14ac:dyDescent="0.35">
      <c r="A14" t="s">
        <v>14</v>
      </c>
      <c r="B14" s="1">
        <v>43381</v>
      </c>
      <c r="C14" s="1">
        <v>43398</v>
      </c>
      <c r="D14">
        <v>259.55</v>
      </c>
      <c r="E14">
        <v>269.25</v>
      </c>
      <c r="F14">
        <v>258.35000000000002</v>
      </c>
      <c r="G14">
        <v>266.5</v>
      </c>
      <c r="H14">
        <v>267.2</v>
      </c>
      <c r="I14">
        <v>266.5</v>
      </c>
      <c r="J14">
        <v>17593</v>
      </c>
      <c r="K14">
        <v>138770.41</v>
      </c>
      <c r="L14">
        <v>84594000</v>
      </c>
      <c r="M14">
        <v>159000</v>
      </c>
      <c r="N14">
        <v>265.75</v>
      </c>
    </row>
    <row r="15" spans="1:14" x14ac:dyDescent="0.35">
      <c r="A15" t="s">
        <v>14</v>
      </c>
      <c r="B15" s="1">
        <v>43381</v>
      </c>
      <c r="C15" s="1">
        <v>43433</v>
      </c>
      <c r="D15">
        <v>260.14999999999998</v>
      </c>
      <c r="E15">
        <v>270.45</v>
      </c>
      <c r="F15">
        <v>260.14999999999998</v>
      </c>
      <c r="G15">
        <v>268.89999999999998</v>
      </c>
      <c r="H15">
        <v>269.14999999999998</v>
      </c>
      <c r="I15">
        <v>268.89999999999998</v>
      </c>
      <c r="J15">
        <v>600</v>
      </c>
      <c r="K15">
        <v>4758.92</v>
      </c>
      <c r="L15">
        <v>1797000</v>
      </c>
      <c r="M15">
        <v>-30000</v>
      </c>
      <c r="N15">
        <v>265.75</v>
      </c>
    </row>
    <row r="16" spans="1:14" x14ac:dyDescent="0.35">
      <c r="A16" t="s">
        <v>14</v>
      </c>
      <c r="B16" s="1">
        <v>43381</v>
      </c>
      <c r="C16" s="1">
        <v>43461</v>
      </c>
      <c r="D16">
        <v>263.25</v>
      </c>
      <c r="E16">
        <v>271.5</v>
      </c>
      <c r="F16">
        <v>263.25</v>
      </c>
      <c r="G16">
        <v>270.60000000000002</v>
      </c>
      <c r="H16">
        <v>271.5</v>
      </c>
      <c r="I16">
        <v>270.60000000000002</v>
      </c>
      <c r="J16">
        <v>13</v>
      </c>
      <c r="K16">
        <v>103.92</v>
      </c>
      <c r="L16">
        <v>69000</v>
      </c>
      <c r="M16">
        <v>0</v>
      </c>
      <c r="N16">
        <v>265.75</v>
      </c>
    </row>
    <row r="17" spans="1:14" x14ac:dyDescent="0.35">
      <c r="A17" t="s">
        <v>14</v>
      </c>
      <c r="B17" s="1">
        <v>43382</v>
      </c>
      <c r="C17" s="1">
        <v>43398</v>
      </c>
      <c r="D17">
        <v>269.45</v>
      </c>
      <c r="E17">
        <v>269.45</v>
      </c>
      <c r="F17">
        <v>260.25</v>
      </c>
      <c r="G17">
        <v>263.2</v>
      </c>
      <c r="H17">
        <v>263</v>
      </c>
      <c r="I17">
        <v>263.2</v>
      </c>
      <c r="J17">
        <v>14269</v>
      </c>
      <c r="K17">
        <v>113069.77</v>
      </c>
      <c r="L17">
        <v>84693000</v>
      </c>
      <c r="M17">
        <v>99000</v>
      </c>
      <c r="N17">
        <v>262.95</v>
      </c>
    </row>
    <row r="18" spans="1:14" x14ac:dyDescent="0.35">
      <c r="A18" t="s">
        <v>14</v>
      </c>
      <c r="B18" s="1">
        <v>43382</v>
      </c>
      <c r="C18" s="1">
        <v>43433</v>
      </c>
      <c r="D18">
        <v>268.95</v>
      </c>
      <c r="E18">
        <v>268.95</v>
      </c>
      <c r="F18">
        <v>261.95</v>
      </c>
      <c r="G18">
        <v>264.55</v>
      </c>
      <c r="H18">
        <v>264.25</v>
      </c>
      <c r="I18">
        <v>264.55</v>
      </c>
      <c r="J18">
        <v>354</v>
      </c>
      <c r="K18">
        <v>2821.53</v>
      </c>
      <c r="L18">
        <v>2166000</v>
      </c>
      <c r="M18">
        <v>369000</v>
      </c>
      <c r="N18">
        <v>262.95</v>
      </c>
    </row>
    <row r="19" spans="1:14" x14ac:dyDescent="0.35">
      <c r="A19" t="s">
        <v>14</v>
      </c>
      <c r="B19" s="1">
        <v>43382</v>
      </c>
      <c r="C19" s="1">
        <v>43461</v>
      </c>
      <c r="D19">
        <v>269</v>
      </c>
      <c r="E19">
        <v>269</v>
      </c>
      <c r="F19">
        <v>264.60000000000002</v>
      </c>
      <c r="G19">
        <v>269</v>
      </c>
      <c r="H19">
        <v>269</v>
      </c>
      <c r="I19">
        <v>267.25</v>
      </c>
      <c r="J19">
        <v>9</v>
      </c>
      <c r="K19">
        <v>72.14</v>
      </c>
      <c r="L19">
        <v>72000</v>
      </c>
      <c r="M19">
        <v>3000</v>
      </c>
      <c r="N19">
        <v>262.95</v>
      </c>
    </row>
    <row r="20" spans="1:14" x14ac:dyDescent="0.35">
      <c r="A20" t="s">
        <v>14</v>
      </c>
      <c r="B20" s="1">
        <v>43383</v>
      </c>
      <c r="C20" s="1">
        <v>43398</v>
      </c>
      <c r="D20">
        <v>261.89999999999998</v>
      </c>
      <c r="E20">
        <v>280</v>
      </c>
      <c r="F20">
        <v>261.25</v>
      </c>
      <c r="G20">
        <v>278.7</v>
      </c>
      <c r="H20">
        <v>277</v>
      </c>
      <c r="I20">
        <v>278.7</v>
      </c>
      <c r="J20">
        <v>22524</v>
      </c>
      <c r="K20">
        <v>183892.18</v>
      </c>
      <c r="L20">
        <v>85668000</v>
      </c>
      <c r="M20">
        <v>975000</v>
      </c>
      <c r="N20">
        <v>278.64999999999998</v>
      </c>
    </row>
    <row r="21" spans="1:14" x14ac:dyDescent="0.35">
      <c r="A21" t="s">
        <v>14</v>
      </c>
      <c r="B21" s="1">
        <v>43383</v>
      </c>
      <c r="C21" s="1">
        <v>43433</v>
      </c>
      <c r="D21">
        <v>263.7</v>
      </c>
      <c r="E21">
        <v>281.39999999999998</v>
      </c>
      <c r="F21">
        <v>263.7</v>
      </c>
      <c r="G21">
        <v>280.45</v>
      </c>
      <c r="H21">
        <v>279.3</v>
      </c>
      <c r="I21">
        <v>280.45</v>
      </c>
      <c r="J21">
        <v>836</v>
      </c>
      <c r="K21">
        <v>6865.38</v>
      </c>
      <c r="L21">
        <v>2703000</v>
      </c>
      <c r="M21">
        <v>537000</v>
      </c>
      <c r="N21">
        <v>278.64999999999998</v>
      </c>
    </row>
    <row r="22" spans="1:14" x14ac:dyDescent="0.35">
      <c r="A22" t="s">
        <v>14</v>
      </c>
      <c r="B22" s="1">
        <v>43383</v>
      </c>
      <c r="C22" s="1">
        <v>43461</v>
      </c>
      <c r="D22">
        <v>267.7</v>
      </c>
      <c r="E22">
        <v>282.10000000000002</v>
      </c>
      <c r="F22">
        <v>267.7</v>
      </c>
      <c r="G22">
        <v>282.10000000000002</v>
      </c>
      <c r="H22">
        <v>282.10000000000002</v>
      </c>
      <c r="I22">
        <v>282.10000000000002</v>
      </c>
      <c r="J22">
        <v>18</v>
      </c>
      <c r="K22">
        <v>148.9</v>
      </c>
      <c r="L22">
        <v>93000</v>
      </c>
      <c r="M22">
        <v>21000</v>
      </c>
      <c r="N22">
        <v>278.64999999999998</v>
      </c>
    </row>
    <row r="23" spans="1:14" x14ac:dyDescent="0.35">
      <c r="A23" t="s">
        <v>14</v>
      </c>
      <c r="B23" s="1">
        <v>43384</v>
      </c>
      <c r="C23" s="1">
        <v>43398</v>
      </c>
      <c r="D23">
        <v>268</v>
      </c>
      <c r="E23">
        <v>272.14999999999998</v>
      </c>
      <c r="F23">
        <v>261.39999999999998</v>
      </c>
      <c r="G23">
        <v>263.25</v>
      </c>
      <c r="H23">
        <v>262.64999999999998</v>
      </c>
      <c r="I23">
        <v>263.25</v>
      </c>
      <c r="J23">
        <v>28654</v>
      </c>
      <c r="K23">
        <v>227626.35</v>
      </c>
      <c r="L23">
        <v>89964000</v>
      </c>
      <c r="M23">
        <v>4296000</v>
      </c>
      <c r="N23">
        <v>262.14999999999998</v>
      </c>
    </row>
    <row r="24" spans="1:14" x14ac:dyDescent="0.35">
      <c r="A24" t="s">
        <v>14</v>
      </c>
      <c r="B24" s="1">
        <v>43384</v>
      </c>
      <c r="C24" s="1">
        <v>43433</v>
      </c>
      <c r="D24">
        <v>278</v>
      </c>
      <c r="E24">
        <v>278</v>
      </c>
      <c r="F24">
        <v>260</v>
      </c>
      <c r="G24">
        <v>264.75</v>
      </c>
      <c r="H24">
        <v>264.5</v>
      </c>
      <c r="I24">
        <v>264.75</v>
      </c>
      <c r="J24">
        <v>922</v>
      </c>
      <c r="K24">
        <v>7378.65</v>
      </c>
      <c r="L24">
        <v>3255000</v>
      </c>
      <c r="M24">
        <v>552000</v>
      </c>
      <c r="N24">
        <v>262.14999999999998</v>
      </c>
    </row>
    <row r="25" spans="1:14" x14ac:dyDescent="0.35">
      <c r="A25" t="s">
        <v>14</v>
      </c>
      <c r="B25" s="1">
        <v>43384</v>
      </c>
      <c r="C25" s="1">
        <v>43461</v>
      </c>
      <c r="D25">
        <v>271.5</v>
      </c>
      <c r="E25">
        <v>274</v>
      </c>
      <c r="F25">
        <v>265.14999999999998</v>
      </c>
      <c r="G25">
        <v>265.8</v>
      </c>
      <c r="H25">
        <v>265.5</v>
      </c>
      <c r="I25">
        <v>265.8</v>
      </c>
      <c r="J25">
        <v>36</v>
      </c>
      <c r="K25">
        <v>290.23</v>
      </c>
      <c r="L25">
        <v>111000</v>
      </c>
      <c r="M25">
        <v>18000</v>
      </c>
      <c r="N25">
        <v>262.14999999999998</v>
      </c>
    </row>
    <row r="26" spans="1:14" x14ac:dyDescent="0.35">
      <c r="A26" t="s">
        <v>14</v>
      </c>
      <c r="B26" s="1">
        <v>43385</v>
      </c>
      <c r="C26" s="1">
        <v>43398</v>
      </c>
      <c r="D26">
        <v>266.14999999999998</v>
      </c>
      <c r="E26">
        <v>268.35000000000002</v>
      </c>
      <c r="F26">
        <v>262.3</v>
      </c>
      <c r="G26">
        <v>264.3</v>
      </c>
      <c r="H26">
        <v>263.89999999999998</v>
      </c>
      <c r="I26">
        <v>264.3</v>
      </c>
      <c r="J26">
        <v>21698</v>
      </c>
      <c r="K26">
        <v>172904.3</v>
      </c>
      <c r="L26">
        <v>93414000</v>
      </c>
      <c r="M26">
        <v>3450000</v>
      </c>
      <c r="N26">
        <v>263.75</v>
      </c>
    </row>
    <row r="27" spans="1:14" x14ac:dyDescent="0.35">
      <c r="A27" t="s">
        <v>14</v>
      </c>
      <c r="B27" s="1">
        <v>43385</v>
      </c>
      <c r="C27" s="1">
        <v>43433</v>
      </c>
      <c r="D27">
        <v>267.95</v>
      </c>
      <c r="E27">
        <v>269.95</v>
      </c>
      <c r="F27">
        <v>264</v>
      </c>
      <c r="G27">
        <v>265.89999999999998</v>
      </c>
      <c r="H27">
        <v>265.64999999999998</v>
      </c>
      <c r="I27">
        <v>265.89999999999998</v>
      </c>
      <c r="J27">
        <v>581</v>
      </c>
      <c r="K27">
        <v>4656.1899999999996</v>
      </c>
      <c r="L27">
        <v>3399000</v>
      </c>
      <c r="M27">
        <v>144000</v>
      </c>
      <c r="N27">
        <v>263.75</v>
      </c>
    </row>
    <row r="28" spans="1:14" x14ac:dyDescent="0.35">
      <c r="A28" t="s">
        <v>14</v>
      </c>
      <c r="B28" s="1">
        <v>43385</v>
      </c>
      <c r="C28" s="1">
        <v>43461</v>
      </c>
      <c r="D28">
        <v>270</v>
      </c>
      <c r="E28">
        <v>270.5</v>
      </c>
      <c r="F28">
        <v>265.75</v>
      </c>
      <c r="G28">
        <v>267</v>
      </c>
      <c r="H28">
        <v>266.5</v>
      </c>
      <c r="I28">
        <v>267</v>
      </c>
      <c r="J28">
        <v>18</v>
      </c>
      <c r="K28">
        <v>145</v>
      </c>
      <c r="L28">
        <v>114000</v>
      </c>
      <c r="M28">
        <v>3000</v>
      </c>
      <c r="N28">
        <v>263.75</v>
      </c>
    </row>
    <row r="29" spans="1:14" x14ac:dyDescent="0.35">
      <c r="A29" t="s">
        <v>14</v>
      </c>
      <c r="B29" s="1">
        <v>43388</v>
      </c>
      <c r="C29" s="1">
        <v>43398</v>
      </c>
      <c r="D29">
        <v>264.55</v>
      </c>
      <c r="E29">
        <v>266.3</v>
      </c>
      <c r="F29">
        <v>261.35000000000002</v>
      </c>
      <c r="G29">
        <v>264</v>
      </c>
      <c r="H29">
        <v>263.89999999999998</v>
      </c>
      <c r="I29">
        <v>264</v>
      </c>
      <c r="J29">
        <v>17084</v>
      </c>
      <c r="K29">
        <v>135055.35999999999</v>
      </c>
      <c r="L29">
        <v>91821000</v>
      </c>
      <c r="M29">
        <v>-1593000</v>
      </c>
      <c r="N29">
        <v>263.2</v>
      </c>
    </row>
    <row r="30" spans="1:14" x14ac:dyDescent="0.35">
      <c r="A30" t="s">
        <v>14</v>
      </c>
      <c r="B30" s="1">
        <v>43388</v>
      </c>
      <c r="C30" s="1">
        <v>43433</v>
      </c>
      <c r="D30">
        <v>265.64999999999998</v>
      </c>
      <c r="E30">
        <v>267.8</v>
      </c>
      <c r="F30">
        <v>263</v>
      </c>
      <c r="G30">
        <v>265.55</v>
      </c>
      <c r="H30">
        <v>265.3</v>
      </c>
      <c r="I30">
        <v>265.55</v>
      </c>
      <c r="J30">
        <v>1476</v>
      </c>
      <c r="K30">
        <v>11730.27</v>
      </c>
      <c r="L30">
        <v>5043000</v>
      </c>
      <c r="M30">
        <v>1644000</v>
      </c>
      <c r="N30">
        <v>263.2</v>
      </c>
    </row>
    <row r="31" spans="1:14" x14ac:dyDescent="0.35">
      <c r="A31" t="s">
        <v>14</v>
      </c>
      <c r="B31" s="1">
        <v>43388</v>
      </c>
      <c r="C31" s="1">
        <v>43461</v>
      </c>
      <c r="D31">
        <v>266.95</v>
      </c>
      <c r="E31">
        <v>267</v>
      </c>
      <c r="F31">
        <v>265.45</v>
      </c>
      <c r="G31">
        <v>266.89999999999998</v>
      </c>
      <c r="H31">
        <v>267</v>
      </c>
      <c r="I31">
        <v>266.89999999999998</v>
      </c>
      <c r="J31">
        <v>9</v>
      </c>
      <c r="K31">
        <v>71.94</v>
      </c>
      <c r="L31">
        <v>117000</v>
      </c>
      <c r="M31">
        <v>3000</v>
      </c>
      <c r="N31">
        <v>263.2</v>
      </c>
    </row>
    <row r="32" spans="1:14" x14ac:dyDescent="0.35">
      <c r="A32" t="s">
        <v>14</v>
      </c>
      <c r="B32" s="1">
        <v>43389</v>
      </c>
      <c r="C32" s="1">
        <v>43398</v>
      </c>
      <c r="D32">
        <v>264.25</v>
      </c>
      <c r="E32">
        <v>271.5</v>
      </c>
      <c r="F32">
        <v>263.60000000000002</v>
      </c>
      <c r="G32">
        <v>271</v>
      </c>
      <c r="H32">
        <v>270.8</v>
      </c>
      <c r="I32">
        <v>271</v>
      </c>
      <c r="J32">
        <v>19588</v>
      </c>
      <c r="K32">
        <v>157782.62</v>
      </c>
      <c r="L32">
        <v>91101000</v>
      </c>
      <c r="M32">
        <v>-720000</v>
      </c>
      <c r="N32">
        <v>270.3</v>
      </c>
    </row>
    <row r="33" spans="1:14" x14ac:dyDescent="0.35">
      <c r="A33" t="s">
        <v>14</v>
      </c>
      <c r="B33" s="1">
        <v>43389</v>
      </c>
      <c r="C33" s="1">
        <v>43433</v>
      </c>
      <c r="D33">
        <v>265.3</v>
      </c>
      <c r="E33">
        <v>272.85000000000002</v>
      </c>
      <c r="F33">
        <v>265.3</v>
      </c>
      <c r="G33">
        <v>272.5</v>
      </c>
      <c r="H33">
        <v>272.35000000000002</v>
      </c>
      <c r="I33">
        <v>272.5</v>
      </c>
      <c r="J33">
        <v>2126</v>
      </c>
      <c r="K33">
        <v>17234.8</v>
      </c>
      <c r="L33">
        <v>7305000</v>
      </c>
      <c r="M33">
        <v>2262000</v>
      </c>
      <c r="N33">
        <v>270.3</v>
      </c>
    </row>
    <row r="34" spans="1:14" x14ac:dyDescent="0.35">
      <c r="A34" t="s">
        <v>14</v>
      </c>
      <c r="B34" s="1">
        <v>43389</v>
      </c>
      <c r="C34" s="1">
        <v>43461</v>
      </c>
      <c r="D34">
        <v>270</v>
      </c>
      <c r="E34">
        <v>274.05</v>
      </c>
      <c r="F34">
        <v>269.14999999999998</v>
      </c>
      <c r="G34">
        <v>274.05</v>
      </c>
      <c r="H34">
        <v>274.05</v>
      </c>
      <c r="I34">
        <v>274.05</v>
      </c>
      <c r="J34">
        <v>25</v>
      </c>
      <c r="K34">
        <v>203.37</v>
      </c>
      <c r="L34">
        <v>117000</v>
      </c>
      <c r="M34">
        <v>0</v>
      </c>
      <c r="N34">
        <v>270.3</v>
      </c>
    </row>
    <row r="35" spans="1:14" x14ac:dyDescent="0.35">
      <c r="A35" t="s">
        <v>14</v>
      </c>
      <c r="B35" s="1">
        <v>43390</v>
      </c>
      <c r="C35" s="1">
        <v>43398</v>
      </c>
      <c r="D35">
        <v>274.5</v>
      </c>
      <c r="E35">
        <v>275.75</v>
      </c>
      <c r="F35">
        <v>259.7</v>
      </c>
      <c r="G35">
        <v>261.25</v>
      </c>
      <c r="H35">
        <v>261.10000000000002</v>
      </c>
      <c r="I35">
        <v>261.25</v>
      </c>
      <c r="J35">
        <v>23122</v>
      </c>
      <c r="K35">
        <v>185141.54</v>
      </c>
      <c r="L35">
        <v>86817000</v>
      </c>
      <c r="M35">
        <v>-4284000</v>
      </c>
      <c r="N35">
        <v>261.14999999999998</v>
      </c>
    </row>
    <row r="36" spans="1:14" x14ac:dyDescent="0.35">
      <c r="A36" t="s">
        <v>14</v>
      </c>
      <c r="B36" s="1">
        <v>43390</v>
      </c>
      <c r="C36" s="1">
        <v>43433</v>
      </c>
      <c r="D36">
        <v>275.95</v>
      </c>
      <c r="E36">
        <v>277.10000000000002</v>
      </c>
      <c r="F36">
        <v>261.35000000000002</v>
      </c>
      <c r="G36">
        <v>262.60000000000002</v>
      </c>
      <c r="H36">
        <v>262.60000000000002</v>
      </c>
      <c r="I36">
        <v>262.60000000000002</v>
      </c>
      <c r="J36">
        <v>1947</v>
      </c>
      <c r="K36">
        <v>15650.36</v>
      </c>
      <c r="L36">
        <v>8646000</v>
      </c>
      <c r="M36">
        <v>1341000</v>
      </c>
      <c r="N36">
        <v>261.14999999999998</v>
      </c>
    </row>
    <row r="37" spans="1:14" x14ac:dyDescent="0.35">
      <c r="A37" t="s">
        <v>14</v>
      </c>
      <c r="B37" s="1">
        <v>43390</v>
      </c>
      <c r="C37" s="1">
        <v>43461</v>
      </c>
      <c r="D37">
        <v>276.89999999999998</v>
      </c>
      <c r="E37">
        <v>276.89999999999998</v>
      </c>
      <c r="F37">
        <v>263.45</v>
      </c>
      <c r="G37">
        <v>264.14999999999998</v>
      </c>
      <c r="H37">
        <v>264.2</v>
      </c>
      <c r="I37">
        <v>264.14999999999998</v>
      </c>
      <c r="J37">
        <v>34</v>
      </c>
      <c r="K37">
        <v>273.3</v>
      </c>
      <c r="L37">
        <v>147000</v>
      </c>
      <c r="M37">
        <v>30000</v>
      </c>
      <c r="N37">
        <v>261.14999999999998</v>
      </c>
    </row>
    <row r="38" spans="1:14" x14ac:dyDescent="0.35">
      <c r="A38" t="s">
        <v>14</v>
      </c>
      <c r="B38" s="1">
        <v>43392</v>
      </c>
      <c r="C38" s="1">
        <v>43398</v>
      </c>
      <c r="D38">
        <v>259.8</v>
      </c>
      <c r="E38">
        <v>264.75</v>
      </c>
      <c r="F38">
        <v>258.10000000000002</v>
      </c>
      <c r="G38">
        <v>261.3</v>
      </c>
      <c r="H38">
        <v>261.10000000000002</v>
      </c>
      <c r="I38">
        <v>261.3</v>
      </c>
      <c r="J38">
        <v>16997</v>
      </c>
      <c r="K38">
        <v>133122.26999999999</v>
      </c>
      <c r="L38">
        <v>86262000</v>
      </c>
      <c r="M38">
        <v>-555000</v>
      </c>
      <c r="N38">
        <v>261.10000000000002</v>
      </c>
    </row>
    <row r="39" spans="1:14" x14ac:dyDescent="0.35">
      <c r="A39" t="s">
        <v>14</v>
      </c>
      <c r="B39" s="1">
        <v>43392</v>
      </c>
      <c r="C39" s="1">
        <v>43433</v>
      </c>
      <c r="D39">
        <v>261.7</v>
      </c>
      <c r="E39">
        <v>266</v>
      </c>
      <c r="F39">
        <v>258.7</v>
      </c>
      <c r="G39">
        <v>262.89999999999998</v>
      </c>
      <c r="H39">
        <v>262.8</v>
      </c>
      <c r="I39">
        <v>262.89999999999998</v>
      </c>
      <c r="J39">
        <v>2730</v>
      </c>
      <c r="K39">
        <v>21526.79</v>
      </c>
      <c r="L39">
        <v>11049000</v>
      </c>
      <c r="M39">
        <v>2403000</v>
      </c>
      <c r="N39">
        <v>261.10000000000002</v>
      </c>
    </row>
    <row r="40" spans="1:14" x14ac:dyDescent="0.35">
      <c r="A40" t="s">
        <v>14</v>
      </c>
      <c r="B40" s="1">
        <v>43392</v>
      </c>
      <c r="C40" s="1">
        <v>43461</v>
      </c>
      <c r="D40">
        <v>266.3</v>
      </c>
      <c r="E40">
        <v>267.10000000000002</v>
      </c>
      <c r="F40">
        <v>262</v>
      </c>
      <c r="G40">
        <v>263.64999999999998</v>
      </c>
      <c r="H40">
        <v>263.64999999999998</v>
      </c>
      <c r="I40">
        <v>263.64999999999998</v>
      </c>
      <c r="J40">
        <v>33</v>
      </c>
      <c r="K40">
        <v>261.25</v>
      </c>
      <c r="L40">
        <v>177000</v>
      </c>
      <c r="M40">
        <v>30000</v>
      </c>
      <c r="N40">
        <v>261.10000000000002</v>
      </c>
    </row>
    <row r="41" spans="1:14" x14ac:dyDescent="0.35">
      <c r="A41" t="s">
        <v>14</v>
      </c>
      <c r="B41" s="1">
        <v>43395</v>
      </c>
      <c r="C41" s="1">
        <v>43398</v>
      </c>
      <c r="D41">
        <v>267</v>
      </c>
      <c r="E41">
        <v>267.8</v>
      </c>
      <c r="F41">
        <v>259.3</v>
      </c>
      <c r="G41">
        <v>259.89999999999998</v>
      </c>
      <c r="H41">
        <v>259.7</v>
      </c>
      <c r="I41">
        <v>259.89999999999998</v>
      </c>
      <c r="J41">
        <v>16945</v>
      </c>
      <c r="K41">
        <v>133621.49</v>
      </c>
      <c r="L41">
        <v>77583000</v>
      </c>
      <c r="M41">
        <v>-8679000</v>
      </c>
      <c r="N41">
        <v>260.35000000000002</v>
      </c>
    </row>
    <row r="42" spans="1:14" x14ac:dyDescent="0.35">
      <c r="A42" t="s">
        <v>14</v>
      </c>
      <c r="B42" s="1">
        <v>43395</v>
      </c>
      <c r="C42" s="1">
        <v>43433</v>
      </c>
      <c r="D42">
        <v>268.7</v>
      </c>
      <c r="E42">
        <v>269</v>
      </c>
      <c r="F42">
        <v>260.85000000000002</v>
      </c>
      <c r="G42">
        <v>261.45</v>
      </c>
      <c r="H42">
        <v>261.25</v>
      </c>
      <c r="I42">
        <v>261.45</v>
      </c>
      <c r="J42">
        <v>6446</v>
      </c>
      <c r="K42">
        <v>51138.13</v>
      </c>
      <c r="L42">
        <v>22716000</v>
      </c>
      <c r="M42">
        <v>11667000</v>
      </c>
      <c r="N42">
        <v>260.35000000000002</v>
      </c>
    </row>
    <row r="43" spans="1:14" x14ac:dyDescent="0.35">
      <c r="A43" t="s">
        <v>14</v>
      </c>
      <c r="B43" s="1">
        <v>43395</v>
      </c>
      <c r="C43" s="1">
        <v>43461</v>
      </c>
      <c r="D43">
        <v>266.45</v>
      </c>
      <c r="E43">
        <v>268.05</v>
      </c>
      <c r="F43">
        <v>262.5</v>
      </c>
      <c r="G43">
        <v>262.8</v>
      </c>
      <c r="H43">
        <v>262.89999999999998</v>
      </c>
      <c r="I43">
        <v>262.8</v>
      </c>
      <c r="J43">
        <v>73</v>
      </c>
      <c r="K43">
        <v>581.78</v>
      </c>
      <c r="L43">
        <v>261000</v>
      </c>
      <c r="M43">
        <v>84000</v>
      </c>
      <c r="N43">
        <v>260.35000000000002</v>
      </c>
    </row>
    <row r="44" spans="1:14" x14ac:dyDescent="0.35">
      <c r="A44" t="s">
        <v>14</v>
      </c>
      <c r="B44" s="1">
        <v>43396</v>
      </c>
      <c r="C44" s="1">
        <v>43398</v>
      </c>
      <c r="D44">
        <v>258</v>
      </c>
      <c r="E44">
        <v>258.75</v>
      </c>
      <c r="F44">
        <v>254.4</v>
      </c>
      <c r="G44">
        <v>255.9</v>
      </c>
      <c r="H44">
        <v>256.39999999999998</v>
      </c>
      <c r="I44">
        <v>255.9</v>
      </c>
      <c r="J44">
        <v>20222</v>
      </c>
      <c r="K44">
        <v>155769.82</v>
      </c>
      <c r="L44">
        <v>65160000</v>
      </c>
      <c r="M44">
        <v>-12423000</v>
      </c>
      <c r="N44">
        <v>255.65</v>
      </c>
    </row>
    <row r="45" spans="1:14" x14ac:dyDescent="0.35">
      <c r="A45" t="s">
        <v>14</v>
      </c>
      <c r="B45" s="1">
        <v>43396</v>
      </c>
      <c r="C45" s="1">
        <v>43433</v>
      </c>
      <c r="D45">
        <v>259.05</v>
      </c>
      <c r="E45">
        <v>260.25</v>
      </c>
      <c r="F45">
        <v>256.14999999999998</v>
      </c>
      <c r="G45">
        <v>257.55</v>
      </c>
      <c r="H45">
        <v>257.85000000000002</v>
      </c>
      <c r="I45">
        <v>257.55</v>
      </c>
      <c r="J45">
        <v>9847</v>
      </c>
      <c r="K45">
        <v>76291.839999999997</v>
      </c>
      <c r="L45">
        <v>42849000</v>
      </c>
      <c r="M45">
        <v>20133000</v>
      </c>
      <c r="N45">
        <v>255.65</v>
      </c>
    </row>
    <row r="46" spans="1:14" x14ac:dyDescent="0.35">
      <c r="A46" t="s">
        <v>14</v>
      </c>
      <c r="B46" s="1">
        <v>43396</v>
      </c>
      <c r="C46" s="1">
        <v>43461</v>
      </c>
      <c r="D46">
        <v>261.64999999999998</v>
      </c>
      <c r="E46">
        <v>261.64999999999998</v>
      </c>
      <c r="F46">
        <v>257.8</v>
      </c>
      <c r="G46">
        <v>259</v>
      </c>
      <c r="H46">
        <v>259.35000000000002</v>
      </c>
      <c r="I46">
        <v>259</v>
      </c>
      <c r="J46">
        <v>64</v>
      </c>
      <c r="K46">
        <v>498.15</v>
      </c>
      <c r="L46">
        <v>369000</v>
      </c>
      <c r="M46">
        <v>108000</v>
      </c>
      <c r="N46">
        <v>255.65</v>
      </c>
    </row>
    <row r="47" spans="1:14" x14ac:dyDescent="0.35">
      <c r="A47" t="s">
        <v>14</v>
      </c>
      <c r="B47" s="1">
        <v>43397</v>
      </c>
      <c r="C47" s="1">
        <v>43398</v>
      </c>
      <c r="D47">
        <v>260</v>
      </c>
      <c r="E47">
        <v>262.39999999999998</v>
      </c>
      <c r="F47">
        <v>252.6</v>
      </c>
      <c r="G47">
        <v>256.05</v>
      </c>
      <c r="H47">
        <v>256.35000000000002</v>
      </c>
      <c r="I47">
        <v>256.05</v>
      </c>
      <c r="J47">
        <v>18894</v>
      </c>
      <c r="K47">
        <v>145943.73000000001</v>
      </c>
      <c r="L47">
        <v>46872000</v>
      </c>
      <c r="M47">
        <v>-18288000</v>
      </c>
      <c r="N47">
        <v>255.7</v>
      </c>
    </row>
    <row r="48" spans="1:14" x14ac:dyDescent="0.35">
      <c r="A48" t="s">
        <v>14</v>
      </c>
      <c r="B48" s="1">
        <v>43397</v>
      </c>
      <c r="C48" s="1">
        <v>43433</v>
      </c>
      <c r="D48">
        <v>262.7</v>
      </c>
      <c r="E48">
        <v>263.60000000000002</v>
      </c>
      <c r="F48">
        <v>254.15</v>
      </c>
      <c r="G48">
        <v>257.64999999999998</v>
      </c>
      <c r="H48">
        <v>258</v>
      </c>
      <c r="I48">
        <v>257.64999999999998</v>
      </c>
      <c r="J48">
        <v>12116</v>
      </c>
      <c r="K48">
        <v>94174.65</v>
      </c>
      <c r="L48">
        <v>59148000</v>
      </c>
      <c r="M48">
        <v>16299000</v>
      </c>
      <c r="N48">
        <v>255.7</v>
      </c>
    </row>
    <row r="49" spans="1:14" x14ac:dyDescent="0.35">
      <c r="A49" t="s">
        <v>14</v>
      </c>
      <c r="B49" s="1">
        <v>43397</v>
      </c>
      <c r="C49" s="1">
        <v>43461</v>
      </c>
      <c r="D49">
        <v>263.60000000000002</v>
      </c>
      <c r="E49">
        <v>263.60000000000002</v>
      </c>
      <c r="F49">
        <v>256.05</v>
      </c>
      <c r="G49">
        <v>259.14999999999998</v>
      </c>
      <c r="H49">
        <v>259.45</v>
      </c>
      <c r="I49">
        <v>259.14999999999998</v>
      </c>
      <c r="J49">
        <v>128</v>
      </c>
      <c r="K49">
        <v>996.83</v>
      </c>
      <c r="L49">
        <v>462000</v>
      </c>
      <c r="M49">
        <v>93000</v>
      </c>
      <c r="N49">
        <v>255.7</v>
      </c>
    </row>
    <row r="50" spans="1:14" x14ac:dyDescent="0.35">
      <c r="A50" t="s">
        <v>14</v>
      </c>
      <c r="B50" s="1">
        <v>43398</v>
      </c>
      <c r="C50" s="1">
        <v>43398</v>
      </c>
      <c r="D50">
        <v>252.9</v>
      </c>
      <c r="E50">
        <v>255.25</v>
      </c>
      <c r="F50">
        <v>248.5</v>
      </c>
      <c r="G50">
        <v>249.25</v>
      </c>
      <c r="H50">
        <v>249.55</v>
      </c>
      <c r="I50">
        <v>249.55</v>
      </c>
      <c r="J50">
        <v>21933</v>
      </c>
      <c r="K50">
        <v>164902.45000000001</v>
      </c>
      <c r="L50">
        <v>19827000</v>
      </c>
      <c r="M50">
        <v>-27045000</v>
      </c>
      <c r="N50">
        <v>249.55</v>
      </c>
    </row>
    <row r="51" spans="1:14" x14ac:dyDescent="0.35">
      <c r="A51" t="s">
        <v>14</v>
      </c>
      <c r="B51" s="1">
        <v>43398</v>
      </c>
      <c r="C51" s="1">
        <v>43433</v>
      </c>
      <c r="D51">
        <v>255.05</v>
      </c>
      <c r="E51">
        <v>256.7</v>
      </c>
      <c r="F51">
        <v>250.05</v>
      </c>
      <c r="G51">
        <v>251.35</v>
      </c>
      <c r="H51">
        <v>252.4</v>
      </c>
      <c r="I51">
        <v>251.35</v>
      </c>
      <c r="J51">
        <v>21221</v>
      </c>
      <c r="K51">
        <v>160473.68</v>
      </c>
      <c r="L51">
        <v>90957000</v>
      </c>
      <c r="M51">
        <v>31809000</v>
      </c>
      <c r="N51">
        <v>249.55</v>
      </c>
    </row>
    <row r="52" spans="1:14" x14ac:dyDescent="0.35">
      <c r="A52" t="s">
        <v>14</v>
      </c>
      <c r="B52" s="1">
        <v>43398</v>
      </c>
      <c r="C52" s="1">
        <v>43461</v>
      </c>
      <c r="D52">
        <v>256</v>
      </c>
      <c r="E52">
        <v>258</v>
      </c>
      <c r="F52">
        <v>251.55</v>
      </c>
      <c r="G52">
        <v>253.5</v>
      </c>
      <c r="H52">
        <v>253.7</v>
      </c>
      <c r="I52">
        <v>253.5</v>
      </c>
      <c r="J52">
        <v>225</v>
      </c>
      <c r="K52">
        <v>1713.69</v>
      </c>
      <c r="L52">
        <v>759000</v>
      </c>
      <c r="M52">
        <v>297000</v>
      </c>
      <c r="N52">
        <v>249.55</v>
      </c>
    </row>
    <row r="53" spans="1:14" x14ac:dyDescent="0.35">
      <c r="A53" t="s">
        <v>14</v>
      </c>
      <c r="B53" s="1">
        <v>43399</v>
      </c>
      <c r="C53" s="1">
        <v>43433</v>
      </c>
      <c r="D53">
        <v>252.65</v>
      </c>
      <c r="E53">
        <v>253.9</v>
      </c>
      <c r="F53">
        <v>248.65</v>
      </c>
      <c r="G53">
        <v>249.25</v>
      </c>
      <c r="H53">
        <v>249.2</v>
      </c>
      <c r="I53">
        <v>249.25</v>
      </c>
      <c r="J53">
        <v>15061</v>
      </c>
      <c r="K53">
        <v>113472.27</v>
      </c>
      <c r="L53">
        <v>93015000</v>
      </c>
      <c r="M53">
        <v>2058000</v>
      </c>
      <c r="N53">
        <v>248.1</v>
      </c>
    </row>
    <row r="54" spans="1:14" x14ac:dyDescent="0.35">
      <c r="A54" t="s">
        <v>14</v>
      </c>
      <c r="B54" s="1">
        <v>43399</v>
      </c>
      <c r="C54" s="1">
        <v>43461</v>
      </c>
      <c r="D54">
        <v>253.75</v>
      </c>
      <c r="E54">
        <v>255</v>
      </c>
      <c r="F54">
        <v>250.1</v>
      </c>
      <c r="G54">
        <v>250.45</v>
      </c>
      <c r="H54">
        <v>250.3</v>
      </c>
      <c r="I54">
        <v>250.45</v>
      </c>
      <c r="J54">
        <v>828</v>
      </c>
      <c r="K54">
        <v>6277.47</v>
      </c>
      <c r="L54">
        <v>1692000</v>
      </c>
      <c r="M54">
        <v>933000</v>
      </c>
      <c r="N54">
        <v>248.1</v>
      </c>
    </row>
    <row r="55" spans="1:14" x14ac:dyDescent="0.35">
      <c r="A55" t="s">
        <v>14</v>
      </c>
      <c r="B55" s="1">
        <v>43399</v>
      </c>
      <c r="C55" s="1">
        <v>43496</v>
      </c>
      <c r="D55">
        <v>253</v>
      </c>
      <c r="E55">
        <v>256</v>
      </c>
      <c r="F55">
        <v>252.7</v>
      </c>
      <c r="G55">
        <v>253.35</v>
      </c>
      <c r="H55">
        <v>253.35</v>
      </c>
      <c r="I55">
        <v>253.1</v>
      </c>
      <c r="J55">
        <v>11</v>
      </c>
      <c r="K55">
        <v>83.78</v>
      </c>
      <c r="L55">
        <v>18000</v>
      </c>
      <c r="M55">
        <v>18000</v>
      </c>
      <c r="N55">
        <v>248.1</v>
      </c>
    </row>
    <row r="56" spans="1:14" x14ac:dyDescent="0.35">
      <c r="A56" t="s">
        <v>14</v>
      </c>
      <c r="B56" s="1">
        <v>43402</v>
      </c>
      <c r="C56" s="1">
        <v>43433</v>
      </c>
      <c r="D56">
        <v>250.05</v>
      </c>
      <c r="E56">
        <v>270.2</v>
      </c>
      <c r="F56">
        <v>249.45</v>
      </c>
      <c r="G56">
        <v>268.95</v>
      </c>
      <c r="H56">
        <v>269.10000000000002</v>
      </c>
      <c r="I56">
        <v>268.95</v>
      </c>
      <c r="J56">
        <v>28883</v>
      </c>
      <c r="K56">
        <v>227520.27</v>
      </c>
      <c r="L56">
        <v>91884000</v>
      </c>
      <c r="M56">
        <v>-1131000</v>
      </c>
      <c r="N56">
        <v>267.89999999999998</v>
      </c>
    </row>
    <row r="57" spans="1:14" x14ac:dyDescent="0.35">
      <c r="A57" t="s">
        <v>14</v>
      </c>
      <c r="B57" s="1">
        <v>43402</v>
      </c>
      <c r="C57" s="1">
        <v>43461</v>
      </c>
      <c r="D57">
        <v>251.35</v>
      </c>
      <c r="E57">
        <v>271.25</v>
      </c>
      <c r="F57">
        <v>251.35</v>
      </c>
      <c r="G57">
        <v>270.2</v>
      </c>
      <c r="H57">
        <v>270.35000000000002</v>
      </c>
      <c r="I57">
        <v>270.2</v>
      </c>
      <c r="J57">
        <v>559</v>
      </c>
      <c r="K57">
        <v>4416.63</v>
      </c>
      <c r="L57">
        <v>2034000</v>
      </c>
      <c r="M57">
        <v>342000</v>
      </c>
      <c r="N57">
        <v>267.89999999999998</v>
      </c>
    </row>
    <row r="58" spans="1:14" x14ac:dyDescent="0.35">
      <c r="A58" t="s">
        <v>14</v>
      </c>
      <c r="B58" s="1">
        <v>43402</v>
      </c>
      <c r="C58" s="1">
        <v>43496</v>
      </c>
      <c r="D58">
        <v>263</v>
      </c>
      <c r="E58">
        <v>271.95</v>
      </c>
      <c r="F58">
        <v>263</v>
      </c>
      <c r="G58">
        <v>271.5</v>
      </c>
      <c r="H58">
        <v>271.95</v>
      </c>
      <c r="I58">
        <v>271.5</v>
      </c>
      <c r="J58">
        <v>13</v>
      </c>
      <c r="K58">
        <v>105.06</v>
      </c>
      <c r="L58">
        <v>36000</v>
      </c>
      <c r="M58">
        <v>18000</v>
      </c>
      <c r="N58">
        <v>267.89999999999998</v>
      </c>
    </row>
    <row r="59" spans="1:14" x14ac:dyDescent="0.35">
      <c r="A59" t="s">
        <v>14</v>
      </c>
      <c r="B59" s="1">
        <v>43403</v>
      </c>
      <c r="C59" s="1">
        <v>43433</v>
      </c>
      <c r="D59">
        <v>267.64999999999998</v>
      </c>
      <c r="E59">
        <v>279.8</v>
      </c>
      <c r="F59">
        <v>267.25</v>
      </c>
      <c r="G59">
        <v>273.85000000000002</v>
      </c>
      <c r="H59">
        <v>274.7</v>
      </c>
      <c r="I59">
        <v>273.85000000000002</v>
      </c>
      <c r="J59">
        <v>26115</v>
      </c>
      <c r="K59">
        <v>215617.27</v>
      </c>
      <c r="L59">
        <v>91188000</v>
      </c>
      <c r="M59">
        <v>-696000</v>
      </c>
      <c r="N59">
        <v>273.14999999999998</v>
      </c>
    </row>
    <row r="60" spans="1:14" x14ac:dyDescent="0.35">
      <c r="A60" t="s">
        <v>14</v>
      </c>
      <c r="B60" s="1">
        <v>43403</v>
      </c>
      <c r="C60" s="1">
        <v>43461</v>
      </c>
      <c r="D60">
        <v>268.60000000000002</v>
      </c>
      <c r="E60">
        <v>281</v>
      </c>
      <c r="F60">
        <v>268.35000000000002</v>
      </c>
      <c r="G60">
        <v>275.25</v>
      </c>
      <c r="H60">
        <v>275.95</v>
      </c>
      <c r="I60">
        <v>275.25</v>
      </c>
      <c r="J60">
        <v>595</v>
      </c>
      <c r="K60">
        <v>4933.8</v>
      </c>
      <c r="L60">
        <v>2148000</v>
      </c>
      <c r="M60">
        <v>114000</v>
      </c>
      <c r="N60">
        <v>273.14999999999998</v>
      </c>
    </row>
    <row r="61" spans="1:14" x14ac:dyDescent="0.35">
      <c r="A61" t="s">
        <v>14</v>
      </c>
      <c r="B61" s="1">
        <v>43403</v>
      </c>
      <c r="C61" s="1">
        <v>43496</v>
      </c>
      <c r="D61">
        <v>277.85000000000002</v>
      </c>
      <c r="E61">
        <v>281.75</v>
      </c>
      <c r="F61">
        <v>277</v>
      </c>
      <c r="G61">
        <v>277</v>
      </c>
      <c r="H61">
        <v>277</v>
      </c>
      <c r="I61">
        <v>278.45</v>
      </c>
      <c r="J61">
        <v>18</v>
      </c>
      <c r="K61">
        <v>150.52000000000001</v>
      </c>
      <c r="L61">
        <v>60000</v>
      </c>
      <c r="M61">
        <v>24000</v>
      </c>
      <c r="N61">
        <v>273.14999999999998</v>
      </c>
    </row>
    <row r="62" spans="1:14" x14ac:dyDescent="0.35">
      <c r="A62" t="s">
        <v>14</v>
      </c>
      <c r="B62" s="1">
        <v>43404</v>
      </c>
      <c r="C62" s="1">
        <v>43433</v>
      </c>
      <c r="D62">
        <v>275.25</v>
      </c>
      <c r="E62">
        <v>282.89999999999998</v>
      </c>
      <c r="F62">
        <v>269.3</v>
      </c>
      <c r="G62">
        <v>281.64999999999998</v>
      </c>
      <c r="H62">
        <v>280.89999999999998</v>
      </c>
      <c r="I62">
        <v>281.64999999999998</v>
      </c>
      <c r="J62">
        <v>25441</v>
      </c>
      <c r="K62">
        <v>210746.17</v>
      </c>
      <c r="L62">
        <v>93549000</v>
      </c>
      <c r="M62">
        <v>2361000</v>
      </c>
      <c r="N62">
        <v>281.39999999999998</v>
      </c>
    </row>
    <row r="63" spans="1:14" x14ac:dyDescent="0.35">
      <c r="A63" t="s">
        <v>14</v>
      </c>
      <c r="B63" s="1">
        <v>43404</v>
      </c>
      <c r="C63" s="1">
        <v>43461</v>
      </c>
      <c r="D63">
        <v>276.5</v>
      </c>
      <c r="E63">
        <v>283.89999999999998</v>
      </c>
      <c r="F63">
        <v>270.64999999999998</v>
      </c>
      <c r="G63">
        <v>282.7</v>
      </c>
      <c r="H63">
        <v>282</v>
      </c>
      <c r="I63">
        <v>282.7</v>
      </c>
      <c r="J63">
        <v>434</v>
      </c>
      <c r="K63">
        <v>3606.89</v>
      </c>
      <c r="L63">
        <v>2271000</v>
      </c>
      <c r="M63">
        <v>123000</v>
      </c>
      <c r="N63">
        <v>281.39999999999998</v>
      </c>
    </row>
    <row r="64" spans="1:14" x14ac:dyDescent="0.35">
      <c r="A64" t="s">
        <v>14</v>
      </c>
      <c r="B64" s="1">
        <v>43404</v>
      </c>
      <c r="C64" s="1">
        <v>43496</v>
      </c>
      <c r="D64">
        <v>273.2</v>
      </c>
      <c r="E64">
        <v>285.3</v>
      </c>
      <c r="F64">
        <v>273</v>
      </c>
      <c r="G64">
        <v>283.89999999999998</v>
      </c>
      <c r="H64">
        <v>284.39999999999998</v>
      </c>
      <c r="I64">
        <v>283.89999999999998</v>
      </c>
      <c r="J64">
        <v>32</v>
      </c>
      <c r="K64">
        <v>269.23</v>
      </c>
      <c r="L64">
        <v>102000</v>
      </c>
      <c r="M64">
        <v>42000</v>
      </c>
      <c r="N64">
        <v>281.39999999999998</v>
      </c>
    </row>
    <row r="65" spans="1:14" x14ac:dyDescent="0.35">
      <c r="A65" t="s">
        <v>14</v>
      </c>
      <c r="B65" s="1">
        <v>43405</v>
      </c>
      <c r="C65" s="1">
        <v>43433</v>
      </c>
      <c r="D65">
        <v>283.14999999999998</v>
      </c>
      <c r="E65">
        <v>288.75</v>
      </c>
      <c r="F65">
        <v>279</v>
      </c>
      <c r="G65">
        <v>286.25</v>
      </c>
      <c r="H65">
        <v>286.39999999999998</v>
      </c>
      <c r="I65">
        <v>286.25</v>
      </c>
      <c r="J65">
        <v>22324</v>
      </c>
      <c r="K65">
        <v>190856.12</v>
      </c>
      <c r="L65">
        <v>90417000</v>
      </c>
      <c r="M65">
        <v>-3132000</v>
      </c>
      <c r="N65">
        <v>285.89999999999998</v>
      </c>
    </row>
    <row r="66" spans="1:14" x14ac:dyDescent="0.35">
      <c r="A66" t="s">
        <v>14</v>
      </c>
      <c r="B66" s="1">
        <v>43405</v>
      </c>
      <c r="C66" s="1">
        <v>43461</v>
      </c>
      <c r="D66">
        <v>283</v>
      </c>
      <c r="E66">
        <v>289.7</v>
      </c>
      <c r="F66">
        <v>280.5</v>
      </c>
      <c r="G66">
        <v>287.7</v>
      </c>
      <c r="H66">
        <v>287.75</v>
      </c>
      <c r="I66">
        <v>287.7</v>
      </c>
      <c r="J66">
        <v>404</v>
      </c>
      <c r="K66">
        <v>3472.17</v>
      </c>
      <c r="L66">
        <v>2325000</v>
      </c>
      <c r="M66">
        <v>54000</v>
      </c>
      <c r="N66">
        <v>285.89999999999998</v>
      </c>
    </row>
    <row r="67" spans="1:14" x14ac:dyDescent="0.35">
      <c r="A67" t="s">
        <v>14</v>
      </c>
      <c r="B67" s="1">
        <v>43405</v>
      </c>
      <c r="C67" s="1">
        <v>43496</v>
      </c>
      <c r="D67">
        <v>283.7</v>
      </c>
      <c r="E67">
        <v>290.89999999999998</v>
      </c>
      <c r="F67">
        <v>283.25</v>
      </c>
      <c r="G67">
        <v>286.60000000000002</v>
      </c>
      <c r="H67">
        <v>288.39999999999998</v>
      </c>
      <c r="I67">
        <v>286.60000000000002</v>
      </c>
      <c r="J67">
        <v>21</v>
      </c>
      <c r="K67">
        <v>181.21</v>
      </c>
      <c r="L67">
        <v>129000</v>
      </c>
      <c r="M67">
        <v>27000</v>
      </c>
      <c r="N67">
        <v>285.89999999999998</v>
      </c>
    </row>
    <row r="68" spans="1:14" x14ac:dyDescent="0.35">
      <c r="A68" t="s">
        <v>14</v>
      </c>
      <c r="B68" s="1">
        <v>43406</v>
      </c>
      <c r="C68" s="1">
        <v>43433</v>
      </c>
      <c r="D68">
        <v>289.10000000000002</v>
      </c>
      <c r="E68">
        <v>292.7</v>
      </c>
      <c r="F68">
        <v>283.35000000000002</v>
      </c>
      <c r="G68">
        <v>285.60000000000002</v>
      </c>
      <c r="H68">
        <v>285.89999999999998</v>
      </c>
      <c r="I68">
        <v>285.60000000000002</v>
      </c>
      <c r="J68">
        <v>22567</v>
      </c>
      <c r="K68">
        <v>195461.42</v>
      </c>
      <c r="L68">
        <v>87567000</v>
      </c>
      <c r="M68">
        <v>-2850000</v>
      </c>
      <c r="N68">
        <v>285.35000000000002</v>
      </c>
    </row>
    <row r="69" spans="1:14" x14ac:dyDescent="0.35">
      <c r="A69" t="s">
        <v>14</v>
      </c>
      <c r="B69" s="1">
        <v>43406</v>
      </c>
      <c r="C69" s="1">
        <v>43461</v>
      </c>
      <c r="D69">
        <v>290.05</v>
      </c>
      <c r="E69">
        <v>294</v>
      </c>
      <c r="F69">
        <v>284.89999999999998</v>
      </c>
      <c r="G69">
        <v>287.14999999999998</v>
      </c>
      <c r="H69">
        <v>287.5</v>
      </c>
      <c r="I69">
        <v>287.14999999999998</v>
      </c>
      <c r="J69">
        <v>565</v>
      </c>
      <c r="K69">
        <v>4917.8900000000003</v>
      </c>
      <c r="L69">
        <v>2397000</v>
      </c>
      <c r="M69">
        <v>72000</v>
      </c>
      <c r="N69">
        <v>285.35000000000002</v>
      </c>
    </row>
    <row r="70" spans="1:14" x14ac:dyDescent="0.35">
      <c r="A70" t="s">
        <v>14</v>
      </c>
      <c r="B70" s="1">
        <v>43406</v>
      </c>
      <c r="C70" s="1">
        <v>43496</v>
      </c>
      <c r="D70">
        <v>294.25</v>
      </c>
      <c r="E70">
        <v>294.25</v>
      </c>
      <c r="F70">
        <v>286.5</v>
      </c>
      <c r="G70">
        <v>288.7</v>
      </c>
      <c r="H70">
        <v>288.7</v>
      </c>
      <c r="I70">
        <v>288.7</v>
      </c>
      <c r="J70">
        <v>22</v>
      </c>
      <c r="K70">
        <v>192.45</v>
      </c>
      <c r="L70">
        <v>141000</v>
      </c>
      <c r="M70">
        <v>12000</v>
      </c>
      <c r="N70">
        <v>285.35000000000002</v>
      </c>
    </row>
    <row r="71" spans="1:14" x14ac:dyDescent="0.35">
      <c r="A71" t="s">
        <v>14</v>
      </c>
      <c r="B71" s="1">
        <v>43409</v>
      </c>
      <c r="C71" s="1">
        <v>43433</v>
      </c>
      <c r="D71">
        <v>286.5</v>
      </c>
      <c r="E71">
        <v>301</v>
      </c>
      <c r="F71">
        <v>283.95</v>
      </c>
      <c r="G71">
        <v>296.3</v>
      </c>
      <c r="H71">
        <v>297.8</v>
      </c>
      <c r="I71">
        <v>296.3</v>
      </c>
      <c r="J71">
        <v>43124</v>
      </c>
      <c r="K71">
        <v>379465.32</v>
      </c>
      <c r="L71">
        <v>93471000</v>
      </c>
      <c r="M71">
        <v>5904000</v>
      </c>
      <c r="N71">
        <v>294.95</v>
      </c>
    </row>
    <row r="72" spans="1:14" x14ac:dyDescent="0.35">
      <c r="A72" t="s">
        <v>14</v>
      </c>
      <c r="B72" s="1">
        <v>43409</v>
      </c>
      <c r="C72" s="1">
        <v>43461</v>
      </c>
      <c r="D72">
        <v>287.14999999999998</v>
      </c>
      <c r="E72">
        <v>301.89999999999998</v>
      </c>
      <c r="F72">
        <v>285.95</v>
      </c>
      <c r="G72">
        <v>297.3</v>
      </c>
      <c r="H72">
        <v>299.2</v>
      </c>
      <c r="I72">
        <v>297.3</v>
      </c>
      <c r="J72">
        <v>751</v>
      </c>
      <c r="K72">
        <v>6611.6</v>
      </c>
      <c r="L72">
        <v>2508000</v>
      </c>
      <c r="M72">
        <v>111000</v>
      </c>
      <c r="N72">
        <v>294.95</v>
      </c>
    </row>
    <row r="73" spans="1:14" x14ac:dyDescent="0.35">
      <c r="A73" t="s">
        <v>14</v>
      </c>
      <c r="B73" s="1">
        <v>43409</v>
      </c>
      <c r="C73" s="1">
        <v>43496</v>
      </c>
      <c r="D73">
        <v>287.60000000000002</v>
      </c>
      <c r="E73">
        <v>303.45</v>
      </c>
      <c r="F73">
        <v>287.60000000000002</v>
      </c>
      <c r="G73">
        <v>298.39999999999998</v>
      </c>
      <c r="H73">
        <v>299.25</v>
      </c>
      <c r="I73">
        <v>298.39999999999998</v>
      </c>
      <c r="J73">
        <v>35</v>
      </c>
      <c r="K73">
        <v>309.68</v>
      </c>
      <c r="L73">
        <v>177000</v>
      </c>
      <c r="M73">
        <v>36000</v>
      </c>
      <c r="N73">
        <v>294.95</v>
      </c>
    </row>
    <row r="74" spans="1:14" x14ac:dyDescent="0.35">
      <c r="A74" t="s">
        <v>14</v>
      </c>
      <c r="B74" s="1">
        <v>43410</v>
      </c>
      <c r="C74" s="1">
        <v>43433</v>
      </c>
      <c r="D74">
        <v>297.5</v>
      </c>
      <c r="E74">
        <v>298.8</v>
      </c>
      <c r="F74">
        <v>284.55</v>
      </c>
      <c r="G74">
        <v>287.10000000000002</v>
      </c>
      <c r="H74">
        <v>286</v>
      </c>
      <c r="I74">
        <v>287.10000000000002</v>
      </c>
      <c r="J74">
        <v>33783</v>
      </c>
      <c r="K74">
        <v>294298.34999999998</v>
      </c>
      <c r="L74">
        <v>84222000</v>
      </c>
      <c r="M74">
        <v>-9249000</v>
      </c>
      <c r="N74">
        <v>286.45</v>
      </c>
    </row>
    <row r="75" spans="1:14" x14ac:dyDescent="0.35">
      <c r="A75" t="s">
        <v>14</v>
      </c>
      <c r="B75" s="1">
        <v>43410</v>
      </c>
      <c r="C75" s="1">
        <v>43461</v>
      </c>
      <c r="D75">
        <v>296.85000000000002</v>
      </c>
      <c r="E75">
        <v>299.25</v>
      </c>
      <c r="F75">
        <v>286.05</v>
      </c>
      <c r="G75">
        <v>288.39999999999998</v>
      </c>
      <c r="H75">
        <v>287.05</v>
      </c>
      <c r="I75">
        <v>288.39999999999998</v>
      </c>
      <c r="J75">
        <v>756</v>
      </c>
      <c r="K75">
        <v>6606.59</v>
      </c>
      <c r="L75">
        <v>2631000</v>
      </c>
      <c r="M75">
        <v>123000</v>
      </c>
      <c r="N75">
        <v>286.45</v>
      </c>
    </row>
    <row r="76" spans="1:14" x14ac:dyDescent="0.35">
      <c r="A76" t="s">
        <v>14</v>
      </c>
      <c r="B76" s="1">
        <v>43410</v>
      </c>
      <c r="C76" s="1">
        <v>43496</v>
      </c>
      <c r="D76">
        <v>300.25</v>
      </c>
      <c r="E76">
        <v>300.25</v>
      </c>
      <c r="F76">
        <v>288.10000000000002</v>
      </c>
      <c r="G76">
        <v>289.7</v>
      </c>
      <c r="H76">
        <v>289.5</v>
      </c>
      <c r="I76">
        <v>289.7</v>
      </c>
      <c r="J76">
        <v>35</v>
      </c>
      <c r="K76">
        <v>307.86</v>
      </c>
      <c r="L76">
        <v>180000</v>
      </c>
      <c r="M76">
        <v>3000</v>
      </c>
      <c r="N76">
        <v>286.45</v>
      </c>
    </row>
    <row r="77" spans="1:14" x14ac:dyDescent="0.35">
      <c r="A77" t="s">
        <v>14</v>
      </c>
      <c r="B77" s="1">
        <v>43411</v>
      </c>
      <c r="C77" s="1">
        <v>43433</v>
      </c>
      <c r="D77">
        <v>288</v>
      </c>
      <c r="E77">
        <v>288.85000000000002</v>
      </c>
      <c r="F77">
        <v>286.5</v>
      </c>
      <c r="G77">
        <v>287.05</v>
      </c>
      <c r="H77">
        <v>287.39999999999998</v>
      </c>
      <c r="I77">
        <v>287.05</v>
      </c>
      <c r="J77">
        <v>2326</v>
      </c>
      <c r="K77">
        <v>20036.990000000002</v>
      </c>
      <c r="L77">
        <v>84438000</v>
      </c>
      <c r="M77">
        <v>216000</v>
      </c>
      <c r="N77">
        <v>286.55</v>
      </c>
    </row>
    <row r="78" spans="1:14" x14ac:dyDescent="0.35">
      <c r="A78" t="s">
        <v>14</v>
      </c>
      <c r="B78" s="1">
        <v>43411</v>
      </c>
      <c r="C78" s="1">
        <v>43461</v>
      </c>
      <c r="D78">
        <v>289.14999999999998</v>
      </c>
      <c r="E78">
        <v>289.39999999999998</v>
      </c>
      <c r="F78">
        <v>288</v>
      </c>
      <c r="G78">
        <v>288.5</v>
      </c>
      <c r="H78">
        <v>288.7</v>
      </c>
      <c r="I78">
        <v>288.5</v>
      </c>
      <c r="J78">
        <v>44</v>
      </c>
      <c r="K78">
        <v>380.84</v>
      </c>
      <c r="L78">
        <v>2634000</v>
      </c>
      <c r="M78">
        <v>3000</v>
      </c>
      <c r="N78">
        <v>286.55</v>
      </c>
    </row>
    <row r="79" spans="1:14" x14ac:dyDescent="0.35">
      <c r="A79" t="s">
        <v>14</v>
      </c>
      <c r="B79" s="1">
        <v>43411</v>
      </c>
      <c r="C79" s="1">
        <v>43496</v>
      </c>
      <c r="D79">
        <v>0</v>
      </c>
      <c r="E79">
        <v>0</v>
      </c>
      <c r="F79">
        <v>0</v>
      </c>
      <c r="G79">
        <v>289.7</v>
      </c>
      <c r="H79">
        <v>289.5</v>
      </c>
      <c r="I79">
        <v>291.64999999999998</v>
      </c>
      <c r="J79">
        <v>0</v>
      </c>
      <c r="K79">
        <v>0</v>
      </c>
      <c r="L79">
        <v>180000</v>
      </c>
      <c r="M79">
        <v>0</v>
      </c>
      <c r="N79">
        <v>286.55</v>
      </c>
    </row>
    <row r="80" spans="1:14" x14ac:dyDescent="0.35">
      <c r="A80" t="s">
        <v>14</v>
      </c>
      <c r="B80" s="1">
        <v>43413</v>
      </c>
      <c r="C80" s="1">
        <v>43433</v>
      </c>
      <c r="D80">
        <v>286.95</v>
      </c>
      <c r="E80">
        <v>288.2</v>
      </c>
      <c r="F80">
        <v>283.05</v>
      </c>
      <c r="G80">
        <v>283.7</v>
      </c>
      <c r="H80">
        <v>283.7</v>
      </c>
      <c r="I80">
        <v>283.7</v>
      </c>
      <c r="J80">
        <v>15057</v>
      </c>
      <c r="K80">
        <v>128826.83</v>
      </c>
      <c r="L80">
        <v>83172000</v>
      </c>
      <c r="M80">
        <v>-1266000</v>
      </c>
      <c r="N80">
        <v>283.25</v>
      </c>
    </row>
    <row r="81" spans="1:14" x14ac:dyDescent="0.35">
      <c r="A81" t="s">
        <v>14</v>
      </c>
      <c r="B81" s="1">
        <v>43413</v>
      </c>
      <c r="C81" s="1">
        <v>43461</v>
      </c>
      <c r="D81">
        <v>286.64999999999998</v>
      </c>
      <c r="E81">
        <v>289.14999999999998</v>
      </c>
      <c r="F81">
        <v>285</v>
      </c>
      <c r="G81">
        <v>285.2</v>
      </c>
      <c r="H81">
        <v>285</v>
      </c>
      <c r="I81">
        <v>285.2</v>
      </c>
      <c r="J81">
        <v>361</v>
      </c>
      <c r="K81">
        <v>3102.36</v>
      </c>
      <c r="L81">
        <v>2625000</v>
      </c>
      <c r="M81">
        <v>-9000</v>
      </c>
      <c r="N81">
        <v>283.25</v>
      </c>
    </row>
    <row r="82" spans="1:14" x14ac:dyDescent="0.35">
      <c r="A82" t="s">
        <v>14</v>
      </c>
      <c r="B82" s="1">
        <v>43413</v>
      </c>
      <c r="C82" s="1">
        <v>43496</v>
      </c>
      <c r="D82">
        <v>286.89999999999998</v>
      </c>
      <c r="E82">
        <v>290.5</v>
      </c>
      <c r="F82">
        <v>286.60000000000002</v>
      </c>
      <c r="G82">
        <v>286.8</v>
      </c>
      <c r="H82">
        <v>286.75</v>
      </c>
      <c r="I82">
        <v>286.8</v>
      </c>
      <c r="J82">
        <v>14</v>
      </c>
      <c r="K82">
        <v>120.91</v>
      </c>
      <c r="L82">
        <v>171000</v>
      </c>
      <c r="M82">
        <v>-9000</v>
      </c>
      <c r="N82">
        <v>283.25</v>
      </c>
    </row>
    <row r="83" spans="1:14" x14ac:dyDescent="0.35">
      <c r="A83" t="s">
        <v>14</v>
      </c>
      <c r="B83" s="1">
        <v>43416</v>
      </c>
      <c r="C83" s="1">
        <v>43433</v>
      </c>
      <c r="D83">
        <v>283.2</v>
      </c>
      <c r="E83">
        <v>283.60000000000002</v>
      </c>
      <c r="F83">
        <v>278.05</v>
      </c>
      <c r="G83">
        <v>278.7</v>
      </c>
      <c r="H83">
        <v>278.25</v>
      </c>
      <c r="I83">
        <v>278.7</v>
      </c>
      <c r="J83">
        <v>14256</v>
      </c>
      <c r="K83">
        <v>119873.25</v>
      </c>
      <c r="L83">
        <v>82902000</v>
      </c>
      <c r="M83">
        <v>-270000</v>
      </c>
      <c r="N83">
        <v>277.95</v>
      </c>
    </row>
    <row r="84" spans="1:14" x14ac:dyDescent="0.35">
      <c r="A84" t="s">
        <v>14</v>
      </c>
      <c r="B84" s="1">
        <v>43416</v>
      </c>
      <c r="C84" s="1">
        <v>43461</v>
      </c>
      <c r="D84">
        <v>284.64999999999998</v>
      </c>
      <c r="E84">
        <v>284.8</v>
      </c>
      <c r="F84">
        <v>279.55</v>
      </c>
      <c r="G84">
        <v>280.14999999999998</v>
      </c>
      <c r="H84">
        <v>279.7</v>
      </c>
      <c r="I84">
        <v>280.14999999999998</v>
      </c>
      <c r="J84">
        <v>353</v>
      </c>
      <c r="K84">
        <v>2982.23</v>
      </c>
      <c r="L84">
        <v>2628000</v>
      </c>
      <c r="M84">
        <v>3000</v>
      </c>
      <c r="N84">
        <v>277.95</v>
      </c>
    </row>
    <row r="85" spans="1:14" x14ac:dyDescent="0.35">
      <c r="A85" t="s">
        <v>14</v>
      </c>
      <c r="B85" s="1">
        <v>43416</v>
      </c>
      <c r="C85" s="1">
        <v>43496</v>
      </c>
      <c r="D85">
        <v>284</v>
      </c>
      <c r="E85">
        <v>284</v>
      </c>
      <c r="F85">
        <v>281</v>
      </c>
      <c r="G85">
        <v>281.5</v>
      </c>
      <c r="H85">
        <v>281</v>
      </c>
      <c r="I85">
        <v>281.5</v>
      </c>
      <c r="J85">
        <v>26</v>
      </c>
      <c r="K85">
        <v>220.73</v>
      </c>
      <c r="L85">
        <v>147000</v>
      </c>
      <c r="M85">
        <v>-24000</v>
      </c>
      <c r="N85">
        <v>277.95</v>
      </c>
    </row>
    <row r="86" spans="1:14" x14ac:dyDescent="0.35">
      <c r="A86" t="s">
        <v>14</v>
      </c>
      <c r="B86" s="1">
        <v>43417</v>
      </c>
      <c r="C86" s="1">
        <v>43433</v>
      </c>
      <c r="D86">
        <v>277.2</v>
      </c>
      <c r="E86">
        <v>280.89999999999998</v>
      </c>
      <c r="F86">
        <v>274.05</v>
      </c>
      <c r="G86">
        <v>279.45</v>
      </c>
      <c r="H86">
        <v>280.55</v>
      </c>
      <c r="I86">
        <v>279.45</v>
      </c>
      <c r="J86">
        <v>18235</v>
      </c>
      <c r="K86">
        <v>151649.41</v>
      </c>
      <c r="L86">
        <v>86169000</v>
      </c>
      <c r="M86">
        <v>3267000</v>
      </c>
      <c r="N86">
        <v>278.05</v>
      </c>
    </row>
    <row r="87" spans="1:14" x14ac:dyDescent="0.35">
      <c r="A87" t="s">
        <v>14</v>
      </c>
      <c r="B87" s="1">
        <v>43417</v>
      </c>
      <c r="C87" s="1">
        <v>43461</v>
      </c>
      <c r="D87">
        <v>278.2</v>
      </c>
      <c r="E87">
        <v>282</v>
      </c>
      <c r="F87">
        <v>275.60000000000002</v>
      </c>
      <c r="G87">
        <v>280.5</v>
      </c>
      <c r="H87">
        <v>282</v>
      </c>
      <c r="I87">
        <v>280.5</v>
      </c>
      <c r="J87">
        <v>669</v>
      </c>
      <c r="K87">
        <v>5590.41</v>
      </c>
      <c r="L87">
        <v>3210000</v>
      </c>
      <c r="M87">
        <v>582000</v>
      </c>
      <c r="N87">
        <v>278.05</v>
      </c>
    </row>
    <row r="88" spans="1:14" x14ac:dyDescent="0.35">
      <c r="A88" t="s">
        <v>14</v>
      </c>
      <c r="B88" s="1">
        <v>43417</v>
      </c>
      <c r="C88" s="1">
        <v>43496</v>
      </c>
      <c r="D88">
        <v>279.25</v>
      </c>
      <c r="E88">
        <v>282.2</v>
      </c>
      <c r="F88">
        <v>278.25</v>
      </c>
      <c r="G88">
        <v>281.95</v>
      </c>
      <c r="H88">
        <v>282</v>
      </c>
      <c r="I88">
        <v>281.95</v>
      </c>
      <c r="J88">
        <v>21</v>
      </c>
      <c r="K88">
        <v>176.36</v>
      </c>
      <c r="L88">
        <v>138000</v>
      </c>
      <c r="M88">
        <v>-9000</v>
      </c>
      <c r="N88">
        <v>278.05</v>
      </c>
    </row>
    <row r="89" spans="1:14" x14ac:dyDescent="0.35">
      <c r="A89" t="s">
        <v>14</v>
      </c>
      <c r="B89" s="1">
        <v>43418</v>
      </c>
      <c r="C89" s="1">
        <v>43433</v>
      </c>
      <c r="D89">
        <v>281.2</v>
      </c>
      <c r="E89">
        <v>288.8</v>
      </c>
      <c r="F89">
        <v>279.14999999999998</v>
      </c>
      <c r="G89">
        <v>284.64999999999998</v>
      </c>
      <c r="H89">
        <v>284.3</v>
      </c>
      <c r="I89">
        <v>284.64999999999998</v>
      </c>
      <c r="J89">
        <v>30186</v>
      </c>
      <c r="K89">
        <v>257390.17</v>
      </c>
      <c r="L89">
        <v>97110000</v>
      </c>
      <c r="M89">
        <v>10941000</v>
      </c>
      <c r="N89">
        <v>283.60000000000002</v>
      </c>
    </row>
    <row r="90" spans="1:14" x14ac:dyDescent="0.35">
      <c r="A90" t="s">
        <v>14</v>
      </c>
      <c r="B90" s="1">
        <v>43418</v>
      </c>
      <c r="C90" s="1">
        <v>43461</v>
      </c>
      <c r="D90">
        <v>280.95</v>
      </c>
      <c r="E90">
        <v>289.95</v>
      </c>
      <c r="F90">
        <v>280.95</v>
      </c>
      <c r="G90">
        <v>285.64999999999998</v>
      </c>
      <c r="H90">
        <v>285.5</v>
      </c>
      <c r="I90">
        <v>285.64999999999998</v>
      </c>
      <c r="J90">
        <v>1090</v>
      </c>
      <c r="K90">
        <v>9345.65</v>
      </c>
      <c r="L90">
        <v>3804000</v>
      </c>
      <c r="M90">
        <v>594000</v>
      </c>
      <c r="N90">
        <v>283.60000000000002</v>
      </c>
    </row>
    <row r="91" spans="1:14" x14ac:dyDescent="0.35">
      <c r="A91" t="s">
        <v>14</v>
      </c>
      <c r="B91" s="1">
        <v>43418</v>
      </c>
      <c r="C91" s="1">
        <v>43496</v>
      </c>
      <c r="D91">
        <v>283.75</v>
      </c>
      <c r="E91">
        <v>290.95</v>
      </c>
      <c r="F91">
        <v>283.75</v>
      </c>
      <c r="G91">
        <v>287.05</v>
      </c>
      <c r="H91">
        <v>287.05</v>
      </c>
      <c r="I91">
        <v>287.05</v>
      </c>
      <c r="J91">
        <v>34</v>
      </c>
      <c r="K91">
        <v>293.55</v>
      </c>
      <c r="L91">
        <v>162000</v>
      </c>
      <c r="M91">
        <v>24000</v>
      </c>
      <c r="N91">
        <v>283.60000000000002</v>
      </c>
    </row>
    <row r="92" spans="1:14" x14ac:dyDescent="0.35">
      <c r="A92" t="s">
        <v>14</v>
      </c>
      <c r="B92" s="1">
        <v>43419</v>
      </c>
      <c r="C92" s="1">
        <v>43433</v>
      </c>
      <c r="D92">
        <v>284.75</v>
      </c>
      <c r="E92">
        <v>288.3</v>
      </c>
      <c r="F92">
        <v>281.85000000000002</v>
      </c>
      <c r="G92">
        <v>286.5</v>
      </c>
      <c r="H92">
        <v>286.25</v>
      </c>
      <c r="I92">
        <v>286.5</v>
      </c>
      <c r="J92">
        <v>15681</v>
      </c>
      <c r="K92">
        <v>134205.51</v>
      </c>
      <c r="L92">
        <v>99054000</v>
      </c>
      <c r="M92">
        <v>1944000</v>
      </c>
      <c r="N92">
        <v>285.39999999999998</v>
      </c>
    </row>
    <row r="93" spans="1:14" x14ac:dyDescent="0.35">
      <c r="A93" t="s">
        <v>14</v>
      </c>
      <c r="B93" s="1">
        <v>43419</v>
      </c>
      <c r="C93" s="1">
        <v>43461</v>
      </c>
      <c r="D93">
        <v>285.85000000000002</v>
      </c>
      <c r="E93">
        <v>289.3</v>
      </c>
      <c r="F93">
        <v>283.3</v>
      </c>
      <c r="G93">
        <v>287.75</v>
      </c>
      <c r="H93">
        <v>287.8</v>
      </c>
      <c r="I93">
        <v>287.75</v>
      </c>
      <c r="J93">
        <v>529</v>
      </c>
      <c r="K93">
        <v>4543.09</v>
      </c>
      <c r="L93">
        <v>4035000</v>
      </c>
      <c r="M93">
        <v>231000</v>
      </c>
      <c r="N93">
        <v>285.39999999999998</v>
      </c>
    </row>
    <row r="94" spans="1:14" x14ac:dyDescent="0.35">
      <c r="A94" t="s">
        <v>14</v>
      </c>
      <c r="B94" s="1">
        <v>43419</v>
      </c>
      <c r="C94" s="1">
        <v>43496</v>
      </c>
      <c r="D94">
        <v>290</v>
      </c>
      <c r="E94">
        <v>290</v>
      </c>
      <c r="F94">
        <v>289.64999999999998</v>
      </c>
      <c r="G94">
        <v>289.64999999999998</v>
      </c>
      <c r="H94">
        <v>289.64999999999998</v>
      </c>
      <c r="I94">
        <v>289.64999999999998</v>
      </c>
      <c r="J94">
        <v>2</v>
      </c>
      <c r="K94">
        <v>17.39</v>
      </c>
      <c r="L94">
        <v>168000</v>
      </c>
      <c r="M94">
        <v>6000</v>
      </c>
      <c r="N94">
        <v>285.39999999999998</v>
      </c>
    </row>
    <row r="95" spans="1:14" x14ac:dyDescent="0.35">
      <c r="A95" t="s">
        <v>14</v>
      </c>
      <c r="B95" s="1">
        <v>43420</v>
      </c>
      <c r="C95" s="1">
        <v>43433</v>
      </c>
      <c r="D95">
        <v>286.5</v>
      </c>
      <c r="E95">
        <v>292.3</v>
      </c>
      <c r="F95">
        <v>283.35000000000002</v>
      </c>
      <c r="G95">
        <v>291.39999999999998</v>
      </c>
      <c r="H95">
        <v>292</v>
      </c>
      <c r="I95">
        <v>291.39999999999998</v>
      </c>
      <c r="J95">
        <v>22118</v>
      </c>
      <c r="K95">
        <v>191466.3</v>
      </c>
      <c r="L95">
        <v>97173000</v>
      </c>
      <c r="M95">
        <v>-1881000</v>
      </c>
      <c r="N95">
        <v>290.89999999999998</v>
      </c>
    </row>
    <row r="96" spans="1:14" x14ac:dyDescent="0.35">
      <c r="A96" t="s">
        <v>14</v>
      </c>
      <c r="B96" s="1">
        <v>43420</v>
      </c>
      <c r="C96" s="1">
        <v>43461</v>
      </c>
      <c r="D96">
        <v>287.75</v>
      </c>
      <c r="E96">
        <v>293.5</v>
      </c>
      <c r="F96">
        <v>284.95</v>
      </c>
      <c r="G96">
        <v>292.5</v>
      </c>
      <c r="H96">
        <v>293.14999999999998</v>
      </c>
      <c r="I96">
        <v>292.5</v>
      </c>
      <c r="J96">
        <v>978</v>
      </c>
      <c r="K96">
        <v>8506.4599999999991</v>
      </c>
      <c r="L96">
        <v>4488000</v>
      </c>
      <c r="M96">
        <v>453000</v>
      </c>
      <c r="N96">
        <v>290.89999999999998</v>
      </c>
    </row>
    <row r="97" spans="1:14" x14ac:dyDescent="0.35">
      <c r="A97" t="s">
        <v>14</v>
      </c>
      <c r="B97" s="1">
        <v>43420</v>
      </c>
      <c r="C97" s="1">
        <v>43496</v>
      </c>
      <c r="D97">
        <v>289.39999999999998</v>
      </c>
      <c r="E97">
        <v>293.89999999999998</v>
      </c>
      <c r="F97">
        <v>289.39999999999998</v>
      </c>
      <c r="G97">
        <v>293.64999999999998</v>
      </c>
      <c r="H97">
        <v>293.85000000000002</v>
      </c>
      <c r="I97">
        <v>293.64999999999998</v>
      </c>
      <c r="J97">
        <v>16</v>
      </c>
      <c r="K97">
        <v>140.44999999999999</v>
      </c>
      <c r="L97">
        <v>183000</v>
      </c>
      <c r="M97">
        <v>15000</v>
      </c>
      <c r="N97">
        <v>290.89999999999998</v>
      </c>
    </row>
    <row r="98" spans="1:14" x14ac:dyDescent="0.35">
      <c r="A98" t="s">
        <v>14</v>
      </c>
      <c r="B98" s="1">
        <v>43423</v>
      </c>
      <c r="C98" s="1">
        <v>43433</v>
      </c>
      <c r="D98">
        <v>292.75</v>
      </c>
      <c r="E98">
        <v>293.60000000000002</v>
      </c>
      <c r="F98">
        <v>286.39999999999998</v>
      </c>
      <c r="G98">
        <v>288.14999999999998</v>
      </c>
      <c r="H98">
        <v>288.2</v>
      </c>
      <c r="I98">
        <v>288.14999999999998</v>
      </c>
      <c r="J98">
        <v>13104</v>
      </c>
      <c r="K98">
        <v>113637.77</v>
      </c>
      <c r="L98">
        <v>94779000</v>
      </c>
      <c r="M98">
        <v>-2394000</v>
      </c>
      <c r="N98">
        <v>288.14999999999998</v>
      </c>
    </row>
    <row r="99" spans="1:14" x14ac:dyDescent="0.35">
      <c r="A99" t="s">
        <v>14</v>
      </c>
      <c r="B99" s="1">
        <v>43423</v>
      </c>
      <c r="C99" s="1">
        <v>43461</v>
      </c>
      <c r="D99">
        <v>294.35000000000002</v>
      </c>
      <c r="E99">
        <v>294.55</v>
      </c>
      <c r="F99">
        <v>287.8</v>
      </c>
      <c r="G99">
        <v>289.39999999999998</v>
      </c>
      <c r="H99">
        <v>289.2</v>
      </c>
      <c r="I99">
        <v>289.39999999999998</v>
      </c>
      <c r="J99">
        <v>1038</v>
      </c>
      <c r="K99">
        <v>9033.2800000000007</v>
      </c>
      <c r="L99">
        <v>5418000</v>
      </c>
      <c r="M99">
        <v>930000</v>
      </c>
      <c r="N99">
        <v>288.14999999999998</v>
      </c>
    </row>
    <row r="100" spans="1:14" x14ac:dyDescent="0.35">
      <c r="A100" t="s">
        <v>14</v>
      </c>
      <c r="B100" s="1">
        <v>43423</v>
      </c>
      <c r="C100" s="1">
        <v>43496</v>
      </c>
      <c r="D100">
        <v>292.39999999999998</v>
      </c>
      <c r="E100">
        <v>292.39999999999998</v>
      </c>
      <c r="F100">
        <v>289.14999999999998</v>
      </c>
      <c r="G100">
        <v>290.7</v>
      </c>
      <c r="H100">
        <v>290.7</v>
      </c>
      <c r="I100">
        <v>290.7</v>
      </c>
      <c r="J100">
        <v>14</v>
      </c>
      <c r="K100">
        <v>122.26</v>
      </c>
      <c r="L100">
        <v>195000</v>
      </c>
      <c r="M100">
        <v>12000</v>
      </c>
      <c r="N100">
        <v>288.14999999999998</v>
      </c>
    </row>
    <row r="101" spans="1:14" x14ac:dyDescent="0.35">
      <c r="A101" t="s">
        <v>14</v>
      </c>
      <c r="B101" s="1">
        <v>43424</v>
      </c>
      <c r="C101" s="1">
        <v>43433</v>
      </c>
      <c r="D101">
        <v>285.95</v>
      </c>
      <c r="E101">
        <v>289</v>
      </c>
      <c r="F101">
        <v>282.5</v>
      </c>
      <c r="G101">
        <v>283.45</v>
      </c>
      <c r="H101">
        <v>282.60000000000002</v>
      </c>
      <c r="I101">
        <v>283.45</v>
      </c>
      <c r="J101">
        <v>16032</v>
      </c>
      <c r="K101">
        <v>137271.82999999999</v>
      </c>
      <c r="L101">
        <v>92952000</v>
      </c>
      <c r="M101">
        <v>-1827000</v>
      </c>
      <c r="N101">
        <v>283.45</v>
      </c>
    </row>
    <row r="102" spans="1:14" x14ac:dyDescent="0.35">
      <c r="A102" t="s">
        <v>14</v>
      </c>
      <c r="B102" s="1">
        <v>43424</v>
      </c>
      <c r="C102" s="1">
        <v>43461</v>
      </c>
      <c r="D102">
        <v>287.25</v>
      </c>
      <c r="E102">
        <v>290.2</v>
      </c>
      <c r="F102">
        <v>283.95</v>
      </c>
      <c r="G102">
        <v>284.75</v>
      </c>
      <c r="H102">
        <v>284</v>
      </c>
      <c r="I102">
        <v>284.75</v>
      </c>
      <c r="J102">
        <v>1209</v>
      </c>
      <c r="K102">
        <v>10402.17</v>
      </c>
      <c r="L102">
        <v>6090000</v>
      </c>
      <c r="M102">
        <v>672000</v>
      </c>
      <c r="N102">
        <v>283.45</v>
      </c>
    </row>
    <row r="103" spans="1:14" x14ac:dyDescent="0.35">
      <c r="A103" t="s">
        <v>14</v>
      </c>
      <c r="B103" s="1">
        <v>43424</v>
      </c>
      <c r="C103" s="1">
        <v>43496</v>
      </c>
      <c r="D103">
        <v>287</v>
      </c>
      <c r="E103">
        <v>288</v>
      </c>
      <c r="F103">
        <v>285.5</v>
      </c>
      <c r="G103">
        <v>285.8</v>
      </c>
      <c r="H103">
        <v>285.5</v>
      </c>
      <c r="I103">
        <v>285.8</v>
      </c>
      <c r="J103">
        <v>7</v>
      </c>
      <c r="K103">
        <v>60.15</v>
      </c>
      <c r="L103">
        <v>186000</v>
      </c>
      <c r="M103">
        <v>-9000</v>
      </c>
      <c r="N103">
        <v>283.45</v>
      </c>
    </row>
    <row r="104" spans="1:14" x14ac:dyDescent="0.35">
      <c r="A104" t="s">
        <v>14</v>
      </c>
      <c r="B104" s="1">
        <v>43425</v>
      </c>
      <c r="C104" s="1">
        <v>43433</v>
      </c>
      <c r="D104">
        <v>283.60000000000002</v>
      </c>
      <c r="E104">
        <v>289.89999999999998</v>
      </c>
      <c r="F104">
        <v>283.05</v>
      </c>
      <c r="G104">
        <v>287.2</v>
      </c>
      <c r="H104">
        <v>287.25</v>
      </c>
      <c r="I104">
        <v>287.2</v>
      </c>
      <c r="J104">
        <v>15365</v>
      </c>
      <c r="K104">
        <v>132248.06</v>
      </c>
      <c r="L104">
        <v>89571000</v>
      </c>
      <c r="M104">
        <v>-3381000</v>
      </c>
      <c r="N104">
        <v>287.05</v>
      </c>
    </row>
    <row r="105" spans="1:14" x14ac:dyDescent="0.35">
      <c r="A105" t="s">
        <v>14</v>
      </c>
      <c r="B105" s="1">
        <v>43425</v>
      </c>
      <c r="C105" s="1">
        <v>43461</v>
      </c>
      <c r="D105">
        <v>285.05</v>
      </c>
      <c r="E105">
        <v>291.05</v>
      </c>
      <c r="F105">
        <v>284.85000000000002</v>
      </c>
      <c r="G105">
        <v>288.45</v>
      </c>
      <c r="H105">
        <v>288.60000000000002</v>
      </c>
      <c r="I105">
        <v>288.45</v>
      </c>
      <c r="J105">
        <v>1911</v>
      </c>
      <c r="K105">
        <v>16523.79</v>
      </c>
      <c r="L105">
        <v>8646000</v>
      </c>
      <c r="M105">
        <v>2556000</v>
      </c>
      <c r="N105">
        <v>287.05</v>
      </c>
    </row>
    <row r="106" spans="1:14" x14ac:dyDescent="0.35">
      <c r="A106" t="s">
        <v>14</v>
      </c>
      <c r="B106" s="1">
        <v>43425</v>
      </c>
      <c r="C106" s="1">
        <v>43496</v>
      </c>
      <c r="D106">
        <v>287.89999999999998</v>
      </c>
      <c r="E106">
        <v>292</v>
      </c>
      <c r="F106">
        <v>287.85000000000002</v>
      </c>
      <c r="G106">
        <v>292</v>
      </c>
      <c r="H106">
        <v>292</v>
      </c>
      <c r="I106">
        <v>291.3</v>
      </c>
      <c r="J106">
        <v>8</v>
      </c>
      <c r="K106">
        <v>69.45</v>
      </c>
      <c r="L106">
        <v>195000</v>
      </c>
      <c r="M106">
        <v>9000</v>
      </c>
      <c r="N106">
        <v>287.05</v>
      </c>
    </row>
    <row r="107" spans="1:14" x14ac:dyDescent="0.35">
      <c r="A107" t="s">
        <v>14</v>
      </c>
      <c r="B107" s="1">
        <v>43426</v>
      </c>
      <c r="C107" s="1">
        <v>43433</v>
      </c>
      <c r="D107">
        <v>287.3</v>
      </c>
      <c r="E107">
        <v>287.3</v>
      </c>
      <c r="F107">
        <v>281.39999999999998</v>
      </c>
      <c r="G107">
        <v>282.39999999999998</v>
      </c>
      <c r="H107">
        <v>282.25</v>
      </c>
      <c r="I107">
        <v>282.39999999999998</v>
      </c>
      <c r="J107">
        <v>11061</v>
      </c>
      <c r="K107">
        <v>94294.19</v>
      </c>
      <c r="L107">
        <v>88086000</v>
      </c>
      <c r="M107">
        <v>-1485000</v>
      </c>
      <c r="N107">
        <v>282.7</v>
      </c>
    </row>
    <row r="108" spans="1:14" x14ac:dyDescent="0.35">
      <c r="A108" t="s">
        <v>14</v>
      </c>
      <c r="B108" s="1">
        <v>43426</v>
      </c>
      <c r="C108" s="1">
        <v>43461</v>
      </c>
      <c r="D108">
        <v>288.7</v>
      </c>
      <c r="E108">
        <v>288.7</v>
      </c>
      <c r="F108">
        <v>282.89999999999998</v>
      </c>
      <c r="G108">
        <v>283.75</v>
      </c>
      <c r="H108">
        <v>283.5</v>
      </c>
      <c r="I108">
        <v>283.75</v>
      </c>
      <c r="J108">
        <v>1809</v>
      </c>
      <c r="K108">
        <v>15481.57</v>
      </c>
      <c r="L108">
        <v>9558000</v>
      </c>
      <c r="M108">
        <v>912000</v>
      </c>
      <c r="N108">
        <v>282.7</v>
      </c>
    </row>
    <row r="109" spans="1:14" x14ac:dyDescent="0.35">
      <c r="A109" t="s">
        <v>14</v>
      </c>
      <c r="B109" s="1">
        <v>43426</v>
      </c>
      <c r="C109" s="1">
        <v>43496</v>
      </c>
      <c r="D109">
        <v>287</v>
      </c>
      <c r="E109">
        <v>287</v>
      </c>
      <c r="F109">
        <v>285</v>
      </c>
      <c r="G109">
        <v>285.14999999999998</v>
      </c>
      <c r="H109">
        <v>285</v>
      </c>
      <c r="I109">
        <v>285.14999999999998</v>
      </c>
      <c r="J109">
        <v>16</v>
      </c>
      <c r="K109">
        <v>137.16999999999999</v>
      </c>
      <c r="L109">
        <v>186000</v>
      </c>
      <c r="M109">
        <v>-9000</v>
      </c>
      <c r="N109">
        <v>282.7</v>
      </c>
    </row>
    <row r="110" spans="1:14" x14ac:dyDescent="0.35">
      <c r="A110" t="s">
        <v>14</v>
      </c>
      <c r="B110" s="1">
        <v>43430</v>
      </c>
      <c r="C110" s="1">
        <v>43433</v>
      </c>
      <c r="D110">
        <v>284.10000000000002</v>
      </c>
      <c r="E110">
        <v>286.8</v>
      </c>
      <c r="F110">
        <v>279.5</v>
      </c>
      <c r="G110">
        <v>286.25</v>
      </c>
      <c r="H110">
        <v>286.5</v>
      </c>
      <c r="I110">
        <v>286.25</v>
      </c>
      <c r="J110">
        <v>16330</v>
      </c>
      <c r="K110">
        <v>138755.39000000001</v>
      </c>
      <c r="L110">
        <v>82527000</v>
      </c>
      <c r="M110">
        <v>-5559000</v>
      </c>
      <c r="N110">
        <v>286.39999999999998</v>
      </c>
    </row>
    <row r="111" spans="1:14" x14ac:dyDescent="0.35">
      <c r="A111" t="s">
        <v>14</v>
      </c>
      <c r="B111" s="1">
        <v>43430</v>
      </c>
      <c r="C111" s="1">
        <v>43461</v>
      </c>
      <c r="D111">
        <v>285.25</v>
      </c>
      <c r="E111">
        <v>288</v>
      </c>
      <c r="F111">
        <v>280.8</v>
      </c>
      <c r="G111">
        <v>287.55</v>
      </c>
      <c r="H111">
        <v>287.7</v>
      </c>
      <c r="I111">
        <v>287.55</v>
      </c>
      <c r="J111">
        <v>4239</v>
      </c>
      <c r="K111">
        <v>36197.629999999997</v>
      </c>
      <c r="L111">
        <v>15177000</v>
      </c>
      <c r="M111">
        <v>5619000</v>
      </c>
      <c r="N111">
        <v>286.39999999999998</v>
      </c>
    </row>
    <row r="112" spans="1:14" x14ac:dyDescent="0.35">
      <c r="A112" t="s">
        <v>14</v>
      </c>
      <c r="B112" s="1">
        <v>43430</v>
      </c>
      <c r="C112" s="1">
        <v>43496</v>
      </c>
      <c r="D112">
        <v>287</v>
      </c>
      <c r="E112">
        <v>289.39999999999998</v>
      </c>
      <c r="F112">
        <v>282.35000000000002</v>
      </c>
      <c r="G112">
        <v>289.14999999999998</v>
      </c>
      <c r="H112">
        <v>289.39999999999998</v>
      </c>
      <c r="I112">
        <v>289.14999999999998</v>
      </c>
      <c r="J112">
        <v>35</v>
      </c>
      <c r="K112">
        <v>299.57</v>
      </c>
      <c r="L112">
        <v>210000</v>
      </c>
      <c r="M112">
        <v>24000</v>
      </c>
      <c r="N112">
        <v>286.39999999999998</v>
      </c>
    </row>
    <row r="113" spans="1:14" x14ac:dyDescent="0.35">
      <c r="A113" t="s">
        <v>14</v>
      </c>
      <c r="B113" s="1">
        <v>43431</v>
      </c>
      <c r="C113" s="1">
        <v>43433</v>
      </c>
      <c r="D113">
        <v>284.75</v>
      </c>
      <c r="E113">
        <v>290.5</v>
      </c>
      <c r="F113">
        <v>284.05</v>
      </c>
      <c r="G113">
        <v>289.5</v>
      </c>
      <c r="H113">
        <v>289.14999999999998</v>
      </c>
      <c r="I113">
        <v>289.5</v>
      </c>
      <c r="J113">
        <v>21818</v>
      </c>
      <c r="K113">
        <v>188343.07</v>
      </c>
      <c r="L113">
        <v>61398000</v>
      </c>
      <c r="M113">
        <v>-21129000</v>
      </c>
      <c r="N113">
        <v>289.39999999999998</v>
      </c>
    </row>
    <row r="114" spans="1:14" x14ac:dyDescent="0.35">
      <c r="A114" t="s">
        <v>14</v>
      </c>
      <c r="B114" s="1">
        <v>43431</v>
      </c>
      <c r="C114" s="1">
        <v>43461</v>
      </c>
      <c r="D114">
        <v>285.55</v>
      </c>
      <c r="E114">
        <v>291.8</v>
      </c>
      <c r="F114">
        <v>285.5</v>
      </c>
      <c r="G114">
        <v>290.89999999999998</v>
      </c>
      <c r="H114">
        <v>290.5</v>
      </c>
      <c r="I114">
        <v>290.89999999999998</v>
      </c>
      <c r="J114">
        <v>10140</v>
      </c>
      <c r="K114">
        <v>87922.65</v>
      </c>
      <c r="L114">
        <v>35466000</v>
      </c>
      <c r="M114">
        <v>20289000</v>
      </c>
      <c r="N114">
        <v>289.39999999999998</v>
      </c>
    </row>
    <row r="115" spans="1:14" x14ac:dyDescent="0.35">
      <c r="A115" t="s">
        <v>14</v>
      </c>
      <c r="B115" s="1">
        <v>43431</v>
      </c>
      <c r="C115" s="1">
        <v>43496</v>
      </c>
      <c r="D115">
        <v>287.05</v>
      </c>
      <c r="E115">
        <v>293</v>
      </c>
      <c r="F115">
        <v>287.05</v>
      </c>
      <c r="G115">
        <v>292.25</v>
      </c>
      <c r="H115">
        <v>291.85000000000002</v>
      </c>
      <c r="I115">
        <v>292.25</v>
      </c>
      <c r="J115">
        <v>48</v>
      </c>
      <c r="K115">
        <v>418.25</v>
      </c>
      <c r="L115">
        <v>231000</v>
      </c>
      <c r="M115">
        <v>21000</v>
      </c>
      <c r="N115">
        <v>289.39999999999998</v>
      </c>
    </row>
    <row r="116" spans="1:14" x14ac:dyDescent="0.35">
      <c r="A116" t="s">
        <v>14</v>
      </c>
      <c r="B116" s="1">
        <v>43432</v>
      </c>
      <c r="C116" s="1">
        <v>43433</v>
      </c>
      <c r="D116">
        <v>289.35000000000002</v>
      </c>
      <c r="E116">
        <v>292.2</v>
      </c>
      <c r="F116">
        <v>283.2</v>
      </c>
      <c r="G116">
        <v>284.35000000000002</v>
      </c>
      <c r="H116">
        <v>283.64999999999998</v>
      </c>
      <c r="I116">
        <v>284.35000000000002</v>
      </c>
      <c r="J116">
        <v>22931</v>
      </c>
      <c r="K116">
        <v>198763.61</v>
      </c>
      <c r="L116">
        <v>35511000</v>
      </c>
      <c r="M116">
        <v>-25887000</v>
      </c>
      <c r="N116">
        <v>284.55</v>
      </c>
    </row>
    <row r="117" spans="1:14" x14ac:dyDescent="0.35">
      <c r="A117" t="s">
        <v>14</v>
      </c>
      <c r="B117" s="1">
        <v>43432</v>
      </c>
      <c r="C117" s="1">
        <v>43461</v>
      </c>
      <c r="D117">
        <v>290.35000000000002</v>
      </c>
      <c r="E117">
        <v>293.39999999999998</v>
      </c>
      <c r="F117">
        <v>284.5</v>
      </c>
      <c r="G117">
        <v>285.55</v>
      </c>
      <c r="H117">
        <v>285</v>
      </c>
      <c r="I117">
        <v>285.55</v>
      </c>
      <c r="J117">
        <v>15586</v>
      </c>
      <c r="K117">
        <v>135726.82</v>
      </c>
      <c r="L117">
        <v>55950000</v>
      </c>
      <c r="M117">
        <v>20484000</v>
      </c>
      <c r="N117">
        <v>284.55</v>
      </c>
    </row>
    <row r="118" spans="1:14" x14ac:dyDescent="0.35">
      <c r="A118" t="s">
        <v>14</v>
      </c>
      <c r="B118" s="1">
        <v>43432</v>
      </c>
      <c r="C118" s="1">
        <v>43496</v>
      </c>
      <c r="D118">
        <v>291.55</v>
      </c>
      <c r="E118">
        <v>294.55</v>
      </c>
      <c r="F118">
        <v>286</v>
      </c>
      <c r="G118">
        <v>286.64999999999998</v>
      </c>
      <c r="H118">
        <v>286.45</v>
      </c>
      <c r="I118">
        <v>286.64999999999998</v>
      </c>
      <c r="J118">
        <v>135</v>
      </c>
      <c r="K118">
        <v>1180.6400000000001</v>
      </c>
      <c r="L118">
        <v>372000</v>
      </c>
      <c r="M118">
        <v>141000</v>
      </c>
      <c r="N118">
        <v>284.55</v>
      </c>
    </row>
    <row r="119" spans="1:14" x14ac:dyDescent="0.35">
      <c r="A119" t="s">
        <v>14</v>
      </c>
      <c r="B119" s="1">
        <v>43433</v>
      </c>
      <c r="C119" s="1">
        <v>43433</v>
      </c>
      <c r="D119">
        <v>287.5</v>
      </c>
      <c r="E119">
        <v>289.39999999999998</v>
      </c>
      <c r="F119">
        <v>284.35000000000002</v>
      </c>
      <c r="G119">
        <v>285.75</v>
      </c>
      <c r="H119">
        <v>286.45</v>
      </c>
      <c r="I119">
        <v>286.39999999999998</v>
      </c>
      <c r="J119">
        <v>18966</v>
      </c>
      <c r="K119">
        <v>163419.18</v>
      </c>
      <c r="L119">
        <v>17523000</v>
      </c>
      <c r="M119">
        <v>-17988000</v>
      </c>
      <c r="N119">
        <v>286.39999999999998</v>
      </c>
    </row>
    <row r="120" spans="1:14" x14ac:dyDescent="0.35">
      <c r="A120" t="s">
        <v>14</v>
      </c>
      <c r="B120" s="1">
        <v>43433</v>
      </c>
      <c r="C120" s="1">
        <v>43461</v>
      </c>
      <c r="D120">
        <v>287</v>
      </c>
      <c r="E120">
        <v>290.55</v>
      </c>
      <c r="F120">
        <v>285.7</v>
      </c>
      <c r="G120">
        <v>287.75</v>
      </c>
      <c r="H120">
        <v>288.55</v>
      </c>
      <c r="I120">
        <v>287.75</v>
      </c>
      <c r="J120">
        <v>19281</v>
      </c>
      <c r="K120">
        <v>166879.09</v>
      </c>
      <c r="L120">
        <v>80055000</v>
      </c>
      <c r="M120">
        <v>24105000</v>
      </c>
      <c r="N120">
        <v>286.39999999999998</v>
      </c>
    </row>
    <row r="121" spans="1:14" x14ac:dyDescent="0.35">
      <c r="A121" t="s">
        <v>14</v>
      </c>
      <c r="B121" s="1">
        <v>43433</v>
      </c>
      <c r="C121" s="1">
        <v>43496</v>
      </c>
      <c r="D121">
        <v>289</v>
      </c>
      <c r="E121">
        <v>291.35000000000002</v>
      </c>
      <c r="F121">
        <v>287.14999999999998</v>
      </c>
      <c r="G121">
        <v>288.35000000000002</v>
      </c>
      <c r="H121">
        <v>290.25</v>
      </c>
      <c r="I121">
        <v>288.35000000000002</v>
      </c>
      <c r="J121">
        <v>245</v>
      </c>
      <c r="K121">
        <v>2129.69</v>
      </c>
      <c r="L121">
        <v>720000</v>
      </c>
      <c r="M121">
        <v>348000</v>
      </c>
      <c r="N121">
        <v>286.39999999999998</v>
      </c>
    </row>
    <row r="122" spans="1:14" x14ac:dyDescent="0.35">
      <c r="A122" t="s">
        <v>14</v>
      </c>
      <c r="B122" s="1">
        <v>43434</v>
      </c>
      <c r="C122" s="1">
        <v>43461</v>
      </c>
      <c r="D122">
        <v>290</v>
      </c>
      <c r="E122">
        <v>292</v>
      </c>
      <c r="F122">
        <v>283.5</v>
      </c>
      <c r="G122">
        <v>284.85000000000002</v>
      </c>
      <c r="H122">
        <v>284.5</v>
      </c>
      <c r="I122">
        <v>284.85000000000002</v>
      </c>
      <c r="J122">
        <v>15464</v>
      </c>
      <c r="K122">
        <v>133242.54</v>
      </c>
      <c r="L122">
        <v>80997000</v>
      </c>
      <c r="M122">
        <v>942000</v>
      </c>
      <c r="N122">
        <v>284.64999999999998</v>
      </c>
    </row>
    <row r="123" spans="1:14" x14ac:dyDescent="0.35">
      <c r="A123" t="s">
        <v>14</v>
      </c>
      <c r="B123" s="1">
        <v>43434</v>
      </c>
      <c r="C123" s="1">
        <v>43496</v>
      </c>
      <c r="D123">
        <v>291.10000000000002</v>
      </c>
      <c r="E123">
        <v>293.2</v>
      </c>
      <c r="F123">
        <v>285</v>
      </c>
      <c r="G123">
        <v>286</v>
      </c>
      <c r="H123">
        <v>285.60000000000002</v>
      </c>
      <c r="I123">
        <v>286</v>
      </c>
      <c r="J123">
        <v>222</v>
      </c>
      <c r="K123">
        <v>1920.88</v>
      </c>
      <c r="L123">
        <v>702000</v>
      </c>
      <c r="M123">
        <v>-18000</v>
      </c>
      <c r="N123">
        <v>284.64999999999998</v>
      </c>
    </row>
    <row r="124" spans="1:14" x14ac:dyDescent="0.35">
      <c r="A124" t="s">
        <v>14</v>
      </c>
      <c r="B124" s="1">
        <v>43434</v>
      </c>
      <c r="C124" s="1">
        <v>43524</v>
      </c>
      <c r="D124">
        <v>293.35000000000002</v>
      </c>
      <c r="E124">
        <v>296.25</v>
      </c>
      <c r="F124">
        <v>288.8</v>
      </c>
      <c r="G124">
        <v>288.8</v>
      </c>
      <c r="H124">
        <v>288.8</v>
      </c>
      <c r="I124">
        <v>290</v>
      </c>
      <c r="J124">
        <v>6</v>
      </c>
      <c r="K124">
        <v>52.84</v>
      </c>
      <c r="L124">
        <v>18000</v>
      </c>
      <c r="M124">
        <v>18000</v>
      </c>
      <c r="N124">
        <v>284.64999999999998</v>
      </c>
    </row>
    <row r="125" spans="1:14" x14ac:dyDescent="0.35">
      <c r="A125" t="s">
        <v>14</v>
      </c>
      <c r="B125" s="1">
        <v>43437</v>
      </c>
      <c r="C125" s="1">
        <v>43461</v>
      </c>
      <c r="D125">
        <v>286.14999999999998</v>
      </c>
      <c r="E125">
        <v>289.2</v>
      </c>
      <c r="F125">
        <v>283.55</v>
      </c>
      <c r="G125">
        <v>288.25</v>
      </c>
      <c r="H125">
        <v>288.5</v>
      </c>
      <c r="I125">
        <v>288.25</v>
      </c>
      <c r="J125">
        <v>12336</v>
      </c>
      <c r="K125">
        <v>105972.63</v>
      </c>
      <c r="L125">
        <v>79146000</v>
      </c>
      <c r="M125">
        <v>-1851000</v>
      </c>
      <c r="N125">
        <v>286.8</v>
      </c>
    </row>
    <row r="126" spans="1:14" x14ac:dyDescent="0.35">
      <c r="A126" t="s">
        <v>14</v>
      </c>
      <c r="B126" s="1">
        <v>43437</v>
      </c>
      <c r="C126" s="1">
        <v>43496</v>
      </c>
      <c r="D126">
        <v>287.55</v>
      </c>
      <c r="E126">
        <v>290.39999999999998</v>
      </c>
      <c r="F126">
        <v>285</v>
      </c>
      <c r="G126">
        <v>289.8</v>
      </c>
      <c r="H126">
        <v>289.75</v>
      </c>
      <c r="I126">
        <v>289.8</v>
      </c>
      <c r="J126">
        <v>188</v>
      </c>
      <c r="K126">
        <v>1619.9</v>
      </c>
      <c r="L126">
        <v>666000</v>
      </c>
      <c r="M126">
        <v>-36000</v>
      </c>
      <c r="N126">
        <v>286.8</v>
      </c>
    </row>
    <row r="127" spans="1:14" x14ac:dyDescent="0.35">
      <c r="A127" t="s">
        <v>14</v>
      </c>
      <c r="B127" s="1">
        <v>43437</v>
      </c>
      <c r="C127" s="1">
        <v>43524</v>
      </c>
      <c r="D127">
        <v>290.5</v>
      </c>
      <c r="E127">
        <v>291</v>
      </c>
      <c r="F127">
        <v>290.5</v>
      </c>
      <c r="G127">
        <v>291</v>
      </c>
      <c r="H127">
        <v>291</v>
      </c>
      <c r="I127">
        <v>291</v>
      </c>
      <c r="J127">
        <v>4</v>
      </c>
      <c r="K127">
        <v>34.89</v>
      </c>
      <c r="L127">
        <v>27000</v>
      </c>
      <c r="M127">
        <v>9000</v>
      </c>
      <c r="N127">
        <v>286.8</v>
      </c>
    </row>
    <row r="128" spans="1:14" x14ac:dyDescent="0.35">
      <c r="A128" t="s">
        <v>14</v>
      </c>
      <c r="B128" s="1">
        <v>43438</v>
      </c>
      <c r="C128" s="1">
        <v>43461</v>
      </c>
      <c r="D128">
        <v>284.35000000000002</v>
      </c>
      <c r="E128">
        <v>289.14999999999998</v>
      </c>
      <c r="F128">
        <v>283.39999999999998</v>
      </c>
      <c r="G128">
        <v>283.8</v>
      </c>
      <c r="H128">
        <v>283.89999999999998</v>
      </c>
      <c r="I128">
        <v>283.8</v>
      </c>
      <c r="J128">
        <v>10653</v>
      </c>
      <c r="K128">
        <v>91367.89</v>
      </c>
      <c r="L128">
        <v>78771000</v>
      </c>
      <c r="M128">
        <v>-375000</v>
      </c>
      <c r="N128">
        <v>282.55</v>
      </c>
    </row>
    <row r="129" spans="1:14" x14ac:dyDescent="0.35">
      <c r="A129" t="s">
        <v>14</v>
      </c>
      <c r="B129" s="1">
        <v>43438</v>
      </c>
      <c r="C129" s="1">
        <v>43496</v>
      </c>
      <c r="D129">
        <v>288.7</v>
      </c>
      <c r="E129">
        <v>290.3</v>
      </c>
      <c r="F129">
        <v>284.75</v>
      </c>
      <c r="G129">
        <v>285.14999999999998</v>
      </c>
      <c r="H129">
        <v>285.3</v>
      </c>
      <c r="I129">
        <v>285.14999999999998</v>
      </c>
      <c r="J129">
        <v>143</v>
      </c>
      <c r="K129">
        <v>1229.92</v>
      </c>
      <c r="L129">
        <v>795000</v>
      </c>
      <c r="M129">
        <v>129000</v>
      </c>
      <c r="N129">
        <v>282.55</v>
      </c>
    </row>
    <row r="130" spans="1:14" x14ac:dyDescent="0.35">
      <c r="A130" t="s">
        <v>14</v>
      </c>
      <c r="B130" s="1">
        <v>43438</v>
      </c>
      <c r="C130" s="1">
        <v>43524</v>
      </c>
      <c r="D130">
        <v>287.3</v>
      </c>
      <c r="E130">
        <v>287.3</v>
      </c>
      <c r="F130">
        <v>286.10000000000002</v>
      </c>
      <c r="G130">
        <v>286.60000000000002</v>
      </c>
      <c r="H130">
        <v>286.60000000000002</v>
      </c>
      <c r="I130">
        <v>287.60000000000002</v>
      </c>
      <c r="J130">
        <v>3</v>
      </c>
      <c r="K130">
        <v>25.8</v>
      </c>
      <c r="L130">
        <v>27000</v>
      </c>
      <c r="M130">
        <v>0</v>
      </c>
      <c r="N130">
        <v>282.55</v>
      </c>
    </row>
    <row r="131" spans="1:14" x14ac:dyDescent="0.35">
      <c r="A131" t="s">
        <v>14</v>
      </c>
      <c r="B131" s="1">
        <v>43439</v>
      </c>
      <c r="C131" s="1">
        <v>43461</v>
      </c>
      <c r="D131">
        <v>283.35000000000002</v>
      </c>
      <c r="E131">
        <v>284.2</v>
      </c>
      <c r="F131">
        <v>278.55</v>
      </c>
      <c r="G131">
        <v>281.5</v>
      </c>
      <c r="H131">
        <v>281.64999999999998</v>
      </c>
      <c r="I131">
        <v>281.5</v>
      </c>
      <c r="J131">
        <v>12637</v>
      </c>
      <c r="K131">
        <v>107016.34</v>
      </c>
      <c r="L131">
        <v>78867000</v>
      </c>
      <c r="M131">
        <v>96000</v>
      </c>
      <c r="N131">
        <v>280.14999999999998</v>
      </c>
    </row>
    <row r="132" spans="1:14" x14ac:dyDescent="0.35">
      <c r="A132" t="s">
        <v>14</v>
      </c>
      <c r="B132" s="1">
        <v>43439</v>
      </c>
      <c r="C132" s="1">
        <v>43496</v>
      </c>
      <c r="D132">
        <v>284.39999999999998</v>
      </c>
      <c r="E132">
        <v>285.39999999999998</v>
      </c>
      <c r="F132">
        <v>280</v>
      </c>
      <c r="G132">
        <v>282.85000000000002</v>
      </c>
      <c r="H132">
        <v>283.64999999999998</v>
      </c>
      <c r="I132">
        <v>282.85000000000002</v>
      </c>
      <c r="J132">
        <v>220</v>
      </c>
      <c r="K132">
        <v>1872.77</v>
      </c>
      <c r="L132">
        <v>981000</v>
      </c>
      <c r="M132">
        <v>186000</v>
      </c>
      <c r="N132">
        <v>280.14999999999998</v>
      </c>
    </row>
    <row r="133" spans="1:14" x14ac:dyDescent="0.35">
      <c r="A133" t="s">
        <v>14</v>
      </c>
      <c r="B133" s="1">
        <v>43439</v>
      </c>
      <c r="C133" s="1">
        <v>43524</v>
      </c>
      <c r="D133">
        <v>285.3</v>
      </c>
      <c r="E133">
        <v>285.3</v>
      </c>
      <c r="F133">
        <v>282.35000000000002</v>
      </c>
      <c r="G133">
        <v>283.05</v>
      </c>
      <c r="H133">
        <v>283.05</v>
      </c>
      <c r="I133">
        <v>283.05</v>
      </c>
      <c r="J133">
        <v>5</v>
      </c>
      <c r="K133">
        <v>42.56</v>
      </c>
      <c r="L133">
        <v>33000</v>
      </c>
      <c r="M133">
        <v>6000</v>
      </c>
      <c r="N133">
        <v>280.14999999999998</v>
      </c>
    </row>
    <row r="134" spans="1:14" x14ac:dyDescent="0.35">
      <c r="A134" t="s">
        <v>14</v>
      </c>
      <c r="B134" s="1">
        <v>43440</v>
      </c>
      <c r="C134" s="1">
        <v>43461</v>
      </c>
      <c r="D134">
        <v>279.64999999999998</v>
      </c>
      <c r="E134">
        <v>280.10000000000002</v>
      </c>
      <c r="F134">
        <v>275.39999999999998</v>
      </c>
      <c r="G134">
        <v>275.95</v>
      </c>
      <c r="H134">
        <v>275.89999999999998</v>
      </c>
      <c r="I134">
        <v>275.95</v>
      </c>
      <c r="J134">
        <v>11308</v>
      </c>
      <c r="K134">
        <v>94087.11</v>
      </c>
      <c r="L134">
        <v>79950000</v>
      </c>
      <c r="M134">
        <v>1083000</v>
      </c>
      <c r="N134">
        <v>275.64999999999998</v>
      </c>
    </row>
    <row r="135" spans="1:14" x14ac:dyDescent="0.35">
      <c r="A135" t="s">
        <v>14</v>
      </c>
      <c r="B135" s="1">
        <v>43440</v>
      </c>
      <c r="C135" s="1">
        <v>43496</v>
      </c>
      <c r="D135">
        <v>281.10000000000002</v>
      </c>
      <c r="E135">
        <v>281.3</v>
      </c>
      <c r="F135">
        <v>276.95</v>
      </c>
      <c r="G135">
        <v>277.3</v>
      </c>
      <c r="H135">
        <v>277.45</v>
      </c>
      <c r="I135">
        <v>277.3</v>
      </c>
      <c r="J135">
        <v>262</v>
      </c>
      <c r="K135">
        <v>2191.0100000000002</v>
      </c>
      <c r="L135">
        <v>1233000</v>
      </c>
      <c r="M135">
        <v>252000</v>
      </c>
      <c r="N135">
        <v>275.64999999999998</v>
      </c>
    </row>
    <row r="136" spans="1:14" x14ac:dyDescent="0.35">
      <c r="A136" t="s">
        <v>14</v>
      </c>
      <c r="B136" s="1">
        <v>43440</v>
      </c>
      <c r="C136" s="1">
        <v>43524</v>
      </c>
      <c r="D136">
        <v>280.35000000000002</v>
      </c>
      <c r="E136">
        <v>280.55</v>
      </c>
      <c r="F136">
        <v>279.14999999999998</v>
      </c>
      <c r="G136">
        <v>279.7</v>
      </c>
      <c r="H136">
        <v>279.7</v>
      </c>
      <c r="I136">
        <v>280.45</v>
      </c>
      <c r="J136">
        <v>11</v>
      </c>
      <c r="K136">
        <v>92.35</v>
      </c>
      <c r="L136">
        <v>54000</v>
      </c>
      <c r="M136">
        <v>21000</v>
      </c>
      <c r="N136">
        <v>275.64999999999998</v>
      </c>
    </row>
    <row r="137" spans="1:14" x14ac:dyDescent="0.35">
      <c r="A137" t="s">
        <v>14</v>
      </c>
      <c r="B137" s="1">
        <v>43441</v>
      </c>
      <c r="C137" s="1">
        <v>43461</v>
      </c>
      <c r="D137">
        <v>277.55</v>
      </c>
      <c r="E137">
        <v>277.75</v>
      </c>
      <c r="F137">
        <v>272.25</v>
      </c>
      <c r="G137">
        <v>276.55</v>
      </c>
      <c r="H137">
        <v>277.3</v>
      </c>
      <c r="I137">
        <v>276.55</v>
      </c>
      <c r="J137">
        <v>12029</v>
      </c>
      <c r="K137">
        <v>99343.25</v>
      </c>
      <c r="L137">
        <v>81375000</v>
      </c>
      <c r="M137">
        <v>1425000</v>
      </c>
      <c r="N137">
        <v>275.39999999999998</v>
      </c>
    </row>
    <row r="138" spans="1:14" x14ac:dyDescent="0.35">
      <c r="A138" t="s">
        <v>14</v>
      </c>
      <c r="B138" s="1">
        <v>43441</v>
      </c>
      <c r="C138" s="1">
        <v>43496</v>
      </c>
      <c r="D138">
        <v>278.3</v>
      </c>
      <c r="E138">
        <v>278.75</v>
      </c>
      <c r="F138">
        <v>274</v>
      </c>
      <c r="G138">
        <v>277.89999999999998</v>
      </c>
      <c r="H138">
        <v>278.3</v>
      </c>
      <c r="I138">
        <v>277.89999999999998</v>
      </c>
      <c r="J138">
        <v>225</v>
      </c>
      <c r="K138">
        <v>1867.22</v>
      </c>
      <c r="L138">
        <v>1338000</v>
      </c>
      <c r="M138">
        <v>105000</v>
      </c>
      <c r="N138">
        <v>275.39999999999998</v>
      </c>
    </row>
    <row r="139" spans="1:14" x14ac:dyDescent="0.35">
      <c r="A139" t="s">
        <v>14</v>
      </c>
      <c r="B139" s="1">
        <v>43441</v>
      </c>
      <c r="C139" s="1">
        <v>43524</v>
      </c>
      <c r="D139">
        <v>279.39999999999998</v>
      </c>
      <c r="E139">
        <v>279.39999999999998</v>
      </c>
      <c r="F139">
        <v>275.5</v>
      </c>
      <c r="G139">
        <v>278</v>
      </c>
      <c r="H139">
        <v>278</v>
      </c>
      <c r="I139">
        <v>280.14999999999998</v>
      </c>
      <c r="J139">
        <v>8</v>
      </c>
      <c r="K139">
        <v>66.540000000000006</v>
      </c>
      <c r="L139">
        <v>69000</v>
      </c>
      <c r="M139">
        <v>15000</v>
      </c>
      <c r="N139">
        <v>275.39999999999998</v>
      </c>
    </row>
    <row r="140" spans="1:14" x14ac:dyDescent="0.35">
      <c r="A140" t="s">
        <v>14</v>
      </c>
      <c r="B140" s="1">
        <v>43444</v>
      </c>
      <c r="C140" s="1">
        <v>43461</v>
      </c>
      <c r="D140">
        <v>272.10000000000002</v>
      </c>
      <c r="E140">
        <v>276.95</v>
      </c>
      <c r="F140">
        <v>271</v>
      </c>
      <c r="G140">
        <v>274.55</v>
      </c>
      <c r="H140">
        <v>274.5</v>
      </c>
      <c r="I140">
        <v>274.55</v>
      </c>
      <c r="J140">
        <v>11184</v>
      </c>
      <c r="K140">
        <v>91934.25</v>
      </c>
      <c r="L140">
        <v>80088000</v>
      </c>
      <c r="M140">
        <v>-1287000</v>
      </c>
      <c r="N140">
        <v>274.2</v>
      </c>
    </row>
    <row r="141" spans="1:14" x14ac:dyDescent="0.35">
      <c r="A141" t="s">
        <v>14</v>
      </c>
      <c r="B141" s="1">
        <v>43444</v>
      </c>
      <c r="C141" s="1">
        <v>43496</v>
      </c>
      <c r="D141">
        <v>274</v>
      </c>
      <c r="E141">
        <v>278</v>
      </c>
      <c r="F141">
        <v>272.55</v>
      </c>
      <c r="G141">
        <v>275.89999999999998</v>
      </c>
      <c r="H141">
        <v>275.89999999999998</v>
      </c>
      <c r="I141">
        <v>275.89999999999998</v>
      </c>
      <c r="J141">
        <v>311</v>
      </c>
      <c r="K141">
        <v>2568.4299999999998</v>
      </c>
      <c r="L141">
        <v>1680000</v>
      </c>
      <c r="M141">
        <v>342000</v>
      </c>
      <c r="N141">
        <v>274.2</v>
      </c>
    </row>
    <row r="142" spans="1:14" x14ac:dyDescent="0.35">
      <c r="A142" t="s">
        <v>14</v>
      </c>
      <c r="B142" s="1">
        <v>43444</v>
      </c>
      <c r="C142" s="1">
        <v>43524</v>
      </c>
      <c r="D142">
        <v>275.75</v>
      </c>
      <c r="E142">
        <v>279.3</v>
      </c>
      <c r="F142">
        <v>275.75</v>
      </c>
      <c r="G142">
        <v>276.7</v>
      </c>
      <c r="H142">
        <v>276.7</v>
      </c>
      <c r="I142">
        <v>276.7</v>
      </c>
      <c r="J142">
        <v>5</v>
      </c>
      <c r="K142">
        <v>41.63</v>
      </c>
      <c r="L142">
        <v>75000</v>
      </c>
      <c r="M142">
        <v>6000</v>
      </c>
      <c r="N142">
        <v>274.2</v>
      </c>
    </row>
    <row r="143" spans="1:14" x14ac:dyDescent="0.35">
      <c r="A143" t="s">
        <v>14</v>
      </c>
      <c r="B143" s="1">
        <v>43445</v>
      </c>
      <c r="C143" s="1">
        <v>43461</v>
      </c>
      <c r="D143">
        <v>270</v>
      </c>
      <c r="E143">
        <v>284</v>
      </c>
      <c r="F143">
        <v>267.60000000000002</v>
      </c>
      <c r="G143">
        <v>282.55</v>
      </c>
      <c r="H143">
        <v>283</v>
      </c>
      <c r="I143">
        <v>282.55</v>
      </c>
      <c r="J143">
        <v>25958</v>
      </c>
      <c r="K143">
        <v>216838.89</v>
      </c>
      <c r="L143">
        <v>82182000</v>
      </c>
      <c r="M143">
        <v>2094000</v>
      </c>
      <c r="N143">
        <v>281.25</v>
      </c>
    </row>
    <row r="144" spans="1:14" x14ac:dyDescent="0.35">
      <c r="A144" t="s">
        <v>14</v>
      </c>
      <c r="B144" s="1">
        <v>43445</v>
      </c>
      <c r="C144" s="1">
        <v>43496</v>
      </c>
      <c r="D144">
        <v>271</v>
      </c>
      <c r="E144">
        <v>285.10000000000002</v>
      </c>
      <c r="F144">
        <v>271</v>
      </c>
      <c r="G144">
        <v>284.14999999999998</v>
      </c>
      <c r="H144">
        <v>284.2</v>
      </c>
      <c r="I144">
        <v>284.14999999999998</v>
      </c>
      <c r="J144">
        <v>845</v>
      </c>
      <c r="K144">
        <v>7082.85</v>
      </c>
      <c r="L144">
        <v>2172000</v>
      </c>
      <c r="M144">
        <v>492000</v>
      </c>
      <c r="N144">
        <v>281.25</v>
      </c>
    </row>
    <row r="145" spans="1:14" x14ac:dyDescent="0.35">
      <c r="A145" t="s">
        <v>14</v>
      </c>
      <c r="B145" s="1">
        <v>43445</v>
      </c>
      <c r="C145" s="1">
        <v>43524</v>
      </c>
      <c r="D145">
        <v>278.64999999999998</v>
      </c>
      <c r="E145">
        <v>286.25</v>
      </c>
      <c r="F145">
        <v>277</v>
      </c>
      <c r="G145">
        <v>285.39999999999998</v>
      </c>
      <c r="H145">
        <v>286.25</v>
      </c>
      <c r="I145">
        <v>285.39999999999998</v>
      </c>
      <c r="J145">
        <v>22</v>
      </c>
      <c r="K145">
        <v>185.89</v>
      </c>
      <c r="L145">
        <v>111000</v>
      </c>
      <c r="M145">
        <v>36000</v>
      </c>
      <c r="N145">
        <v>281.25</v>
      </c>
    </row>
    <row r="146" spans="1:14" x14ac:dyDescent="0.35">
      <c r="A146" t="s">
        <v>14</v>
      </c>
      <c r="B146" s="1">
        <v>43446</v>
      </c>
      <c r="C146" s="1">
        <v>43461</v>
      </c>
      <c r="D146">
        <v>284.2</v>
      </c>
      <c r="E146">
        <v>287.10000000000002</v>
      </c>
      <c r="F146">
        <v>283</v>
      </c>
      <c r="G146">
        <v>286.64999999999998</v>
      </c>
      <c r="H146">
        <v>286.64999999999998</v>
      </c>
      <c r="I146">
        <v>286.64999999999998</v>
      </c>
      <c r="J146">
        <v>15940</v>
      </c>
      <c r="K146">
        <v>136353.70000000001</v>
      </c>
      <c r="L146">
        <v>81381000</v>
      </c>
      <c r="M146">
        <v>-801000</v>
      </c>
      <c r="N146">
        <v>285.25</v>
      </c>
    </row>
    <row r="147" spans="1:14" x14ac:dyDescent="0.35">
      <c r="A147" t="s">
        <v>14</v>
      </c>
      <c r="B147" s="1">
        <v>43446</v>
      </c>
      <c r="C147" s="1">
        <v>43496</v>
      </c>
      <c r="D147">
        <v>285.25</v>
      </c>
      <c r="E147">
        <v>288.64999999999998</v>
      </c>
      <c r="F147">
        <v>284.85000000000002</v>
      </c>
      <c r="G147">
        <v>288.14999999999998</v>
      </c>
      <c r="H147">
        <v>288</v>
      </c>
      <c r="I147">
        <v>288.14999999999998</v>
      </c>
      <c r="J147">
        <v>550</v>
      </c>
      <c r="K147">
        <v>4728.8900000000003</v>
      </c>
      <c r="L147">
        <v>2526000</v>
      </c>
      <c r="M147">
        <v>354000</v>
      </c>
      <c r="N147">
        <v>285.25</v>
      </c>
    </row>
    <row r="148" spans="1:14" x14ac:dyDescent="0.35">
      <c r="A148" t="s">
        <v>14</v>
      </c>
      <c r="B148" s="1">
        <v>43446</v>
      </c>
      <c r="C148" s="1">
        <v>43524</v>
      </c>
      <c r="D148">
        <v>287.89999999999998</v>
      </c>
      <c r="E148">
        <v>289.45</v>
      </c>
      <c r="F148">
        <v>286.45</v>
      </c>
      <c r="G148">
        <v>289.3</v>
      </c>
      <c r="H148">
        <v>289.25</v>
      </c>
      <c r="I148">
        <v>289.3</v>
      </c>
      <c r="J148">
        <v>12</v>
      </c>
      <c r="K148">
        <v>103.76</v>
      </c>
      <c r="L148">
        <v>117000</v>
      </c>
      <c r="M148">
        <v>6000</v>
      </c>
      <c r="N148">
        <v>285.25</v>
      </c>
    </row>
    <row r="149" spans="1:14" x14ac:dyDescent="0.35">
      <c r="A149" t="s">
        <v>14</v>
      </c>
      <c r="B149" s="1">
        <v>43447</v>
      </c>
      <c r="C149" s="1">
        <v>43461</v>
      </c>
      <c r="D149">
        <v>290</v>
      </c>
      <c r="E149">
        <v>294.89999999999998</v>
      </c>
      <c r="F149">
        <v>286.25</v>
      </c>
      <c r="G149">
        <v>289.3</v>
      </c>
      <c r="H149">
        <v>289.2</v>
      </c>
      <c r="I149">
        <v>289.3</v>
      </c>
      <c r="J149">
        <v>19564</v>
      </c>
      <c r="K149">
        <v>170664.85</v>
      </c>
      <c r="L149">
        <v>78609000</v>
      </c>
      <c r="M149">
        <v>-2772000</v>
      </c>
      <c r="N149">
        <v>289</v>
      </c>
    </row>
    <row r="150" spans="1:14" x14ac:dyDescent="0.35">
      <c r="A150" t="s">
        <v>14</v>
      </c>
      <c r="B150" s="1">
        <v>43447</v>
      </c>
      <c r="C150" s="1">
        <v>43496</v>
      </c>
      <c r="D150">
        <v>291.5</v>
      </c>
      <c r="E150">
        <v>295.95</v>
      </c>
      <c r="F150">
        <v>287.89999999999998</v>
      </c>
      <c r="G150">
        <v>290.89999999999998</v>
      </c>
      <c r="H150">
        <v>290.75</v>
      </c>
      <c r="I150">
        <v>290.89999999999998</v>
      </c>
      <c r="J150">
        <v>716</v>
      </c>
      <c r="K150">
        <v>6283.77</v>
      </c>
      <c r="L150">
        <v>3183000</v>
      </c>
      <c r="M150">
        <v>657000</v>
      </c>
      <c r="N150">
        <v>289</v>
      </c>
    </row>
    <row r="151" spans="1:14" x14ac:dyDescent="0.35">
      <c r="A151" t="s">
        <v>14</v>
      </c>
      <c r="B151" s="1">
        <v>43447</v>
      </c>
      <c r="C151" s="1">
        <v>43524</v>
      </c>
      <c r="D151">
        <v>293.55</v>
      </c>
      <c r="E151">
        <v>299.14999999999998</v>
      </c>
      <c r="F151">
        <v>290.60000000000002</v>
      </c>
      <c r="G151">
        <v>291.89999999999998</v>
      </c>
      <c r="H151">
        <v>291.75</v>
      </c>
      <c r="I151">
        <v>291.89999999999998</v>
      </c>
      <c r="J151">
        <v>35</v>
      </c>
      <c r="K151">
        <v>310.18</v>
      </c>
      <c r="L151">
        <v>150000</v>
      </c>
      <c r="M151">
        <v>33000</v>
      </c>
      <c r="N151">
        <v>289</v>
      </c>
    </row>
    <row r="152" spans="1:14" x14ac:dyDescent="0.35">
      <c r="A152" t="s">
        <v>14</v>
      </c>
      <c r="B152" s="1">
        <v>43448</v>
      </c>
      <c r="C152" s="1">
        <v>43461</v>
      </c>
      <c r="D152">
        <v>289.5</v>
      </c>
      <c r="E152">
        <v>291.45</v>
      </c>
      <c r="F152">
        <v>287.35000000000002</v>
      </c>
      <c r="G152">
        <v>290.05</v>
      </c>
      <c r="H152">
        <v>289.7</v>
      </c>
      <c r="I152">
        <v>290.05</v>
      </c>
      <c r="J152">
        <v>11975</v>
      </c>
      <c r="K152">
        <v>103978.35</v>
      </c>
      <c r="L152">
        <v>79650000</v>
      </c>
      <c r="M152">
        <v>1041000</v>
      </c>
      <c r="N152">
        <v>289.2</v>
      </c>
    </row>
    <row r="153" spans="1:14" x14ac:dyDescent="0.35">
      <c r="A153" t="s">
        <v>14</v>
      </c>
      <c r="B153" s="1">
        <v>43448</v>
      </c>
      <c r="C153" s="1">
        <v>43496</v>
      </c>
      <c r="D153">
        <v>289.5</v>
      </c>
      <c r="E153">
        <v>292.85000000000002</v>
      </c>
      <c r="F153">
        <v>288.75</v>
      </c>
      <c r="G153">
        <v>291.64999999999998</v>
      </c>
      <c r="H153">
        <v>291.10000000000002</v>
      </c>
      <c r="I153">
        <v>291.64999999999998</v>
      </c>
      <c r="J153">
        <v>592</v>
      </c>
      <c r="K153">
        <v>5167.8900000000003</v>
      </c>
      <c r="L153">
        <v>3582000</v>
      </c>
      <c r="M153">
        <v>399000</v>
      </c>
      <c r="N153">
        <v>289.2</v>
      </c>
    </row>
    <row r="154" spans="1:14" x14ac:dyDescent="0.35">
      <c r="A154" t="s">
        <v>14</v>
      </c>
      <c r="B154" s="1">
        <v>43448</v>
      </c>
      <c r="C154" s="1">
        <v>43524</v>
      </c>
      <c r="D154">
        <v>290.8</v>
      </c>
      <c r="E154">
        <v>293.95</v>
      </c>
      <c r="F154">
        <v>290.75</v>
      </c>
      <c r="G154">
        <v>292.45</v>
      </c>
      <c r="H154">
        <v>292.45</v>
      </c>
      <c r="I154">
        <v>293.75</v>
      </c>
      <c r="J154">
        <v>45</v>
      </c>
      <c r="K154">
        <v>394.99</v>
      </c>
      <c r="L154">
        <v>213000</v>
      </c>
      <c r="M154">
        <v>63000</v>
      </c>
      <c r="N154">
        <v>289.2</v>
      </c>
    </row>
    <row r="155" spans="1:14" x14ac:dyDescent="0.35">
      <c r="A155" t="s">
        <v>14</v>
      </c>
      <c r="B155" s="1">
        <v>43451</v>
      </c>
      <c r="C155" s="1">
        <v>43461</v>
      </c>
      <c r="D155">
        <v>287.89999999999998</v>
      </c>
      <c r="E155">
        <v>292.25</v>
      </c>
      <c r="F155">
        <v>287.89999999999998</v>
      </c>
      <c r="G155">
        <v>289.75</v>
      </c>
      <c r="H155">
        <v>290.10000000000002</v>
      </c>
      <c r="I155">
        <v>289.75</v>
      </c>
      <c r="J155">
        <v>10446</v>
      </c>
      <c r="K155">
        <v>90855.93</v>
      </c>
      <c r="L155">
        <v>77493000</v>
      </c>
      <c r="M155">
        <v>-2157000</v>
      </c>
      <c r="N155">
        <v>289.5</v>
      </c>
    </row>
    <row r="156" spans="1:14" x14ac:dyDescent="0.35">
      <c r="A156" t="s">
        <v>14</v>
      </c>
      <c r="B156" s="1">
        <v>43451</v>
      </c>
      <c r="C156" s="1">
        <v>43496</v>
      </c>
      <c r="D156">
        <v>291.2</v>
      </c>
      <c r="E156">
        <v>293.60000000000002</v>
      </c>
      <c r="F156">
        <v>289.64999999999998</v>
      </c>
      <c r="G156">
        <v>291.25</v>
      </c>
      <c r="H156">
        <v>291.85000000000002</v>
      </c>
      <c r="I156">
        <v>291.25</v>
      </c>
      <c r="J156">
        <v>454</v>
      </c>
      <c r="K156">
        <v>3971.25</v>
      </c>
      <c r="L156">
        <v>3831000</v>
      </c>
      <c r="M156">
        <v>249000</v>
      </c>
      <c r="N156">
        <v>289.5</v>
      </c>
    </row>
    <row r="157" spans="1:14" x14ac:dyDescent="0.35">
      <c r="A157" t="s">
        <v>14</v>
      </c>
      <c r="B157" s="1">
        <v>43451</v>
      </c>
      <c r="C157" s="1">
        <v>43524</v>
      </c>
      <c r="D157">
        <v>293.5</v>
      </c>
      <c r="E157">
        <v>294.25</v>
      </c>
      <c r="F157">
        <v>291.10000000000002</v>
      </c>
      <c r="G157">
        <v>292.14999999999998</v>
      </c>
      <c r="H157">
        <v>292.14999999999998</v>
      </c>
      <c r="I157">
        <v>292.14999999999998</v>
      </c>
      <c r="J157">
        <v>27</v>
      </c>
      <c r="K157">
        <v>237.22</v>
      </c>
      <c r="L157">
        <v>264000</v>
      </c>
      <c r="M157">
        <v>51000</v>
      </c>
      <c r="N157">
        <v>289.5</v>
      </c>
    </row>
    <row r="158" spans="1:14" x14ac:dyDescent="0.35">
      <c r="A158" t="s">
        <v>14</v>
      </c>
      <c r="B158" s="1">
        <v>43452</v>
      </c>
      <c r="C158" s="1">
        <v>43461</v>
      </c>
      <c r="D158">
        <v>288</v>
      </c>
      <c r="E158">
        <v>294.64999999999998</v>
      </c>
      <c r="F158">
        <v>287.25</v>
      </c>
      <c r="G158">
        <v>293.60000000000002</v>
      </c>
      <c r="H158">
        <v>294.3</v>
      </c>
      <c r="I158">
        <v>293.60000000000002</v>
      </c>
      <c r="J158">
        <v>14447</v>
      </c>
      <c r="K158">
        <v>126228.97</v>
      </c>
      <c r="L158">
        <v>78099000</v>
      </c>
      <c r="M158">
        <v>606000</v>
      </c>
      <c r="N158">
        <v>292.75</v>
      </c>
    </row>
    <row r="159" spans="1:14" x14ac:dyDescent="0.35">
      <c r="A159" t="s">
        <v>14</v>
      </c>
      <c r="B159" s="1">
        <v>43452</v>
      </c>
      <c r="C159" s="1">
        <v>43496</v>
      </c>
      <c r="D159">
        <v>289.60000000000002</v>
      </c>
      <c r="E159">
        <v>296.10000000000002</v>
      </c>
      <c r="F159">
        <v>289.3</v>
      </c>
      <c r="G159">
        <v>295.05</v>
      </c>
      <c r="H159">
        <v>296.05</v>
      </c>
      <c r="I159">
        <v>295.05</v>
      </c>
      <c r="J159">
        <v>789</v>
      </c>
      <c r="K159">
        <v>6926.89</v>
      </c>
      <c r="L159">
        <v>4872000</v>
      </c>
      <c r="M159">
        <v>1041000</v>
      </c>
      <c r="N159">
        <v>292.75</v>
      </c>
    </row>
    <row r="160" spans="1:14" x14ac:dyDescent="0.35">
      <c r="A160" t="s">
        <v>14</v>
      </c>
      <c r="B160" s="1">
        <v>43452</v>
      </c>
      <c r="C160" s="1">
        <v>43524</v>
      </c>
      <c r="D160">
        <v>291.55</v>
      </c>
      <c r="E160">
        <v>296.89999999999998</v>
      </c>
      <c r="F160">
        <v>291.55</v>
      </c>
      <c r="G160">
        <v>296.14999999999998</v>
      </c>
      <c r="H160">
        <v>296.89999999999998</v>
      </c>
      <c r="I160">
        <v>296.14999999999998</v>
      </c>
      <c r="J160">
        <v>22</v>
      </c>
      <c r="K160">
        <v>194</v>
      </c>
      <c r="L160">
        <v>306000</v>
      </c>
      <c r="M160">
        <v>42000</v>
      </c>
      <c r="N160">
        <v>292.75</v>
      </c>
    </row>
    <row r="161" spans="1:14" x14ac:dyDescent="0.35">
      <c r="A161" t="s">
        <v>14</v>
      </c>
      <c r="B161" s="1">
        <v>43453</v>
      </c>
      <c r="C161" s="1">
        <v>43461</v>
      </c>
      <c r="D161">
        <v>295.7</v>
      </c>
      <c r="E161">
        <v>302.39999999999998</v>
      </c>
      <c r="F161">
        <v>295.14999999999998</v>
      </c>
      <c r="G161">
        <v>300.75</v>
      </c>
      <c r="H161">
        <v>299.95</v>
      </c>
      <c r="I161">
        <v>300.75</v>
      </c>
      <c r="J161">
        <v>19145</v>
      </c>
      <c r="K161">
        <v>171942.64</v>
      </c>
      <c r="L161">
        <v>75609000</v>
      </c>
      <c r="M161">
        <v>-2490000</v>
      </c>
      <c r="N161">
        <v>300.7</v>
      </c>
    </row>
    <row r="162" spans="1:14" x14ac:dyDescent="0.35">
      <c r="A162" t="s">
        <v>14</v>
      </c>
      <c r="B162" s="1">
        <v>43453</v>
      </c>
      <c r="C162" s="1">
        <v>43496</v>
      </c>
      <c r="D162">
        <v>296.5</v>
      </c>
      <c r="E162">
        <v>303.7</v>
      </c>
      <c r="F162">
        <v>296.5</v>
      </c>
      <c r="G162">
        <v>302.3</v>
      </c>
      <c r="H162">
        <v>301.35000000000002</v>
      </c>
      <c r="I162">
        <v>302.3</v>
      </c>
      <c r="J162">
        <v>1505</v>
      </c>
      <c r="K162">
        <v>13587.29</v>
      </c>
      <c r="L162">
        <v>6264000</v>
      </c>
      <c r="M162">
        <v>1392000</v>
      </c>
      <c r="N162">
        <v>300.7</v>
      </c>
    </row>
    <row r="163" spans="1:14" x14ac:dyDescent="0.35">
      <c r="A163" t="s">
        <v>14</v>
      </c>
      <c r="B163" s="1">
        <v>43453</v>
      </c>
      <c r="C163" s="1">
        <v>43524</v>
      </c>
      <c r="D163">
        <v>298</v>
      </c>
      <c r="E163">
        <v>304.25</v>
      </c>
      <c r="F163">
        <v>298</v>
      </c>
      <c r="G163">
        <v>303.14999999999998</v>
      </c>
      <c r="H163">
        <v>303.2</v>
      </c>
      <c r="I163">
        <v>303.14999999999998</v>
      </c>
      <c r="J163">
        <v>51</v>
      </c>
      <c r="K163">
        <v>462.97</v>
      </c>
      <c r="L163">
        <v>381000</v>
      </c>
      <c r="M163">
        <v>75000</v>
      </c>
      <c r="N163">
        <v>300.7</v>
      </c>
    </row>
    <row r="164" spans="1:14" x14ac:dyDescent="0.35">
      <c r="A164" t="s">
        <v>14</v>
      </c>
      <c r="B164" s="1">
        <v>43454</v>
      </c>
      <c r="C164" s="1">
        <v>43461</v>
      </c>
      <c r="D164">
        <v>298.5</v>
      </c>
      <c r="E164">
        <v>302.39999999999998</v>
      </c>
      <c r="F164">
        <v>293.64999999999998</v>
      </c>
      <c r="G164">
        <v>294.89999999999998</v>
      </c>
      <c r="H164">
        <v>294.55</v>
      </c>
      <c r="I164">
        <v>294.89999999999998</v>
      </c>
      <c r="J164">
        <v>24279</v>
      </c>
      <c r="K164">
        <v>217487.42</v>
      </c>
      <c r="L164">
        <v>64317000</v>
      </c>
      <c r="M164">
        <v>-11292000</v>
      </c>
      <c r="N164">
        <v>294.05</v>
      </c>
    </row>
    <row r="165" spans="1:14" x14ac:dyDescent="0.35">
      <c r="A165" t="s">
        <v>14</v>
      </c>
      <c r="B165" s="1">
        <v>43454</v>
      </c>
      <c r="C165" s="1">
        <v>43496</v>
      </c>
      <c r="D165">
        <v>300.35000000000002</v>
      </c>
      <c r="E165">
        <v>303.85000000000002</v>
      </c>
      <c r="F165">
        <v>295.25</v>
      </c>
      <c r="G165">
        <v>296.45</v>
      </c>
      <c r="H165">
        <v>296.14999999999998</v>
      </c>
      <c r="I165">
        <v>296.45</v>
      </c>
      <c r="J165">
        <v>5232</v>
      </c>
      <c r="K165">
        <v>47100.03</v>
      </c>
      <c r="L165">
        <v>17190000</v>
      </c>
      <c r="M165">
        <v>10926000</v>
      </c>
      <c r="N165">
        <v>294.05</v>
      </c>
    </row>
    <row r="166" spans="1:14" x14ac:dyDescent="0.35">
      <c r="A166" t="s">
        <v>14</v>
      </c>
      <c r="B166" s="1">
        <v>43454</v>
      </c>
      <c r="C166" s="1">
        <v>43524</v>
      </c>
      <c r="D166">
        <v>302</v>
      </c>
      <c r="E166">
        <v>303.75</v>
      </c>
      <c r="F166">
        <v>297</v>
      </c>
      <c r="G166">
        <v>297.35000000000002</v>
      </c>
      <c r="H166">
        <v>297.45</v>
      </c>
      <c r="I166">
        <v>297.35000000000002</v>
      </c>
      <c r="J166">
        <v>21</v>
      </c>
      <c r="K166">
        <v>188.82</v>
      </c>
      <c r="L166">
        <v>378000</v>
      </c>
      <c r="M166">
        <v>-3000</v>
      </c>
      <c r="N166">
        <v>294.05</v>
      </c>
    </row>
    <row r="167" spans="1:14" x14ac:dyDescent="0.35">
      <c r="A167" t="s">
        <v>14</v>
      </c>
      <c r="B167" s="1">
        <v>43455</v>
      </c>
      <c r="C167" s="1">
        <v>43461</v>
      </c>
      <c r="D167">
        <v>294.5</v>
      </c>
      <c r="E167">
        <v>296.7</v>
      </c>
      <c r="F167">
        <v>291.3</v>
      </c>
      <c r="G167">
        <v>292.55</v>
      </c>
      <c r="H167">
        <v>292.75</v>
      </c>
      <c r="I167">
        <v>292.55</v>
      </c>
      <c r="J167">
        <v>16327</v>
      </c>
      <c r="K167">
        <v>143875.84</v>
      </c>
      <c r="L167">
        <v>53451000</v>
      </c>
      <c r="M167">
        <v>-10866000</v>
      </c>
      <c r="N167">
        <v>291.89999999999998</v>
      </c>
    </row>
    <row r="168" spans="1:14" x14ac:dyDescent="0.35">
      <c r="A168" t="s">
        <v>14</v>
      </c>
      <c r="B168" s="1">
        <v>43455</v>
      </c>
      <c r="C168" s="1">
        <v>43496</v>
      </c>
      <c r="D168">
        <v>295.14999999999998</v>
      </c>
      <c r="E168">
        <v>298.2</v>
      </c>
      <c r="F168">
        <v>292.75</v>
      </c>
      <c r="G168">
        <v>293.95</v>
      </c>
      <c r="H168">
        <v>294.05</v>
      </c>
      <c r="I168">
        <v>293.95</v>
      </c>
      <c r="J168">
        <v>5369</v>
      </c>
      <c r="K168">
        <v>47554.91</v>
      </c>
      <c r="L168">
        <v>28872000</v>
      </c>
      <c r="M168">
        <v>11682000</v>
      </c>
      <c r="N168">
        <v>291.89999999999998</v>
      </c>
    </row>
    <row r="169" spans="1:14" x14ac:dyDescent="0.35">
      <c r="A169" t="s">
        <v>14</v>
      </c>
      <c r="B169" s="1">
        <v>43455</v>
      </c>
      <c r="C169" s="1">
        <v>43524</v>
      </c>
      <c r="D169">
        <v>298.75</v>
      </c>
      <c r="E169">
        <v>298.8</v>
      </c>
      <c r="F169">
        <v>294</v>
      </c>
      <c r="G169">
        <v>295.2</v>
      </c>
      <c r="H169">
        <v>295.5</v>
      </c>
      <c r="I169">
        <v>295.2</v>
      </c>
      <c r="J169">
        <v>81</v>
      </c>
      <c r="K169">
        <v>720.3</v>
      </c>
      <c r="L169">
        <v>513000</v>
      </c>
      <c r="M169">
        <v>135000</v>
      </c>
      <c r="N169">
        <v>291.89999999999998</v>
      </c>
    </row>
    <row r="170" spans="1:14" x14ac:dyDescent="0.35">
      <c r="A170" t="s">
        <v>14</v>
      </c>
      <c r="B170" s="1">
        <v>43458</v>
      </c>
      <c r="C170" s="1">
        <v>43461</v>
      </c>
      <c r="D170">
        <v>292.85000000000002</v>
      </c>
      <c r="E170">
        <v>295.39999999999998</v>
      </c>
      <c r="F170">
        <v>290.55</v>
      </c>
      <c r="G170">
        <v>293.3</v>
      </c>
      <c r="H170">
        <v>293.8</v>
      </c>
      <c r="I170">
        <v>293.3</v>
      </c>
      <c r="J170">
        <v>16198</v>
      </c>
      <c r="K170">
        <v>142426.79</v>
      </c>
      <c r="L170">
        <v>35973000</v>
      </c>
      <c r="M170">
        <v>-17478000</v>
      </c>
      <c r="N170">
        <v>293.05</v>
      </c>
    </row>
    <row r="171" spans="1:14" x14ac:dyDescent="0.35">
      <c r="A171" t="s">
        <v>14</v>
      </c>
      <c r="B171" s="1">
        <v>43458</v>
      </c>
      <c r="C171" s="1">
        <v>43496</v>
      </c>
      <c r="D171">
        <v>294.55</v>
      </c>
      <c r="E171">
        <v>296.8</v>
      </c>
      <c r="F171">
        <v>292.10000000000002</v>
      </c>
      <c r="G171">
        <v>294.60000000000002</v>
      </c>
      <c r="H171">
        <v>295.2</v>
      </c>
      <c r="I171">
        <v>294.60000000000002</v>
      </c>
      <c r="J171">
        <v>7925</v>
      </c>
      <c r="K171">
        <v>69990.720000000001</v>
      </c>
      <c r="L171">
        <v>46254000</v>
      </c>
      <c r="M171">
        <v>17382000</v>
      </c>
      <c r="N171">
        <v>293.05</v>
      </c>
    </row>
    <row r="172" spans="1:14" x14ac:dyDescent="0.35">
      <c r="A172" t="s">
        <v>14</v>
      </c>
      <c r="B172" s="1">
        <v>43458</v>
      </c>
      <c r="C172" s="1">
        <v>43524</v>
      </c>
      <c r="D172">
        <v>297.2</v>
      </c>
      <c r="E172">
        <v>297.2</v>
      </c>
      <c r="F172">
        <v>293.5</v>
      </c>
      <c r="G172">
        <v>295.3</v>
      </c>
      <c r="H172">
        <v>295.3</v>
      </c>
      <c r="I172">
        <v>297.05</v>
      </c>
      <c r="J172">
        <v>28</v>
      </c>
      <c r="K172">
        <v>248.17</v>
      </c>
      <c r="L172">
        <v>552000</v>
      </c>
      <c r="M172">
        <v>39000</v>
      </c>
      <c r="N172">
        <v>293.05</v>
      </c>
    </row>
    <row r="173" spans="1:14" x14ac:dyDescent="0.35">
      <c r="A173" t="s">
        <v>14</v>
      </c>
      <c r="B173" s="1">
        <v>43460</v>
      </c>
      <c r="C173" s="1">
        <v>43461</v>
      </c>
      <c r="D173">
        <v>291.3</v>
      </c>
      <c r="E173">
        <v>295.25</v>
      </c>
      <c r="F173">
        <v>287.3</v>
      </c>
      <c r="G173">
        <v>294.7</v>
      </c>
      <c r="H173">
        <v>295.25</v>
      </c>
      <c r="I173">
        <v>294.7</v>
      </c>
      <c r="J173">
        <v>17799</v>
      </c>
      <c r="K173">
        <v>155230.75</v>
      </c>
      <c r="L173">
        <v>21966000</v>
      </c>
      <c r="M173">
        <v>-14007000</v>
      </c>
      <c r="N173">
        <v>294.14999999999998</v>
      </c>
    </row>
    <row r="174" spans="1:14" x14ac:dyDescent="0.35">
      <c r="A174" t="s">
        <v>14</v>
      </c>
      <c r="B174" s="1">
        <v>43460</v>
      </c>
      <c r="C174" s="1">
        <v>43496</v>
      </c>
      <c r="D174">
        <v>293.10000000000002</v>
      </c>
      <c r="E174">
        <v>296.8</v>
      </c>
      <c r="F174">
        <v>288.7</v>
      </c>
      <c r="G174">
        <v>296.25</v>
      </c>
      <c r="H174">
        <v>296.5</v>
      </c>
      <c r="I174">
        <v>296.25</v>
      </c>
      <c r="J174">
        <v>10448</v>
      </c>
      <c r="K174">
        <v>91521.24</v>
      </c>
      <c r="L174">
        <v>59727000</v>
      </c>
      <c r="M174">
        <v>13473000</v>
      </c>
      <c r="N174">
        <v>294.14999999999998</v>
      </c>
    </row>
    <row r="175" spans="1:14" x14ac:dyDescent="0.35">
      <c r="A175" t="s">
        <v>14</v>
      </c>
      <c r="B175" s="1">
        <v>43460</v>
      </c>
      <c r="C175" s="1">
        <v>43524</v>
      </c>
      <c r="D175">
        <v>295</v>
      </c>
      <c r="E175">
        <v>297.85000000000002</v>
      </c>
      <c r="F175">
        <v>290</v>
      </c>
      <c r="G175">
        <v>297.3</v>
      </c>
      <c r="H175">
        <v>297.5</v>
      </c>
      <c r="I175">
        <v>297.3</v>
      </c>
      <c r="J175">
        <v>112</v>
      </c>
      <c r="K175">
        <v>986.58</v>
      </c>
      <c r="L175">
        <v>642000</v>
      </c>
      <c r="M175">
        <v>90000</v>
      </c>
      <c r="N175">
        <v>294.14999999999998</v>
      </c>
    </row>
    <row r="176" spans="1:14" x14ac:dyDescent="0.35">
      <c r="A176" t="s">
        <v>14</v>
      </c>
      <c r="B176" s="1">
        <v>43461</v>
      </c>
      <c r="C176" s="1">
        <v>43461</v>
      </c>
      <c r="D176">
        <v>297</v>
      </c>
      <c r="E176">
        <v>297.64999999999998</v>
      </c>
      <c r="F176">
        <v>291.64999999999998</v>
      </c>
      <c r="G176">
        <v>292.05</v>
      </c>
      <c r="H176">
        <v>292.14999999999998</v>
      </c>
      <c r="I176">
        <v>292.14999999999998</v>
      </c>
      <c r="J176">
        <v>12239</v>
      </c>
      <c r="K176">
        <v>108143.62</v>
      </c>
      <c r="L176">
        <v>10932000</v>
      </c>
      <c r="M176">
        <v>-11034000</v>
      </c>
      <c r="N176">
        <v>292.14999999999998</v>
      </c>
    </row>
    <row r="177" spans="1:14" x14ac:dyDescent="0.35">
      <c r="A177" t="s">
        <v>14</v>
      </c>
      <c r="B177" s="1">
        <v>43461</v>
      </c>
      <c r="C177" s="1">
        <v>43496</v>
      </c>
      <c r="D177">
        <v>298</v>
      </c>
      <c r="E177">
        <v>299.05</v>
      </c>
      <c r="F177">
        <v>292.8</v>
      </c>
      <c r="G177">
        <v>293.55</v>
      </c>
      <c r="H177">
        <v>294.3</v>
      </c>
      <c r="I177">
        <v>293.55</v>
      </c>
      <c r="J177">
        <v>10660</v>
      </c>
      <c r="K177">
        <v>94622.44</v>
      </c>
      <c r="L177">
        <v>70803000</v>
      </c>
      <c r="M177">
        <v>11076000</v>
      </c>
      <c r="N177">
        <v>292.14999999999998</v>
      </c>
    </row>
    <row r="178" spans="1:14" x14ac:dyDescent="0.35">
      <c r="A178" t="s">
        <v>14</v>
      </c>
      <c r="B178" s="1">
        <v>43461</v>
      </c>
      <c r="C178" s="1">
        <v>43524</v>
      </c>
      <c r="D178">
        <v>298.95</v>
      </c>
      <c r="E178">
        <v>299.55</v>
      </c>
      <c r="F178">
        <v>294.14999999999998</v>
      </c>
      <c r="G178">
        <v>294.85000000000002</v>
      </c>
      <c r="H178">
        <v>295.35000000000002</v>
      </c>
      <c r="I178">
        <v>294.85000000000002</v>
      </c>
      <c r="J178">
        <v>125</v>
      </c>
      <c r="K178">
        <v>1115.2</v>
      </c>
      <c r="L178">
        <v>825000</v>
      </c>
      <c r="M178">
        <v>183000</v>
      </c>
      <c r="N178">
        <v>292.14999999999998</v>
      </c>
    </row>
    <row r="179" spans="1:14" x14ac:dyDescent="0.35">
      <c r="A179" t="s">
        <v>14</v>
      </c>
      <c r="B179" s="1">
        <v>43462</v>
      </c>
      <c r="C179" s="1">
        <v>43496</v>
      </c>
      <c r="D179">
        <v>293.60000000000002</v>
      </c>
      <c r="E179">
        <v>298.39999999999998</v>
      </c>
      <c r="F179">
        <v>293.60000000000002</v>
      </c>
      <c r="G179">
        <v>296.55</v>
      </c>
      <c r="H179">
        <v>296.35000000000002</v>
      </c>
      <c r="I179">
        <v>296.55</v>
      </c>
      <c r="J179">
        <v>8490</v>
      </c>
      <c r="K179">
        <v>75573.86</v>
      </c>
      <c r="L179">
        <v>71715000</v>
      </c>
      <c r="M179">
        <v>912000</v>
      </c>
      <c r="N179">
        <v>294.8</v>
      </c>
    </row>
    <row r="180" spans="1:14" x14ac:dyDescent="0.35">
      <c r="A180" t="s">
        <v>14</v>
      </c>
      <c r="B180" s="1">
        <v>43462</v>
      </c>
      <c r="C180" s="1">
        <v>43524</v>
      </c>
      <c r="D180">
        <v>296</v>
      </c>
      <c r="E180">
        <v>299.39999999999998</v>
      </c>
      <c r="F180">
        <v>296</v>
      </c>
      <c r="G180">
        <v>297.75</v>
      </c>
      <c r="H180">
        <v>297.75</v>
      </c>
      <c r="I180">
        <v>297.75</v>
      </c>
      <c r="J180">
        <v>94</v>
      </c>
      <c r="K180">
        <v>839.82</v>
      </c>
      <c r="L180">
        <v>915000</v>
      </c>
      <c r="M180">
        <v>90000</v>
      </c>
      <c r="N180">
        <v>294.8</v>
      </c>
    </row>
    <row r="181" spans="1:14" x14ac:dyDescent="0.35">
      <c r="A181" t="s">
        <v>14</v>
      </c>
      <c r="B181" s="1">
        <v>43462</v>
      </c>
      <c r="C181" s="1">
        <v>43552</v>
      </c>
      <c r="D181">
        <v>300</v>
      </c>
      <c r="E181">
        <v>300</v>
      </c>
      <c r="F181">
        <v>300</v>
      </c>
      <c r="G181">
        <v>300</v>
      </c>
      <c r="H181">
        <v>300</v>
      </c>
      <c r="I181">
        <v>300.3</v>
      </c>
      <c r="J181">
        <v>1</v>
      </c>
      <c r="K181">
        <v>9</v>
      </c>
      <c r="L181">
        <v>3000</v>
      </c>
      <c r="M181">
        <v>3000</v>
      </c>
      <c r="N181">
        <v>294.8</v>
      </c>
    </row>
    <row r="182" spans="1:14" x14ac:dyDescent="0.35">
      <c r="A182" t="s">
        <v>14</v>
      </c>
      <c r="B182" s="1">
        <v>43466</v>
      </c>
      <c r="C182" s="1">
        <v>43496</v>
      </c>
      <c r="D182">
        <v>298.60000000000002</v>
      </c>
      <c r="E182">
        <v>302.2</v>
      </c>
      <c r="F182">
        <v>295.2</v>
      </c>
      <c r="G182">
        <v>301.25</v>
      </c>
      <c r="H182">
        <v>302.10000000000002</v>
      </c>
      <c r="I182">
        <v>301.25</v>
      </c>
      <c r="J182">
        <v>10533</v>
      </c>
      <c r="K182">
        <v>94322.21</v>
      </c>
      <c r="L182">
        <v>74301000</v>
      </c>
      <c r="M182">
        <v>2127000</v>
      </c>
      <c r="N182">
        <v>299.60000000000002</v>
      </c>
    </row>
    <row r="183" spans="1:14" x14ac:dyDescent="0.35">
      <c r="A183" t="s">
        <v>14</v>
      </c>
      <c r="B183" s="1">
        <v>43466</v>
      </c>
      <c r="C183" s="1">
        <v>43524</v>
      </c>
      <c r="D183">
        <v>298.3</v>
      </c>
      <c r="E183">
        <v>303.55</v>
      </c>
      <c r="F183">
        <v>296.5</v>
      </c>
      <c r="G183">
        <v>302.55</v>
      </c>
      <c r="H183">
        <v>303.55</v>
      </c>
      <c r="I183">
        <v>302.55</v>
      </c>
      <c r="J183">
        <v>113</v>
      </c>
      <c r="K183">
        <v>1016.48</v>
      </c>
      <c r="L183">
        <v>1200000</v>
      </c>
      <c r="M183">
        <v>51000</v>
      </c>
      <c r="N183">
        <v>299.60000000000002</v>
      </c>
    </row>
    <row r="184" spans="1:14" x14ac:dyDescent="0.35">
      <c r="A184" t="s">
        <v>14</v>
      </c>
      <c r="B184" s="1">
        <v>43466</v>
      </c>
      <c r="C184" s="1">
        <v>43552</v>
      </c>
      <c r="D184">
        <v>302.35000000000002</v>
      </c>
      <c r="E184">
        <v>302.35000000000002</v>
      </c>
      <c r="F184">
        <v>302.35000000000002</v>
      </c>
      <c r="G184">
        <v>302.35000000000002</v>
      </c>
      <c r="H184">
        <v>302.35000000000002</v>
      </c>
      <c r="I184">
        <v>304.95</v>
      </c>
      <c r="J184">
        <v>1</v>
      </c>
      <c r="K184">
        <v>9.07</v>
      </c>
      <c r="L184">
        <v>6000</v>
      </c>
      <c r="M184">
        <v>3000</v>
      </c>
      <c r="N184">
        <v>299.60000000000002</v>
      </c>
    </row>
    <row r="185" spans="1:14" x14ac:dyDescent="0.35">
      <c r="A185" t="s">
        <v>14</v>
      </c>
      <c r="B185" s="1">
        <v>43467</v>
      </c>
      <c r="C185" s="1">
        <v>43496</v>
      </c>
      <c r="D185">
        <v>300</v>
      </c>
      <c r="E185">
        <v>303.39999999999998</v>
      </c>
      <c r="F185">
        <v>294.2</v>
      </c>
      <c r="G185">
        <v>295.45</v>
      </c>
      <c r="H185">
        <v>295.2</v>
      </c>
      <c r="I185">
        <v>295.45</v>
      </c>
      <c r="J185">
        <v>19310</v>
      </c>
      <c r="K185">
        <v>173145.7</v>
      </c>
      <c r="L185">
        <v>74406000</v>
      </c>
      <c r="M185">
        <v>105000</v>
      </c>
      <c r="N185">
        <v>293.89999999999998</v>
      </c>
    </row>
    <row r="186" spans="1:14" x14ac:dyDescent="0.35">
      <c r="A186" t="s">
        <v>14</v>
      </c>
      <c r="B186" s="1">
        <v>43467</v>
      </c>
      <c r="C186" s="1">
        <v>43524</v>
      </c>
      <c r="D186">
        <v>300.75</v>
      </c>
      <c r="E186">
        <v>304.5</v>
      </c>
      <c r="F186">
        <v>295.55</v>
      </c>
      <c r="G186">
        <v>296.5</v>
      </c>
      <c r="H186">
        <v>296.8</v>
      </c>
      <c r="I186">
        <v>296.5</v>
      </c>
      <c r="J186">
        <v>278</v>
      </c>
      <c r="K186">
        <v>2499.7800000000002</v>
      </c>
      <c r="L186">
        <v>1341000</v>
      </c>
      <c r="M186">
        <v>141000</v>
      </c>
      <c r="N186">
        <v>293.89999999999998</v>
      </c>
    </row>
    <row r="187" spans="1:14" x14ac:dyDescent="0.35">
      <c r="A187" t="s">
        <v>14</v>
      </c>
      <c r="B187" s="1">
        <v>43467</v>
      </c>
      <c r="C187" s="1">
        <v>43552</v>
      </c>
      <c r="D187">
        <v>302.55</v>
      </c>
      <c r="E187">
        <v>302.55</v>
      </c>
      <c r="F187">
        <v>297.64999999999998</v>
      </c>
      <c r="G187">
        <v>297.64999999999998</v>
      </c>
      <c r="H187">
        <v>297.64999999999998</v>
      </c>
      <c r="I187">
        <v>299.10000000000002</v>
      </c>
      <c r="J187">
        <v>4</v>
      </c>
      <c r="K187">
        <v>35.950000000000003</v>
      </c>
      <c r="L187">
        <v>12000</v>
      </c>
      <c r="M187">
        <v>6000</v>
      </c>
      <c r="N187">
        <v>293.89999999999998</v>
      </c>
    </row>
    <row r="188" spans="1:14" x14ac:dyDescent="0.35">
      <c r="A188" t="s">
        <v>14</v>
      </c>
      <c r="B188" s="1">
        <v>43468</v>
      </c>
      <c r="C188" s="1">
        <v>43496</v>
      </c>
      <c r="D188">
        <v>296.45</v>
      </c>
      <c r="E188">
        <v>297</v>
      </c>
      <c r="F188">
        <v>291.85000000000002</v>
      </c>
      <c r="G188">
        <v>292.95</v>
      </c>
      <c r="H188">
        <v>292.95</v>
      </c>
      <c r="I188">
        <v>292.95</v>
      </c>
      <c r="J188">
        <v>12230</v>
      </c>
      <c r="K188">
        <v>108099.53</v>
      </c>
      <c r="L188">
        <v>75894000</v>
      </c>
      <c r="M188">
        <v>1488000</v>
      </c>
      <c r="N188">
        <v>291.10000000000002</v>
      </c>
    </row>
    <row r="189" spans="1:14" x14ac:dyDescent="0.35">
      <c r="A189" t="s">
        <v>14</v>
      </c>
      <c r="B189" s="1">
        <v>43468</v>
      </c>
      <c r="C189" s="1">
        <v>43524</v>
      </c>
      <c r="D189">
        <v>296.64999999999998</v>
      </c>
      <c r="E189">
        <v>297.89999999999998</v>
      </c>
      <c r="F189">
        <v>293</v>
      </c>
      <c r="G189">
        <v>294.10000000000002</v>
      </c>
      <c r="H189">
        <v>294</v>
      </c>
      <c r="I189">
        <v>294.10000000000002</v>
      </c>
      <c r="J189">
        <v>184</v>
      </c>
      <c r="K189">
        <v>1630.32</v>
      </c>
      <c r="L189">
        <v>1539000</v>
      </c>
      <c r="M189">
        <v>198000</v>
      </c>
      <c r="N189">
        <v>291.10000000000002</v>
      </c>
    </row>
    <row r="190" spans="1:14" x14ac:dyDescent="0.35">
      <c r="A190" t="s">
        <v>14</v>
      </c>
      <c r="B190" s="1">
        <v>43468</v>
      </c>
      <c r="C190" s="1">
        <v>43552</v>
      </c>
      <c r="D190">
        <v>297</v>
      </c>
      <c r="E190">
        <v>297.95</v>
      </c>
      <c r="F190">
        <v>295.64999999999998</v>
      </c>
      <c r="G190">
        <v>292.89999999999998</v>
      </c>
      <c r="H190">
        <v>295.64999999999998</v>
      </c>
      <c r="I190">
        <v>292.89999999999998</v>
      </c>
      <c r="J190">
        <v>6</v>
      </c>
      <c r="K190">
        <v>53.32</v>
      </c>
      <c r="L190">
        <v>27000</v>
      </c>
      <c r="M190">
        <v>15000</v>
      </c>
      <c r="N190">
        <v>291.10000000000002</v>
      </c>
    </row>
    <row r="191" spans="1:14" x14ac:dyDescent="0.35">
      <c r="A191" t="s">
        <v>14</v>
      </c>
      <c r="B191" s="1">
        <v>43469</v>
      </c>
      <c r="C191" s="1">
        <v>43496</v>
      </c>
      <c r="D191">
        <v>294</v>
      </c>
      <c r="E191">
        <v>300.85000000000002</v>
      </c>
      <c r="F191">
        <v>292.8</v>
      </c>
      <c r="G191">
        <v>299.3</v>
      </c>
      <c r="H191">
        <v>299.35000000000002</v>
      </c>
      <c r="I191">
        <v>299.3</v>
      </c>
      <c r="J191">
        <v>17440</v>
      </c>
      <c r="K191">
        <v>155678.5</v>
      </c>
      <c r="L191">
        <v>78813000</v>
      </c>
      <c r="M191">
        <v>2919000</v>
      </c>
      <c r="N191">
        <v>297.64999999999998</v>
      </c>
    </row>
    <row r="192" spans="1:14" x14ac:dyDescent="0.35">
      <c r="A192" t="s">
        <v>14</v>
      </c>
      <c r="B192" s="1">
        <v>43469</v>
      </c>
      <c r="C192" s="1">
        <v>43524</v>
      </c>
      <c r="D192">
        <v>295.25</v>
      </c>
      <c r="E192">
        <v>301.45</v>
      </c>
      <c r="F192">
        <v>294</v>
      </c>
      <c r="G192">
        <v>300.3</v>
      </c>
      <c r="H192">
        <v>300.3</v>
      </c>
      <c r="I192">
        <v>300.3</v>
      </c>
      <c r="J192">
        <v>295</v>
      </c>
      <c r="K192">
        <v>2643.05</v>
      </c>
      <c r="L192">
        <v>1761000</v>
      </c>
      <c r="M192">
        <v>222000</v>
      </c>
      <c r="N192">
        <v>297.64999999999998</v>
      </c>
    </row>
    <row r="193" spans="1:14" x14ac:dyDescent="0.35">
      <c r="A193" t="s">
        <v>14</v>
      </c>
      <c r="B193" s="1">
        <v>43469</v>
      </c>
      <c r="C193" s="1">
        <v>43552</v>
      </c>
      <c r="D193">
        <v>297.35000000000002</v>
      </c>
      <c r="E193">
        <v>302.5</v>
      </c>
      <c r="F193">
        <v>296.89999999999998</v>
      </c>
      <c r="G193">
        <v>301.3</v>
      </c>
      <c r="H193">
        <v>301.3</v>
      </c>
      <c r="I193">
        <v>301.3</v>
      </c>
      <c r="J193">
        <v>8</v>
      </c>
      <c r="K193">
        <v>71.95</v>
      </c>
      <c r="L193">
        <v>39000</v>
      </c>
      <c r="M193">
        <v>12000</v>
      </c>
      <c r="N193">
        <v>297.64999999999998</v>
      </c>
    </row>
    <row r="194" spans="1:14" x14ac:dyDescent="0.35">
      <c r="A194" t="s">
        <v>14</v>
      </c>
      <c r="B194" s="1">
        <v>43472</v>
      </c>
      <c r="C194" s="1">
        <v>43496</v>
      </c>
      <c r="D194">
        <v>302.2</v>
      </c>
      <c r="E194">
        <v>302.8</v>
      </c>
      <c r="F194">
        <v>296</v>
      </c>
      <c r="G194">
        <v>297.10000000000002</v>
      </c>
      <c r="H194">
        <v>297.5</v>
      </c>
      <c r="I194">
        <v>297.10000000000002</v>
      </c>
      <c r="J194">
        <v>11123</v>
      </c>
      <c r="K194">
        <v>99828.93</v>
      </c>
      <c r="L194">
        <v>76893000</v>
      </c>
      <c r="M194">
        <v>-1920000</v>
      </c>
      <c r="N194">
        <v>296.3</v>
      </c>
    </row>
    <row r="195" spans="1:14" x14ac:dyDescent="0.35">
      <c r="A195" t="s">
        <v>14</v>
      </c>
      <c r="B195" s="1">
        <v>43472</v>
      </c>
      <c r="C195" s="1">
        <v>43524</v>
      </c>
      <c r="D195">
        <v>303.39999999999998</v>
      </c>
      <c r="E195">
        <v>303.7</v>
      </c>
      <c r="F195">
        <v>297.39999999999998</v>
      </c>
      <c r="G195">
        <v>298.2</v>
      </c>
      <c r="H195">
        <v>298.89999999999998</v>
      </c>
      <c r="I195">
        <v>298.2</v>
      </c>
      <c r="J195">
        <v>232</v>
      </c>
      <c r="K195">
        <v>2089.75</v>
      </c>
      <c r="L195">
        <v>1839000</v>
      </c>
      <c r="M195">
        <v>78000</v>
      </c>
      <c r="N195">
        <v>296.3</v>
      </c>
    </row>
    <row r="196" spans="1:14" x14ac:dyDescent="0.35">
      <c r="A196" t="s">
        <v>14</v>
      </c>
      <c r="B196" s="1">
        <v>43472</v>
      </c>
      <c r="C196" s="1">
        <v>43552</v>
      </c>
      <c r="D196">
        <v>303.2</v>
      </c>
      <c r="E196">
        <v>303.64999999999998</v>
      </c>
      <c r="F196">
        <v>300.14999999999998</v>
      </c>
      <c r="G196">
        <v>300.14999999999998</v>
      </c>
      <c r="H196">
        <v>300.14999999999998</v>
      </c>
      <c r="I196">
        <v>301.25</v>
      </c>
      <c r="J196">
        <v>10</v>
      </c>
      <c r="K196">
        <v>90.59</v>
      </c>
      <c r="L196">
        <v>36000</v>
      </c>
      <c r="M196">
        <v>-3000</v>
      </c>
      <c r="N196">
        <v>296.3</v>
      </c>
    </row>
    <row r="197" spans="1:14" x14ac:dyDescent="0.35">
      <c r="A197" t="s">
        <v>14</v>
      </c>
      <c r="B197" s="1">
        <v>43473</v>
      </c>
      <c r="C197" s="1">
        <v>43496</v>
      </c>
      <c r="D197">
        <v>297.55</v>
      </c>
      <c r="E197">
        <v>306.85000000000002</v>
      </c>
      <c r="F197">
        <v>296.10000000000002</v>
      </c>
      <c r="G197">
        <v>306.2</v>
      </c>
      <c r="H197">
        <v>306.39999999999998</v>
      </c>
      <c r="I197">
        <v>306.2</v>
      </c>
      <c r="J197">
        <v>18946</v>
      </c>
      <c r="K197">
        <v>171971.03</v>
      </c>
      <c r="L197">
        <v>77976000</v>
      </c>
      <c r="M197">
        <v>1083000</v>
      </c>
      <c r="N197">
        <v>305.3</v>
      </c>
    </row>
    <row r="198" spans="1:14" x14ac:dyDescent="0.35">
      <c r="A198" t="s">
        <v>14</v>
      </c>
      <c r="B198" s="1">
        <v>43473</v>
      </c>
      <c r="C198" s="1">
        <v>43524</v>
      </c>
      <c r="D198">
        <v>297.95</v>
      </c>
      <c r="E198">
        <v>307.95</v>
      </c>
      <c r="F198">
        <v>297.3</v>
      </c>
      <c r="G198">
        <v>307.3</v>
      </c>
      <c r="H198">
        <v>307.55</v>
      </c>
      <c r="I198">
        <v>307.3</v>
      </c>
      <c r="J198">
        <v>362</v>
      </c>
      <c r="K198">
        <v>3299.22</v>
      </c>
      <c r="L198">
        <v>2154000</v>
      </c>
      <c r="M198">
        <v>315000</v>
      </c>
      <c r="N198">
        <v>305.3</v>
      </c>
    </row>
    <row r="199" spans="1:14" x14ac:dyDescent="0.35">
      <c r="A199" t="s">
        <v>14</v>
      </c>
      <c r="B199" s="1">
        <v>43473</v>
      </c>
      <c r="C199" s="1">
        <v>43552</v>
      </c>
      <c r="D199">
        <v>301</v>
      </c>
      <c r="E199">
        <v>308.64999999999998</v>
      </c>
      <c r="F199">
        <v>301</v>
      </c>
      <c r="G199">
        <v>308.60000000000002</v>
      </c>
      <c r="H199">
        <v>308.45</v>
      </c>
      <c r="I199">
        <v>308.60000000000002</v>
      </c>
      <c r="J199">
        <v>9</v>
      </c>
      <c r="K199">
        <v>82.65</v>
      </c>
      <c r="L199">
        <v>45000</v>
      </c>
      <c r="M199">
        <v>9000</v>
      </c>
      <c r="N199">
        <v>305.3</v>
      </c>
    </row>
    <row r="200" spans="1:14" x14ac:dyDescent="0.35">
      <c r="A200" t="s">
        <v>14</v>
      </c>
      <c r="B200" s="1">
        <v>43474</v>
      </c>
      <c r="C200" s="1">
        <v>43496</v>
      </c>
      <c r="D200">
        <v>307.75</v>
      </c>
      <c r="E200">
        <v>307.75</v>
      </c>
      <c r="F200">
        <v>301.5</v>
      </c>
      <c r="G200">
        <v>305.89999999999998</v>
      </c>
      <c r="H200">
        <v>305.35000000000002</v>
      </c>
      <c r="I200">
        <v>305.89999999999998</v>
      </c>
      <c r="J200">
        <v>18233</v>
      </c>
      <c r="K200">
        <v>166853.06</v>
      </c>
      <c r="L200">
        <v>76575000</v>
      </c>
      <c r="M200">
        <v>-1401000</v>
      </c>
      <c r="N200">
        <v>305.3</v>
      </c>
    </row>
    <row r="201" spans="1:14" x14ac:dyDescent="0.35">
      <c r="A201" t="s">
        <v>14</v>
      </c>
      <c r="B201" s="1">
        <v>43474</v>
      </c>
      <c r="C201" s="1">
        <v>43524</v>
      </c>
      <c r="D201">
        <v>308.5</v>
      </c>
      <c r="E201">
        <v>308.55</v>
      </c>
      <c r="F201">
        <v>302.85000000000002</v>
      </c>
      <c r="G201">
        <v>306.85000000000002</v>
      </c>
      <c r="H201">
        <v>306.7</v>
      </c>
      <c r="I201">
        <v>306.85000000000002</v>
      </c>
      <c r="J201">
        <v>297</v>
      </c>
      <c r="K201">
        <v>2725.98</v>
      </c>
      <c r="L201">
        <v>2184000</v>
      </c>
      <c r="M201">
        <v>30000</v>
      </c>
      <c r="N201">
        <v>305.3</v>
      </c>
    </row>
    <row r="202" spans="1:14" x14ac:dyDescent="0.35">
      <c r="A202" t="s">
        <v>14</v>
      </c>
      <c r="B202" s="1">
        <v>43474</v>
      </c>
      <c r="C202" s="1">
        <v>43552</v>
      </c>
      <c r="D202">
        <v>308.60000000000002</v>
      </c>
      <c r="E202">
        <v>308.60000000000002</v>
      </c>
      <c r="F202">
        <v>305</v>
      </c>
      <c r="G202">
        <v>308.25</v>
      </c>
      <c r="H202">
        <v>308</v>
      </c>
      <c r="I202">
        <v>308.25</v>
      </c>
      <c r="J202">
        <v>11</v>
      </c>
      <c r="K202">
        <v>101.41</v>
      </c>
      <c r="L202">
        <v>54000</v>
      </c>
      <c r="M202">
        <v>9000</v>
      </c>
      <c r="N202">
        <v>305.3</v>
      </c>
    </row>
    <row r="203" spans="1:14" x14ac:dyDescent="0.35">
      <c r="A203" t="s">
        <v>14</v>
      </c>
      <c r="B203" s="1">
        <v>43475</v>
      </c>
      <c r="C203" s="1">
        <v>43496</v>
      </c>
      <c r="D203">
        <v>305.39999999999998</v>
      </c>
      <c r="E203">
        <v>308.39999999999998</v>
      </c>
      <c r="F203">
        <v>304.35000000000002</v>
      </c>
      <c r="G203">
        <v>306.3</v>
      </c>
      <c r="H203">
        <v>306</v>
      </c>
      <c r="I203">
        <v>306.3</v>
      </c>
      <c r="J203">
        <v>14636</v>
      </c>
      <c r="K203">
        <v>134574.16</v>
      </c>
      <c r="L203">
        <v>75288000</v>
      </c>
      <c r="M203">
        <v>-1287000</v>
      </c>
      <c r="N203">
        <v>305.55</v>
      </c>
    </row>
    <row r="204" spans="1:14" x14ac:dyDescent="0.35">
      <c r="A204" t="s">
        <v>14</v>
      </c>
      <c r="B204" s="1">
        <v>43475</v>
      </c>
      <c r="C204" s="1">
        <v>43524</v>
      </c>
      <c r="D204">
        <v>306.05</v>
      </c>
      <c r="E204">
        <v>309.2</v>
      </c>
      <c r="F204">
        <v>305.85000000000002</v>
      </c>
      <c r="G204">
        <v>306.95</v>
      </c>
      <c r="H204">
        <v>306.60000000000002</v>
      </c>
      <c r="I204">
        <v>306.95</v>
      </c>
      <c r="J204">
        <v>452</v>
      </c>
      <c r="K204">
        <v>4166.95</v>
      </c>
      <c r="L204">
        <v>2613000</v>
      </c>
      <c r="M204">
        <v>429000</v>
      </c>
      <c r="N204">
        <v>305.55</v>
      </c>
    </row>
    <row r="205" spans="1:14" x14ac:dyDescent="0.35">
      <c r="A205" t="s">
        <v>14</v>
      </c>
      <c r="B205" s="1">
        <v>43475</v>
      </c>
      <c r="C205" s="1">
        <v>43552</v>
      </c>
      <c r="D205">
        <v>307.05</v>
      </c>
      <c r="E205">
        <v>310.2</v>
      </c>
      <c r="F205">
        <v>307.05</v>
      </c>
      <c r="G205">
        <v>308.5</v>
      </c>
      <c r="H205">
        <v>308.5</v>
      </c>
      <c r="I205">
        <v>310.5</v>
      </c>
      <c r="J205">
        <v>12</v>
      </c>
      <c r="K205">
        <v>111.26</v>
      </c>
      <c r="L205">
        <v>66000</v>
      </c>
      <c r="M205">
        <v>12000</v>
      </c>
      <c r="N205">
        <v>305.55</v>
      </c>
    </row>
    <row r="206" spans="1:14" x14ac:dyDescent="0.35">
      <c r="A206" t="s">
        <v>14</v>
      </c>
      <c r="B206" s="1">
        <v>43476</v>
      </c>
      <c r="C206" s="1">
        <v>43496</v>
      </c>
      <c r="D206">
        <v>306.5</v>
      </c>
      <c r="E206">
        <v>307.10000000000002</v>
      </c>
      <c r="F206">
        <v>302.7</v>
      </c>
      <c r="G206">
        <v>303.89999999999998</v>
      </c>
      <c r="H206">
        <v>303.05</v>
      </c>
      <c r="I206">
        <v>303.89999999999998</v>
      </c>
      <c r="J206">
        <v>10829</v>
      </c>
      <c r="K206">
        <v>98984.09</v>
      </c>
      <c r="L206">
        <v>74760000</v>
      </c>
      <c r="M206">
        <v>-528000</v>
      </c>
      <c r="N206">
        <v>302.75</v>
      </c>
    </row>
    <row r="207" spans="1:14" x14ac:dyDescent="0.35">
      <c r="A207" t="s">
        <v>14</v>
      </c>
      <c r="B207" s="1">
        <v>43476</v>
      </c>
      <c r="C207" s="1">
        <v>43524</v>
      </c>
      <c r="D207">
        <v>307</v>
      </c>
      <c r="E207">
        <v>307.75</v>
      </c>
      <c r="F207">
        <v>303.75</v>
      </c>
      <c r="G207">
        <v>304.5</v>
      </c>
      <c r="H207">
        <v>304.25</v>
      </c>
      <c r="I207">
        <v>304.5</v>
      </c>
      <c r="J207">
        <v>207</v>
      </c>
      <c r="K207">
        <v>1896.32</v>
      </c>
      <c r="L207">
        <v>2673000</v>
      </c>
      <c r="M207">
        <v>60000</v>
      </c>
      <c r="N207">
        <v>302.75</v>
      </c>
    </row>
    <row r="208" spans="1:14" x14ac:dyDescent="0.35">
      <c r="A208" t="s">
        <v>14</v>
      </c>
      <c r="B208" s="1">
        <v>43476</v>
      </c>
      <c r="C208" s="1">
        <v>43552</v>
      </c>
      <c r="D208">
        <v>306.75</v>
      </c>
      <c r="E208">
        <v>307</v>
      </c>
      <c r="F208">
        <v>306.75</v>
      </c>
      <c r="G208">
        <v>307</v>
      </c>
      <c r="H208">
        <v>307</v>
      </c>
      <c r="I208">
        <v>307.60000000000002</v>
      </c>
      <c r="J208">
        <v>7</v>
      </c>
      <c r="K208">
        <v>64.45</v>
      </c>
      <c r="L208">
        <v>69000</v>
      </c>
      <c r="M208">
        <v>3000</v>
      </c>
      <c r="N208">
        <v>302.75</v>
      </c>
    </row>
    <row r="209" spans="1:14" x14ac:dyDescent="0.35">
      <c r="A209" t="s">
        <v>14</v>
      </c>
      <c r="B209" s="1">
        <v>43479</v>
      </c>
      <c r="C209" s="1">
        <v>43496</v>
      </c>
      <c r="D209">
        <v>302.10000000000002</v>
      </c>
      <c r="E209">
        <v>305.10000000000002</v>
      </c>
      <c r="F209">
        <v>300.7</v>
      </c>
      <c r="G209">
        <v>302</v>
      </c>
      <c r="H209">
        <v>302.2</v>
      </c>
      <c r="I209">
        <v>302</v>
      </c>
      <c r="J209">
        <v>10206</v>
      </c>
      <c r="K209">
        <v>92660.3</v>
      </c>
      <c r="L209">
        <v>75372000</v>
      </c>
      <c r="M209">
        <v>612000</v>
      </c>
      <c r="N209">
        <v>300.39999999999998</v>
      </c>
    </row>
    <row r="210" spans="1:14" x14ac:dyDescent="0.35">
      <c r="A210" t="s">
        <v>14</v>
      </c>
      <c r="B210" s="1">
        <v>43479</v>
      </c>
      <c r="C210" s="1">
        <v>43524</v>
      </c>
      <c r="D210">
        <v>302.8</v>
      </c>
      <c r="E210">
        <v>306</v>
      </c>
      <c r="F210">
        <v>301.8</v>
      </c>
      <c r="G210">
        <v>302.95</v>
      </c>
      <c r="H210">
        <v>303.35000000000002</v>
      </c>
      <c r="I210">
        <v>302.95</v>
      </c>
      <c r="J210">
        <v>265</v>
      </c>
      <c r="K210">
        <v>2414.3200000000002</v>
      </c>
      <c r="L210">
        <v>2778000</v>
      </c>
      <c r="M210">
        <v>105000</v>
      </c>
      <c r="N210">
        <v>300.39999999999998</v>
      </c>
    </row>
    <row r="211" spans="1:14" x14ac:dyDescent="0.35">
      <c r="A211" t="s">
        <v>14</v>
      </c>
      <c r="B211" s="1">
        <v>43479</v>
      </c>
      <c r="C211" s="1">
        <v>43552</v>
      </c>
      <c r="D211">
        <v>304.14999999999998</v>
      </c>
      <c r="E211">
        <v>304.14999999999998</v>
      </c>
      <c r="F211">
        <v>304.14999999999998</v>
      </c>
      <c r="G211">
        <v>304.14999999999998</v>
      </c>
      <c r="H211">
        <v>304.14999999999998</v>
      </c>
      <c r="I211">
        <v>305.05</v>
      </c>
      <c r="J211">
        <v>2</v>
      </c>
      <c r="K211">
        <v>18.28</v>
      </c>
      <c r="L211">
        <v>69000</v>
      </c>
      <c r="M211">
        <v>0</v>
      </c>
      <c r="N211">
        <v>300.39999999999998</v>
      </c>
    </row>
    <row r="212" spans="1:14" x14ac:dyDescent="0.35">
      <c r="A212" t="s">
        <v>14</v>
      </c>
      <c r="B212" s="1">
        <v>43480</v>
      </c>
      <c r="C212" s="1">
        <v>43496</v>
      </c>
      <c r="D212">
        <v>303.35000000000002</v>
      </c>
      <c r="E212">
        <v>304.7</v>
      </c>
      <c r="F212">
        <v>302.05</v>
      </c>
      <c r="G212">
        <v>302.85000000000002</v>
      </c>
      <c r="H212">
        <v>302.8</v>
      </c>
      <c r="I212">
        <v>302.85000000000002</v>
      </c>
      <c r="J212">
        <v>7464</v>
      </c>
      <c r="K212">
        <v>67936.460000000006</v>
      </c>
      <c r="L212">
        <v>75240000</v>
      </c>
      <c r="M212">
        <v>-132000</v>
      </c>
      <c r="N212">
        <v>301.64999999999998</v>
      </c>
    </row>
    <row r="213" spans="1:14" x14ac:dyDescent="0.35">
      <c r="A213" t="s">
        <v>14</v>
      </c>
      <c r="B213" s="1">
        <v>43480</v>
      </c>
      <c r="C213" s="1">
        <v>43524</v>
      </c>
      <c r="D213">
        <v>305</v>
      </c>
      <c r="E213">
        <v>305.60000000000002</v>
      </c>
      <c r="F213">
        <v>303.25</v>
      </c>
      <c r="G213">
        <v>303.85000000000002</v>
      </c>
      <c r="H213">
        <v>303.75</v>
      </c>
      <c r="I213">
        <v>303.85000000000002</v>
      </c>
      <c r="J213">
        <v>223</v>
      </c>
      <c r="K213">
        <v>2036.89</v>
      </c>
      <c r="L213">
        <v>2922000</v>
      </c>
      <c r="M213">
        <v>144000</v>
      </c>
      <c r="N213">
        <v>301.64999999999998</v>
      </c>
    </row>
    <row r="214" spans="1:14" x14ac:dyDescent="0.35">
      <c r="A214" t="s">
        <v>14</v>
      </c>
      <c r="B214" s="1">
        <v>43480</v>
      </c>
      <c r="C214" s="1">
        <v>43552</v>
      </c>
      <c r="D214">
        <v>306.35000000000002</v>
      </c>
      <c r="E214">
        <v>306.35000000000002</v>
      </c>
      <c r="F214">
        <v>304.5</v>
      </c>
      <c r="G214">
        <v>304.5</v>
      </c>
      <c r="H214">
        <v>304.5</v>
      </c>
      <c r="I214">
        <v>304.5</v>
      </c>
      <c r="J214">
        <v>3</v>
      </c>
      <c r="K214">
        <v>27.51</v>
      </c>
      <c r="L214">
        <v>72000</v>
      </c>
      <c r="M214">
        <v>3000</v>
      </c>
      <c r="N214">
        <v>301.64999999999998</v>
      </c>
    </row>
    <row r="215" spans="1:14" x14ac:dyDescent="0.35">
      <c r="A215" t="s">
        <v>14</v>
      </c>
      <c r="B215" s="1">
        <v>43481</v>
      </c>
      <c r="C215" s="1">
        <v>43496</v>
      </c>
      <c r="D215">
        <v>303.5</v>
      </c>
      <c r="E215">
        <v>307.85000000000002</v>
      </c>
      <c r="F215">
        <v>303</v>
      </c>
      <c r="G215">
        <v>304.35000000000002</v>
      </c>
      <c r="H215">
        <v>304.39999999999998</v>
      </c>
      <c r="I215">
        <v>304.35000000000002</v>
      </c>
      <c r="J215">
        <v>11070</v>
      </c>
      <c r="K215">
        <v>101531.29</v>
      </c>
      <c r="L215">
        <v>75495000</v>
      </c>
      <c r="M215">
        <v>255000</v>
      </c>
      <c r="N215">
        <v>303.14999999999998</v>
      </c>
    </row>
    <row r="216" spans="1:14" x14ac:dyDescent="0.35">
      <c r="A216" t="s">
        <v>14</v>
      </c>
      <c r="B216" s="1">
        <v>43481</v>
      </c>
      <c r="C216" s="1">
        <v>43524</v>
      </c>
      <c r="D216">
        <v>304</v>
      </c>
      <c r="E216">
        <v>308.85000000000002</v>
      </c>
      <c r="F216">
        <v>304</v>
      </c>
      <c r="G216">
        <v>305.25</v>
      </c>
      <c r="H216">
        <v>305.5</v>
      </c>
      <c r="I216">
        <v>305.25</v>
      </c>
      <c r="J216">
        <v>368</v>
      </c>
      <c r="K216">
        <v>3385.48</v>
      </c>
      <c r="L216">
        <v>3141000</v>
      </c>
      <c r="M216">
        <v>219000</v>
      </c>
      <c r="N216">
        <v>303.14999999999998</v>
      </c>
    </row>
    <row r="217" spans="1:14" x14ac:dyDescent="0.35">
      <c r="A217" t="s">
        <v>14</v>
      </c>
      <c r="B217" s="1">
        <v>43481</v>
      </c>
      <c r="C217" s="1">
        <v>43552</v>
      </c>
      <c r="D217">
        <v>308.64999999999998</v>
      </c>
      <c r="E217">
        <v>308.64999999999998</v>
      </c>
      <c r="F217">
        <v>306.05</v>
      </c>
      <c r="G217">
        <v>306.3</v>
      </c>
      <c r="H217">
        <v>306.05</v>
      </c>
      <c r="I217">
        <v>306.3</v>
      </c>
      <c r="J217">
        <v>5</v>
      </c>
      <c r="K217">
        <v>46.14</v>
      </c>
      <c r="L217">
        <v>75000</v>
      </c>
      <c r="M217">
        <v>3000</v>
      </c>
      <c r="N217">
        <v>303.14999999999998</v>
      </c>
    </row>
    <row r="218" spans="1:14" x14ac:dyDescent="0.35">
      <c r="A218" t="s">
        <v>14</v>
      </c>
      <c r="B218" s="1">
        <v>43482</v>
      </c>
      <c r="C218" s="1">
        <v>43496</v>
      </c>
      <c r="D218">
        <v>304.89999999999998</v>
      </c>
      <c r="E218">
        <v>305.39999999999998</v>
      </c>
      <c r="F218">
        <v>296.60000000000002</v>
      </c>
      <c r="G218">
        <v>298.85000000000002</v>
      </c>
      <c r="H218">
        <v>298.95</v>
      </c>
      <c r="I218">
        <v>298.85000000000002</v>
      </c>
      <c r="J218">
        <v>14695</v>
      </c>
      <c r="K218">
        <v>132308.23000000001</v>
      </c>
      <c r="L218">
        <v>77787000</v>
      </c>
      <c r="M218">
        <v>2292000</v>
      </c>
      <c r="N218" t="s">
        <v>15</v>
      </c>
    </row>
    <row r="219" spans="1:14" x14ac:dyDescent="0.35">
      <c r="A219" t="s">
        <v>14</v>
      </c>
      <c r="B219" s="1">
        <v>43482</v>
      </c>
      <c r="C219" s="1">
        <v>43524</v>
      </c>
      <c r="D219">
        <v>306</v>
      </c>
      <c r="E219">
        <v>306</v>
      </c>
      <c r="F219">
        <v>297.8</v>
      </c>
      <c r="G219">
        <v>299.85000000000002</v>
      </c>
      <c r="H219">
        <v>299.8</v>
      </c>
      <c r="I219">
        <v>299.85000000000002</v>
      </c>
      <c r="J219">
        <v>931</v>
      </c>
      <c r="K219">
        <v>8405.99</v>
      </c>
      <c r="L219">
        <v>3987000</v>
      </c>
      <c r="M219">
        <v>846000</v>
      </c>
      <c r="N219" t="s">
        <v>15</v>
      </c>
    </row>
    <row r="220" spans="1:14" x14ac:dyDescent="0.35">
      <c r="A220" t="s">
        <v>14</v>
      </c>
      <c r="B220" s="1">
        <v>43482</v>
      </c>
      <c r="C220" s="1">
        <v>43552</v>
      </c>
      <c r="D220">
        <v>307.05</v>
      </c>
      <c r="E220">
        <v>307.05</v>
      </c>
      <c r="F220">
        <v>299.25</v>
      </c>
      <c r="G220">
        <v>302.25</v>
      </c>
      <c r="H220">
        <v>302.25</v>
      </c>
      <c r="I220">
        <v>301.8</v>
      </c>
      <c r="J220">
        <v>19</v>
      </c>
      <c r="K220">
        <v>172.24</v>
      </c>
      <c r="L220">
        <v>81000</v>
      </c>
      <c r="M220">
        <v>6000</v>
      </c>
      <c r="N220" t="s">
        <v>15</v>
      </c>
    </row>
    <row r="221" spans="1:14" x14ac:dyDescent="0.35">
      <c r="A221" t="s">
        <v>14</v>
      </c>
      <c r="B221" s="1">
        <v>43483</v>
      </c>
      <c r="C221" s="1">
        <v>43496</v>
      </c>
      <c r="D221">
        <v>300.05</v>
      </c>
      <c r="E221">
        <v>300.60000000000002</v>
      </c>
      <c r="F221">
        <v>295.45</v>
      </c>
      <c r="G221">
        <v>296.45</v>
      </c>
      <c r="H221">
        <v>296.55</v>
      </c>
      <c r="I221">
        <v>296.45</v>
      </c>
      <c r="J221">
        <v>12712</v>
      </c>
      <c r="K221">
        <v>113596.63</v>
      </c>
      <c r="L221">
        <v>68526000</v>
      </c>
      <c r="M221">
        <v>-9261000</v>
      </c>
      <c r="N221">
        <v>294.95</v>
      </c>
    </row>
    <row r="222" spans="1:14" x14ac:dyDescent="0.35">
      <c r="A222" t="s">
        <v>14</v>
      </c>
      <c r="B222" s="1">
        <v>43483</v>
      </c>
      <c r="C222" s="1">
        <v>43524</v>
      </c>
      <c r="D222">
        <v>301.2</v>
      </c>
      <c r="E222">
        <v>301.64999999999998</v>
      </c>
      <c r="F222">
        <v>296.7</v>
      </c>
      <c r="G222">
        <v>298</v>
      </c>
      <c r="H222">
        <v>297.55</v>
      </c>
      <c r="I222">
        <v>298</v>
      </c>
      <c r="J222">
        <v>3998</v>
      </c>
      <c r="K222">
        <v>35814.69</v>
      </c>
      <c r="L222">
        <v>13098000</v>
      </c>
      <c r="M222">
        <v>9111000</v>
      </c>
      <c r="N222">
        <v>294.95</v>
      </c>
    </row>
    <row r="223" spans="1:14" x14ac:dyDescent="0.35">
      <c r="A223" t="s">
        <v>14</v>
      </c>
      <c r="B223" s="1">
        <v>43483</v>
      </c>
      <c r="C223" s="1">
        <v>43552</v>
      </c>
      <c r="D223">
        <v>300.25</v>
      </c>
      <c r="E223">
        <v>300.60000000000002</v>
      </c>
      <c r="F223">
        <v>298.05</v>
      </c>
      <c r="G223">
        <v>298.39999999999998</v>
      </c>
      <c r="H223">
        <v>298.05</v>
      </c>
      <c r="I223">
        <v>298.39999999999998</v>
      </c>
      <c r="J223">
        <v>6</v>
      </c>
      <c r="K223">
        <v>53.83</v>
      </c>
      <c r="L223">
        <v>90000</v>
      </c>
      <c r="M223">
        <v>9000</v>
      </c>
      <c r="N223">
        <v>294.95</v>
      </c>
    </row>
    <row r="224" spans="1:14" x14ac:dyDescent="0.35">
      <c r="A224" t="s">
        <v>14</v>
      </c>
      <c r="B224" s="1">
        <v>43486</v>
      </c>
      <c r="C224" s="1">
        <v>43496</v>
      </c>
      <c r="D224">
        <v>296.45</v>
      </c>
      <c r="E224">
        <v>297.64999999999998</v>
      </c>
      <c r="F224">
        <v>292.10000000000002</v>
      </c>
      <c r="G224">
        <v>293.05</v>
      </c>
      <c r="H224">
        <v>292.7</v>
      </c>
      <c r="I224">
        <v>293.05</v>
      </c>
      <c r="J224">
        <v>10136</v>
      </c>
      <c r="K224">
        <v>89682.07</v>
      </c>
      <c r="L224">
        <v>68178000</v>
      </c>
      <c r="M224">
        <v>-348000</v>
      </c>
      <c r="N224">
        <v>292.45</v>
      </c>
    </row>
    <row r="225" spans="1:14" x14ac:dyDescent="0.35">
      <c r="A225" t="s">
        <v>14</v>
      </c>
      <c r="B225" s="1">
        <v>43486</v>
      </c>
      <c r="C225" s="1">
        <v>43524</v>
      </c>
      <c r="D225">
        <v>297.8</v>
      </c>
      <c r="E225">
        <v>298.60000000000002</v>
      </c>
      <c r="F225">
        <v>293.5</v>
      </c>
      <c r="G225">
        <v>294.3</v>
      </c>
      <c r="H225">
        <v>293.7</v>
      </c>
      <c r="I225">
        <v>294.3</v>
      </c>
      <c r="J225">
        <v>1309</v>
      </c>
      <c r="K225">
        <v>11628.54</v>
      </c>
      <c r="L225">
        <v>14844000</v>
      </c>
      <c r="M225">
        <v>1746000</v>
      </c>
      <c r="N225">
        <v>292.45</v>
      </c>
    </row>
    <row r="226" spans="1:14" x14ac:dyDescent="0.35">
      <c r="A226" t="s">
        <v>14</v>
      </c>
      <c r="B226" s="1">
        <v>43486</v>
      </c>
      <c r="C226" s="1">
        <v>43552</v>
      </c>
      <c r="D226">
        <v>299.64999999999998</v>
      </c>
      <c r="E226">
        <v>299.64999999999998</v>
      </c>
      <c r="F226">
        <v>294.8</v>
      </c>
      <c r="G226">
        <v>295.25</v>
      </c>
      <c r="H226">
        <v>294.8</v>
      </c>
      <c r="I226">
        <v>295.25</v>
      </c>
      <c r="J226">
        <v>14</v>
      </c>
      <c r="K226">
        <v>124.72</v>
      </c>
      <c r="L226">
        <v>99000</v>
      </c>
      <c r="M226">
        <v>9000</v>
      </c>
      <c r="N226">
        <v>292.45</v>
      </c>
    </row>
    <row r="227" spans="1:14" x14ac:dyDescent="0.35">
      <c r="A227" t="s">
        <v>14</v>
      </c>
      <c r="B227" s="1">
        <v>43487</v>
      </c>
      <c r="C227" s="1">
        <v>43496</v>
      </c>
      <c r="D227">
        <v>292.75</v>
      </c>
      <c r="E227">
        <v>293.64999999999998</v>
      </c>
      <c r="F227">
        <v>288.89999999999998</v>
      </c>
      <c r="G227">
        <v>291.35000000000002</v>
      </c>
      <c r="H227">
        <v>291.75</v>
      </c>
      <c r="I227">
        <v>291.35000000000002</v>
      </c>
      <c r="J227">
        <v>9923</v>
      </c>
      <c r="K227">
        <v>86681.8</v>
      </c>
      <c r="L227">
        <v>67398000</v>
      </c>
      <c r="M227">
        <v>-780000</v>
      </c>
      <c r="N227">
        <v>290.25</v>
      </c>
    </row>
    <row r="228" spans="1:14" x14ac:dyDescent="0.35">
      <c r="A228" t="s">
        <v>14</v>
      </c>
      <c r="B228" s="1">
        <v>43487</v>
      </c>
      <c r="C228" s="1">
        <v>43524</v>
      </c>
      <c r="D228">
        <v>294.45</v>
      </c>
      <c r="E228">
        <v>294.8</v>
      </c>
      <c r="F228">
        <v>290.2</v>
      </c>
      <c r="G228">
        <v>292.64999999999998</v>
      </c>
      <c r="H228">
        <v>292.8</v>
      </c>
      <c r="I228">
        <v>292.64999999999998</v>
      </c>
      <c r="J228">
        <v>1160</v>
      </c>
      <c r="K228">
        <v>10177.530000000001</v>
      </c>
      <c r="L228">
        <v>16314000</v>
      </c>
      <c r="M228">
        <v>1470000</v>
      </c>
      <c r="N228">
        <v>290.25</v>
      </c>
    </row>
    <row r="229" spans="1:14" x14ac:dyDescent="0.35">
      <c r="A229" t="s">
        <v>14</v>
      </c>
      <c r="B229" s="1">
        <v>43487</v>
      </c>
      <c r="C229" s="1">
        <v>43552</v>
      </c>
      <c r="D229">
        <v>295</v>
      </c>
      <c r="E229">
        <v>295.55</v>
      </c>
      <c r="F229">
        <v>291.8</v>
      </c>
      <c r="G229">
        <v>294</v>
      </c>
      <c r="H229">
        <v>294</v>
      </c>
      <c r="I229">
        <v>294</v>
      </c>
      <c r="J229">
        <v>18</v>
      </c>
      <c r="K229">
        <v>158.66999999999999</v>
      </c>
      <c r="L229">
        <v>114000</v>
      </c>
      <c r="M229">
        <v>15000</v>
      </c>
      <c r="N229">
        <v>290.25</v>
      </c>
    </row>
    <row r="230" spans="1:14" x14ac:dyDescent="0.35">
      <c r="A230" t="s">
        <v>14</v>
      </c>
      <c r="B230" s="1">
        <v>43488</v>
      </c>
      <c r="C230" s="1">
        <v>43496</v>
      </c>
      <c r="D230">
        <v>293.5</v>
      </c>
      <c r="E230">
        <v>293.7</v>
      </c>
      <c r="F230">
        <v>286.05</v>
      </c>
      <c r="G230">
        <v>287.2</v>
      </c>
      <c r="H230">
        <v>286.89999999999998</v>
      </c>
      <c r="I230">
        <v>287.2</v>
      </c>
      <c r="J230">
        <v>13020</v>
      </c>
      <c r="K230">
        <v>113341.93</v>
      </c>
      <c r="L230">
        <v>60594000</v>
      </c>
      <c r="M230">
        <v>-6804000</v>
      </c>
      <c r="N230">
        <v>286.64999999999998</v>
      </c>
    </row>
    <row r="231" spans="1:14" x14ac:dyDescent="0.35">
      <c r="A231" t="s">
        <v>14</v>
      </c>
      <c r="B231" s="1">
        <v>43488</v>
      </c>
      <c r="C231" s="1">
        <v>43524</v>
      </c>
      <c r="D231">
        <v>292.8</v>
      </c>
      <c r="E231">
        <v>295</v>
      </c>
      <c r="F231">
        <v>287.55</v>
      </c>
      <c r="G231">
        <v>288.3</v>
      </c>
      <c r="H231">
        <v>288.2</v>
      </c>
      <c r="I231">
        <v>288.3</v>
      </c>
      <c r="J231">
        <v>3054</v>
      </c>
      <c r="K231">
        <v>26735.01</v>
      </c>
      <c r="L231">
        <v>23145000</v>
      </c>
      <c r="M231">
        <v>6831000</v>
      </c>
      <c r="N231">
        <v>286.64999999999998</v>
      </c>
    </row>
    <row r="232" spans="1:14" x14ac:dyDescent="0.35">
      <c r="A232" t="s">
        <v>14</v>
      </c>
      <c r="B232" s="1">
        <v>43488</v>
      </c>
      <c r="C232" s="1">
        <v>43552</v>
      </c>
      <c r="D232">
        <v>295.2</v>
      </c>
      <c r="E232">
        <v>295.64999999999998</v>
      </c>
      <c r="F232">
        <v>287.45</v>
      </c>
      <c r="G232">
        <v>288.75</v>
      </c>
      <c r="H232">
        <v>288.85000000000002</v>
      </c>
      <c r="I232">
        <v>288.75</v>
      </c>
      <c r="J232">
        <v>41</v>
      </c>
      <c r="K232">
        <v>359.35</v>
      </c>
      <c r="L232">
        <v>126000</v>
      </c>
      <c r="M232">
        <v>12000</v>
      </c>
      <c r="N232">
        <v>286.64999999999998</v>
      </c>
    </row>
    <row r="233" spans="1:14" x14ac:dyDescent="0.35">
      <c r="A233" t="s">
        <v>14</v>
      </c>
      <c r="B233" s="1">
        <v>43489</v>
      </c>
      <c r="C233" s="1">
        <v>43496</v>
      </c>
      <c r="D233">
        <v>286.25</v>
      </c>
      <c r="E233">
        <v>290.60000000000002</v>
      </c>
      <c r="F233">
        <v>286.25</v>
      </c>
      <c r="G233">
        <v>288.39999999999998</v>
      </c>
      <c r="H233">
        <v>288.8</v>
      </c>
      <c r="I233">
        <v>288.39999999999998</v>
      </c>
      <c r="J233">
        <v>10650</v>
      </c>
      <c r="K233">
        <v>92129.67</v>
      </c>
      <c r="L233">
        <v>58866000</v>
      </c>
      <c r="M233">
        <v>-1728000</v>
      </c>
      <c r="N233">
        <v>288.05</v>
      </c>
    </row>
    <row r="234" spans="1:14" x14ac:dyDescent="0.35">
      <c r="A234" t="s">
        <v>14</v>
      </c>
      <c r="B234" s="1">
        <v>43489</v>
      </c>
      <c r="C234" s="1">
        <v>43524</v>
      </c>
      <c r="D234">
        <v>288.39999999999998</v>
      </c>
      <c r="E234">
        <v>291.75</v>
      </c>
      <c r="F234">
        <v>287.60000000000002</v>
      </c>
      <c r="G234">
        <v>289.60000000000002</v>
      </c>
      <c r="H234">
        <v>290</v>
      </c>
      <c r="I234">
        <v>289.60000000000002</v>
      </c>
      <c r="J234">
        <v>1346</v>
      </c>
      <c r="K234">
        <v>11696.93</v>
      </c>
      <c r="L234">
        <v>24345000</v>
      </c>
      <c r="M234">
        <v>1200000</v>
      </c>
      <c r="N234">
        <v>288.05</v>
      </c>
    </row>
    <row r="235" spans="1:14" x14ac:dyDescent="0.35">
      <c r="A235" t="s">
        <v>14</v>
      </c>
      <c r="B235" s="1">
        <v>43489</v>
      </c>
      <c r="C235" s="1">
        <v>43552</v>
      </c>
      <c r="D235">
        <v>289.39999999999998</v>
      </c>
      <c r="E235">
        <v>292.55</v>
      </c>
      <c r="F235">
        <v>289.39999999999998</v>
      </c>
      <c r="G235">
        <v>291</v>
      </c>
      <c r="H235">
        <v>291.75</v>
      </c>
      <c r="I235">
        <v>291</v>
      </c>
      <c r="J235">
        <v>19</v>
      </c>
      <c r="K235">
        <v>165.73</v>
      </c>
      <c r="L235">
        <v>147000</v>
      </c>
      <c r="M235">
        <v>21000</v>
      </c>
      <c r="N235">
        <v>288.05</v>
      </c>
    </row>
    <row r="236" spans="1:14" x14ac:dyDescent="0.35">
      <c r="A236" t="s">
        <v>14</v>
      </c>
      <c r="B236" s="1">
        <v>43490</v>
      </c>
      <c r="C236" s="1">
        <v>43496</v>
      </c>
      <c r="D236">
        <v>290.7</v>
      </c>
      <c r="E236">
        <v>291.35000000000002</v>
      </c>
      <c r="F236">
        <v>283.39999999999998</v>
      </c>
      <c r="G236">
        <v>285.45</v>
      </c>
      <c r="H236">
        <v>286.2</v>
      </c>
      <c r="I236">
        <v>285.45</v>
      </c>
      <c r="J236">
        <v>12259</v>
      </c>
      <c r="K236">
        <v>106062.32</v>
      </c>
      <c r="L236">
        <v>53871000</v>
      </c>
      <c r="M236">
        <v>-4995000</v>
      </c>
      <c r="N236">
        <v>285.39999999999998</v>
      </c>
    </row>
    <row r="237" spans="1:14" x14ac:dyDescent="0.35">
      <c r="A237" t="s">
        <v>14</v>
      </c>
      <c r="B237" s="1">
        <v>43490</v>
      </c>
      <c r="C237" s="1">
        <v>43524</v>
      </c>
      <c r="D237">
        <v>291.7</v>
      </c>
      <c r="E237">
        <v>292.45</v>
      </c>
      <c r="F237">
        <v>284.8</v>
      </c>
      <c r="G237">
        <v>286.39999999999998</v>
      </c>
      <c r="H237">
        <v>287.45</v>
      </c>
      <c r="I237">
        <v>286.39999999999998</v>
      </c>
      <c r="J237">
        <v>2275</v>
      </c>
      <c r="K237">
        <v>19757.7</v>
      </c>
      <c r="L237">
        <v>26502000</v>
      </c>
      <c r="M237">
        <v>2157000</v>
      </c>
      <c r="N237">
        <v>285.39999999999998</v>
      </c>
    </row>
    <row r="238" spans="1:14" x14ac:dyDescent="0.35">
      <c r="A238" t="s">
        <v>14</v>
      </c>
      <c r="B238" s="1">
        <v>43490</v>
      </c>
      <c r="C238" s="1">
        <v>43552</v>
      </c>
      <c r="D238">
        <v>293.55</v>
      </c>
      <c r="E238">
        <v>293.55</v>
      </c>
      <c r="F238">
        <v>286.39999999999998</v>
      </c>
      <c r="G238">
        <v>286.45</v>
      </c>
      <c r="H238">
        <v>286.39999999999998</v>
      </c>
      <c r="I238">
        <v>286.45</v>
      </c>
      <c r="J238">
        <v>21</v>
      </c>
      <c r="K238">
        <v>183.02</v>
      </c>
      <c r="L238">
        <v>159000</v>
      </c>
      <c r="M238">
        <v>12000</v>
      </c>
      <c r="N238">
        <v>285.39999999999998</v>
      </c>
    </row>
    <row r="239" spans="1:14" x14ac:dyDescent="0.35">
      <c r="A239" t="s">
        <v>14</v>
      </c>
      <c r="B239" s="1">
        <v>43493</v>
      </c>
      <c r="C239" s="1">
        <v>43496</v>
      </c>
      <c r="D239">
        <v>285.7</v>
      </c>
      <c r="E239">
        <v>287.25</v>
      </c>
      <c r="F239">
        <v>278.10000000000002</v>
      </c>
      <c r="G239">
        <v>282.39999999999998</v>
      </c>
      <c r="H239">
        <v>283.10000000000002</v>
      </c>
      <c r="I239">
        <v>282.39999999999998</v>
      </c>
      <c r="J239">
        <v>15356</v>
      </c>
      <c r="K239">
        <v>130024.73</v>
      </c>
      <c r="L239">
        <v>48207000</v>
      </c>
      <c r="M239">
        <v>-5664000</v>
      </c>
      <c r="N239">
        <v>281.60000000000002</v>
      </c>
    </row>
    <row r="240" spans="1:14" x14ac:dyDescent="0.35">
      <c r="A240" t="s">
        <v>14</v>
      </c>
      <c r="B240" s="1">
        <v>43493</v>
      </c>
      <c r="C240" s="1">
        <v>43524</v>
      </c>
      <c r="D240">
        <v>286.39999999999998</v>
      </c>
      <c r="E240">
        <v>288.55</v>
      </c>
      <c r="F240">
        <v>279.25</v>
      </c>
      <c r="G240">
        <v>283.60000000000002</v>
      </c>
      <c r="H240">
        <v>284.39999999999998</v>
      </c>
      <c r="I240">
        <v>283.60000000000002</v>
      </c>
      <c r="J240">
        <v>5714</v>
      </c>
      <c r="K240">
        <v>48543.360000000001</v>
      </c>
      <c r="L240">
        <v>34089000</v>
      </c>
      <c r="M240">
        <v>7587000</v>
      </c>
      <c r="N240">
        <v>281.60000000000002</v>
      </c>
    </row>
    <row r="241" spans="1:14" x14ac:dyDescent="0.35">
      <c r="A241" t="s">
        <v>14</v>
      </c>
      <c r="B241" s="1">
        <v>43493</v>
      </c>
      <c r="C241" s="1">
        <v>43552</v>
      </c>
      <c r="D241">
        <v>287.89999999999998</v>
      </c>
      <c r="E241">
        <v>287.89999999999998</v>
      </c>
      <c r="F241">
        <v>280.8</v>
      </c>
      <c r="G241">
        <v>284.60000000000002</v>
      </c>
      <c r="H241">
        <v>284.60000000000002</v>
      </c>
      <c r="I241">
        <v>285.10000000000002</v>
      </c>
      <c r="J241">
        <v>28</v>
      </c>
      <c r="K241">
        <v>238.7</v>
      </c>
      <c r="L241">
        <v>213000</v>
      </c>
      <c r="M241">
        <v>54000</v>
      </c>
      <c r="N241">
        <v>281.60000000000002</v>
      </c>
    </row>
    <row r="242" spans="1:14" x14ac:dyDescent="0.35">
      <c r="A242" t="s">
        <v>14</v>
      </c>
      <c r="B242" s="1">
        <v>43494</v>
      </c>
      <c r="C242" s="1">
        <v>43496</v>
      </c>
      <c r="D242">
        <v>281.8</v>
      </c>
      <c r="E242">
        <v>286.75</v>
      </c>
      <c r="F242">
        <v>277.2</v>
      </c>
      <c r="G242">
        <v>281.45</v>
      </c>
      <c r="H242">
        <v>282</v>
      </c>
      <c r="I242">
        <v>281.45</v>
      </c>
      <c r="J242">
        <v>17453</v>
      </c>
      <c r="K242">
        <v>148007.32999999999</v>
      </c>
      <c r="L242">
        <v>35562000</v>
      </c>
      <c r="M242">
        <v>-12645000</v>
      </c>
      <c r="N242">
        <v>280.60000000000002</v>
      </c>
    </row>
    <row r="243" spans="1:14" x14ac:dyDescent="0.35">
      <c r="A243" t="s">
        <v>14</v>
      </c>
      <c r="B243" s="1">
        <v>43494</v>
      </c>
      <c r="C243" s="1">
        <v>43524</v>
      </c>
      <c r="D243">
        <v>283.5</v>
      </c>
      <c r="E243">
        <v>288</v>
      </c>
      <c r="F243">
        <v>278.55</v>
      </c>
      <c r="G243">
        <v>282.5</v>
      </c>
      <c r="H243">
        <v>283.3</v>
      </c>
      <c r="I243">
        <v>282.5</v>
      </c>
      <c r="J243">
        <v>8562</v>
      </c>
      <c r="K243">
        <v>72980.34</v>
      </c>
      <c r="L243">
        <v>48339000</v>
      </c>
      <c r="M243">
        <v>14250000</v>
      </c>
      <c r="N243">
        <v>280.60000000000002</v>
      </c>
    </row>
    <row r="244" spans="1:14" x14ac:dyDescent="0.35">
      <c r="A244" t="s">
        <v>14</v>
      </c>
      <c r="B244" s="1">
        <v>43494</v>
      </c>
      <c r="C244" s="1">
        <v>43552</v>
      </c>
      <c r="D244">
        <v>284.75</v>
      </c>
      <c r="E244">
        <v>289.05</v>
      </c>
      <c r="F244">
        <v>280.05</v>
      </c>
      <c r="G244">
        <v>283.89999999999998</v>
      </c>
      <c r="H244">
        <v>284.60000000000002</v>
      </c>
      <c r="I244">
        <v>283.89999999999998</v>
      </c>
      <c r="J244">
        <v>45</v>
      </c>
      <c r="K244">
        <v>383.45</v>
      </c>
      <c r="L244">
        <v>240000</v>
      </c>
      <c r="M244">
        <v>27000</v>
      </c>
      <c r="N244">
        <v>280.60000000000002</v>
      </c>
    </row>
    <row r="245" spans="1:14" x14ac:dyDescent="0.35">
      <c r="A245" t="s">
        <v>14</v>
      </c>
      <c r="B245" s="1">
        <v>43495</v>
      </c>
      <c r="C245" s="1">
        <v>43496</v>
      </c>
      <c r="D245">
        <v>282.05</v>
      </c>
      <c r="E245">
        <v>289.85000000000002</v>
      </c>
      <c r="F245">
        <v>280.60000000000002</v>
      </c>
      <c r="G245">
        <v>287.85000000000002</v>
      </c>
      <c r="H245">
        <v>287.89999999999998</v>
      </c>
      <c r="I245">
        <v>287.85000000000002</v>
      </c>
      <c r="J245">
        <v>19168</v>
      </c>
      <c r="K245">
        <v>164222.46</v>
      </c>
      <c r="L245">
        <v>21792000</v>
      </c>
      <c r="M245">
        <v>-13770000</v>
      </c>
      <c r="N245">
        <v>287.45</v>
      </c>
    </row>
    <row r="246" spans="1:14" x14ac:dyDescent="0.35">
      <c r="A246" t="s">
        <v>14</v>
      </c>
      <c r="B246" s="1">
        <v>43495</v>
      </c>
      <c r="C246" s="1">
        <v>43524</v>
      </c>
      <c r="D246">
        <v>285.64999999999998</v>
      </c>
      <c r="E246">
        <v>290.95</v>
      </c>
      <c r="F246">
        <v>281.75</v>
      </c>
      <c r="G246">
        <v>289.14999999999998</v>
      </c>
      <c r="H246">
        <v>289.3</v>
      </c>
      <c r="I246">
        <v>289.14999999999998</v>
      </c>
      <c r="J246">
        <v>12629</v>
      </c>
      <c r="K246">
        <v>108776.22</v>
      </c>
      <c r="L246">
        <v>63477000</v>
      </c>
      <c r="M246">
        <v>15138000</v>
      </c>
      <c r="N246">
        <v>287.45</v>
      </c>
    </row>
    <row r="247" spans="1:14" x14ac:dyDescent="0.35">
      <c r="A247" t="s">
        <v>14</v>
      </c>
      <c r="B247" s="1">
        <v>43495</v>
      </c>
      <c r="C247" s="1">
        <v>43552</v>
      </c>
      <c r="D247">
        <v>284.95</v>
      </c>
      <c r="E247">
        <v>292</v>
      </c>
      <c r="F247">
        <v>283</v>
      </c>
      <c r="G247">
        <v>288.64999999999998</v>
      </c>
      <c r="H247">
        <v>288.64999999999998</v>
      </c>
      <c r="I247">
        <v>288.64999999999998</v>
      </c>
      <c r="J247">
        <v>92</v>
      </c>
      <c r="K247">
        <v>794.76</v>
      </c>
      <c r="L247">
        <v>354000</v>
      </c>
      <c r="M247">
        <v>114000</v>
      </c>
      <c r="N247">
        <v>287.45</v>
      </c>
    </row>
    <row r="248" spans="1:14" x14ac:dyDescent="0.35">
      <c r="A248" t="s">
        <v>14</v>
      </c>
      <c r="B248" s="1">
        <v>43496</v>
      </c>
      <c r="C248" s="1">
        <v>43496</v>
      </c>
      <c r="D248">
        <v>290</v>
      </c>
      <c r="E248">
        <v>294.7</v>
      </c>
      <c r="F248">
        <v>287.95</v>
      </c>
      <c r="G248">
        <v>293.5</v>
      </c>
      <c r="H248">
        <v>293.64999999999998</v>
      </c>
      <c r="I248">
        <v>293.64999999999998</v>
      </c>
      <c r="J248">
        <v>16316</v>
      </c>
      <c r="K248">
        <v>142771.85999999999</v>
      </c>
      <c r="L248">
        <v>7905000</v>
      </c>
      <c r="M248">
        <v>-13887000</v>
      </c>
      <c r="N248">
        <v>293.64999999999998</v>
      </c>
    </row>
    <row r="249" spans="1:14" x14ac:dyDescent="0.35">
      <c r="A249" t="s">
        <v>14</v>
      </c>
      <c r="B249" s="1">
        <v>43496</v>
      </c>
      <c r="C249" s="1">
        <v>43524</v>
      </c>
      <c r="D249">
        <v>292.2</v>
      </c>
      <c r="E249">
        <v>295.95</v>
      </c>
      <c r="F249">
        <v>289.3</v>
      </c>
      <c r="G249">
        <v>295.2</v>
      </c>
      <c r="H249">
        <v>295.89999999999998</v>
      </c>
      <c r="I249">
        <v>295.2</v>
      </c>
      <c r="J249">
        <v>19115</v>
      </c>
      <c r="K249">
        <v>168077.29</v>
      </c>
      <c r="L249">
        <v>75963000</v>
      </c>
      <c r="M249">
        <v>12486000</v>
      </c>
      <c r="N249">
        <v>293.64999999999998</v>
      </c>
    </row>
    <row r="250" spans="1:14" x14ac:dyDescent="0.35">
      <c r="A250" t="s">
        <v>14</v>
      </c>
      <c r="B250" s="1">
        <v>43496</v>
      </c>
      <c r="C250" s="1">
        <v>43552</v>
      </c>
      <c r="D250">
        <v>294.8</v>
      </c>
      <c r="E250">
        <v>296.95</v>
      </c>
      <c r="F250">
        <v>290.7</v>
      </c>
      <c r="G250">
        <v>296.35000000000002</v>
      </c>
      <c r="H250">
        <v>296.95</v>
      </c>
      <c r="I250">
        <v>296.35000000000002</v>
      </c>
      <c r="J250">
        <v>183</v>
      </c>
      <c r="K250">
        <v>1613.78</v>
      </c>
      <c r="L250">
        <v>555000</v>
      </c>
      <c r="M250">
        <v>201000</v>
      </c>
      <c r="N250">
        <v>293.64999999999998</v>
      </c>
    </row>
    <row r="251" spans="1:14" x14ac:dyDescent="0.35">
      <c r="A251" t="s">
        <v>14</v>
      </c>
      <c r="B251" s="1">
        <v>43497</v>
      </c>
      <c r="C251" s="1">
        <v>43524</v>
      </c>
      <c r="D251">
        <v>297.10000000000002</v>
      </c>
      <c r="E251">
        <v>304</v>
      </c>
      <c r="F251">
        <v>282.35000000000002</v>
      </c>
      <c r="G251">
        <v>285.05</v>
      </c>
      <c r="H251">
        <v>283</v>
      </c>
      <c r="I251">
        <v>285.05</v>
      </c>
      <c r="J251">
        <v>67839</v>
      </c>
      <c r="K251">
        <v>596286.85</v>
      </c>
      <c r="L251">
        <v>95205000</v>
      </c>
      <c r="M251">
        <v>19242000</v>
      </c>
      <c r="N251">
        <v>284.39999999999998</v>
      </c>
    </row>
    <row r="252" spans="1:14" x14ac:dyDescent="0.35">
      <c r="A252" t="s">
        <v>14</v>
      </c>
      <c r="B252" s="1">
        <v>43497</v>
      </c>
      <c r="C252" s="1">
        <v>43552</v>
      </c>
      <c r="D252">
        <v>296.75</v>
      </c>
      <c r="E252">
        <v>304</v>
      </c>
      <c r="F252">
        <v>283.60000000000002</v>
      </c>
      <c r="G252">
        <v>285.8</v>
      </c>
      <c r="H252">
        <v>284.25</v>
      </c>
      <c r="I252">
        <v>285.8</v>
      </c>
      <c r="J252">
        <v>716</v>
      </c>
      <c r="K252">
        <v>6267.89</v>
      </c>
      <c r="L252">
        <v>840000</v>
      </c>
      <c r="M252">
        <v>285000</v>
      </c>
      <c r="N252">
        <v>284.39999999999998</v>
      </c>
    </row>
    <row r="253" spans="1:14" x14ac:dyDescent="0.35">
      <c r="A253" t="s">
        <v>14</v>
      </c>
      <c r="B253" s="1">
        <v>43497</v>
      </c>
      <c r="C253" s="1">
        <v>43580</v>
      </c>
      <c r="D253">
        <v>292.05</v>
      </c>
      <c r="E253">
        <v>292.05</v>
      </c>
      <c r="F253">
        <v>285.5</v>
      </c>
      <c r="G253">
        <v>286.7</v>
      </c>
      <c r="H253">
        <v>285.5</v>
      </c>
      <c r="I253">
        <v>286.7</v>
      </c>
      <c r="J253">
        <v>8</v>
      </c>
      <c r="K253">
        <v>69.17</v>
      </c>
      <c r="L253">
        <v>21000</v>
      </c>
      <c r="M253">
        <v>21000</v>
      </c>
      <c r="N253">
        <v>284.39999999999998</v>
      </c>
    </row>
    <row r="254" spans="1:14" x14ac:dyDescent="0.35">
      <c r="A254" t="s">
        <v>14</v>
      </c>
      <c r="B254" s="1">
        <v>43500</v>
      </c>
      <c r="C254" s="1">
        <v>43524</v>
      </c>
      <c r="D254">
        <v>282.5</v>
      </c>
      <c r="E254">
        <v>286.25</v>
      </c>
      <c r="F254">
        <v>279.10000000000002</v>
      </c>
      <c r="G254">
        <v>285.05</v>
      </c>
      <c r="H254">
        <v>285.2</v>
      </c>
      <c r="I254">
        <v>285.05</v>
      </c>
      <c r="J254">
        <v>18492</v>
      </c>
      <c r="K254">
        <v>156990.57999999999</v>
      </c>
      <c r="L254">
        <v>92418000</v>
      </c>
      <c r="M254">
        <v>-2787000</v>
      </c>
      <c r="N254">
        <v>283.95</v>
      </c>
    </row>
    <row r="255" spans="1:14" x14ac:dyDescent="0.35">
      <c r="A255" t="s">
        <v>14</v>
      </c>
      <c r="B255" s="1">
        <v>43500</v>
      </c>
      <c r="C255" s="1">
        <v>43552</v>
      </c>
      <c r="D255">
        <v>282.75</v>
      </c>
      <c r="E255">
        <v>287.14999999999998</v>
      </c>
      <c r="F255">
        <v>280.10000000000002</v>
      </c>
      <c r="G255">
        <v>286</v>
      </c>
      <c r="H255">
        <v>286.3</v>
      </c>
      <c r="I255">
        <v>286</v>
      </c>
      <c r="J255">
        <v>299</v>
      </c>
      <c r="K255">
        <v>2546.4</v>
      </c>
      <c r="L255">
        <v>912000</v>
      </c>
      <c r="M255">
        <v>72000</v>
      </c>
      <c r="N255">
        <v>283.95</v>
      </c>
    </row>
    <row r="256" spans="1:14" x14ac:dyDescent="0.35">
      <c r="A256" t="s">
        <v>14</v>
      </c>
      <c r="B256" s="1">
        <v>43500</v>
      </c>
      <c r="C256" s="1">
        <v>43580</v>
      </c>
      <c r="D256">
        <v>285.85000000000002</v>
      </c>
      <c r="E256">
        <v>287.14999999999998</v>
      </c>
      <c r="F256">
        <v>281.05</v>
      </c>
      <c r="G256">
        <v>287.14999999999998</v>
      </c>
      <c r="H256">
        <v>287.14999999999998</v>
      </c>
      <c r="I256">
        <v>287.14999999999998</v>
      </c>
      <c r="J256">
        <v>18</v>
      </c>
      <c r="K256">
        <v>153.35</v>
      </c>
      <c r="L256">
        <v>51000</v>
      </c>
      <c r="M256">
        <v>30000</v>
      </c>
      <c r="N256">
        <v>283.95</v>
      </c>
    </row>
    <row r="257" spans="1:14" x14ac:dyDescent="0.35">
      <c r="A257" t="s">
        <v>14</v>
      </c>
      <c r="B257" s="1">
        <v>43501</v>
      </c>
      <c r="C257" s="1">
        <v>43524</v>
      </c>
      <c r="D257">
        <v>284.7</v>
      </c>
      <c r="E257">
        <v>287.7</v>
      </c>
      <c r="F257">
        <v>283.35000000000002</v>
      </c>
      <c r="G257">
        <v>285.14999999999998</v>
      </c>
      <c r="H257">
        <v>284.95</v>
      </c>
      <c r="I257">
        <v>285.14999999999998</v>
      </c>
      <c r="J257">
        <v>13315</v>
      </c>
      <c r="K257">
        <v>114193.64</v>
      </c>
      <c r="L257">
        <v>89313000</v>
      </c>
      <c r="M257">
        <v>-3105000</v>
      </c>
      <c r="N257">
        <v>284.64999999999998</v>
      </c>
    </row>
    <row r="258" spans="1:14" x14ac:dyDescent="0.35">
      <c r="A258" t="s">
        <v>14</v>
      </c>
      <c r="B258" s="1">
        <v>43501</v>
      </c>
      <c r="C258" s="1">
        <v>43552</v>
      </c>
      <c r="D258">
        <v>287.2</v>
      </c>
      <c r="E258">
        <v>288.64999999999998</v>
      </c>
      <c r="F258">
        <v>284.5</v>
      </c>
      <c r="G258">
        <v>286.2</v>
      </c>
      <c r="H258">
        <v>286.3</v>
      </c>
      <c r="I258">
        <v>286.2</v>
      </c>
      <c r="J258">
        <v>176</v>
      </c>
      <c r="K258">
        <v>1515.28</v>
      </c>
      <c r="L258">
        <v>996000</v>
      </c>
      <c r="M258">
        <v>84000</v>
      </c>
      <c r="N258">
        <v>284.64999999999998</v>
      </c>
    </row>
    <row r="259" spans="1:14" x14ac:dyDescent="0.35">
      <c r="A259" t="s">
        <v>14</v>
      </c>
      <c r="B259" s="1">
        <v>43501</v>
      </c>
      <c r="C259" s="1">
        <v>43580</v>
      </c>
      <c r="D259">
        <v>288</v>
      </c>
      <c r="E259">
        <v>288.5</v>
      </c>
      <c r="F259">
        <v>288</v>
      </c>
      <c r="G259">
        <v>285.35000000000002</v>
      </c>
      <c r="H259">
        <v>288.5</v>
      </c>
      <c r="I259">
        <v>285.35000000000002</v>
      </c>
      <c r="J259">
        <v>6</v>
      </c>
      <c r="K259">
        <v>51.81</v>
      </c>
      <c r="L259">
        <v>54000</v>
      </c>
      <c r="M259">
        <v>3000</v>
      </c>
      <c r="N259">
        <v>284.64999999999998</v>
      </c>
    </row>
    <row r="260" spans="1:14" x14ac:dyDescent="0.35">
      <c r="A260" t="s">
        <v>14</v>
      </c>
      <c r="B260" s="1">
        <v>43502</v>
      </c>
      <c r="C260" s="1">
        <v>43524</v>
      </c>
      <c r="D260">
        <v>287</v>
      </c>
      <c r="E260">
        <v>290.5</v>
      </c>
      <c r="F260">
        <v>284</v>
      </c>
      <c r="G260">
        <v>289.85000000000002</v>
      </c>
      <c r="H260">
        <v>290.45</v>
      </c>
      <c r="I260">
        <v>289.85000000000002</v>
      </c>
      <c r="J260">
        <v>13016</v>
      </c>
      <c r="K260">
        <v>112322.77</v>
      </c>
      <c r="L260">
        <v>86256000</v>
      </c>
      <c r="M260">
        <v>-3057000</v>
      </c>
      <c r="N260">
        <v>289.05</v>
      </c>
    </row>
    <row r="261" spans="1:14" x14ac:dyDescent="0.35">
      <c r="A261" t="s">
        <v>14</v>
      </c>
      <c r="B261" s="1">
        <v>43502</v>
      </c>
      <c r="C261" s="1">
        <v>43552</v>
      </c>
      <c r="D261">
        <v>287</v>
      </c>
      <c r="E261">
        <v>291.35000000000002</v>
      </c>
      <c r="F261">
        <v>285</v>
      </c>
      <c r="G261">
        <v>290.75</v>
      </c>
      <c r="H261">
        <v>291.35000000000002</v>
      </c>
      <c r="I261">
        <v>290.75</v>
      </c>
      <c r="J261">
        <v>223</v>
      </c>
      <c r="K261">
        <v>1929.64</v>
      </c>
      <c r="L261">
        <v>948000</v>
      </c>
      <c r="M261">
        <v>-48000</v>
      </c>
      <c r="N261">
        <v>289.05</v>
      </c>
    </row>
    <row r="262" spans="1:14" x14ac:dyDescent="0.35">
      <c r="A262" t="s">
        <v>14</v>
      </c>
      <c r="B262" s="1">
        <v>43502</v>
      </c>
      <c r="C262" s="1">
        <v>43580</v>
      </c>
      <c r="D262">
        <v>288.5</v>
      </c>
      <c r="E262">
        <v>292.3</v>
      </c>
      <c r="F262">
        <v>286.55</v>
      </c>
      <c r="G262">
        <v>292</v>
      </c>
      <c r="H262">
        <v>292.3</v>
      </c>
      <c r="I262">
        <v>292</v>
      </c>
      <c r="J262">
        <v>16</v>
      </c>
      <c r="K262">
        <v>138.72999999999999</v>
      </c>
      <c r="L262">
        <v>54000</v>
      </c>
      <c r="M262">
        <v>0</v>
      </c>
      <c r="N262">
        <v>289.05</v>
      </c>
    </row>
    <row r="263" spans="1:14" x14ac:dyDescent="0.35">
      <c r="A263" t="s">
        <v>14</v>
      </c>
      <c r="B263" s="1">
        <v>43503</v>
      </c>
      <c r="C263" s="1">
        <v>43524</v>
      </c>
      <c r="D263">
        <v>290.45</v>
      </c>
      <c r="E263">
        <v>294.64999999999998</v>
      </c>
      <c r="F263">
        <v>287.7</v>
      </c>
      <c r="G263">
        <v>288.45</v>
      </c>
      <c r="H263">
        <v>288.5</v>
      </c>
      <c r="I263">
        <v>288.45</v>
      </c>
      <c r="J263">
        <v>17234</v>
      </c>
      <c r="K263">
        <v>150453.13</v>
      </c>
      <c r="L263">
        <v>82071000</v>
      </c>
      <c r="M263">
        <v>-4185000</v>
      </c>
      <c r="N263">
        <v>287.39999999999998</v>
      </c>
    </row>
    <row r="264" spans="1:14" x14ac:dyDescent="0.35">
      <c r="A264" t="s">
        <v>14</v>
      </c>
      <c r="B264" s="1">
        <v>43503</v>
      </c>
      <c r="C264" s="1">
        <v>43552</v>
      </c>
      <c r="D264">
        <v>291.5</v>
      </c>
      <c r="E264">
        <v>295</v>
      </c>
      <c r="F264">
        <v>288.64999999999998</v>
      </c>
      <c r="G264">
        <v>289.3</v>
      </c>
      <c r="H264">
        <v>289.2</v>
      </c>
      <c r="I264">
        <v>289.3</v>
      </c>
      <c r="J264">
        <v>680</v>
      </c>
      <c r="K264">
        <v>5953.35</v>
      </c>
      <c r="L264">
        <v>1689000</v>
      </c>
      <c r="M264">
        <v>741000</v>
      </c>
      <c r="N264">
        <v>287.39999999999998</v>
      </c>
    </row>
    <row r="265" spans="1:14" x14ac:dyDescent="0.35">
      <c r="A265" t="s">
        <v>14</v>
      </c>
      <c r="B265" s="1">
        <v>43503</v>
      </c>
      <c r="C265" s="1">
        <v>43580</v>
      </c>
      <c r="D265">
        <v>293.39999999999998</v>
      </c>
      <c r="E265">
        <v>295.64999999999998</v>
      </c>
      <c r="F265">
        <v>290.7</v>
      </c>
      <c r="G265">
        <v>290.7</v>
      </c>
      <c r="H265">
        <v>290.7</v>
      </c>
      <c r="I265">
        <v>290.7</v>
      </c>
      <c r="J265">
        <v>9</v>
      </c>
      <c r="K265">
        <v>79.2</v>
      </c>
      <c r="L265">
        <v>63000</v>
      </c>
      <c r="M265">
        <v>9000</v>
      </c>
      <c r="N265">
        <v>287.39999999999998</v>
      </c>
    </row>
    <row r="266" spans="1:14" x14ac:dyDescent="0.35">
      <c r="A266" t="s">
        <v>14</v>
      </c>
      <c r="B266" s="1">
        <v>43504</v>
      </c>
      <c r="C266" s="1">
        <v>43524</v>
      </c>
      <c r="D266">
        <v>286.45</v>
      </c>
      <c r="E266">
        <v>288.39999999999998</v>
      </c>
      <c r="F266">
        <v>282.75</v>
      </c>
      <c r="G266">
        <v>285.85000000000002</v>
      </c>
      <c r="H266">
        <v>286</v>
      </c>
      <c r="I266">
        <v>285.85000000000002</v>
      </c>
      <c r="J266">
        <v>15887</v>
      </c>
      <c r="K266">
        <v>136021.35</v>
      </c>
      <c r="L266">
        <v>78912000</v>
      </c>
      <c r="M266">
        <v>-3159000</v>
      </c>
      <c r="N266">
        <v>286</v>
      </c>
    </row>
    <row r="267" spans="1:14" x14ac:dyDescent="0.35">
      <c r="A267" t="s">
        <v>14</v>
      </c>
      <c r="B267" s="1">
        <v>43504</v>
      </c>
      <c r="C267" s="1">
        <v>43552</v>
      </c>
      <c r="D267">
        <v>287.14999999999998</v>
      </c>
      <c r="E267">
        <v>289.14999999999998</v>
      </c>
      <c r="F267">
        <v>284</v>
      </c>
      <c r="G267">
        <v>286.85000000000002</v>
      </c>
      <c r="H267">
        <v>287.05</v>
      </c>
      <c r="I267">
        <v>286.85000000000002</v>
      </c>
      <c r="J267">
        <v>819</v>
      </c>
      <c r="K267">
        <v>7041.11</v>
      </c>
      <c r="L267">
        <v>2778000</v>
      </c>
      <c r="M267">
        <v>1089000</v>
      </c>
      <c r="N267">
        <v>286</v>
      </c>
    </row>
    <row r="268" spans="1:14" x14ac:dyDescent="0.35">
      <c r="A268" t="s">
        <v>14</v>
      </c>
      <c r="B268" s="1">
        <v>43504</v>
      </c>
      <c r="C268" s="1">
        <v>43580</v>
      </c>
      <c r="D268">
        <v>287.10000000000002</v>
      </c>
      <c r="E268">
        <v>287.7</v>
      </c>
      <c r="F268">
        <v>284.7</v>
      </c>
      <c r="G268">
        <v>287.7</v>
      </c>
      <c r="H268">
        <v>287.7</v>
      </c>
      <c r="I268">
        <v>287.7</v>
      </c>
      <c r="J268">
        <v>9</v>
      </c>
      <c r="K268">
        <v>77.25</v>
      </c>
      <c r="L268">
        <v>69000</v>
      </c>
      <c r="M268">
        <v>6000</v>
      </c>
      <c r="N268">
        <v>286</v>
      </c>
    </row>
    <row r="269" spans="1:14" x14ac:dyDescent="0.35">
      <c r="A269" t="s">
        <v>14</v>
      </c>
      <c r="B269" s="1">
        <v>43507</v>
      </c>
      <c r="C269" s="1">
        <v>43524</v>
      </c>
      <c r="D269">
        <v>285.39999999999998</v>
      </c>
      <c r="E269">
        <v>285.85000000000002</v>
      </c>
      <c r="F269">
        <v>280</v>
      </c>
      <c r="G269">
        <v>280.45</v>
      </c>
      <c r="H269">
        <v>280.2</v>
      </c>
      <c r="I269">
        <v>280.45</v>
      </c>
      <c r="J269">
        <v>12125</v>
      </c>
      <c r="K269">
        <v>102609.45</v>
      </c>
      <c r="L269">
        <v>79935000</v>
      </c>
      <c r="M269">
        <v>1023000</v>
      </c>
      <c r="N269">
        <v>280.5</v>
      </c>
    </row>
    <row r="270" spans="1:14" x14ac:dyDescent="0.35">
      <c r="A270" t="s">
        <v>14</v>
      </c>
      <c r="B270" s="1">
        <v>43507</v>
      </c>
      <c r="C270" s="1">
        <v>43552</v>
      </c>
      <c r="D270">
        <v>285.7</v>
      </c>
      <c r="E270">
        <v>285.75</v>
      </c>
      <c r="F270">
        <v>281.3</v>
      </c>
      <c r="G270">
        <v>281.7</v>
      </c>
      <c r="H270">
        <v>281.5</v>
      </c>
      <c r="I270">
        <v>281.7</v>
      </c>
      <c r="J270">
        <v>464</v>
      </c>
      <c r="K270">
        <v>3948.93</v>
      </c>
      <c r="L270">
        <v>3321000</v>
      </c>
      <c r="M270">
        <v>543000</v>
      </c>
      <c r="N270">
        <v>280.5</v>
      </c>
    </row>
    <row r="271" spans="1:14" x14ac:dyDescent="0.35">
      <c r="A271" t="s">
        <v>14</v>
      </c>
      <c r="B271" s="1">
        <v>43507</v>
      </c>
      <c r="C271" s="1">
        <v>43580</v>
      </c>
      <c r="D271">
        <v>286</v>
      </c>
      <c r="E271">
        <v>286.10000000000002</v>
      </c>
      <c r="F271">
        <v>282.85000000000002</v>
      </c>
      <c r="G271">
        <v>283</v>
      </c>
      <c r="H271">
        <v>282.85000000000002</v>
      </c>
      <c r="I271">
        <v>283</v>
      </c>
      <c r="J271">
        <v>16</v>
      </c>
      <c r="K271">
        <v>136.44999999999999</v>
      </c>
      <c r="L271">
        <v>69000</v>
      </c>
      <c r="M271">
        <v>0</v>
      </c>
      <c r="N271">
        <v>280.5</v>
      </c>
    </row>
    <row r="272" spans="1:14" x14ac:dyDescent="0.35">
      <c r="A272" t="s">
        <v>14</v>
      </c>
      <c r="B272" s="1">
        <v>43508</v>
      </c>
      <c r="C272" s="1">
        <v>43524</v>
      </c>
      <c r="D272">
        <v>280.55</v>
      </c>
      <c r="E272">
        <v>282.89999999999998</v>
      </c>
      <c r="F272">
        <v>276</v>
      </c>
      <c r="G272">
        <v>276.64999999999998</v>
      </c>
      <c r="H272">
        <v>276.39999999999998</v>
      </c>
      <c r="I272">
        <v>276.64999999999998</v>
      </c>
      <c r="J272">
        <v>12715</v>
      </c>
      <c r="K272">
        <v>106810.24000000001</v>
      </c>
      <c r="L272">
        <v>77571000</v>
      </c>
      <c r="M272">
        <v>-2364000</v>
      </c>
      <c r="N272">
        <v>275.39999999999998</v>
      </c>
    </row>
    <row r="273" spans="1:14" x14ac:dyDescent="0.35">
      <c r="A273" t="s">
        <v>14</v>
      </c>
      <c r="B273" s="1">
        <v>43508</v>
      </c>
      <c r="C273" s="1">
        <v>43552</v>
      </c>
      <c r="D273">
        <v>282.35000000000002</v>
      </c>
      <c r="E273">
        <v>284.2</v>
      </c>
      <c r="F273">
        <v>277.45</v>
      </c>
      <c r="G273">
        <v>277.7</v>
      </c>
      <c r="H273">
        <v>277.8</v>
      </c>
      <c r="I273">
        <v>277.7</v>
      </c>
      <c r="J273">
        <v>1098</v>
      </c>
      <c r="K273">
        <v>9263.77</v>
      </c>
      <c r="L273">
        <v>5820000</v>
      </c>
      <c r="M273">
        <v>2499000</v>
      </c>
      <c r="N273">
        <v>275.39999999999998</v>
      </c>
    </row>
    <row r="274" spans="1:14" x14ac:dyDescent="0.35">
      <c r="A274" t="s">
        <v>14</v>
      </c>
      <c r="B274" s="1">
        <v>43508</v>
      </c>
      <c r="C274" s="1">
        <v>43580</v>
      </c>
      <c r="D274">
        <v>284</v>
      </c>
      <c r="E274">
        <v>284.39999999999998</v>
      </c>
      <c r="F274">
        <v>278.5</v>
      </c>
      <c r="G274">
        <v>278.95</v>
      </c>
      <c r="H274">
        <v>278.75</v>
      </c>
      <c r="I274">
        <v>278.95</v>
      </c>
      <c r="J274">
        <v>16</v>
      </c>
      <c r="K274">
        <v>135.15</v>
      </c>
      <c r="L274">
        <v>93000</v>
      </c>
      <c r="M274">
        <v>24000</v>
      </c>
      <c r="N274">
        <v>275.39999999999998</v>
      </c>
    </row>
    <row r="275" spans="1:14" x14ac:dyDescent="0.35">
      <c r="A275" t="s">
        <v>14</v>
      </c>
      <c r="B275" s="1">
        <v>43509</v>
      </c>
      <c r="C275" s="1">
        <v>43524</v>
      </c>
      <c r="D275">
        <v>277.2</v>
      </c>
      <c r="E275">
        <v>277.35000000000002</v>
      </c>
      <c r="F275">
        <v>268.10000000000002</v>
      </c>
      <c r="G275">
        <v>269.5</v>
      </c>
      <c r="H275">
        <v>268.3</v>
      </c>
      <c r="I275">
        <v>269.5</v>
      </c>
      <c r="J275">
        <v>15617</v>
      </c>
      <c r="K275">
        <v>127770.48</v>
      </c>
      <c r="L275">
        <v>77874000</v>
      </c>
      <c r="M275">
        <v>303000</v>
      </c>
      <c r="N275">
        <v>268.2</v>
      </c>
    </row>
    <row r="276" spans="1:14" x14ac:dyDescent="0.35">
      <c r="A276" t="s">
        <v>14</v>
      </c>
      <c r="B276" s="1">
        <v>43509</v>
      </c>
      <c r="C276" s="1">
        <v>43552</v>
      </c>
      <c r="D276">
        <v>278.14999999999998</v>
      </c>
      <c r="E276">
        <v>278.60000000000002</v>
      </c>
      <c r="F276">
        <v>269.5</v>
      </c>
      <c r="G276">
        <v>270.8</v>
      </c>
      <c r="H276">
        <v>269.7</v>
      </c>
      <c r="I276">
        <v>270.8</v>
      </c>
      <c r="J276">
        <v>875</v>
      </c>
      <c r="K276">
        <v>7180.59</v>
      </c>
      <c r="L276">
        <v>7353000</v>
      </c>
      <c r="M276">
        <v>1533000</v>
      </c>
      <c r="N276">
        <v>268.2</v>
      </c>
    </row>
    <row r="277" spans="1:14" x14ac:dyDescent="0.35">
      <c r="A277" t="s">
        <v>14</v>
      </c>
      <c r="B277" s="1">
        <v>43509</v>
      </c>
      <c r="C277" s="1">
        <v>43580</v>
      </c>
      <c r="D277">
        <v>279.39999999999998</v>
      </c>
      <c r="E277">
        <v>279.39999999999998</v>
      </c>
      <c r="F277">
        <v>271.10000000000002</v>
      </c>
      <c r="G277">
        <v>271.60000000000002</v>
      </c>
      <c r="H277">
        <v>271.10000000000002</v>
      </c>
      <c r="I277">
        <v>271.60000000000002</v>
      </c>
      <c r="J277">
        <v>38</v>
      </c>
      <c r="K277">
        <v>314.14</v>
      </c>
      <c r="L277">
        <v>162000</v>
      </c>
      <c r="M277">
        <v>69000</v>
      </c>
      <c r="N277">
        <v>268.2</v>
      </c>
    </row>
    <row r="278" spans="1:14" x14ac:dyDescent="0.35">
      <c r="A278" t="s">
        <v>14</v>
      </c>
      <c r="B278" s="1">
        <v>43510</v>
      </c>
      <c r="C278" s="1">
        <v>43524</v>
      </c>
      <c r="D278">
        <v>268.45</v>
      </c>
      <c r="E278">
        <v>269.39999999999998</v>
      </c>
      <c r="F278">
        <v>264.85000000000002</v>
      </c>
      <c r="G278">
        <v>268.25</v>
      </c>
      <c r="H278">
        <v>268.25</v>
      </c>
      <c r="I278">
        <v>268.25</v>
      </c>
      <c r="J278">
        <v>23293</v>
      </c>
      <c r="K278">
        <v>186960.22</v>
      </c>
      <c r="L278">
        <v>78816000</v>
      </c>
      <c r="M278">
        <v>942000</v>
      </c>
      <c r="N278">
        <v>267.10000000000002</v>
      </c>
    </row>
    <row r="279" spans="1:14" x14ac:dyDescent="0.35">
      <c r="A279" t="s">
        <v>14</v>
      </c>
      <c r="B279" s="1">
        <v>43510</v>
      </c>
      <c r="C279" s="1">
        <v>43552</v>
      </c>
      <c r="D279">
        <v>269.7</v>
      </c>
      <c r="E279">
        <v>270.55</v>
      </c>
      <c r="F279">
        <v>266.2</v>
      </c>
      <c r="G279">
        <v>269.55</v>
      </c>
      <c r="H279">
        <v>269.64999999999998</v>
      </c>
      <c r="I279">
        <v>269.55</v>
      </c>
      <c r="J279">
        <v>976</v>
      </c>
      <c r="K279">
        <v>7866.45</v>
      </c>
      <c r="L279">
        <v>8040000</v>
      </c>
      <c r="M279">
        <v>687000</v>
      </c>
      <c r="N279">
        <v>267.10000000000002</v>
      </c>
    </row>
    <row r="280" spans="1:14" x14ac:dyDescent="0.35">
      <c r="A280" t="s">
        <v>14</v>
      </c>
      <c r="B280" s="1">
        <v>43510</v>
      </c>
      <c r="C280" s="1">
        <v>43580</v>
      </c>
      <c r="D280">
        <v>270.10000000000002</v>
      </c>
      <c r="E280">
        <v>271.75</v>
      </c>
      <c r="F280">
        <v>267.5</v>
      </c>
      <c r="G280">
        <v>270.85000000000002</v>
      </c>
      <c r="H280">
        <v>270.85000000000002</v>
      </c>
      <c r="I280">
        <v>270.85000000000002</v>
      </c>
      <c r="J280">
        <v>26</v>
      </c>
      <c r="K280">
        <v>210.04</v>
      </c>
      <c r="L280">
        <v>207000</v>
      </c>
      <c r="M280">
        <v>45000</v>
      </c>
      <c r="N280">
        <v>267.10000000000002</v>
      </c>
    </row>
    <row r="281" spans="1:14" x14ac:dyDescent="0.35">
      <c r="A281" t="s">
        <v>14</v>
      </c>
      <c r="B281" s="1">
        <v>43511</v>
      </c>
      <c r="C281" s="1">
        <v>43524</v>
      </c>
      <c r="D281">
        <v>268.89999999999998</v>
      </c>
      <c r="E281">
        <v>270.39999999999998</v>
      </c>
      <c r="F281">
        <v>262.14999999999998</v>
      </c>
      <c r="G281">
        <v>264.10000000000002</v>
      </c>
      <c r="H281">
        <v>264.10000000000002</v>
      </c>
      <c r="I281">
        <v>264.10000000000002</v>
      </c>
      <c r="J281">
        <v>17911</v>
      </c>
      <c r="K281">
        <v>142521.24</v>
      </c>
      <c r="L281">
        <v>76542000</v>
      </c>
      <c r="M281">
        <v>-2274000</v>
      </c>
      <c r="N281">
        <v>262.95</v>
      </c>
    </row>
    <row r="282" spans="1:14" x14ac:dyDescent="0.35">
      <c r="A282" t="s">
        <v>14</v>
      </c>
      <c r="B282" s="1">
        <v>43511</v>
      </c>
      <c r="C282" s="1">
        <v>43552</v>
      </c>
      <c r="D282">
        <v>270.45</v>
      </c>
      <c r="E282">
        <v>271.3</v>
      </c>
      <c r="F282">
        <v>263.5</v>
      </c>
      <c r="G282">
        <v>265.45</v>
      </c>
      <c r="H282">
        <v>265.2</v>
      </c>
      <c r="I282">
        <v>265.45</v>
      </c>
      <c r="J282">
        <v>1065</v>
      </c>
      <c r="K282">
        <v>8506.56</v>
      </c>
      <c r="L282">
        <v>8727000</v>
      </c>
      <c r="M282">
        <v>687000</v>
      </c>
      <c r="N282">
        <v>262.95</v>
      </c>
    </row>
    <row r="283" spans="1:14" x14ac:dyDescent="0.35">
      <c r="A283" t="s">
        <v>14</v>
      </c>
      <c r="B283" s="1">
        <v>43511</v>
      </c>
      <c r="C283" s="1">
        <v>43580</v>
      </c>
      <c r="D283">
        <v>268.3</v>
      </c>
      <c r="E283">
        <v>268.55</v>
      </c>
      <c r="F283">
        <v>264.89999999999998</v>
      </c>
      <c r="G283">
        <v>266.7</v>
      </c>
      <c r="H283">
        <v>266.7</v>
      </c>
      <c r="I283">
        <v>266.7</v>
      </c>
      <c r="J283">
        <v>41</v>
      </c>
      <c r="K283">
        <v>327.68</v>
      </c>
      <c r="L283">
        <v>246000</v>
      </c>
      <c r="M283">
        <v>39000</v>
      </c>
      <c r="N283">
        <v>262.95</v>
      </c>
    </row>
    <row r="284" spans="1:14" x14ac:dyDescent="0.35">
      <c r="A284" t="s">
        <v>14</v>
      </c>
      <c r="B284" s="1">
        <v>43514</v>
      </c>
      <c r="C284" s="1">
        <v>43524</v>
      </c>
      <c r="D284">
        <v>265.39999999999998</v>
      </c>
      <c r="E284">
        <v>266.5</v>
      </c>
      <c r="F284">
        <v>260.05</v>
      </c>
      <c r="G284">
        <v>261.10000000000002</v>
      </c>
      <c r="H284">
        <v>260.5</v>
      </c>
      <c r="I284">
        <v>261.10000000000002</v>
      </c>
      <c r="J284">
        <v>10823</v>
      </c>
      <c r="K284">
        <v>85642.880000000005</v>
      </c>
      <c r="L284">
        <v>76770000</v>
      </c>
      <c r="M284">
        <v>228000</v>
      </c>
      <c r="N284">
        <v>259.95</v>
      </c>
    </row>
    <row r="285" spans="1:14" x14ac:dyDescent="0.35">
      <c r="A285" t="s">
        <v>14</v>
      </c>
      <c r="B285" s="1">
        <v>43514</v>
      </c>
      <c r="C285" s="1">
        <v>43552</v>
      </c>
      <c r="D285">
        <v>266.2</v>
      </c>
      <c r="E285">
        <v>267.60000000000002</v>
      </c>
      <c r="F285">
        <v>261.25</v>
      </c>
      <c r="G285">
        <v>262</v>
      </c>
      <c r="H285">
        <v>261.8</v>
      </c>
      <c r="I285">
        <v>262</v>
      </c>
      <c r="J285">
        <v>835</v>
      </c>
      <c r="K285">
        <v>6622.75</v>
      </c>
      <c r="L285">
        <v>9696000</v>
      </c>
      <c r="M285">
        <v>969000</v>
      </c>
      <c r="N285">
        <v>259.95</v>
      </c>
    </row>
    <row r="286" spans="1:14" x14ac:dyDescent="0.35">
      <c r="A286" t="s">
        <v>14</v>
      </c>
      <c r="B286" s="1">
        <v>43514</v>
      </c>
      <c r="C286" s="1">
        <v>43580</v>
      </c>
      <c r="D286">
        <v>267.2</v>
      </c>
      <c r="E286">
        <v>268.55</v>
      </c>
      <c r="F286">
        <v>262.39999999999998</v>
      </c>
      <c r="G286">
        <v>263.25</v>
      </c>
      <c r="H286">
        <v>262.39999999999998</v>
      </c>
      <c r="I286">
        <v>263.25</v>
      </c>
      <c r="J286">
        <v>29</v>
      </c>
      <c r="K286">
        <v>231.51</v>
      </c>
      <c r="L286">
        <v>285000</v>
      </c>
      <c r="M286">
        <v>39000</v>
      </c>
      <c r="N286">
        <v>259.95</v>
      </c>
    </row>
    <row r="287" spans="1:14" x14ac:dyDescent="0.35">
      <c r="A287" t="s">
        <v>14</v>
      </c>
      <c r="B287" s="1">
        <v>43515</v>
      </c>
      <c r="C287" s="1">
        <v>43524</v>
      </c>
      <c r="D287">
        <v>262.14999999999998</v>
      </c>
      <c r="E287">
        <v>268.25</v>
      </c>
      <c r="F287">
        <v>261.10000000000002</v>
      </c>
      <c r="G287">
        <v>263.45</v>
      </c>
      <c r="H287">
        <v>263.10000000000002</v>
      </c>
      <c r="I287">
        <v>263.45</v>
      </c>
      <c r="J287">
        <v>15239</v>
      </c>
      <c r="K287">
        <v>121096.53</v>
      </c>
      <c r="L287">
        <v>74148000</v>
      </c>
      <c r="M287">
        <v>-2622000</v>
      </c>
      <c r="N287">
        <v>262.89999999999998</v>
      </c>
    </row>
    <row r="288" spans="1:14" x14ac:dyDescent="0.35">
      <c r="A288" t="s">
        <v>14</v>
      </c>
      <c r="B288" s="1">
        <v>43515</v>
      </c>
      <c r="C288" s="1">
        <v>43552</v>
      </c>
      <c r="D288">
        <v>262.85000000000002</v>
      </c>
      <c r="E288">
        <v>269.35000000000002</v>
      </c>
      <c r="F288">
        <v>262.60000000000002</v>
      </c>
      <c r="G288">
        <v>264.60000000000002</v>
      </c>
      <c r="H288">
        <v>264.35000000000002</v>
      </c>
      <c r="I288">
        <v>264.60000000000002</v>
      </c>
      <c r="J288">
        <v>1198</v>
      </c>
      <c r="K288">
        <v>9556.92</v>
      </c>
      <c r="L288">
        <v>10380000</v>
      </c>
      <c r="M288">
        <v>684000</v>
      </c>
      <c r="N288">
        <v>262.89999999999998</v>
      </c>
    </row>
    <row r="289" spans="1:14" x14ac:dyDescent="0.35">
      <c r="A289" t="s">
        <v>14</v>
      </c>
      <c r="B289" s="1">
        <v>43515</v>
      </c>
      <c r="C289" s="1">
        <v>43580</v>
      </c>
      <c r="D289">
        <v>264.60000000000002</v>
      </c>
      <c r="E289">
        <v>270.2</v>
      </c>
      <c r="F289">
        <v>264.5</v>
      </c>
      <c r="G289">
        <v>266.14999999999998</v>
      </c>
      <c r="H289">
        <v>265.55</v>
      </c>
      <c r="I289">
        <v>266.14999999999998</v>
      </c>
      <c r="J289">
        <v>37</v>
      </c>
      <c r="K289">
        <v>297.06</v>
      </c>
      <c r="L289">
        <v>306000</v>
      </c>
      <c r="M289">
        <v>21000</v>
      </c>
      <c r="N289">
        <v>262.89999999999998</v>
      </c>
    </row>
    <row r="290" spans="1:14" x14ac:dyDescent="0.35">
      <c r="A290" t="s">
        <v>14</v>
      </c>
      <c r="B290" s="1">
        <v>43516</v>
      </c>
      <c r="C290" s="1">
        <v>43524</v>
      </c>
      <c r="D290">
        <v>265.8</v>
      </c>
      <c r="E290">
        <v>268.39999999999998</v>
      </c>
      <c r="F290">
        <v>264.8</v>
      </c>
      <c r="G290">
        <v>267.89999999999998</v>
      </c>
      <c r="H290">
        <v>268.25</v>
      </c>
      <c r="I290">
        <v>267.89999999999998</v>
      </c>
      <c r="J290">
        <v>11506</v>
      </c>
      <c r="K290">
        <v>92039.22</v>
      </c>
      <c r="L290">
        <v>72309000</v>
      </c>
      <c r="M290">
        <v>-1839000</v>
      </c>
      <c r="N290">
        <v>267.7</v>
      </c>
    </row>
    <row r="291" spans="1:14" x14ac:dyDescent="0.35">
      <c r="A291" t="s">
        <v>14</v>
      </c>
      <c r="B291" s="1">
        <v>43516</v>
      </c>
      <c r="C291" s="1">
        <v>43552</v>
      </c>
      <c r="D291">
        <v>266.10000000000002</v>
      </c>
      <c r="E291">
        <v>269.5</v>
      </c>
      <c r="F291">
        <v>266.05</v>
      </c>
      <c r="G291">
        <v>269.10000000000002</v>
      </c>
      <c r="H291">
        <v>269.25</v>
      </c>
      <c r="I291">
        <v>269.10000000000002</v>
      </c>
      <c r="J291">
        <v>1008</v>
      </c>
      <c r="K291">
        <v>8103.09</v>
      </c>
      <c r="L291">
        <v>11445000</v>
      </c>
      <c r="M291">
        <v>1065000</v>
      </c>
      <c r="N291">
        <v>267.7</v>
      </c>
    </row>
    <row r="292" spans="1:14" x14ac:dyDescent="0.35">
      <c r="A292" t="s">
        <v>14</v>
      </c>
      <c r="B292" s="1">
        <v>43516</v>
      </c>
      <c r="C292" s="1">
        <v>43580</v>
      </c>
      <c r="D292">
        <v>268.14999999999998</v>
      </c>
      <c r="E292">
        <v>270.39999999999998</v>
      </c>
      <c r="F292">
        <v>267.8</v>
      </c>
      <c r="G292">
        <v>270.39999999999998</v>
      </c>
      <c r="H292">
        <v>270.39999999999998</v>
      </c>
      <c r="I292">
        <v>270.39999999999998</v>
      </c>
      <c r="J292">
        <v>21</v>
      </c>
      <c r="K292">
        <v>169.46</v>
      </c>
      <c r="L292">
        <v>294000</v>
      </c>
      <c r="M292">
        <v>-12000</v>
      </c>
      <c r="N292">
        <v>267.7</v>
      </c>
    </row>
    <row r="293" spans="1:14" x14ac:dyDescent="0.35">
      <c r="A293" t="s">
        <v>14</v>
      </c>
      <c r="B293" s="1">
        <v>43517</v>
      </c>
      <c r="C293" s="1">
        <v>43524</v>
      </c>
      <c r="D293">
        <v>270.10000000000002</v>
      </c>
      <c r="E293">
        <v>271.25</v>
      </c>
      <c r="F293">
        <v>267.55</v>
      </c>
      <c r="G293">
        <v>268.2</v>
      </c>
      <c r="H293">
        <v>268.39999999999998</v>
      </c>
      <c r="I293">
        <v>268.2</v>
      </c>
      <c r="J293">
        <v>10549</v>
      </c>
      <c r="K293">
        <v>85217.87</v>
      </c>
      <c r="L293">
        <v>70890000</v>
      </c>
      <c r="M293">
        <v>-1419000</v>
      </c>
      <c r="N293">
        <v>268</v>
      </c>
    </row>
    <row r="294" spans="1:14" x14ac:dyDescent="0.35">
      <c r="A294" t="s">
        <v>14</v>
      </c>
      <c r="B294" s="1">
        <v>43517</v>
      </c>
      <c r="C294" s="1">
        <v>43552</v>
      </c>
      <c r="D294">
        <v>271.2</v>
      </c>
      <c r="E294">
        <v>272.10000000000002</v>
      </c>
      <c r="F294">
        <v>269</v>
      </c>
      <c r="G294">
        <v>269.39999999999998</v>
      </c>
      <c r="H294">
        <v>269.45</v>
      </c>
      <c r="I294">
        <v>269.39999999999998</v>
      </c>
      <c r="J294">
        <v>1664</v>
      </c>
      <c r="K294">
        <v>13497.57</v>
      </c>
      <c r="L294">
        <v>13908000</v>
      </c>
      <c r="M294">
        <v>2463000</v>
      </c>
      <c r="N294">
        <v>268</v>
      </c>
    </row>
    <row r="295" spans="1:14" x14ac:dyDescent="0.35">
      <c r="A295" t="s">
        <v>14</v>
      </c>
      <c r="B295" s="1">
        <v>43517</v>
      </c>
      <c r="C295" s="1">
        <v>43580</v>
      </c>
      <c r="D295">
        <v>272.14999999999998</v>
      </c>
      <c r="E295">
        <v>273.05</v>
      </c>
      <c r="F295">
        <v>270.35000000000002</v>
      </c>
      <c r="G295">
        <v>270.75</v>
      </c>
      <c r="H295">
        <v>271.14999999999998</v>
      </c>
      <c r="I295">
        <v>270.75</v>
      </c>
      <c r="J295">
        <v>71</v>
      </c>
      <c r="K295">
        <v>579.03</v>
      </c>
      <c r="L295">
        <v>402000</v>
      </c>
      <c r="M295">
        <v>108000</v>
      </c>
      <c r="N295">
        <v>268</v>
      </c>
    </row>
    <row r="296" spans="1:14" x14ac:dyDescent="0.35">
      <c r="A296" t="s">
        <v>14</v>
      </c>
      <c r="B296" s="1">
        <v>43518</v>
      </c>
      <c r="C296" s="1">
        <v>43524</v>
      </c>
      <c r="D296">
        <v>268</v>
      </c>
      <c r="E296">
        <v>272.39999999999998</v>
      </c>
      <c r="F296">
        <v>267.89999999999998</v>
      </c>
      <c r="G296">
        <v>271.55</v>
      </c>
      <c r="H296">
        <v>271.25</v>
      </c>
      <c r="I296">
        <v>271.55</v>
      </c>
      <c r="J296">
        <v>10031</v>
      </c>
      <c r="K296">
        <v>81461.710000000006</v>
      </c>
      <c r="L296">
        <v>68391000</v>
      </c>
      <c r="M296">
        <v>-2499000</v>
      </c>
      <c r="N296">
        <v>270.95</v>
      </c>
    </row>
    <row r="297" spans="1:14" x14ac:dyDescent="0.35">
      <c r="A297" t="s">
        <v>14</v>
      </c>
      <c r="B297" s="1">
        <v>43518</v>
      </c>
      <c r="C297" s="1">
        <v>43552</v>
      </c>
      <c r="D297">
        <v>270.35000000000002</v>
      </c>
      <c r="E297">
        <v>273.60000000000002</v>
      </c>
      <c r="F297">
        <v>269.25</v>
      </c>
      <c r="G297">
        <v>272.75</v>
      </c>
      <c r="H297">
        <v>272.5</v>
      </c>
      <c r="I297">
        <v>272.75</v>
      </c>
      <c r="J297">
        <v>1775</v>
      </c>
      <c r="K297">
        <v>14481.82</v>
      </c>
      <c r="L297">
        <v>15069000</v>
      </c>
      <c r="M297">
        <v>1161000</v>
      </c>
      <c r="N297">
        <v>270.95</v>
      </c>
    </row>
    <row r="298" spans="1:14" x14ac:dyDescent="0.35">
      <c r="A298" t="s">
        <v>14</v>
      </c>
      <c r="B298" s="1">
        <v>43518</v>
      </c>
      <c r="C298" s="1">
        <v>43580</v>
      </c>
      <c r="D298">
        <v>271.05</v>
      </c>
      <c r="E298">
        <v>274.39999999999998</v>
      </c>
      <c r="F298">
        <v>271.05</v>
      </c>
      <c r="G298">
        <v>273.7</v>
      </c>
      <c r="H298">
        <v>273.60000000000002</v>
      </c>
      <c r="I298">
        <v>273.7</v>
      </c>
      <c r="J298">
        <v>61</v>
      </c>
      <c r="K298">
        <v>500.23</v>
      </c>
      <c r="L298">
        <v>354000</v>
      </c>
      <c r="M298">
        <v>-48000</v>
      </c>
      <c r="N298">
        <v>270.95</v>
      </c>
    </row>
    <row r="299" spans="1:14" x14ac:dyDescent="0.35">
      <c r="A299" t="s">
        <v>14</v>
      </c>
      <c r="B299" s="1">
        <v>43521</v>
      </c>
      <c r="C299" s="1">
        <v>43524</v>
      </c>
      <c r="D299">
        <v>271.35000000000002</v>
      </c>
      <c r="E299">
        <v>271.85000000000002</v>
      </c>
      <c r="F299">
        <v>268.64999999999998</v>
      </c>
      <c r="G299">
        <v>270.89999999999998</v>
      </c>
      <c r="H299">
        <v>270.60000000000002</v>
      </c>
      <c r="I299">
        <v>270.89999999999998</v>
      </c>
      <c r="J299">
        <v>13056</v>
      </c>
      <c r="K299">
        <v>105801.99</v>
      </c>
      <c r="L299">
        <v>57252000</v>
      </c>
      <c r="M299">
        <v>-11139000</v>
      </c>
      <c r="N299">
        <v>270.14999999999998</v>
      </c>
    </row>
    <row r="300" spans="1:14" x14ac:dyDescent="0.35">
      <c r="A300" t="s">
        <v>14</v>
      </c>
      <c r="B300" s="1">
        <v>43521</v>
      </c>
      <c r="C300" s="1">
        <v>43552</v>
      </c>
      <c r="D300">
        <v>272.5</v>
      </c>
      <c r="E300">
        <v>273</v>
      </c>
      <c r="F300">
        <v>270</v>
      </c>
      <c r="G300">
        <v>272.14999999999998</v>
      </c>
      <c r="H300">
        <v>272</v>
      </c>
      <c r="I300">
        <v>272.14999999999998</v>
      </c>
      <c r="J300">
        <v>5371</v>
      </c>
      <c r="K300">
        <v>43706.45</v>
      </c>
      <c r="L300">
        <v>26103000</v>
      </c>
      <c r="M300">
        <v>11034000</v>
      </c>
      <c r="N300">
        <v>270.14999999999998</v>
      </c>
    </row>
    <row r="301" spans="1:14" x14ac:dyDescent="0.35">
      <c r="A301" t="s">
        <v>14</v>
      </c>
      <c r="B301" s="1">
        <v>43521</v>
      </c>
      <c r="C301" s="1">
        <v>43580</v>
      </c>
      <c r="D301">
        <v>273.85000000000002</v>
      </c>
      <c r="E301">
        <v>273.85000000000002</v>
      </c>
      <c r="F301">
        <v>271.2</v>
      </c>
      <c r="G301">
        <v>273.39999999999998</v>
      </c>
      <c r="H301">
        <v>273.2</v>
      </c>
      <c r="I301">
        <v>273.39999999999998</v>
      </c>
      <c r="J301">
        <v>32</v>
      </c>
      <c r="K301">
        <v>261.57</v>
      </c>
      <c r="L301">
        <v>402000</v>
      </c>
      <c r="M301">
        <v>48000</v>
      </c>
      <c r="N301">
        <v>270.14999999999998</v>
      </c>
    </row>
    <row r="302" spans="1:14" x14ac:dyDescent="0.35">
      <c r="A302" t="s">
        <v>14</v>
      </c>
      <c r="B302" s="1">
        <v>43522</v>
      </c>
      <c r="C302" s="1">
        <v>43524</v>
      </c>
      <c r="D302">
        <v>266.10000000000002</v>
      </c>
      <c r="E302">
        <v>268.7</v>
      </c>
      <c r="F302">
        <v>263.25</v>
      </c>
      <c r="G302">
        <v>266.8</v>
      </c>
      <c r="H302">
        <v>266.64999999999998</v>
      </c>
      <c r="I302">
        <v>266.8</v>
      </c>
      <c r="J302">
        <v>14536</v>
      </c>
      <c r="K302">
        <v>116132.53</v>
      </c>
      <c r="L302">
        <v>46377000</v>
      </c>
      <c r="M302">
        <v>-10875000</v>
      </c>
      <c r="N302">
        <v>266.35000000000002</v>
      </c>
    </row>
    <row r="303" spans="1:14" x14ac:dyDescent="0.35">
      <c r="A303" t="s">
        <v>14</v>
      </c>
      <c r="B303" s="1">
        <v>43522</v>
      </c>
      <c r="C303" s="1">
        <v>43552</v>
      </c>
      <c r="D303">
        <v>268.7</v>
      </c>
      <c r="E303">
        <v>269.89999999999998</v>
      </c>
      <c r="F303">
        <v>264.60000000000002</v>
      </c>
      <c r="G303">
        <v>268.10000000000002</v>
      </c>
      <c r="H303">
        <v>268</v>
      </c>
      <c r="I303">
        <v>268.10000000000002</v>
      </c>
      <c r="J303">
        <v>7004</v>
      </c>
      <c r="K303">
        <v>56249.47</v>
      </c>
      <c r="L303">
        <v>35349000</v>
      </c>
      <c r="M303">
        <v>9246000</v>
      </c>
      <c r="N303">
        <v>266.35000000000002</v>
      </c>
    </row>
    <row r="304" spans="1:14" x14ac:dyDescent="0.35">
      <c r="A304" t="s">
        <v>14</v>
      </c>
      <c r="B304" s="1">
        <v>43522</v>
      </c>
      <c r="C304" s="1">
        <v>43580</v>
      </c>
      <c r="D304">
        <v>268.5</v>
      </c>
      <c r="E304">
        <v>271</v>
      </c>
      <c r="F304">
        <v>266.39999999999998</v>
      </c>
      <c r="G304">
        <v>269.45</v>
      </c>
      <c r="H304">
        <v>269.25</v>
      </c>
      <c r="I304">
        <v>269.45</v>
      </c>
      <c r="J304">
        <v>114</v>
      </c>
      <c r="K304">
        <v>919.63</v>
      </c>
      <c r="L304">
        <v>468000</v>
      </c>
      <c r="M304">
        <v>66000</v>
      </c>
      <c r="N304">
        <v>266.35000000000002</v>
      </c>
    </row>
    <row r="305" spans="1:14" x14ac:dyDescent="0.35">
      <c r="A305" t="s">
        <v>14</v>
      </c>
      <c r="B305" s="1">
        <v>43523</v>
      </c>
      <c r="C305" s="1">
        <v>43524</v>
      </c>
      <c r="D305">
        <v>268.7</v>
      </c>
      <c r="E305">
        <v>272.89999999999998</v>
      </c>
      <c r="F305">
        <v>266.5</v>
      </c>
      <c r="G305">
        <v>267.60000000000002</v>
      </c>
      <c r="H305">
        <v>267.2</v>
      </c>
      <c r="I305">
        <v>267.60000000000002</v>
      </c>
      <c r="J305">
        <v>21754</v>
      </c>
      <c r="K305">
        <v>175707.99</v>
      </c>
      <c r="L305">
        <v>28464000</v>
      </c>
      <c r="M305">
        <v>-17913000</v>
      </c>
      <c r="N305">
        <v>267.64999999999998</v>
      </c>
    </row>
    <row r="306" spans="1:14" x14ac:dyDescent="0.35">
      <c r="A306" t="s">
        <v>14</v>
      </c>
      <c r="B306" s="1">
        <v>43523</v>
      </c>
      <c r="C306" s="1">
        <v>43552</v>
      </c>
      <c r="D306">
        <v>270.10000000000002</v>
      </c>
      <c r="E306">
        <v>274.3</v>
      </c>
      <c r="F306">
        <v>267.8</v>
      </c>
      <c r="G306">
        <v>269.05</v>
      </c>
      <c r="H306">
        <v>268.75</v>
      </c>
      <c r="I306">
        <v>269.05</v>
      </c>
      <c r="J306">
        <v>13885</v>
      </c>
      <c r="K306">
        <v>112680.8</v>
      </c>
      <c r="L306">
        <v>49476000</v>
      </c>
      <c r="M306">
        <v>14127000</v>
      </c>
      <c r="N306">
        <v>267.64999999999998</v>
      </c>
    </row>
    <row r="307" spans="1:14" x14ac:dyDescent="0.35">
      <c r="A307" t="s">
        <v>14</v>
      </c>
      <c r="B307" s="1">
        <v>43523</v>
      </c>
      <c r="C307" s="1">
        <v>43580</v>
      </c>
      <c r="D307">
        <v>271.39999999999998</v>
      </c>
      <c r="E307">
        <v>275.2</v>
      </c>
      <c r="F307">
        <v>269.25</v>
      </c>
      <c r="G307">
        <v>270.35000000000002</v>
      </c>
      <c r="H307">
        <v>270</v>
      </c>
      <c r="I307">
        <v>270.35000000000002</v>
      </c>
      <c r="J307">
        <v>135</v>
      </c>
      <c r="K307">
        <v>1101.5</v>
      </c>
      <c r="L307">
        <v>549000</v>
      </c>
      <c r="M307">
        <v>81000</v>
      </c>
      <c r="N307">
        <v>267.64999999999998</v>
      </c>
    </row>
    <row r="308" spans="1:14" x14ac:dyDescent="0.35">
      <c r="A308" t="s">
        <v>14</v>
      </c>
      <c r="B308" s="1">
        <v>43524</v>
      </c>
      <c r="C308" s="1">
        <v>43524</v>
      </c>
      <c r="D308">
        <v>267.95</v>
      </c>
      <c r="E308">
        <v>270.7</v>
      </c>
      <c r="F308">
        <v>267.3</v>
      </c>
      <c r="G308">
        <v>269.05</v>
      </c>
      <c r="H308">
        <v>269.10000000000002</v>
      </c>
      <c r="I308">
        <v>269.05</v>
      </c>
      <c r="J308">
        <v>12785</v>
      </c>
      <c r="K308">
        <v>103255.62</v>
      </c>
      <c r="L308">
        <v>17145000</v>
      </c>
      <c r="M308">
        <v>-11319000</v>
      </c>
      <c r="N308">
        <v>269.05</v>
      </c>
    </row>
    <row r="309" spans="1:14" x14ac:dyDescent="0.35">
      <c r="A309" t="s">
        <v>14</v>
      </c>
      <c r="B309" s="1">
        <v>43524</v>
      </c>
      <c r="C309" s="1">
        <v>43552</v>
      </c>
      <c r="D309">
        <v>269.10000000000002</v>
      </c>
      <c r="E309">
        <v>272.7</v>
      </c>
      <c r="F309">
        <v>268.8</v>
      </c>
      <c r="G309">
        <v>271</v>
      </c>
      <c r="H309">
        <v>271.60000000000002</v>
      </c>
      <c r="I309">
        <v>271</v>
      </c>
      <c r="J309">
        <v>13669</v>
      </c>
      <c r="K309">
        <v>111165.02</v>
      </c>
      <c r="L309">
        <v>64953000</v>
      </c>
      <c r="M309">
        <v>15477000</v>
      </c>
      <c r="N309">
        <v>269.05</v>
      </c>
    </row>
    <row r="310" spans="1:14" x14ac:dyDescent="0.35">
      <c r="A310" t="s">
        <v>14</v>
      </c>
      <c r="B310" s="1">
        <v>43524</v>
      </c>
      <c r="C310" s="1">
        <v>43580</v>
      </c>
      <c r="D310">
        <v>271.10000000000002</v>
      </c>
      <c r="E310">
        <v>273.89999999999998</v>
      </c>
      <c r="F310">
        <v>271</v>
      </c>
      <c r="G310">
        <v>272.3</v>
      </c>
      <c r="H310">
        <v>272.8</v>
      </c>
      <c r="I310">
        <v>272.3</v>
      </c>
      <c r="J310">
        <v>223</v>
      </c>
      <c r="K310">
        <v>1822.63</v>
      </c>
      <c r="L310">
        <v>849000</v>
      </c>
      <c r="M310">
        <v>300000</v>
      </c>
      <c r="N310">
        <v>269.05</v>
      </c>
    </row>
    <row r="311" spans="1:14" x14ac:dyDescent="0.35">
      <c r="A311" t="s">
        <v>14</v>
      </c>
      <c r="B311" s="1">
        <v>43525</v>
      </c>
      <c r="C311" s="1">
        <v>43552</v>
      </c>
      <c r="D311">
        <v>272.10000000000002</v>
      </c>
      <c r="E311">
        <v>276.3</v>
      </c>
      <c r="F311">
        <v>271.39999999999998</v>
      </c>
      <c r="G311">
        <v>274.8</v>
      </c>
      <c r="H311">
        <v>274.7</v>
      </c>
      <c r="I311">
        <v>274.8</v>
      </c>
      <c r="J311">
        <v>11590</v>
      </c>
      <c r="K311">
        <v>95403.57</v>
      </c>
      <c r="L311">
        <v>68772000</v>
      </c>
      <c r="M311">
        <v>3819000</v>
      </c>
      <c r="N311">
        <v>272.95</v>
      </c>
    </row>
    <row r="312" spans="1:14" x14ac:dyDescent="0.35">
      <c r="A312" t="s">
        <v>14</v>
      </c>
      <c r="B312" s="1">
        <v>43525</v>
      </c>
      <c r="C312" s="1">
        <v>43580</v>
      </c>
      <c r="D312">
        <v>272.85000000000002</v>
      </c>
      <c r="E312">
        <v>277.75</v>
      </c>
      <c r="F312">
        <v>272.85000000000002</v>
      </c>
      <c r="G312">
        <v>276.05</v>
      </c>
      <c r="H312">
        <v>276</v>
      </c>
      <c r="I312">
        <v>276.05</v>
      </c>
      <c r="J312">
        <v>267</v>
      </c>
      <c r="K312">
        <v>2208.9</v>
      </c>
      <c r="L312">
        <v>930000</v>
      </c>
      <c r="M312">
        <v>81000</v>
      </c>
      <c r="N312">
        <v>272.95</v>
      </c>
    </row>
    <row r="313" spans="1:14" x14ac:dyDescent="0.35">
      <c r="A313" t="s">
        <v>14</v>
      </c>
      <c r="B313" s="1">
        <v>43525</v>
      </c>
      <c r="C313" s="1">
        <v>43615</v>
      </c>
      <c r="D313">
        <v>276</v>
      </c>
      <c r="E313">
        <v>277.2</v>
      </c>
      <c r="F313">
        <v>274.60000000000002</v>
      </c>
      <c r="G313">
        <v>276.2</v>
      </c>
      <c r="H313">
        <v>276.2</v>
      </c>
      <c r="I313">
        <v>278.05</v>
      </c>
      <c r="J313">
        <v>15</v>
      </c>
      <c r="K313">
        <v>124.11</v>
      </c>
      <c r="L313">
        <v>24000</v>
      </c>
      <c r="M313">
        <v>24000</v>
      </c>
      <c r="N313">
        <v>272.95</v>
      </c>
    </row>
    <row r="314" spans="1:14" x14ac:dyDescent="0.35">
      <c r="A314" t="s">
        <v>14</v>
      </c>
      <c r="B314" s="1">
        <v>43529</v>
      </c>
      <c r="C314" s="1">
        <v>43552</v>
      </c>
      <c r="D314">
        <v>273.2</v>
      </c>
      <c r="E314">
        <v>279.35000000000002</v>
      </c>
      <c r="F314">
        <v>272.64999999999998</v>
      </c>
      <c r="G314">
        <v>278.2</v>
      </c>
      <c r="H314">
        <v>277.8</v>
      </c>
      <c r="I314">
        <v>278.2</v>
      </c>
      <c r="J314">
        <v>14221</v>
      </c>
      <c r="K314">
        <v>118229.03</v>
      </c>
      <c r="L314">
        <v>72669000</v>
      </c>
      <c r="M314">
        <v>3897000</v>
      </c>
      <c r="N314">
        <v>276.45</v>
      </c>
    </row>
    <row r="315" spans="1:14" x14ac:dyDescent="0.35">
      <c r="A315" t="s">
        <v>14</v>
      </c>
      <c r="B315" s="1">
        <v>43529</v>
      </c>
      <c r="C315" s="1">
        <v>43580</v>
      </c>
      <c r="D315">
        <v>274.7</v>
      </c>
      <c r="E315">
        <v>280.7</v>
      </c>
      <c r="F315">
        <v>274.5</v>
      </c>
      <c r="G315">
        <v>279.5</v>
      </c>
      <c r="H315">
        <v>279.05</v>
      </c>
      <c r="I315">
        <v>279.5</v>
      </c>
      <c r="J315">
        <v>320</v>
      </c>
      <c r="K315">
        <v>2671.01</v>
      </c>
      <c r="L315">
        <v>1023000</v>
      </c>
      <c r="M315">
        <v>93000</v>
      </c>
      <c r="N315">
        <v>276.45</v>
      </c>
    </row>
    <row r="316" spans="1:14" x14ac:dyDescent="0.35">
      <c r="A316" t="s">
        <v>14</v>
      </c>
      <c r="B316" s="1">
        <v>43529</v>
      </c>
      <c r="C316" s="1">
        <v>43615</v>
      </c>
      <c r="D316">
        <v>275.45</v>
      </c>
      <c r="E316">
        <v>280</v>
      </c>
      <c r="F316">
        <v>275.45</v>
      </c>
      <c r="G316">
        <v>278</v>
      </c>
      <c r="H316">
        <v>278</v>
      </c>
      <c r="I316">
        <v>281.39999999999998</v>
      </c>
      <c r="J316">
        <v>16</v>
      </c>
      <c r="K316">
        <v>133.65</v>
      </c>
      <c r="L316">
        <v>45000</v>
      </c>
      <c r="M316">
        <v>21000</v>
      </c>
      <c r="N316">
        <v>276.45</v>
      </c>
    </row>
    <row r="317" spans="1:14" x14ac:dyDescent="0.35">
      <c r="A317" t="s">
        <v>14</v>
      </c>
      <c r="B317" s="1">
        <v>43530</v>
      </c>
      <c r="C317" s="1">
        <v>43552</v>
      </c>
      <c r="D317">
        <v>278.75</v>
      </c>
      <c r="E317">
        <v>284.05</v>
      </c>
      <c r="F317">
        <v>278</v>
      </c>
      <c r="G317">
        <v>279.75</v>
      </c>
      <c r="H317">
        <v>279.5</v>
      </c>
      <c r="I317">
        <v>279.75</v>
      </c>
      <c r="J317">
        <v>16507</v>
      </c>
      <c r="K317">
        <v>139171.37</v>
      </c>
      <c r="L317">
        <v>77370000</v>
      </c>
      <c r="M317">
        <v>4701000</v>
      </c>
      <c r="N317">
        <v>278.10000000000002</v>
      </c>
    </row>
    <row r="318" spans="1:14" x14ac:dyDescent="0.35">
      <c r="A318" t="s">
        <v>14</v>
      </c>
      <c r="B318" s="1">
        <v>43530</v>
      </c>
      <c r="C318" s="1">
        <v>43580</v>
      </c>
      <c r="D318">
        <v>280</v>
      </c>
      <c r="E318">
        <v>285.10000000000002</v>
      </c>
      <c r="F318">
        <v>279.85000000000002</v>
      </c>
      <c r="G318">
        <v>281.2</v>
      </c>
      <c r="H318">
        <v>280.89999999999998</v>
      </c>
      <c r="I318">
        <v>281.2</v>
      </c>
      <c r="J318">
        <v>417</v>
      </c>
      <c r="K318">
        <v>3533.32</v>
      </c>
      <c r="L318">
        <v>1248000</v>
      </c>
      <c r="M318">
        <v>225000</v>
      </c>
      <c r="N318">
        <v>278.10000000000002</v>
      </c>
    </row>
    <row r="319" spans="1:14" x14ac:dyDescent="0.35">
      <c r="A319" t="s">
        <v>14</v>
      </c>
      <c r="B319" s="1">
        <v>43530</v>
      </c>
      <c r="C319" s="1">
        <v>43615</v>
      </c>
      <c r="D319">
        <v>281.5</v>
      </c>
      <c r="E319">
        <v>285</v>
      </c>
      <c r="F319">
        <v>279.85000000000002</v>
      </c>
      <c r="G319">
        <v>279.85000000000002</v>
      </c>
      <c r="H319">
        <v>279.85000000000002</v>
      </c>
      <c r="I319">
        <v>283</v>
      </c>
      <c r="J319">
        <v>20</v>
      </c>
      <c r="K319">
        <v>169.55</v>
      </c>
      <c r="L319">
        <v>60000</v>
      </c>
      <c r="M319">
        <v>15000</v>
      </c>
      <c r="N319">
        <v>278.10000000000002</v>
      </c>
    </row>
    <row r="320" spans="1:14" x14ac:dyDescent="0.35">
      <c r="A320" t="s">
        <v>14</v>
      </c>
      <c r="B320" s="1">
        <v>43531</v>
      </c>
      <c r="C320" s="1">
        <v>43552</v>
      </c>
      <c r="D320">
        <v>279.8</v>
      </c>
      <c r="E320">
        <v>283.89999999999998</v>
      </c>
      <c r="F320">
        <v>278.85000000000002</v>
      </c>
      <c r="G320">
        <v>283.14999999999998</v>
      </c>
      <c r="H320">
        <v>283.2</v>
      </c>
      <c r="I320">
        <v>283.14999999999998</v>
      </c>
      <c r="J320">
        <v>13185</v>
      </c>
      <c r="K320">
        <v>111409.75</v>
      </c>
      <c r="L320">
        <v>78159000</v>
      </c>
      <c r="M320">
        <v>789000</v>
      </c>
      <c r="N320">
        <v>281.75</v>
      </c>
    </row>
    <row r="321" spans="1:14" x14ac:dyDescent="0.35">
      <c r="A321" t="s">
        <v>14</v>
      </c>
      <c r="B321" s="1">
        <v>43531</v>
      </c>
      <c r="C321" s="1">
        <v>43580</v>
      </c>
      <c r="D321">
        <v>281</v>
      </c>
      <c r="E321">
        <v>285.10000000000002</v>
      </c>
      <c r="F321">
        <v>280.3</v>
      </c>
      <c r="G321">
        <v>284.60000000000002</v>
      </c>
      <c r="H321">
        <v>284.5</v>
      </c>
      <c r="I321">
        <v>284.60000000000002</v>
      </c>
      <c r="J321">
        <v>256</v>
      </c>
      <c r="K321">
        <v>2174.37</v>
      </c>
      <c r="L321">
        <v>1197000</v>
      </c>
      <c r="M321">
        <v>-51000</v>
      </c>
      <c r="N321">
        <v>281.75</v>
      </c>
    </row>
    <row r="322" spans="1:14" x14ac:dyDescent="0.35">
      <c r="A322" t="s">
        <v>14</v>
      </c>
      <c r="B322" s="1">
        <v>43531</v>
      </c>
      <c r="C322" s="1">
        <v>43615</v>
      </c>
      <c r="D322">
        <v>282.55</v>
      </c>
      <c r="E322">
        <v>284.89999999999998</v>
      </c>
      <c r="F322">
        <v>282.39999999999998</v>
      </c>
      <c r="G322">
        <v>284.89999999999998</v>
      </c>
      <c r="H322">
        <v>284.89999999999998</v>
      </c>
      <c r="I322">
        <v>284.89999999999998</v>
      </c>
      <c r="J322">
        <v>14</v>
      </c>
      <c r="K322">
        <v>118.79</v>
      </c>
      <c r="L322">
        <v>84000</v>
      </c>
      <c r="M322">
        <v>24000</v>
      </c>
      <c r="N322">
        <v>281.75</v>
      </c>
    </row>
    <row r="323" spans="1:14" x14ac:dyDescent="0.35">
      <c r="A323" t="s">
        <v>14</v>
      </c>
      <c r="B323" s="1">
        <v>43532</v>
      </c>
      <c r="C323" s="1">
        <v>43552</v>
      </c>
      <c r="D323">
        <v>282.45</v>
      </c>
      <c r="E323">
        <v>285.35000000000002</v>
      </c>
      <c r="F323">
        <v>280.8</v>
      </c>
      <c r="G323">
        <v>282.60000000000002</v>
      </c>
      <c r="H323">
        <v>282.64999999999998</v>
      </c>
      <c r="I323">
        <v>282.60000000000002</v>
      </c>
      <c r="J323">
        <v>15354</v>
      </c>
      <c r="K323">
        <v>130546.82</v>
      </c>
      <c r="L323">
        <v>76731000</v>
      </c>
      <c r="M323">
        <v>-1428000</v>
      </c>
      <c r="N323">
        <v>281.2</v>
      </c>
    </row>
    <row r="324" spans="1:14" x14ac:dyDescent="0.35">
      <c r="A324" t="s">
        <v>14</v>
      </c>
      <c r="B324" s="1">
        <v>43532</v>
      </c>
      <c r="C324" s="1">
        <v>43580</v>
      </c>
      <c r="D324">
        <v>283.55</v>
      </c>
      <c r="E324">
        <v>286.64999999999998</v>
      </c>
      <c r="F324">
        <v>282.39999999999998</v>
      </c>
      <c r="G324">
        <v>284.05</v>
      </c>
      <c r="H324">
        <v>284.14999999999998</v>
      </c>
      <c r="I324">
        <v>284.05</v>
      </c>
      <c r="J324">
        <v>269</v>
      </c>
      <c r="K324">
        <v>2299.13</v>
      </c>
      <c r="L324">
        <v>1245000</v>
      </c>
      <c r="M324">
        <v>48000</v>
      </c>
      <c r="N324">
        <v>281.2</v>
      </c>
    </row>
    <row r="325" spans="1:14" x14ac:dyDescent="0.35">
      <c r="A325" t="s">
        <v>14</v>
      </c>
      <c r="B325" s="1">
        <v>43532</v>
      </c>
      <c r="C325" s="1">
        <v>43615</v>
      </c>
      <c r="D325">
        <v>286</v>
      </c>
      <c r="E325">
        <v>286.5</v>
      </c>
      <c r="F325">
        <v>283.3</v>
      </c>
      <c r="G325">
        <v>283.3</v>
      </c>
      <c r="H325">
        <v>283.3</v>
      </c>
      <c r="I325">
        <v>286.05</v>
      </c>
      <c r="J325">
        <v>9</v>
      </c>
      <c r="K325">
        <v>77.12</v>
      </c>
      <c r="L325">
        <v>90000</v>
      </c>
      <c r="M325">
        <v>6000</v>
      </c>
      <c r="N325">
        <v>281.2</v>
      </c>
    </row>
    <row r="326" spans="1:14" x14ac:dyDescent="0.35">
      <c r="A326" t="s">
        <v>14</v>
      </c>
      <c r="B326" s="1">
        <v>43535</v>
      </c>
      <c r="C326" s="1">
        <v>43552</v>
      </c>
      <c r="D326">
        <v>285.55</v>
      </c>
      <c r="E326">
        <v>290</v>
      </c>
      <c r="F326">
        <v>284.55</v>
      </c>
      <c r="G326">
        <v>288.14999999999998</v>
      </c>
      <c r="H326">
        <v>287.8</v>
      </c>
      <c r="I326">
        <v>288.14999999999998</v>
      </c>
      <c r="J326">
        <v>14713</v>
      </c>
      <c r="K326">
        <v>127178.43</v>
      </c>
      <c r="L326">
        <v>74883000</v>
      </c>
      <c r="M326">
        <v>-1848000</v>
      </c>
      <c r="N326">
        <v>287.35000000000002</v>
      </c>
    </row>
    <row r="327" spans="1:14" x14ac:dyDescent="0.35">
      <c r="A327" t="s">
        <v>14</v>
      </c>
      <c r="B327" s="1">
        <v>43535</v>
      </c>
      <c r="C327" s="1">
        <v>43580</v>
      </c>
      <c r="D327">
        <v>286.85000000000002</v>
      </c>
      <c r="E327">
        <v>291.45</v>
      </c>
      <c r="F327">
        <v>286.25</v>
      </c>
      <c r="G327">
        <v>289.55</v>
      </c>
      <c r="H327">
        <v>289.2</v>
      </c>
      <c r="I327">
        <v>289.55</v>
      </c>
      <c r="J327">
        <v>450</v>
      </c>
      <c r="K327">
        <v>3908.44</v>
      </c>
      <c r="L327">
        <v>1341000</v>
      </c>
      <c r="M327">
        <v>96000</v>
      </c>
      <c r="N327">
        <v>287.35000000000002</v>
      </c>
    </row>
    <row r="328" spans="1:14" x14ac:dyDescent="0.35">
      <c r="A328" t="s">
        <v>14</v>
      </c>
      <c r="B328" s="1">
        <v>43535</v>
      </c>
      <c r="C328" s="1">
        <v>43615</v>
      </c>
      <c r="D328">
        <v>288</v>
      </c>
      <c r="E328">
        <v>291</v>
      </c>
      <c r="F328">
        <v>288</v>
      </c>
      <c r="G328">
        <v>290</v>
      </c>
      <c r="H328">
        <v>290</v>
      </c>
      <c r="I328">
        <v>290</v>
      </c>
      <c r="J328">
        <v>23</v>
      </c>
      <c r="K328">
        <v>200.07</v>
      </c>
      <c r="L328">
        <v>96000</v>
      </c>
      <c r="M328">
        <v>6000</v>
      </c>
      <c r="N328">
        <v>287.35000000000002</v>
      </c>
    </row>
    <row r="329" spans="1:14" x14ac:dyDescent="0.35">
      <c r="A329" t="s">
        <v>14</v>
      </c>
      <c r="B329" s="1">
        <v>43536</v>
      </c>
      <c r="C329" s="1">
        <v>43552</v>
      </c>
      <c r="D329">
        <v>289</v>
      </c>
      <c r="E329">
        <v>290.60000000000002</v>
      </c>
      <c r="F329">
        <v>286.2</v>
      </c>
      <c r="G329">
        <v>288.05</v>
      </c>
      <c r="H329">
        <v>287.89999999999998</v>
      </c>
      <c r="I329">
        <v>288.05</v>
      </c>
      <c r="J329">
        <v>13668</v>
      </c>
      <c r="K329">
        <v>118272.65</v>
      </c>
      <c r="L329">
        <v>76608000</v>
      </c>
      <c r="M329">
        <v>1725000</v>
      </c>
      <c r="N329">
        <v>286.89999999999998</v>
      </c>
    </row>
    <row r="330" spans="1:14" x14ac:dyDescent="0.35">
      <c r="A330" t="s">
        <v>14</v>
      </c>
      <c r="B330" s="1">
        <v>43536</v>
      </c>
      <c r="C330" s="1">
        <v>43580</v>
      </c>
      <c r="D330">
        <v>291</v>
      </c>
      <c r="E330">
        <v>291.85000000000002</v>
      </c>
      <c r="F330">
        <v>287.64999999999998</v>
      </c>
      <c r="G330">
        <v>289.5</v>
      </c>
      <c r="H330">
        <v>289.35000000000002</v>
      </c>
      <c r="I330">
        <v>289.5</v>
      </c>
      <c r="J330">
        <v>358</v>
      </c>
      <c r="K330">
        <v>3113.08</v>
      </c>
      <c r="L330">
        <v>1539000</v>
      </c>
      <c r="M330">
        <v>198000</v>
      </c>
      <c r="N330">
        <v>286.89999999999998</v>
      </c>
    </row>
    <row r="331" spans="1:14" x14ac:dyDescent="0.35">
      <c r="A331" t="s">
        <v>14</v>
      </c>
      <c r="B331" s="1">
        <v>43536</v>
      </c>
      <c r="C331" s="1">
        <v>43615</v>
      </c>
      <c r="D331">
        <v>291.10000000000002</v>
      </c>
      <c r="E331">
        <v>291.2</v>
      </c>
      <c r="F331">
        <v>288.85000000000002</v>
      </c>
      <c r="G331">
        <v>289.5</v>
      </c>
      <c r="H331">
        <v>289.5</v>
      </c>
      <c r="I331">
        <v>289.5</v>
      </c>
      <c r="J331">
        <v>18</v>
      </c>
      <c r="K331">
        <v>156.78</v>
      </c>
      <c r="L331">
        <v>114000</v>
      </c>
      <c r="M331">
        <v>18000</v>
      </c>
      <c r="N331">
        <v>286.89999999999998</v>
      </c>
    </row>
    <row r="332" spans="1:14" x14ac:dyDescent="0.35">
      <c r="A332" t="s">
        <v>14</v>
      </c>
      <c r="B332" s="1">
        <v>43537</v>
      </c>
      <c r="C332" s="1">
        <v>43552</v>
      </c>
      <c r="D332">
        <v>288.05</v>
      </c>
      <c r="E332">
        <v>294.95</v>
      </c>
      <c r="F332">
        <v>285.7</v>
      </c>
      <c r="G332">
        <v>294</v>
      </c>
      <c r="H332">
        <v>294.7</v>
      </c>
      <c r="I332">
        <v>294</v>
      </c>
      <c r="J332">
        <v>16791</v>
      </c>
      <c r="K332">
        <v>146200.56</v>
      </c>
      <c r="L332">
        <v>76392000</v>
      </c>
      <c r="M332">
        <v>-216000</v>
      </c>
      <c r="N332">
        <v>293.14999999999998</v>
      </c>
    </row>
    <row r="333" spans="1:14" x14ac:dyDescent="0.35">
      <c r="A333" t="s">
        <v>14</v>
      </c>
      <c r="B333" s="1">
        <v>43537</v>
      </c>
      <c r="C333" s="1">
        <v>43580</v>
      </c>
      <c r="D333">
        <v>289.45</v>
      </c>
      <c r="E333">
        <v>296.14999999999998</v>
      </c>
      <c r="F333">
        <v>287.3</v>
      </c>
      <c r="G333">
        <v>295.45</v>
      </c>
      <c r="H333">
        <v>296.10000000000002</v>
      </c>
      <c r="I333">
        <v>295.45</v>
      </c>
      <c r="J333">
        <v>592</v>
      </c>
      <c r="K333">
        <v>5183.37</v>
      </c>
      <c r="L333">
        <v>1650000</v>
      </c>
      <c r="M333">
        <v>111000</v>
      </c>
      <c r="N333">
        <v>293.14999999999998</v>
      </c>
    </row>
    <row r="334" spans="1:14" x14ac:dyDescent="0.35">
      <c r="A334" t="s">
        <v>14</v>
      </c>
      <c r="B334" s="1">
        <v>43537</v>
      </c>
      <c r="C334" s="1">
        <v>43615</v>
      </c>
      <c r="D334">
        <v>289.2</v>
      </c>
      <c r="E334">
        <v>296.39999999999998</v>
      </c>
      <c r="F334">
        <v>288</v>
      </c>
      <c r="G334">
        <v>295.64999999999998</v>
      </c>
      <c r="H334">
        <v>296.05</v>
      </c>
      <c r="I334">
        <v>295.64999999999998</v>
      </c>
      <c r="J334">
        <v>32</v>
      </c>
      <c r="K334">
        <v>281.89</v>
      </c>
      <c r="L334">
        <v>129000</v>
      </c>
      <c r="M334">
        <v>15000</v>
      </c>
      <c r="N334">
        <v>293.14999999999998</v>
      </c>
    </row>
    <row r="335" spans="1:14" x14ac:dyDescent="0.35">
      <c r="A335" t="s">
        <v>14</v>
      </c>
      <c r="B335" s="1">
        <v>43538</v>
      </c>
      <c r="C335" s="1">
        <v>43552</v>
      </c>
      <c r="D335">
        <v>295</v>
      </c>
      <c r="E335">
        <v>295.89999999999998</v>
      </c>
      <c r="F335">
        <v>291.25</v>
      </c>
      <c r="G335">
        <v>292.7</v>
      </c>
      <c r="H335">
        <v>292.64999999999998</v>
      </c>
      <c r="I335">
        <v>292.7</v>
      </c>
      <c r="J335">
        <v>11467</v>
      </c>
      <c r="K335">
        <v>100863.46</v>
      </c>
      <c r="L335">
        <v>75093000</v>
      </c>
      <c r="M335">
        <v>-1299000</v>
      </c>
      <c r="N335">
        <v>291.89999999999998</v>
      </c>
    </row>
    <row r="336" spans="1:14" x14ac:dyDescent="0.35">
      <c r="A336" t="s">
        <v>14</v>
      </c>
      <c r="B336" s="1">
        <v>43538</v>
      </c>
      <c r="C336" s="1">
        <v>43580</v>
      </c>
      <c r="D336">
        <v>296.75</v>
      </c>
      <c r="E336">
        <v>296.95</v>
      </c>
      <c r="F336">
        <v>292.95</v>
      </c>
      <c r="G336">
        <v>294.2</v>
      </c>
      <c r="H336">
        <v>294.39999999999998</v>
      </c>
      <c r="I336">
        <v>294.2</v>
      </c>
      <c r="J336">
        <v>394</v>
      </c>
      <c r="K336">
        <v>3484.08</v>
      </c>
      <c r="L336">
        <v>1962000</v>
      </c>
      <c r="M336">
        <v>312000</v>
      </c>
      <c r="N336">
        <v>291.89999999999998</v>
      </c>
    </row>
    <row r="337" spans="1:14" x14ac:dyDescent="0.35">
      <c r="A337" t="s">
        <v>14</v>
      </c>
      <c r="B337" s="1">
        <v>43538</v>
      </c>
      <c r="C337" s="1">
        <v>43615</v>
      </c>
      <c r="D337">
        <v>296</v>
      </c>
      <c r="E337">
        <v>296.8</v>
      </c>
      <c r="F337">
        <v>293.85000000000002</v>
      </c>
      <c r="G337">
        <v>295.2</v>
      </c>
      <c r="H337">
        <v>295.2</v>
      </c>
      <c r="I337">
        <v>296.60000000000002</v>
      </c>
      <c r="J337">
        <v>13</v>
      </c>
      <c r="K337">
        <v>115.24</v>
      </c>
      <c r="L337">
        <v>147000</v>
      </c>
      <c r="M337">
        <v>18000</v>
      </c>
      <c r="N337">
        <v>291.89999999999998</v>
      </c>
    </row>
    <row r="338" spans="1:14" x14ac:dyDescent="0.35">
      <c r="A338" t="s">
        <v>14</v>
      </c>
      <c r="B338" s="1">
        <v>43539</v>
      </c>
      <c r="C338" s="1">
        <v>43552</v>
      </c>
      <c r="D338">
        <v>293.39999999999998</v>
      </c>
      <c r="E338">
        <v>302</v>
      </c>
      <c r="F338">
        <v>293.39999999999998</v>
      </c>
      <c r="G338">
        <v>299.2</v>
      </c>
      <c r="H338">
        <v>298.8</v>
      </c>
      <c r="I338">
        <v>299.2</v>
      </c>
      <c r="J338">
        <v>23704</v>
      </c>
      <c r="K338">
        <v>212362.27</v>
      </c>
      <c r="L338">
        <v>73584000</v>
      </c>
      <c r="M338">
        <v>-1509000</v>
      </c>
      <c r="N338">
        <v>298.39999999999998</v>
      </c>
    </row>
    <row r="339" spans="1:14" x14ac:dyDescent="0.35">
      <c r="A339" t="s">
        <v>14</v>
      </c>
      <c r="B339" s="1">
        <v>43539</v>
      </c>
      <c r="C339" s="1">
        <v>43580</v>
      </c>
      <c r="D339">
        <v>295.55</v>
      </c>
      <c r="E339">
        <v>303.5</v>
      </c>
      <c r="F339">
        <v>295.55</v>
      </c>
      <c r="G339">
        <v>300.45</v>
      </c>
      <c r="H339">
        <v>300.5</v>
      </c>
      <c r="I339">
        <v>300.45</v>
      </c>
      <c r="J339">
        <v>1437</v>
      </c>
      <c r="K339">
        <v>12948.93</v>
      </c>
      <c r="L339">
        <v>3954000</v>
      </c>
      <c r="M339">
        <v>1992000</v>
      </c>
      <c r="N339">
        <v>298.39999999999998</v>
      </c>
    </row>
    <row r="340" spans="1:14" x14ac:dyDescent="0.35">
      <c r="A340" t="s">
        <v>14</v>
      </c>
      <c r="B340" s="1">
        <v>43539</v>
      </c>
      <c r="C340" s="1">
        <v>43615</v>
      </c>
      <c r="D340">
        <v>297.25</v>
      </c>
      <c r="E340">
        <v>303.5</v>
      </c>
      <c r="F340">
        <v>296.75</v>
      </c>
      <c r="G340">
        <v>300.55</v>
      </c>
      <c r="H340">
        <v>300.2</v>
      </c>
      <c r="I340">
        <v>300.55</v>
      </c>
      <c r="J340">
        <v>32</v>
      </c>
      <c r="K340">
        <v>288.10000000000002</v>
      </c>
      <c r="L340">
        <v>150000</v>
      </c>
      <c r="M340">
        <v>3000</v>
      </c>
      <c r="N340">
        <v>298.39999999999998</v>
      </c>
    </row>
    <row r="341" spans="1:14" x14ac:dyDescent="0.35">
      <c r="A341" t="s">
        <v>14</v>
      </c>
      <c r="B341" s="1">
        <v>43542</v>
      </c>
      <c r="C341" s="1">
        <v>43552</v>
      </c>
      <c r="D341">
        <v>300.14999999999998</v>
      </c>
      <c r="E341">
        <v>302</v>
      </c>
      <c r="F341">
        <v>295.5</v>
      </c>
      <c r="G341">
        <v>300.14999999999998</v>
      </c>
      <c r="H341">
        <v>300.89999999999998</v>
      </c>
      <c r="I341">
        <v>300.14999999999998</v>
      </c>
      <c r="J341">
        <v>18027</v>
      </c>
      <c r="K341">
        <v>161537.88</v>
      </c>
      <c r="L341">
        <v>76374000</v>
      </c>
      <c r="M341">
        <v>2790000</v>
      </c>
      <c r="N341">
        <v>298.95</v>
      </c>
    </row>
    <row r="342" spans="1:14" x14ac:dyDescent="0.35">
      <c r="A342" t="s">
        <v>14</v>
      </c>
      <c r="B342" s="1">
        <v>43542</v>
      </c>
      <c r="C342" s="1">
        <v>43580</v>
      </c>
      <c r="D342">
        <v>302</v>
      </c>
      <c r="E342">
        <v>303.5</v>
      </c>
      <c r="F342">
        <v>297.2</v>
      </c>
      <c r="G342">
        <v>301.60000000000002</v>
      </c>
      <c r="H342">
        <v>302.5</v>
      </c>
      <c r="I342">
        <v>301.60000000000002</v>
      </c>
      <c r="J342">
        <v>1152</v>
      </c>
      <c r="K342">
        <v>10372.09</v>
      </c>
      <c r="L342">
        <v>4602000</v>
      </c>
      <c r="M342">
        <v>648000</v>
      </c>
      <c r="N342">
        <v>298.95</v>
      </c>
    </row>
    <row r="343" spans="1:14" x14ac:dyDescent="0.35">
      <c r="A343" t="s">
        <v>14</v>
      </c>
      <c r="B343" s="1">
        <v>43542</v>
      </c>
      <c r="C343" s="1">
        <v>43615</v>
      </c>
      <c r="D343">
        <v>303</v>
      </c>
      <c r="E343">
        <v>303</v>
      </c>
      <c r="F343">
        <v>297.89999999999998</v>
      </c>
      <c r="G343">
        <v>300.39999999999998</v>
      </c>
      <c r="H343">
        <v>302.5</v>
      </c>
      <c r="I343">
        <v>300.39999999999998</v>
      </c>
      <c r="J343">
        <v>30</v>
      </c>
      <c r="K343">
        <v>270.25</v>
      </c>
      <c r="L343">
        <v>192000</v>
      </c>
      <c r="M343">
        <v>42000</v>
      </c>
      <c r="N343">
        <v>298.95</v>
      </c>
    </row>
    <row r="344" spans="1:14" x14ac:dyDescent="0.35">
      <c r="A344" t="s">
        <v>14</v>
      </c>
      <c r="B344" s="1">
        <v>43543</v>
      </c>
      <c r="C344" s="1">
        <v>43552</v>
      </c>
      <c r="D344">
        <v>301.39999999999998</v>
      </c>
      <c r="E344">
        <v>307.85000000000002</v>
      </c>
      <c r="F344">
        <v>299.8</v>
      </c>
      <c r="G344">
        <v>304.2</v>
      </c>
      <c r="H344">
        <v>304.10000000000002</v>
      </c>
      <c r="I344">
        <v>304.2</v>
      </c>
      <c r="J344">
        <v>23476</v>
      </c>
      <c r="K344">
        <v>214275.6</v>
      </c>
      <c r="L344">
        <v>76182000</v>
      </c>
      <c r="M344">
        <v>-192000</v>
      </c>
      <c r="N344">
        <v>303.05</v>
      </c>
    </row>
    <row r="345" spans="1:14" x14ac:dyDescent="0.35">
      <c r="A345" t="s">
        <v>14</v>
      </c>
      <c r="B345" s="1">
        <v>43543</v>
      </c>
      <c r="C345" s="1">
        <v>43580</v>
      </c>
      <c r="D345">
        <v>304</v>
      </c>
      <c r="E345">
        <v>309.3</v>
      </c>
      <c r="F345">
        <v>301.5</v>
      </c>
      <c r="G345">
        <v>305.85000000000002</v>
      </c>
      <c r="H345">
        <v>305.60000000000002</v>
      </c>
      <c r="I345">
        <v>305.85000000000002</v>
      </c>
      <c r="J345">
        <v>1610</v>
      </c>
      <c r="K345">
        <v>14774.53</v>
      </c>
      <c r="L345">
        <v>6189000</v>
      </c>
      <c r="M345">
        <v>1587000</v>
      </c>
      <c r="N345">
        <v>303.05</v>
      </c>
    </row>
    <row r="346" spans="1:14" x14ac:dyDescent="0.35">
      <c r="A346" t="s">
        <v>14</v>
      </c>
      <c r="B346" s="1">
        <v>43543</v>
      </c>
      <c r="C346" s="1">
        <v>43615</v>
      </c>
      <c r="D346">
        <v>303.75</v>
      </c>
      <c r="E346">
        <v>309</v>
      </c>
      <c r="F346">
        <v>302.5</v>
      </c>
      <c r="G346">
        <v>305.75</v>
      </c>
      <c r="H346">
        <v>305.55</v>
      </c>
      <c r="I346">
        <v>305.75</v>
      </c>
      <c r="J346">
        <v>50</v>
      </c>
      <c r="K346">
        <v>459.88</v>
      </c>
      <c r="L346">
        <v>216000</v>
      </c>
      <c r="M346">
        <v>24000</v>
      </c>
      <c r="N346">
        <v>303.05</v>
      </c>
    </row>
    <row r="347" spans="1:14" x14ac:dyDescent="0.35">
      <c r="A347" t="s">
        <v>14</v>
      </c>
      <c r="B347" s="1">
        <v>43544</v>
      </c>
      <c r="C347" s="1">
        <v>43552</v>
      </c>
      <c r="D347">
        <v>303.14999999999998</v>
      </c>
      <c r="E347">
        <v>305.39999999999998</v>
      </c>
      <c r="F347">
        <v>300.95</v>
      </c>
      <c r="G347">
        <v>304.95</v>
      </c>
      <c r="H347">
        <v>304.95</v>
      </c>
      <c r="I347">
        <v>304.95</v>
      </c>
      <c r="J347">
        <v>15156</v>
      </c>
      <c r="K347">
        <v>138017.98000000001</v>
      </c>
      <c r="L347">
        <v>71817000</v>
      </c>
      <c r="M347">
        <v>-4365000</v>
      </c>
      <c r="N347">
        <v>303.8</v>
      </c>
    </row>
    <row r="348" spans="1:14" x14ac:dyDescent="0.35">
      <c r="A348" t="s">
        <v>14</v>
      </c>
      <c r="B348" s="1">
        <v>43544</v>
      </c>
      <c r="C348" s="1">
        <v>43580</v>
      </c>
      <c r="D348">
        <v>304.5</v>
      </c>
      <c r="E348">
        <v>307</v>
      </c>
      <c r="F348">
        <v>302.55</v>
      </c>
      <c r="G348">
        <v>306.5</v>
      </c>
      <c r="H348">
        <v>306.35000000000002</v>
      </c>
      <c r="I348">
        <v>306.5</v>
      </c>
      <c r="J348">
        <v>2060</v>
      </c>
      <c r="K348">
        <v>18872.330000000002</v>
      </c>
      <c r="L348">
        <v>9747000</v>
      </c>
      <c r="M348">
        <v>3558000</v>
      </c>
      <c r="N348">
        <v>303.8</v>
      </c>
    </row>
    <row r="349" spans="1:14" x14ac:dyDescent="0.35">
      <c r="A349" t="s">
        <v>14</v>
      </c>
      <c r="B349" s="1">
        <v>43544</v>
      </c>
      <c r="C349" s="1">
        <v>43615</v>
      </c>
      <c r="D349">
        <v>303.05</v>
      </c>
      <c r="E349">
        <v>307</v>
      </c>
      <c r="F349">
        <v>303</v>
      </c>
      <c r="G349">
        <v>306.5</v>
      </c>
      <c r="H349">
        <v>306.60000000000002</v>
      </c>
      <c r="I349">
        <v>306.5</v>
      </c>
      <c r="J349">
        <v>22</v>
      </c>
      <c r="K349">
        <v>201.11</v>
      </c>
      <c r="L349">
        <v>237000</v>
      </c>
      <c r="M349">
        <v>21000</v>
      </c>
      <c r="N349">
        <v>303.8</v>
      </c>
    </row>
    <row r="350" spans="1:14" x14ac:dyDescent="0.35">
      <c r="A350" t="s">
        <v>14</v>
      </c>
      <c r="B350" s="1">
        <v>43546</v>
      </c>
      <c r="C350" s="1">
        <v>43552</v>
      </c>
      <c r="D350">
        <v>305.45</v>
      </c>
      <c r="E350">
        <v>307</v>
      </c>
      <c r="F350">
        <v>297.89999999999998</v>
      </c>
      <c r="G350">
        <v>298.75</v>
      </c>
      <c r="H350">
        <v>298.75</v>
      </c>
      <c r="I350">
        <v>298.75</v>
      </c>
      <c r="J350">
        <v>16413</v>
      </c>
      <c r="K350">
        <v>149034.45000000001</v>
      </c>
      <c r="L350">
        <v>69159000</v>
      </c>
      <c r="M350">
        <v>-2658000</v>
      </c>
      <c r="N350">
        <v>298.05</v>
      </c>
    </row>
    <row r="351" spans="1:14" x14ac:dyDescent="0.35">
      <c r="A351" t="s">
        <v>14</v>
      </c>
      <c r="B351" s="1">
        <v>43546</v>
      </c>
      <c r="C351" s="1">
        <v>43580</v>
      </c>
      <c r="D351">
        <v>306.5</v>
      </c>
      <c r="E351">
        <v>308.64999999999998</v>
      </c>
      <c r="F351">
        <v>299.60000000000002</v>
      </c>
      <c r="G351">
        <v>300.39999999999998</v>
      </c>
      <c r="H351">
        <v>300.10000000000002</v>
      </c>
      <c r="I351">
        <v>300.39999999999998</v>
      </c>
      <c r="J351">
        <v>2783</v>
      </c>
      <c r="K351">
        <v>25383.95</v>
      </c>
      <c r="L351">
        <v>13074000</v>
      </c>
      <c r="M351">
        <v>3327000</v>
      </c>
      <c r="N351">
        <v>298.05</v>
      </c>
    </row>
    <row r="352" spans="1:14" x14ac:dyDescent="0.35">
      <c r="A352" t="s">
        <v>14</v>
      </c>
      <c r="B352" s="1">
        <v>43546</v>
      </c>
      <c r="C352" s="1">
        <v>43615</v>
      </c>
      <c r="D352">
        <v>308</v>
      </c>
      <c r="E352">
        <v>309</v>
      </c>
      <c r="F352">
        <v>300</v>
      </c>
      <c r="G352">
        <v>300.85000000000002</v>
      </c>
      <c r="H352">
        <v>300</v>
      </c>
      <c r="I352">
        <v>300.85000000000002</v>
      </c>
      <c r="J352">
        <v>30</v>
      </c>
      <c r="K352">
        <v>274.14999999999998</v>
      </c>
      <c r="L352">
        <v>279000</v>
      </c>
      <c r="M352">
        <v>42000</v>
      </c>
      <c r="N352">
        <v>298.05</v>
      </c>
    </row>
    <row r="353" spans="1:14" x14ac:dyDescent="0.35">
      <c r="A353" t="s">
        <v>14</v>
      </c>
      <c r="B353" s="1">
        <v>43549</v>
      </c>
      <c r="C353" s="1">
        <v>43552</v>
      </c>
      <c r="D353">
        <v>295.2</v>
      </c>
      <c r="E353">
        <v>295.89999999999998</v>
      </c>
      <c r="F353">
        <v>293.05</v>
      </c>
      <c r="G353">
        <v>294.45</v>
      </c>
      <c r="H353">
        <v>294.35000000000002</v>
      </c>
      <c r="I353">
        <v>294.45</v>
      </c>
      <c r="J353">
        <v>13860</v>
      </c>
      <c r="K353">
        <v>122410.13</v>
      </c>
      <c r="L353">
        <v>58140000</v>
      </c>
      <c r="M353">
        <v>-11019000</v>
      </c>
      <c r="N353">
        <v>294</v>
      </c>
    </row>
    <row r="354" spans="1:14" x14ac:dyDescent="0.35">
      <c r="A354" t="s">
        <v>14</v>
      </c>
      <c r="B354" s="1">
        <v>43549</v>
      </c>
      <c r="C354" s="1">
        <v>43580</v>
      </c>
      <c r="D354">
        <v>296.60000000000002</v>
      </c>
      <c r="E354">
        <v>297.39999999999998</v>
      </c>
      <c r="F354">
        <v>294.7</v>
      </c>
      <c r="G354">
        <v>296.25</v>
      </c>
      <c r="H354">
        <v>295.89999999999998</v>
      </c>
      <c r="I354">
        <v>296.25</v>
      </c>
      <c r="J354">
        <v>5195</v>
      </c>
      <c r="K354">
        <v>46134.06</v>
      </c>
      <c r="L354">
        <v>23148000</v>
      </c>
      <c r="M354">
        <v>10074000</v>
      </c>
      <c r="N354">
        <v>294</v>
      </c>
    </row>
    <row r="355" spans="1:14" x14ac:dyDescent="0.35">
      <c r="A355" t="s">
        <v>14</v>
      </c>
      <c r="B355" s="1">
        <v>43549</v>
      </c>
      <c r="C355" s="1">
        <v>43615</v>
      </c>
      <c r="D355">
        <v>295.95</v>
      </c>
      <c r="E355">
        <v>297.25</v>
      </c>
      <c r="F355">
        <v>295.35000000000002</v>
      </c>
      <c r="G355">
        <v>296.75</v>
      </c>
      <c r="H355">
        <v>296.95</v>
      </c>
      <c r="I355">
        <v>296.75</v>
      </c>
      <c r="J355">
        <v>66</v>
      </c>
      <c r="K355">
        <v>586.54999999999995</v>
      </c>
      <c r="L355">
        <v>327000</v>
      </c>
      <c r="M355">
        <v>48000</v>
      </c>
      <c r="N355">
        <v>294</v>
      </c>
    </row>
    <row r="356" spans="1:14" x14ac:dyDescent="0.35">
      <c r="A356" t="s">
        <v>14</v>
      </c>
      <c r="B356" s="1">
        <v>43550</v>
      </c>
      <c r="C356" s="1">
        <v>43552</v>
      </c>
      <c r="D356">
        <v>295.5</v>
      </c>
      <c r="E356">
        <v>305.39999999999998</v>
      </c>
      <c r="F356">
        <v>295.3</v>
      </c>
      <c r="G356">
        <v>304</v>
      </c>
      <c r="H356">
        <v>305.39999999999998</v>
      </c>
      <c r="I356">
        <v>304</v>
      </c>
      <c r="J356">
        <v>18838</v>
      </c>
      <c r="K356">
        <v>169469.37</v>
      </c>
      <c r="L356">
        <v>48507000</v>
      </c>
      <c r="M356">
        <v>-9633000</v>
      </c>
      <c r="N356">
        <v>303.5</v>
      </c>
    </row>
    <row r="357" spans="1:14" x14ac:dyDescent="0.35">
      <c r="A357" t="s">
        <v>14</v>
      </c>
      <c r="B357" s="1">
        <v>43550</v>
      </c>
      <c r="C357" s="1">
        <v>43580</v>
      </c>
      <c r="D357">
        <v>297.2</v>
      </c>
      <c r="E357">
        <v>307.25</v>
      </c>
      <c r="F357">
        <v>297.2</v>
      </c>
      <c r="G357">
        <v>305.7</v>
      </c>
      <c r="H357">
        <v>307.25</v>
      </c>
      <c r="I357">
        <v>305.7</v>
      </c>
      <c r="J357">
        <v>10384</v>
      </c>
      <c r="K357">
        <v>93868.54</v>
      </c>
      <c r="L357">
        <v>39987000</v>
      </c>
      <c r="M357">
        <v>16839000</v>
      </c>
      <c r="N357">
        <v>303.5</v>
      </c>
    </row>
    <row r="358" spans="1:14" x14ac:dyDescent="0.35">
      <c r="A358" t="s">
        <v>14</v>
      </c>
      <c r="B358" s="1">
        <v>43550</v>
      </c>
      <c r="C358" s="1">
        <v>43615</v>
      </c>
      <c r="D358">
        <v>298.35000000000002</v>
      </c>
      <c r="E358">
        <v>307.95</v>
      </c>
      <c r="F358">
        <v>298</v>
      </c>
      <c r="G358">
        <v>306.3</v>
      </c>
      <c r="H358">
        <v>307.95</v>
      </c>
      <c r="I358">
        <v>306.3</v>
      </c>
      <c r="J358">
        <v>107</v>
      </c>
      <c r="K358">
        <v>971.98</v>
      </c>
      <c r="L358">
        <v>414000</v>
      </c>
      <c r="M358">
        <v>87000</v>
      </c>
      <c r="N358">
        <v>303.5</v>
      </c>
    </row>
    <row r="359" spans="1:14" x14ac:dyDescent="0.35">
      <c r="A359" t="s">
        <v>14</v>
      </c>
      <c r="B359" s="1">
        <v>43551</v>
      </c>
      <c r="C359" s="1">
        <v>43552</v>
      </c>
      <c r="D359">
        <v>305.35000000000002</v>
      </c>
      <c r="E359">
        <v>311.25</v>
      </c>
      <c r="F359">
        <v>304.75</v>
      </c>
      <c r="G359">
        <v>308.7</v>
      </c>
      <c r="H359">
        <v>308</v>
      </c>
      <c r="I359">
        <v>308.7</v>
      </c>
      <c r="J359">
        <v>28480</v>
      </c>
      <c r="K359">
        <v>263384.77</v>
      </c>
      <c r="L359">
        <v>25848000</v>
      </c>
      <c r="M359">
        <v>-22659000</v>
      </c>
      <c r="N359">
        <v>308.8</v>
      </c>
    </row>
    <row r="360" spans="1:14" x14ac:dyDescent="0.35">
      <c r="A360" t="s">
        <v>14</v>
      </c>
      <c r="B360" s="1">
        <v>43551</v>
      </c>
      <c r="C360" s="1">
        <v>43580</v>
      </c>
      <c r="D360">
        <v>307.05</v>
      </c>
      <c r="E360">
        <v>313.35000000000002</v>
      </c>
      <c r="F360">
        <v>306.5</v>
      </c>
      <c r="G360">
        <v>310.75</v>
      </c>
      <c r="H360">
        <v>310.10000000000002</v>
      </c>
      <c r="I360">
        <v>310.75</v>
      </c>
      <c r="J360">
        <v>18520</v>
      </c>
      <c r="K360">
        <v>172397.13</v>
      </c>
      <c r="L360">
        <v>55644000</v>
      </c>
      <c r="M360">
        <v>15657000</v>
      </c>
      <c r="N360">
        <v>308.8</v>
      </c>
    </row>
    <row r="361" spans="1:14" x14ac:dyDescent="0.35">
      <c r="A361" t="s">
        <v>14</v>
      </c>
      <c r="B361" s="1">
        <v>43551</v>
      </c>
      <c r="C361" s="1">
        <v>43615</v>
      </c>
      <c r="D361">
        <v>308</v>
      </c>
      <c r="E361">
        <v>313.5</v>
      </c>
      <c r="F361">
        <v>307.35000000000002</v>
      </c>
      <c r="G361">
        <v>311.3</v>
      </c>
      <c r="H361">
        <v>310.95</v>
      </c>
      <c r="I361">
        <v>311.3</v>
      </c>
      <c r="J361">
        <v>221</v>
      </c>
      <c r="K361">
        <v>2059.63</v>
      </c>
      <c r="L361">
        <v>537000</v>
      </c>
      <c r="M361">
        <v>123000</v>
      </c>
      <c r="N361">
        <v>308.8</v>
      </c>
    </row>
    <row r="362" spans="1:14" x14ac:dyDescent="0.35">
      <c r="A362" t="s">
        <v>14</v>
      </c>
      <c r="B362" s="1">
        <v>43552</v>
      </c>
      <c r="C362" s="1">
        <v>43552</v>
      </c>
      <c r="D362">
        <v>310</v>
      </c>
      <c r="E362">
        <v>319.45</v>
      </c>
      <c r="F362">
        <v>308.85000000000002</v>
      </c>
      <c r="G362">
        <v>318.64999999999998</v>
      </c>
      <c r="H362">
        <v>319.05</v>
      </c>
      <c r="I362">
        <v>319</v>
      </c>
      <c r="J362">
        <v>26034</v>
      </c>
      <c r="K362">
        <v>245582.98</v>
      </c>
      <c r="L362">
        <v>13758000</v>
      </c>
      <c r="M362">
        <v>-12090000</v>
      </c>
      <c r="N362">
        <v>319</v>
      </c>
    </row>
    <row r="363" spans="1:14" x14ac:dyDescent="0.35">
      <c r="A363" t="s">
        <v>14</v>
      </c>
      <c r="B363" s="1">
        <v>43552</v>
      </c>
      <c r="C363" s="1">
        <v>43580</v>
      </c>
      <c r="D363">
        <v>311.8</v>
      </c>
      <c r="E363">
        <v>321.7</v>
      </c>
      <c r="F363">
        <v>311.2</v>
      </c>
      <c r="G363">
        <v>320.5</v>
      </c>
      <c r="H363">
        <v>321.14999999999998</v>
      </c>
      <c r="I363">
        <v>320.5</v>
      </c>
      <c r="J363">
        <v>24524</v>
      </c>
      <c r="K363">
        <v>233177.25</v>
      </c>
      <c r="L363">
        <v>67047000</v>
      </c>
      <c r="M363">
        <v>11403000</v>
      </c>
      <c r="N363">
        <v>319</v>
      </c>
    </row>
    <row r="364" spans="1:14" x14ac:dyDescent="0.35">
      <c r="A364" t="s">
        <v>14</v>
      </c>
      <c r="B364" s="1">
        <v>43552</v>
      </c>
      <c r="C364" s="1">
        <v>43615</v>
      </c>
      <c r="D364">
        <v>312.45</v>
      </c>
      <c r="E364">
        <v>322.35000000000002</v>
      </c>
      <c r="F364">
        <v>312.45</v>
      </c>
      <c r="G364">
        <v>321.14999999999998</v>
      </c>
      <c r="H364">
        <v>321.3</v>
      </c>
      <c r="I364">
        <v>321.14999999999998</v>
      </c>
      <c r="J364">
        <v>352</v>
      </c>
      <c r="K364">
        <v>3347.31</v>
      </c>
      <c r="L364">
        <v>858000</v>
      </c>
      <c r="M364">
        <v>321000</v>
      </c>
      <c r="N364">
        <v>319</v>
      </c>
    </row>
    <row r="365" spans="1:14" x14ac:dyDescent="0.35">
      <c r="A365" t="s">
        <v>14</v>
      </c>
      <c r="B365" s="1">
        <v>43553</v>
      </c>
      <c r="C365" s="1">
        <v>43580</v>
      </c>
      <c r="D365">
        <v>320.3</v>
      </c>
      <c r="E365">
        <v>323.89999999999998</v>
      </c>
      <c r="F365">
        <v>318.10000000000002</v>
      </c>
      <c r="G365">
        <v>322.05</v>
      </c>
      <c r="H365">
        <v>322.3</v>
      </c>
      <c r="I365">
        <v>322.05</v>
      </c>
      <c r="J365">
        <v>17615</v>
      </c>
      <c r="K365">
        <v>169525.04</v>
      </c>
      <c r="L365">
        <v>65046000</v>
      </c>
      <c r="M365">
        <v>-2001000</v>
      </c>
      <c r="N365">
        <v>320.75</v>
      </c>
    </row>
    <row r="366" spans="1:14" x14ac:dyDescent="0.35">
      <c r="A366" t="s">
        <v>14</v>
      </c>
      <c r="B366" s="1">
        <v>43553</v>
      </c>
      <c r="C366" s="1">
        <v>43615</v>
      </c>
      <c r="D366">
        <v>321.8</v>
      </c>
      <c r="E366">
        <v>325.2</v>
      </c>
      <c r="F366">
        <v>319.3</v>
      </c>
      <c r="G366">
        <v>323.39999999999998</v>
      </c>
      <c r="H366">
        <v>323.25</v>
      </c>
      <c r="I366">
        <v>323.39999999999998</v>
      </c>
      <c r="J366">
        <v>404</v>
      </c>
      <c r="K366">
        <v>3899.36</v>
      </c>
      <c r="L366">
        <v>972000</v>
      </c>
      <c r="M366">
        <v>114000</v>
      </c>
      <c r="N366">
        <v>320.75</v>
      </c>
    </row>
    <row r="367" spans="1:14" x14ac:dyDescent="0.35">
      <c r="A367" t="s">
        <v>14</v>
      </c>
      <c r="B367" s="1">
        <v>43553</v>
      </c>
      <c r="C367" s="1">
        <v>43643</v>
      </c>
      <c r="D367">
        <v>323.5</v>
      </c>
      <c r="E367">
        <v>323.5</v>
      </c>
      <c r="F367">
        <v>323.05</v>
      </c>
      <c r="G367">
        <v>323.05</v>
      </c>
      <c r="H367">
        <v>323.05</v>
      </c>
      <c r="I367">
        <v>327</v>
      </c>
      <c r="J367">
        <v>3</v>
      </c>
      <c r="K367">
        <v>29.09</v>
      </c>
      <c r="L367">
        <v>9000</v>
      </c>
      <c r="M367">
        <v>9000</v>
      </c>
      <c r="N367">
        <v>320.75</v>
      </c>
    </row>
    <row r="368" spans="1:14" x14ac:dyDescent="0.35">
      <c r="A368" t="s">
        <v>14</v>
      </c>
      <c r="B368" s="1">
        <v>43556</v>
      </c>
      <c r="C368" s="1">
        <v>43580</v>
      </c>
      <c r="D368">
        <v>323.2</v>
      </c>
      <c r="E368">
        <v>329.95</v>
      </c>
      <c r="F368">
        <v>323.2</v>
      </c>
      <c r="G368">
        <v>325.10000000000002</v>
      </c>
      <c r="H368">
        <v>323.75</v>
      </c>
      <c r="I368">
        <v>325.10000000000002</v>
      </c>
      <c r="J368">
        <v>18155</v>
      </c>
      <c r="K368">
        <v>177648.9</v>
      </c>
      <c r="L368">
        <v>67011000</v>
      </c>
      <c r="M368">
        <v>1965000</v>
      </c>
      <c r="N368">
        <v>322.75</v>
      </c>
    </row>
    <row r="369" spans="1:14" x14ac:dyDescent="0.35">
      <c r="A369" t="s">
        <v>14</v>
      </c>
      <c r="B369" s="1">
        <v>43556</v>
      </c>
      <c r="C369" s="1">
        <v>43615</v>
      </c>
      <c r="D369">
        <v>324.8</v>
      </c>
      <c r="E369">
        <v>330.75</v>
      </c>
      <c r="F369">
        <v>324.8</v>
      </c>
      <c r="G369">
        <v>326.14999999999998</v>
      </c>
      <c r="H369">
        <v>324.89999999999998</v>
      </c>
      <c r="I369">
        <v>326.14999999999998</v>
      </c>
      <c r="J369">
        <v>432</v>
      </c>
      <c r="K369">
        <v>4238.3999999999996</v>
      </c>
      <c r="L369">
        <v>1164000</v>
      </c>
      <c r="M369">
        <v>192000</v>
      </c>
      <c r="N369">
        <v>322.75</v>
      </c>
    </row>
    <row r="370" spans="1:14" x14ac:dyDescent="0.35">
      <c r="A370" t="s">
        <v>14</v>
      </c>
      <c r="B370" s="1">
        <v>43556</v>
      </c>
      <c r="C370" s="1">
        <v>43643</v>
      </c>
      <c r="D370">
        <v>325.10000000000002</v>
      </c>
      <c r="E370">
        <v>329.9</v>
      </c>
      <c r="F370">
        <v>325.10000000000002</v>
      </c>
      <c r="G370">
        <v>326.45</v>
      </c>
      <c r="H370">
        <v>326.3</v>
      </c>
      <c r="I370">
        <v>326.45</v>
      </c>
      <c r="J370">
        <v>8</v>
      </c>
      <c r="K370">
        <v>78.48</v>
      </c>
      <c r="L370">
        <v>24000</v>
      </c>
      <c r="M370">
        <v>15000</v>
      </c>
      <c r="N370">
        <v>322.75</v>
      </c>
    </row>
    <row r="371" spans="1:14" x14ac:dyDescent="0.35">
      <c r="A371" t="s">
        <v>14</v>
      </c>
      <c r="B371" s="1">
        <v>43557</v>
      </c>
      <c r="C371" s="1">
        <v>43580</v>
      </c>
      <c r="D371">
        <v>325.5</v>
      </c>
      <c r="E371">
        <v>332.4</v>
      </c>
      <c r="F371">
        <v>323.75</v>
      </c>
      <c r="G371">
        <v>330.55</v>
      </c>
      <c r="H371">
        <v>331.95</v>
      </c>
      <c r="I371">
        <v>330.55</v>
      </c>
      <c r="J371">
        <v>26021</v>
      </c>
      <c r="K371">
        <v>256304.58</v>
      </c>
      <c r="L371">
        <v>71643000</v>
      </c>
      <c r="M371">
        <v>4632000</v>
      </c>
      <c r="N371">
        <v>329</v>
      </c>
    </row>
    <row r="372" spans="1:14" x14ac:dyDescent="0.35">
      <c r="A372" t="s">
        <v>14</v>
      </c>
      <c r="B372" s="1">
        <v>43557</v>
      </c>
      <c r="C372" s="1">
        <v>43615</v>
      </c>
      <c r="D372">
        <v>326.45</v>
      </c>
      <c r="E372">
        <v>333.5</v>
      </c>
      <c r="F372">
        <v>318</v>
      </c>
      <c r="G372">
        <v>331.7</v>
      </c>
      <c r="H372">
        <v>333.45</v>
      </c>
      <c r="I372">
        <v>331.7</v>
      </c>
      <c r="J372">
        <v>461</v>
      </c>
      <c r="K372">
        <v>4550.88</v>
      </c>
      <c r="L372">
        <v>1287000</v>
      </c>
      <c r="M372">
        <v>123000</v>
      </c>
      <c r="N372">
        <v>329</v>
      </c>
    </row>
    <row r="373" spans="1:14" x14ac:dyDescent="0.35">
      <c r="A373" t="s">
        <v>14</v>
      </c>
      <c r="B373" s="1">
        <v>43557</v>
      </c>
      <c r="C373" s="1">
        <v>43643</v>
      </c>
      <c r="D373">
        <v>328.65</v>
      </c>
      <c r="E373">
        <v>333</v>
      </c>
      <c r="F373">
        <v>328.65</v>
      </c>
      <c r="G373">
        <v>333</v>
      </c>
      <c r="H373">
        <v>333</v>
      </c>
      <c r="I373">
        <v>333</v>
      </c>
      <c r="J373">
        <v>25</v>
      </c>
      <c r="K373">
        <v>247.41</v>
      </c>
      <c r="L373">
        <v>72000</v>
      </c>
      <c r="M373">
        <v>48000</v>
      </c>
      <c r="N373">
        <v>329</v>
      </c>
    </row>
    <row r="374" spans="1:14" x14ac:dyDescent="0.35">
      <c r="A374" t="s">
        <v>14</v>
      </c>
      <c r="B374" s="1">
        <v>43558</v>
      </c>
      <c r="C374" s="1">
        <v>43580</v>
      </c>
      <c r="D374">
        <v>332.25</v>
      </c>
      <c r="E374">
        <v>333.95</v>
      </c>
      <c r="F374">
        <v>322.10000000000002</v>
      </c>
      <c r="G374">
        <v>323.10000000000002</v>
      </c>
      <c r="H374">
        <v>323.35000000000002</v>
      </c>
      <c r="I374">
        <v>323.10000000000002</v>
      </c>
      <c r="J374">
        <v>22666</v>
      </c>
      <c r="K374">
        <v>223041.59</v>
      </c>
      <c r="L374">
        <v>71445000</v>
      </c>
      <c r="M374">
        <v>-198000</v>
      </c>
      <c r="N374">
        <v>320.5</v>
      </c>
    </row>
    <row r="375" spans="1:14" x14ac:dyDescent="0.35">
      <c r="A375" t="s">
        <v>14</v>
      </c>
      <c r="B375" s="1">
        <v>43558</v>
      </c>
      <c r="C375" s="1">
        <v>43615</v>
      </c>
      <c r="D375">
        <v>333.1</v>
      </c>
      <c r="E375">
        <v>336.25</v>
      </c>
      <c r="F375">
        <v>323.64999999999998</v>
      </c>
      <c r="G375">
        <v>324.64999999999998</v>
      </c>
      <c r="H375">
        <v>325.2</v>
      </c>
      <c r="I375">
        <v>324.64999999999998</v>
      </c>
      <c r="J375">
        <v>513</v>
      </c>
      <c r="K375">
        <v>5072.99</v>
      </c>
      <c r="L375">
        <v>1551000</v>
      </c>
      <c r="M375">
        <v>264000</v>
      </c>
      <c r="N375">
        <v>320.5</v>
      </c>
    </row>
    <row r="376" spans="1:14" x14ac:dyDescent="0.35">
      <c r="A376" t="s">
        <v>14</v>
      </c>
      <c r="B376" s="1">
        <v>43558</v>
      </c>
      <c r="C376" s="1">
        <v>43643</v>
      </c>
      <c r="D376">
        <v>335.65</v>
      </c>
      <c r="E376">
        <v>335.65</v>
      </c>
      <c r="F376">
        <v>324.55</v>
      </c>
      <c r="G376">
        <v>325.14999999999998</v>
      </c>
      <c r="H376">
        <v>324.60000000000002</v>
      </c>
      <c r="I376">
        <v>325.14999999999998</v>
      </c>
      <c r="J376">
        <v>14</v>
      </c>
      <c r="K376">
        <v>138.24</v>
      </c>
      <c r="L376">
        <v>87000</v>
      </c>
      <c r="M376">
        <v>15000</v>
      </c>
      <c r="N376">
        <v>320.5</v>
      </c>
    </row>
    <row r="377" spans="1:14" x14ac:dyDescent="0.35">
      <c r="A377" t="s">
        <v>14</v>
      </c>
      <c r="B377" s="1">
        <v>43559</v>
      </c>
      <c r="C377" s="1">
        <v>43580</v>
      </c>
      <c r="D377">
        <v>323.25</v>
      </c>
      <c r="E377">
        <v>328.3</v>
      </c>
      <c r="F377">
        <v>321</v>
      </c>
      <c r="G377">
        <v>324.2</v>
      </c>
      <c r="H377">
        <v>324.85000000000002</v>
      </c>
      <c r="I377">
        <v>324.2</v>
      </c>
      <c r="J377">
        <v>22386</v>
      </c>
      <c r="K377">
        <v>217687.6</v>
      </c>
      <c r="L377">
        <v>71832000</v>
      </c>
      <c r="M377">
        <v>387000</v>
      </c>
      <c r="N377">
        <v>321.8</v>
      </c>
    </row>
    <row r="378" spans="1:14" x14ac:dyDescent="0.35">
      <c r="A378" t="s">
        <v>14</v>
      </c>
      <c r="B378" s="1">
        <v>43559</v>
      </c>
      <c r="C378" s="1">
        <v>43615</v>
      </c>
      <c r="D378">
        <v>325.5</v>
      </c>
      <c r="E378">
        <v>329.75</v>
      </c>
      <c r="F378">
        <v>323</v>
      </c>
      <c r="G378">
        <v>326.05</v>
      </c>
      <c r="H378">
        <v>326.60000000000002</v>
      </c>
      <c r="I378">
        <v>326.05</v>
      </c>
      <c r="J378">
        <v>443</v>
      </c>
      <c r="K378">
        <v>4329.2</v>
      </c>
      <c r="L378">
        <v>1731000</v>
      </c>
      <c r="M378">
        <v>180000</v>
      </c>
      <c r="N378">
        <v>321.8</v>
      </c>
    </row>
    <row r="379" spans="1:14" x14ac:dyDescent="0.35">
      <c r="A379" t="s">
        <v>14</v>
      </c>
      <c r="B379" s="1">
        <v>43559</v>
      </c>
      <c r="C379" s="1">
        <v>43643</v>
      </c>
      <c r="D379">
        <v>325.5</v>
      </c>
      <c r="E379">
        <v>328.7</v>
      </c>
      <c r="F379">
        <v>324.3</v>
      </c>
      <c r="G379">
        <v>326.75</v>
      </c>
      <c r="H379">
        <v>326.75</v>
      </c>
      <c r="I379">
        <v>326.75</v>
      </c>
      <c r="J379">
        <v>16</v>
      </c>
      <c r="K379">
        <v>156.51</v>
      </c>
      <c r="L379">
        <v>96000</v>
      </c>
      <c r="M379">
        <v>9000</v>
      </c>
      <c r="N379">
        <v>321.8</v>
      </c>
    </row>
    <row r="380" spans="1:14" x14ac:dyDescent="0.35">
      <c r="A380" t="s">
        <v>14</v>
      </c>
      <c r="B380" s="1">
        <v>43560</v>
      </c>
      <c r="C380" s="1">
        <v>43580</v>
      </c>
      <c r="D380">
        <v>325.5</v>
      </c>
      <c r="E380">
        <v>325.5</v>
      </c>
      <c r="F380">
        <v>317</v>
      </c>
      <c r="G380">
        <v>319.39999999999998</v>
      </c>
      <c r="H380">
        <v>320.39999999999998</v>
      </c>
      <c r="I380">
        <v>319.39999999999998</v>
      </c>
      <c r="J380">
        <v>17950</v>
      </c>
      <c r="K380">
        <v>172431.2</v>
      </c>
      <c r="L380">
        <v>73095000</v>
      </c>
      <c r="M380">
        <v>1263000</v>
      </c>
      <c r="N380">
        <v>317.05</v>
      </c>
    </row>
    <row r="381" spans="1:14" x14ac:dyDescent="0.35">
      <c r="A381" t="s">
        <v>14</v>
      </c>
      <c r="B381" s="1">
        <v>43560</v>
      </c>
      <c r="C381" s="1">
        <v>43615</v>
      </c>
      <c r="D381">
        <v>326.64999999999998</v>
      </c>
      <c r="E381">
        <v>326.64999999999998</v>
      </c>
      <c r="F381">
        <v>319</v>
      </c>
      <c r="G381">
        <v>321.14999999999998</v>
      </c>
      <c r="H381">
        <v>322.3</v>
      </c>
      <c r="I381">
        <v>321.14999999999998</v>
      </c>
      <c r="J381">
        <v>473</v>
      </c>
      <c r="K381">
        <v>4569.8900000000003</v>
      </c>
      <c r="L381">
        <v>1929000</v>
      </c>
      <c r="M381">
        <v>198000</v>
      </c>
      <c r="N381">
        <v>317.05</v>
      </c>
    </row>
    <row r="382" spans="1:14" x14ac:dyDescent="0.35">
      <c r="A382" t="s">
        <v>14</v>
      </c>
      <c r="B382" s="1">
        <v>43560</v>
      </c>
      <c r="C382" s="1">
        <v>43643</v>
      </c>
      <c r="D382">
        <v>325</v>
      </c>
      <c r="E382">
        <v>325</v>
      </c>
      <c r="F382">
        <v>320</v>
      </c>
      <c r="G382">
        <v>321</v>
      </c>
      <c r="H382">
        <v>323</v>
      </c>
      <c r="I382">
        <v>321</v>
      </c>
      <c r="J382">
        <v>29</v>
      </c>
      <c r="K382">
        <v>280.5</v>
      </c>
      <c r="L382">
        <v>123000</v>
      </c>
      <c r="M382">
        <v>27000</v>
      </c>
      <c r="N382">
        <v>317.05</v>
      </c>
    </row>
    <row r="383" spans="1:14" x14ac:dyDescent="0.35">
      <c r="A383" t="s">
        <v>14</v>
      </c>
      <c r="B383" s="1">
        <v>43563</v>
      </c>
      <c r="C383" s="1">
        <v>43580</v>
      </c>
      <c r="D383">
        <v>320.8</v>
      </c>
      <c r="E383">
        <v>321.25</v>
      </c>
      <c r="F383">
        <v>313.25</v>
      </c>
      <c r="G383">
        <v>315.05</v>
      </c>
      <c r="H383">
        <v>315</v>
      </c>
      <c r="I383">
        <v>315.05</v>
      </c>
      <c r="J383">
        <v>18544</v>
      </c>
      <c r="K383">
        <v>176475.37</v>
      </c>
      <c r="L383">
        <v>73803000</v>
      </c>
      <c r="M383">
        <v>708000</v>
      </c>
      <c r="N383">
        <v>312.8</v>
      </c>
    </row>
    <row r="384" spans="1:14" x14ac:dyDescent="0.35">
      <c r="A384" t="s">
        <v>14</v>
      </c>
      <c r="B384" s="1">
        <v>43563</v>
      </c>
      <c r="C384" s="1">
        <v>43615</v>
      </c>
      <c r="D384">
        <v>321.5</v>
      </c>
      <c r="E384">
        <v>322.89999999999998</v>
      </c>
      <c r="F384">
        <v>315</v>
      </c>
      <c r="G384">
        <v>316.8</v>
      </c>
      <c r="H384">
        <v>316.55</v>
      </c>
      <c r="I384">
        <v>316.8</v>
      </c>
      <c r="J384">
        <v>328</v>
      </c>
      <c r="K384">
        <v>3138.33</v>
      </c>
      <c r="L384">
        <v>1920000</v>
      </c>
      <c r="M384">
        <v>-9000</v>
      </c>
      <c r="N384">
        <v>312.8</v>
      </c>
    </row>
    <row r="385" spans="1:14" x14ac:dyDescent="0.35">
      <c r="A385" t="s">
        <v>14</v>
      </c>
      <c r="B385" s="1">
        <v>43563</v>
      </c>
      <c r="C385" s="1">
        <v>43643</v>
      </c>
      <c r="D385">
        <v>321</v>
      </c>
      <c r="E385">
        <v>323.89999999999998</v>
      </c>
      <c r="F385">
        <v>316.3</v>
      </c>
      <c r="G385">
        <v>318</v>
      </c>
      <c r="H385">
        <v>318</v>
      </c>
      <c r="I385">
        <v>318</v>
      </c>
      <c r="J385">
        <v>16</v>
      </c>
      <c r="K385">
        <v>153.63999999999999</v>
      </c>
      <c r="L385">
        <v>135000</v>
      </c>
      <c r="M385">
        <v>12000</v>
      </c>
      <c r="N385">
        <v>312.8</v>
      </c>
    </row>
    <row r="386" spans="1:14" x14ac:dyDescent="0.35">
      <c r="A386" t="s">
        <v>14</v>
      </c>
      <c r="B386" s="1">
        <v>43564</v>
      </c>
      <c r="C386" s="1">
        <v>43580</v>
      </c>
      <c r="D386">
        <v>315</v>
      </c>
      <c r="E386">
        <v>318</v>
      </c>
      <c r="F386">
        <v>310.3</v>
      </c>
      <c r="G386">
        <v>316.85000000000002</v>
      </c>
      <c r="H386">
        <v>316.95</v>
      </c>
      <c r="I386">
        <v>316.85000000000002</v>
      </c>
      <c r="J386">
        <v>24667</v>
      </c>
      <c r="K386">
        <v>232463.27</v>
      </c>
      <c r="L386">
        <v>71523000</v>
      </c>
      <c r="M386">
        <v>-2280000</v>
      </c>
      <c r="N386">
        <v>314.75</v>
      </c>
    </row>
    <row r="387" spans="1:14" x14ac:dyDescent="0.35">
      <c r="A387" t="s">
        <v>14</v>
      </c>
      <c r="B387" s="1">
        <v>43564</v>
      </c>
      <c r="C387" s="1">
        <v>43615</v>
      </c>
      <c r="D387">
        <v>316.64999999999998</v>
      </c>
      <c r="E387">
        <v>319.55</v>
      </c>
      <c r="F387">
        <v>312</v>
      </c>
      <c r="G387">
        <v>318.35000000000002</v>
      </c>
      <c r="H387">
        <v>318.05</v>
      </c>
      <c r="I387">
        <v>318.35000000000002</v>
      </c>
      <c r="J387">
        <v>508</v>
      </c>
      <c r="K387">
        <v>4814.8900000000003</v>
      </c>
      <c r="L387">
        <v>1950000</v>
      </c>
      <c r="M387">
        <v>30000</v>
      </c>
      <c r="N387">
        <v>314.75</v>
      </c>
    </row>
    <row r="388" spans="1:14" x14ac:dyDescent="0.35">
      <c r="A388" t="s">
        <v>14</v>
      </c>
      <c r="B388" s="1">
        <v>43564</v>
      </c>
      <c r="C388" s="1">
        <v>43643</v>
      </c>
      <c r="D388">
        <v>318</v>
      </c>
      <c r="E388">
        <v>319.95</v>
      </c>
      <c r="F388">
        <v>314.2</v>
      </c>
      <c r="G388">
        <v>319.5</v>
      </c>
      <c r="H388">
        <v>319.60000000000002</v>
      </c>
      <c r="I388">
        <v>319.5</v>
      </c>
      <c r="J388">
        <v>15</v>
      </c>
      <c r="K388">
        <v>142.61000000000001</v>
      </c>
      <c r="L388">
        <v>144000</v>
      </c>
      <c r="M388">
        <v>9000</v>
      </c>
      <c r="N388">
        <v>314.75</v>
      </c>
    </row>
    <row r="389" spans="1:14" x14ac:dyDescent="0.35">
      <c r="A389" t="s">
        <v>14</v>
      </c>
      <c r="B389" s="1">
        <v>43565</v>
      </c>
      <c r="C389" s="1">
        <v>43580</v>
      </c>
      <c r="D389">
        <v>316.64999999999998</v>
      </c>
      <c r="E389">
        <v>318.8</v>
      </c>
      <c r="F389">
        <v>312.25</v>
      </c>
      <c r="G389">
        <v>313.25</v>
      </c>
      <c r="H389">
        <v>312.95</v>
      </c>
      <c r="I389">
        <v>313.25</v>
      </c>
      <c r="J389">
        <v>14651</v>
      </c>
      <c r="K389">
        <v>138721.31</v>
      </c>
      <c r="L389">
        <v>71019000</v>
      </c>
      <c r="M389">
        <v>-504000</v>
      </c>
      <c r="N389">
        <v>310.89999999999998</v>
      </c>
    </row>
    <row r="390" spans="1:14" x14ac:dyDescent="0.35">
      <c r="A390" t="s">
        <v>14</v>
      </c>
      <c r="B390" s="1">
        <v>43565</v>
      </c>
      <c r="C390" s="1">
        <v>43615</v>
      </c>
      <c r="D390">
        <v>318</v>
      </c>
      <c r="E390">
        <v>320.10000000000002</v>
      </c>
      <c r="F390">
        <v>313.85000000000002</v>
      </c>
      <c r="G390">
        <v>314.85000000000002</v>
      </c>
      <c r="H390">
        <v>314.2</v>
      </c>
      <c r="I390">
        <v>314.85000000000002</v>
      </c>
      <c r="J390">
        <v>411</v>
      </c>
      <c r="K390">
        <v>3910.61</v>
      </c>
      <c r="L390">
        <v>1929000</v>
      </c>
      <c r="M390">
        <v>-21000</v>
      </c>
      <c r="N390">
        <v>310.89999999999998</v>
      </c>
    </row>
    <row r="391" spans="1:14" x14ac:dyDescent="0.35">
      <c r="A391" t="s">
        <v>14</v>
      </c>
      <c r="B391" s="1">
        <v>43565</v>
      </c>
      <c r="C391" s="1">
        <v>43643</v>
      </c>
      <c r="D391">
        <v>319.5</v>
      </c>
      <c r="E391">
        <v>319.5</v>
      </c>
      <c r="F391">
        <v>315.10000000000002</v>
      </c>
      <c r="G391">
        <v>315.25</v>
      </c>
      <c r="H391">
        <v>315.25</v>
      </c>
      <c r="I391">
        <v>315.25</v>
      </c>
      <c r="J391">
        <v>13</v>
      </c>
      <c r="K391">
        <v>124.06</v>
      </c>
      <c r="L391">
        <v>165000</v>
      </c>
      <c r="M391">
        <v>21000</v>
      </c>
      <c r="N391">
        <v>310.89999999999998</v>
      </c>
    </row>
    <row r="392" spans="1:14" x14ac:dyDescent="0.35">
      <c r="A392" t="s">
        <v>14</v>
      </c>
      <c r="B392" s="1">
        <v>43566</v>
      </c>
      <c r="C392" s="1">
        <v>43580</v>
      </c>
      <c r="D392">
        <v>313.35000000000002</v>
      </c>
      <c r="E392">
        <v>317.39999999999998</v>
      </c>
      <c r="F392">
        <v>310.75</v>
      </c>
      <c r="G392">
        <v>316.95</v>
      </c>
      <c r="H392">
        <v>317.2</v>
      </c>
      <c r="I392">
        <v>316.95</v>
      </c>
      <c r="J392">
        <v>15090</v>
      </c>
      <c r="K392">
        <v>142296.9</v>
      </c>
      <c r="L392">
        <v>71703000</v>
      </c>
      <c r="M392">
        <v>684000</v>
      </c>
      <c r="N392">
        <v>314.89999999999998</v>
      </c>
    </row>
    <row r="393" spans="1:14" x14ac:dyDescent="0.35">
      <c r="A393" t="s">
        <v>14</v>
      </c>
      <c r="B393" s="1">
        <v>43566</v>
      </c>
      <c r="C393" s="1">
        <v>43615</v>
      </c>
      <c r="D393">
        <v>314.2</v>
      </c>
      <c r="E393">
        <v>318.75</v>
      </c>
      <c r="F393">
        <v>312.39999999999998</v>
      </c>
      <c r="G393">
        <v>318.5</v>
      </c>
      <c r="H393">
        <v>318.5</v>
      </c>
      <c r="I393">
        <v>318.5</v>
      </c>
      <c r="J393">
        <v>518</v>
      </c>
      <c r="K393">
        <v>4905.7700000000004</v>
      </c>
      <c r="L393">
        <v>2286000</v>
      </c>
      <c r="M393">
        <v>357000</v>
      </c>
      <c r="N393">
        <v>314.89999999999998</v>
      </c>
    </row>
    <row r="394" spans="1:14" x14ac:dyDescent="0.35">
      <c r="A394" t="s">
        <v>14</v>
      </c>
      <c r="B394" s="1">
        <v>43566</v>
      </c>
      <c r="C394" s="1">
        <v>43643</v>
      </c>
      <c r="D394">
        <v>314.5</v>
      </c>
      <c r="E394">
        <v>319.5</v>
      </c>
      <c r="F394">
        <v>314.05</v>
      </c>
      <c r="G394">
        <v>319.5</v>
      </c>
      <c r="H394">
        <v>319.5</v>
      </c>
      <c r="I394">
        <v>319.5</v>
      </c>
      <c r="J394">
        <v>12</v>
      </c>
      <c r="K394">
        <v>113.98</v>
      </c>
      <c r="L394">
        <v>177000</v>
      </c>
      <c r="M394">
        <v>12000</v>
      </c>
      <c r="N394">
        <v>314.89999999999998</v>
      </c>
    </row>
    <row r="395" spans="1:14" x14ac:dyDescent="0.35">
      <c r="A395" t="s">
        <v>14</v>
      </c>
      <c r="B395" s="1">
        <v>43567</v>
      </c>
      <c r="C395" s="1">
        <v>43580</v>
      </c>
      <c r="D395">
        <v>316.5</v>
      </c>
      <c r="E395">
        <v>318.64999999999998</v>
      </c>
      <c r="F395">
        <v>313.10000000000002</v>
      </c>
      <c r="G395">
        <v>317.35000000000002</v>
      </c>
      <c r="H395">
        <v>316.7</v>
      </c>
      <c r="I395">
        <v>317.35000000000002</v>
      </c>
      <c r="J395">
        <v>14691</v>
      </c>
      <c r="K395">
        <v>139155.37</v>
      </c>
      <c r="L395">
        <v>70545000</v>
      </c>
      <c r="M395">
        <v>-1158000</v>
      </c>
      <c r="N395">
        <v>315.25</v>
      </c>
    </row>
    <row r="396" spans="1:14" x14ac:dyDescent="0.35">
      <c r="A396" t="s">
        <v>14</v>
      </c>
      <c r="B396" s="1">
        <v>43567</v>
      </c>
      <c r="C396" s="1">
        <v>43615</v>
      </c>
      <c r="D396">
        <v>317.25</v>
      </c>
      <c r="E396">
        <v>320</v>
      </c>
      <c r="F396">
        <v>315</v>
      </c>
      <c r="G396">
        <v>318.85000000000002</v>
      </c>
      <c r="H396">
        <v>318.10000000000002</v>
      </c>
      <c r="I396">
        <v>318.85000000000002</v>
      </c>
      <c r="J396">
        <v>352</v>
      </c>
      <c r="K396">
        <v>3350.79</v>
      </c>
      <c r="L396">
        <v>2409000</v>
      </c>
      <c r="M396">
        <v>123000</v>
      </c>
      <c r="N396">
        <v>315.25</v>
      </c>
    </row>
    <row r="397" spans="1:14" x14ac:dyDescent="0.35">
      <c r="A397" t="s">
        <v>14</v>
      </c>
      <c r="B397" s="1">
        <v>43567</v>
      </c>
      <c r="C397" s="1">
        <v>43643</v>
      </c>
      <c r="D397">
        <v>317.45</v>
      </c>
      <c r="E397">
        <v>319.5</v>
      </c>
      <c r="F397">
        <v>316.3</v>
      </c>
      <c r="G397">
        <v>319.5</v>
      </c>
      <c r="H397">
        <v>319.5</v>
      </c>
      <c r="I397">
        <v>319.5</v>
      </c>
      <c r="J397">
        <v>4</v>
      </c>
      <c r="K397">
        <v>38.090000000000003</v>
      </c>
      <c r="L397">
        <v>177000</v>
      </c>
      <c r="M397">
        <v>0</v>
      </c>
      <c r="N397">
        <v>315.25</v>
      </c>
    </row>
    <row r="398" spans="1:14" x14ac:dyDescent="0.35">
      <c r="A398" t="s">
        <v>14</v>
      </c>
      <c r="B398" s="1">
        <v>43570</v>
      </c>
      <c r="C398" s="1">
        <v>43580</v>
      </c>
      <c r="D398">
        <v>318</v>
      </c>
      <c r="E398">
        <v>320.14999999999998</v>
      </c>
      <c r="F398">
        <v>315.5</v>
      </c>
      <c r="G398">
        <v>317</v>
      </c>
      <c r="H398">
        <v>317.10000000000002</v>
      </c>
      <c r="I398">
        <v>317</v>
      </c>
      <c r="J398">
        <v>12391</v>
      </c>
      <c r="K398">
        <v>118268.61</v>
      </c>
      <c r="L398">
        <v>72348000</v>
      </c>
      <c r="M398">
        <v>1803000</v>
      </c>
      <c r="N398">
        <v>315.60000000000002</v>
      </c>
    </row>
    <row r="399" spans="1:14" x14ac:dyDescent="0.35">
      <c r="A399" t="s">
        <v>14</v>
      </c>
      <c r="B399" s="1">
        <v>43570</v>
      </c>
      <c r="C399" s="1">
        <v>43615</v>
      </c>
      <c r="D399">
        <v>318.64999999999998</v>
      </c>
      <c r="E399">
        <v>321.7</v>
      </c>
      <c r="F399">
        <v>317.25</v>
      </c>
      <c r="G399">
        <v>318.64999999999998</v>
      </c>
      <c r="H399">
        <v>318.8</v>
      </c>
      <c r="I399">
        <v>318.64999999999998</v>
      </c>
      <c r="J399">
        <v>460</v>
      </c>
      <c r="K399">
        <v>4414.6000000000004</v>
      </c>
      <c r="L399">
        <v>2718000</v>
      </c>
      <c r="M399">
        <v>309000</v>
      </c>
      <c r="N399">
        <v>315.60000000000002</v>
      </c>
    </row>
    <row r="400" spans="1:14" x14ac:dyDescent="0.35">
      <c r="A400" t="s">
        <v>14</v>
      </c>
      <c r="B400" s="1">
        <v>43570</v>
      </c>
      <c r="C400" s="1">
        <v>43643</v>
      </c>
      <c r="D400">
        <v>319.7</v>
      </c>
      <c r="E400">
        <v>322</v>
      </c>
      <c r="F400">
        <v>318.95</v>
      </c>
      <c r="G400">
        <v>318.95</v>
      </c>
      <c r="H400">
        <v>318.95</v>
      </c>
      <c r="I400">
        <v>320</v>
      </c>
      <c r="J400">
        <v>3</v>
      </c>
      <c r="K400">
        <v>28.82</v>
      </c>
      <c r="L400">
        <v>186000</v>
      </c>
      <c r="M400">
        <v>9000</v>
      </c>
      <c r="N400">
        <v>315.60000000000002</v>
      </c>
    </row>
    <row r="401" spans="1:14" x14ac:dyDescent="0.35">
      <c r="A401" t="s">
        <v>14</v>
      </c>
      <c r="B401" s="1">
        <v>43571</v>
      </c>
      <c r="C401" s="1">
        <v>43580</v>
      </c>
      <c r="D401">
        <v>317.5</v>
      </c>
      <c r="E401">
        <v>320.39999999999998</v>
      </c>
      <c r="F401">
        <v>316.10000000000002</v>
      </c>
      <c r="G401">
        <v>317.2</v>
      </c>
      <c r="H401">
        <v>317</v>
      </c>
      <c r="I401">
        <v>317.2</v>
      </c>
      <c r="J401">
        <v>12499</v>
      </c>
      <c r="K401">
        <v>119319.55</v>
      </c>
      <c r="L401">
        <v>74184000</v>
      </c>
      <c r="M401">
        <v>1836000</v>
      </c>
      <c r="N401">
        <v>315.75</v>
      </c>
    </row>
    <row r="402" spans="1:14" x14ac:dyDescent="0.35">
      <c r="A402" t="s">
        <v>14</v>
      </c>
      <c r="B402" s="1">
        <v>43571</v>
      </c>
      <c r="C402" s="1">
        <v>43615</v>
      </c>
      <c r="D402">
        <v>320.5</v>
      </c>
      <c r="E402">
        <v>322</v>
      </c>
      <c r="F402">
        <v>318.05</v>
      </c>
      <c r="G402">
        <v>319.10000000000002</v>
      </c>
      <c r="H402">
        <v>319.10000000000002</v>
      </c>
      <c r="I402">
        <v>319.10000000000002</v>
      </c>
      <c r="J402">
        <v>976</v>
      </c>
      <c r="K402">
        <v>9369.25</v>
      </c>
      <c r="L402">
        <v>3633000</v>
      </c>
      <c r="M402">
        <v>915000</v>
      </c>
      <c r="N402">
        <v>315.75</v>
      </c>
    </row>
    <row r="403" spans="1:14" x14ac:dyDescent="0.35">
      <c r="A403" t="s">
        <v>14</v>
      </c>
      <c r="B403" s="1">
        <v>43571</v>
      </c>
      <c r="C403" s="1">
        <v>43643</v>
      </c>
      <c r="D403">
        <v>322.5</v>
      </c>
      <c r="E403">
        <v>322.5</v>
      </c>
      <c r="F403">
        <v>319.5</v>
      </c>
      <c r="G403">
        <v>320.25</v>
      </c>
      <c r="H403">
        <v>320.39999999999998</v>
      </c>
      <c r="I403">
        <v>320.25</v>
      </c>
      <c r="J403">
        <v>12</v>
      </c>
      <c r="K403">
        <v>115.47</v>
      </c>
      <c r="L403">
        <v>189000</v>
      </c>
      <c r="M403">
        <v>3000</v>
      </c>
      <c r="N403">
        <v>315.75</v>
      </c>
    </row>
    <row r="404" spans="1:14" x14ac:dyDescent="0.35">
      <c r="A404" t="s">
        <v>14</v>
      </c>
      <c r="B404" s="1">
        <v>43573</v>
      </c>
      <c r="C404" s="1">
        <v>43580</v>
      </c>
      <c r="D404">
        <v>315.75</v>
      </c>
      <c r="E404">
        <v>316.39999999999998</v>
      </c>
      <c r="F404">
        <v>308.75</v>
      </c>
      <c r="G404">
        <v>311.7</v>
      </c>
      <c r="H404">
        <v>311.05</v>
      </c>
      <c r="I404">
        <v>311.7</v>
      </c>
      <c r="J404">
        <v>17834</v>
      </c>
      <c r="K404">
        <v>166753.82</v>
      </c>
      <c r="L404">
        <v>71490000</v>
      </c>
      <c r="M404">
        <v>-2694000</v>
      </c>
      <c r="N404">
        <v>310.8</v>
      </c>
    </row>
    <row r="405" spans="1:14" x14ac:dyDescent="0.35">
      <c r="A405" t="s">
        <v>14</v>
      </c>
      <c r="B405" s="1">
        <v>43573</v>
      </c>
      <c r="C405" s="1">
        <v>43615</v>
      </c>
      <c r="D405">
        <v>317.8</v>
      </c>
      <c r="E405">
        <v>318.05</v>
      </c>
      <c r="F405">
        <v>310.95</v>
      </c>
      <c r="G405">
        <v>313.55</v>
      </c>
      <c r="H405">
        <v>312.8</v>
      </c>
      <c r="I405">
        <v>313.55</v>
      </c>
      <c r="J405">
        <v>3506</v>
      </c>
      <c r="K405">
        <v>32980.839999999997</v>
      </c>
      <c r="L405">
        <v>10122000</v>
      </c>
      <c r="M405">
        <v>6489000</v>
      </c>
      <c r="N405">
        <v>310.8</v>
      </c>
    </row>
    <row r="406" spans="1:14" x14ac:dyDescent="0.35">
      <c r="A406" t="s">
        <v>14</v>
      </c>
      <c r="B406" s="1">
        <v>43573</v>
      </c>
      <c r="C406" s="1">
        <v>43643</v>
      </c>
      <c r="D406">
        <v>319</v>
      </c>
      <c r="E406">
        <v>319</v>
      </c>
      <c r="F406">
        <v>313</v>
      </c>
      <c r="G406">
        <v>314.05</v>
      </c>
      <c r="H406">
        <v>313.85000000000002</v>
      </c>
      <c r="I406">
        <v>314.05</v>
      </c>
      <c r="J406">
        <v>24</v>
      </c>
      <c r="K406">
        <v>226.57</v>
      </c>
      <c r="L406">
        <v>219000</v>
      </c>
      <c r="M406">
        <v>30000</v>
      </c>
      <c r="N406">
        <v>310.8</v>
      </c>
    </row>
    <row r="407" spans="1:14" x14ac:dyDescent="0.35">
      <c r="A407" t="s">
        <v>14</v>
      </c>
      <c r="B407" s="1">
        <v>43577</v>
      </c>
      <c r="C407" s="1">
        <v>43580</v>
      </c>
      <c r="D407">
        <v>308.7</v>
      </c>
      <c r="E407">
        <v>312.8</v>
      </c>
      <c r="F407">
        <v>307</v>
      </c>
      <c r="G407">
        <v>310.35000000000002</v>
      </c>
      <c r="H407">
        <v>310</v>
      </c>
      <c r="I407">
        <v>310.35000000000002</v>
      </c>
      <c r="J407">
        <v>15974</v>
      </c>
      <c r="K407">
        <v>148527.32</v>
      </c>
      <c r="L407">
        <v>66234000</v>
      </c>
      <c r="M407">
        <v>-5256000</v>
      </c>
      <c r="N407">
        <v>310.05</v>
      </c>
    </row>
    <row r="408" spans="1:14" x14ac:dyDescent="0.35">
      <c r="A408" t="s">
        <v>14</v>
      </c>
      <c r="B408" s="1">
        <v>43577</v>
      </c>
      <c r="C408" s="1">
        <v>43615</v>
      </c>
      <c r="D408">
        <v>310.39999999999998</v>
      </c>
      <c r="E408">
        <v>314.55</v>
      </c>
      <c r="F408">
        <v>308.7</v>
      </c>
      <c r="G408">
        <v>312.14999999999998</v>
      </c>
      <c r="H408">
        <v>311.60000000000002</v>
      </c>
      <c r="I408">
        <v>312.14999999999998</v>
      </c>
      <c r="J408">
        <v>4878</v>
      </c>
      <c r="K408">
        <v>45630.7</v>
      </c>
      <c r="L408">
        <v>15954000</v>
      </c>
      <c r="M408">
        <v>5832000</v>
      </c>
      <c r="N408">
        <v>310.05</v>
      </c>
    </row>
    <row r="409" spans="1:14" x14ac:dyDescent="0.35">
      <c r="A409" t="s">
        <v>14</v>
      </c>
      <c r="B409" s="1">
        <v>43577</v>
      </c>
      <c r="C409" s="1">
        <v>43643</v>
      </c>
      <c r="D409">
        <v>311.35000000000002</v>
      </c>
      <c r="E409">
        <v>314.89999999999998</v>
      </c>
      <c r="F409">
        <v>310.8</v>
      </c>
      <c r="G409">
        <v>313</v>
      </c>
      <c r="H409">
        <v>312.5</v>
      </c>
      <c r="I409">
        <v>313</v>
      </c>
      <c r="J409">
        <v>33</v>
      </c>
      <c r="K409">
        <v>309.58999999999997</v>
      </c>
      <c r="L409">
        <v>246000</v>
      </c>
      <c r="M409">
        <v>27000</v>
      </c>
      <c r="N409">
        <v>310.05</v>
      </c>
    </row>
    <row r="410" spans="1:14" x14ac:dyDescent="0.35">
      <c r="A410" t="s">
        <v>14</v>
      </c>
      <c r="B410" s="1">
        <v>43578</v>
      </c>
      <c r="C410" s="1">
        <v>43580</v>
      </c>
      <c r="D410">
        <v>310.5</v>
      </c>
      <c r="E410">
        <v>314</v>
      </c>
      <c r="F410">
        <v>305.3</v>
      </c>
      <c r="G410">
        <v>305.95</v>
      </c>
      <c r="H410">
        <v>306.3</v>
      </c>
      <c r="I410">
        <v>305.95</v>
      </c>
      <c r="J410">
        <v>18586</v>
      </c>
      <c r="K410">
        <v>173068.16</v>
      </c>
      <c r="L410">
        <v>59217000</v>
      </c>
      <c r="M410">
        <v>-7017000</v>
      </c>
      <c r="N410">
        <v>305.25</v>
      </c>
    </row>
    <row r="411" spans="1:14" x14ac:dyDescent="0.35">
      <c r="A411" t="s">
        <v>14</v>
      </c>
      <c r="B411" s="1">
        <v>43578</v>
      </c>
      <c r="C411" s="1">
        <v>43615</v>
      </c>
      <c r="D411">
        <v>312</v>
      </c>
      <c r="E411">
        <v>315.8</v>
      </c>
      <c r="F411">
        <v>307.25</v>
      </c>
      <c r="G411">
        <v>307.95</v>
      </c>
      <c r="H411">
        <v>308.25</v>
      </c>
      <c r="I411">
        <v>307.95</v>
      </c>
      <c r="J411">
        <v>7683</v>
      </c>
      <c r="K411">
        <v>72007.98</v>
      </c>
      <c r="L411">
        <v>24516000</v>
      </c>
      <c r="M411">
        <v>8562000</v>
      </c>
      <c r="N411">
        <v>305.25</v>
      </c>
    </row>
    <row r="412" spans="1:14" x14ac:dyDescent="0.35">
      <c r="A412" t="s">
        <v>14</v>
      </c>
      <c r="B412" s="1">
        <v>43578</v>
      </c>
      <c r="C412" s="1">
        <v>43643</v>
      </c>
      <c r="D412">
        <v>313.14999999999998</v>
      </c>
      <c r="E412">
        <v>316.5</v>
      </c>
      <c r="F412">
        <v>308.55</v>
      </c>
      <c r="G412">
        <v>308.89999999999998</v>
      </c>
      <c r="H412">
        <v>309.2</v>
      </c>
      <c r="I412">
        <v>308.89999999999998</v>
      </c>
      <c r="J412">
        <v>69</v>
      </c>
      <c r="K412">
        <v>645.55999999999995</v>
      </c>
      <c r="L412">
        <v>294000</v>
      </c>
      <c r="M412">
        <v>48000</v>
      </c>
      <c r="N412">
        <v>305.25</v>
      </c>
    </row>
    <row r="413" spans="1:14" x14ac:dyDescent="0.35">
      <c r="A413" t="s">
        <v>14</v>
      </c>
      <c r="B413" s="1">
        <v>43579</v>
      </c>
      <c r="C413" s="1">
        <v>43580</v>
      </c>
      <c r="D413">
        <v>305.75</v>
      </c>
      <c r="E413">
        <v>312.35000000000002</v>
      </c>
      <c r="F413">
        <v>304.05</v>
      </c>
      <c r="G413">
        <v>310.95</v>
      </c>
      <c r="H413">
        <v>310.89999999999998</v>
      </c>
      <c r="I413">
        <v>310.95</v>
      </c>
      <c r="J413">
        <v>21423</v>
      </c>
      <c r="K413">
        <v>197296.29</v>
      </c>
      <c r="L413">
        <v>41961000</v>
      </c>
      <c r="M413">
        <v>-17256000</v>
      </c>
      <c r="N413">
        <v>310.75</v>
      </c>
    </row>
    <row r="414" spans="1:14" x14ac:dyDescent="0.35">
      <c r="A414" t="s">
        <v>14</v>
      </c>
      <c r="B414" s="1">
        <v>43579</v>
      </c>
      <c r="C414" s="1">
        <v>43615</v>
      </c>
      <c r="D414">
        <v>307.39999999999998</v>
      </c>
      <c r="E414">
        <v>314.5</v>
      </c>
      <c r="F414">
        <v>306.2</v>
      </c>
      <c r="G414">
        <v>313.10000000000002</v>
      </c>
      <c r="H414">
        <v>312.8</v>
      </c>
      <c r="I414">
        <v>313.10000000000002</v>
      </c>
      <c r="J414">
        <v>12831</v>
      </c>
      <c r="K414">
        <v>118986.93</v>
      </c>
      <c r="L414">
        <v>44532000</v>
      </c>
      <c r="M414">
        <v>20016000</v>
      </c>
      <c r="N414">
        <v>310.75</v>
      </c>
    </row>
    <row r="415" spans="1:14" x14ac:dyDescent="0.35">
      <c r="A415" t="s">
        <v>14</v>
      </c>
      <c r="B415" s="1">
        <v>43579</v>
      </c>
      <c r="C415" s="1">
        <v>43643</v>
      </c>
      <c r="D415">
        <v>309.45</v>
      </c>
      <c r="E415">
        <v>315.05</v>
      </c>
      <c r="F415">
        <v>307.45</v>
      </c>
      <c r="G415">
        <v>314.35000000000002</v>
      </c>
      <c r="H415">
        <v>314.14999999999998</v>
      </c>
      <c r="I415">
        <v>314.35000000000002</v>
      </c>
      <c r="J415">
        <v>97</v>
      </c>
      <c r="K415">
        <v>903.47</v>
      </c>
      <c r="L415">
        <v>384000</v>
      </c>
      <c r="M415">
        <v>90000</v>
      </c>
      <c r="N415">
        <v>310.75</v>
      </c>
    </row>
    <row r="416" spans="1:14" x14ac:dyDescent="0.35">
      <c r="A416" t="s">
        <v>14</v>
      </c>
      <c r="B416" s="1">
        <v>43580</v>
      </c>
      <c r="C416" s="1">
        <v>43580</v>
      </c>
      <c r="D416">
        <v>311.14999999999998</v>
      </c>
      <c r="E416">
        <v>312.25</v>
      </c>
      <c r="F416">
        <v>305.60000000000002</v>
      </c>
      <c r="G416">
        <v>306.3</v>
      </c>
      <c r="H416">
        <v>306.25</v>
      </c>
      <c r="I416">
        <v>306.2</v>
      </c>
      <c r="J416">
        <v>18147</v>
      </c>
      <c r="K416">
        <v>168451.29</v>
      </c>
      <c r="L416">
        <v>23577000</v>
      </c>
      <c r="M416">
        <v>-18384000</v>
      </c>
      <c r="N416">
        <v>306.2</v>
      </c>
    </row>
    <row r="417" spans="1:14" x14ac:dyDescent="0.35">
      <c r="A417" t="s">
        <v>14</v>
      </c>
      <c r="B417" s="1">
        <v>43580</v>
      </c>
      <c r="C417" s="1">
        <v>43615</v>
      </c>
      <c r="D417">
        <v>313.39999999999998</v>
      </c>
      <c r="E417">
        <v>314.2</v>
      </c>
      <c r="F417">
        <v>307.5</v>
      </c>
      <c r="G417">
        <v>308.3</v>
      </c>
      <c r="H417">
        <v>308.5</v>
      </c>
      <c r="I417">
        <v>308.3</v>
      </c>
      <c r="J417">
        <v>16947</v>
      </c>
      <c r="K417">
        <v>158078.63</v>
      </c>
      <c r="L417">
        <v>61083000</v>
      </c>
      <c r="M417">
        <v>16551000</v>
      </c>
      <c r="N417">
        <v>306.2</v>
      </c>
    </row>
    <row r="418" spans="1:14" x14ac:dyDescent="0.35">
      <c r="A418" t="s">
        <v>14</v>
      </c>
      <c r="B418" s="1">
        <v>43580</v>
      </c>
      <c r="C418" s="1">
        <v>43643</v>
      </c>
      <c r="D418">
        <v>314</v>
      </c>
      <c r="E418">
        <v>315.45</v>
      </c>
      <c r="F418">
        <v>308.7</v>
      </c>
      <c r="G418">
        <v>309.75</v>
      </c>
      <c r="H418">
        <v>309.89999999999998</v>
      </c>
      <c r="I418">
        <v>309.75</v>
      </c>
      <c r="J418">
        <v>553</v>
      </c>
      <c r="K418">
        <v>5163.59</v>
      </c>
      <c r="L418">
        <v>1227000</v>
      </c>
      <c r="M418">
        <v>843000</v>
      </c>
      <c r="N418">
        <v>306.2</v>
      </c>
    </row>
    <row r="419" spans="1:14" x14ac:dyDescent="0.35">
      <c r="A419" t="s">
        <v>14</v>
      </c>
      <c r="B419" s="1">
        <v>43581</v>
      </c>
      <c r="C419" s="1">
        <v>43615</v>
      </c>
      <c r="D419">
        <v>309.35000000000002</v>
      </c>
      <c r="E419">
        <v>314.35000000000002</v>
      </c>
      <c r="F419">
        <v>308.05</v>
      </c>
      <c r="G419">
        <v>313.60000000000002</v>
      </c>
      <c r="H419">
        <v>313.45</v>
      </c>
      <c r="I419">
        <v>313.60000000000002</v>
      </c>
      <c r="J419">
        <v>12960</v>
      </c>
      <c r="K419">
        <v>121079.83</v>
      </c>
      <c r="L419">
        <v>62340000</v>
      </c>
      <c r="M419">
        <v>1257000</v>
      </c>
      <c r="N419">
        <v>312.5</v>
      </c>
    </row>
    <row r="420" spans="1:14" x14ac:dyDescent="0.35">
      <c r="A420" t="s">
        <v>14</v>
      </c>
      <c r="B420" s="1">
        <v>43581</v>
      </c>
      <c r="C420" s="1">
        <v>43643</v>
      </c>
      <c r="D420">
        <v>310.25</v>
      </c>
      <c r="E420">
        <v>315.5</v>
      </c>
      <c r="F420">
        <v>309.25</v>
      </c>
      <c r="G420">
        <v>314.7</v>
      </c>
      <c r="H420">
        <v>314.7</v>
      </c>
      <c r="I420">
        <v>314.7</v>
      </c>
      <c r="J420">
        <v>252</v>
      </c>
      <c r="K420">
        <v>2361.98</v>
      </c>
      <c r="L420">
        <v>1392000</v>
      </c>
      <c r="M420">
        <v>165000</v>
      </c>
      <c r="N420">
        <v>312.5</v>
      </c>
    </row>
    <row r="421" spans="1:14" x14ac:dyDescent="0.35">
      <c r="A421" t="s">
        <v>14</v>
      </c>
      <c r="B421" s="1">
        <v>43581</v>
      </c>
      <c r="C421" s="1">
        <v>43671</v>
      </c>
      <c r="D421">
        <v>0</v>
      </c>
      <c r="E421">
        <v>0</v>
      </c>
      <c r="F421">
        <v>0</v>
      </c>
      <c r="G421">
        <v>311.7</v>
      </c>
      <c r="H421">
        <v>0</v>
      </c>
      <c r="I421">
        <v>318.05</v>
      </c>
      <c r="J421">
        <v>0</v>
      </c>
      <c r="K421">
        <v>0</v>
      </c>
      <c r="L421">
        <v>0</v>
      </c>
      <c r="M421">
        <v>0</v>
      </c>
      <c r="N421">
        <v>312.5</v>
      </c>
    </row>
    <row r="422" spans="1:14" x14ac:dyDescent="0.35">
      <c r="A422" t="s">
        <v>14</v>
      </c>
      <c r="B422" s="1">
        <v>43585</v>
      </c>
      <c r="C422" s="1">
        <v>43615</v>
      </c>
      <c r="D422">
        <v>312.95</v>
      </c>
      <c r="E422">
        <v>314.10000000000002</v>
      </c>
      <c r="F422">
        <v>306.14999999999998</v>
      </c>
      <c r="G422">
        <v>310.95</v>
      </c>
      <c r="H422">
        <v>311.45</v>
      </c>
      <c r="I422">
        <v>310.95</v>
      </c>
      <c r="J422">
        <v>15171</v>
      </c>
      <c r="K422">
        <v>140888.29999999999</v>
      </c>
      <c r="L422">
        <v>59550000</v>
      </c>
      <c r="M422">
        <v>-2790000</v>
      </c>
      <c r="N422">
        <v>309.95</v>
      </c>
    </row>
    <row r="423" spans="1:14" x14ac:dyDescent="0.35">
      <c r="A423" t="s">
        <v>14</v>
      </c>
      <c r="B423" s="1">
        <v>43585</v>
      </c>
      <c r="C423" s="1">
        <v>43643</v>
      </c>
      <c r="D423">
        <v>313.7</v>
      </c>
      <c r="E423">
        <v>314.55</v>
      </c>
      <c r="F423">
        <v>307.85000000000002</v>
      </c>
      <c r="G423">
        <v>312.3</v>
      </c>
      <c r="H423">
        <v>312.5</v>
      </c>
      <c r="I423">
        <v>312.3</v>
      </c>
      <c r="J423">
        <v>231</v>
      </c>
      <c r="K423">
        <v>2153.61</v>
      </c>
      <c r="L423">
        <v>1326000</v>
      </c>
      <c r="M423">
        <v>-66000</v>
      </c>
      <c r="N423">
        <v>309.95</v>
      </c>
    </row>
    <row r="424" spans="1:14" x14ac:dyDescent="0.35">
      <c r="A424" t="s">
        <v>14</v>
      </c>
      <c r="B424" s="1">
        <v>43585</v>
      </c>
      <c r="C424" s="1">
        <v>43671</v>
      </c>
      <c r="D424">
        <v>0</v>
      </c>
      <c r="E424">
        <v>0</v>
      </c>
      <c r="F424">
        <v>0</v>
      </c>
      <c r="G424">
        <v>311.7</v>
      </c>
      <c r="H424">
        <v>0</v>
      </c>
      <c r="I424">
        <v>315.2</v>
      </c>
      <c r="J424">
        <v>0</v>
      </c>
      <c r="K424">
        <v>0</v>
      </c>
      <c r="L424">
        <v>0</v>
      </c>
      <c r="M424">
        <v>0</v>
      </c>
      <c r="N424">
        <v>309.95</v>
      </c>
    </row>
    <row r="425" spans="1:14" x14ac:dyDescent="0.35">
      <c r="A425" t="s">
        <v>14</v>
      </c>
      <c r="B425" s="1">
        <v>43587</v>
      </c>
      <c r="C425" s="1">
        <v>43615</v>
      </c>
      <c r="D425">
        <v>310.60000000000002</v>
      </c>
      <c r="E425">
        <v>312.89999999999998</v>
      </c>
      <c r="F425">
        <v>307.35000000000002</v>
      </c>
      <c r="G425">
        <v>308.8</v>
      </c>
      <c r="H425">
        <v>309</v>
      </c>
      <c r="I425">
        <v>308.8</v>
      </c>
      <c r="J425">
        <v>13875</v>
      </c>
      <c r="K425">
        <v>128946.34</v>
      </c>
      <c r="L425">
        <v>59265000</v>
      </c>
      <c r="M425">
        <v>-285000</v>
      </c>
      <c r="N425">
        <v>308.14999999999998</v>
      </c>
    </row>
    <row r="426" spans="1:14" x14ac:dyDescent="0.35">
      <c r="A426" t="s">
        <v>14</v>
      </c>
      <c r="B426" s="1">
        <v>43587</v>
      </c>
      <c r="C426" s="1">
        <v>43643</v>
      </c>
      <c r="D426">
        <v>310.60000000000002</v>
      </c>
      <c r="E426">
        <v>313.75</v>
      </c>
      <c r="F426">
        <v>308.7</v>
      </c>
      <c r="G426">
        <v>309.95</v>
      </c>
      <c r="H426">
        <v>310.14999999999998</v>
      </c>
      <c r="I426">
        <v>309.95</v>
      </c>
      <c r="J426">
        <v>229</v>
      </c>
      <c r="K426">
        <v>2132.27</v>
      </c>
      <c r="L426">
        <v>1443000</v>
      </c>
      <c r="M426">
        <v>117000</v>
      </c>
      <c r="N426">
        <v>308.14999999999998</v>
      </c>
    </row>
    <row r="427" spans="1:14" x14ac:dyDescent="0.35">
      <c r="A427" t="s">
        <v>14</v>
      </c>
      <c r="B427" s="1">
        <v>43587</v>
      </c>
      <c r="C427" s="1">
        <v>43671</v>
      </c>
      <c r="D427">
        <v>0</v>
      </c>
      <c r="E427">
        <v>0</v>
      </c>
      <c r="F427">
        <v>0</v>
      </c>
      <c r="G427">
        <v>311.7</v>
      </c>
      <c r="H427">
        <v>0</v>
      </c>
      <c r="I427">
        <v>313.25</v>
      </c>
      <c r="J427">
        <v>0</v>
      </c>
      <c r="K427">
        <v>0</v>
      </c>
      <c r="L427">
        <v>0</v>
      </c>
      <c r="M427">
        <v>0</v>
      </c>
      <c r="N427">
        <v>308.14999999999998</v>
      </c>
    </row>
    <row r="428" spans="1:14" x14ac:dyDescent="0.35">
      <c r="A428" t="s">
        <v>14</v>
      </c>
      <c r="B428" s="1">
        <v>43588</v>
      </c>
      <c r="C428" s="1">
        <v>43615</v>
      </c>
      <c r="D428">
        <v>309.60000000000002</v>
      </c>
      <c r="E428">
        <v>313.35000000000002</v>
      </c>
      <c r="F428">
        <v>309.25</v>
      </c>
      <c r="G428">
        <v>310.64999999999998</v>
      </c>
      <c r="H428">
        <v>310.60000000000002</v>
      </c>
      <c r="I428">
        <v>310.64999999999998</v>
      </c>
      <c r="J428">
        <v>12239</v>
      </c>
      <c r="K428">
        <v>114388.75</v>
      </c>
      <c r="L428">
        <v>61371000</v>
      </c>
      <c r="M428">
        <v>2106000</v>
      </c>
      <c r="N428">
        <v>310</v>
      </c>
    </row>
    <row r="429" spans="1:14" x14ac:dyDescent="0.35">
      <c r="A429" t="s">
        <v>14</v>
      </c>
      <c r="B429" s="1">
        <v>43588</v>
      </c>
      <c r="C429" s="1">
        <v>43643</v>
      </c>
      <c r="D429">
        <v>311.89999999999998</v>
      </c>
      <c r="E429">
        <v>314.45</v>
      </c>
      <c r="F429">
        <v>311.39999999999998</v>
      </c>
      <c r="G429">
        <v>311.8</v>
      </c>
      <c r="H429">
        <v>311.60000000000002</v>
      </c>
      <c r="I429">
        <v>311.8</v>
      </c>
      <c r="J429">
        <v>256</v>
      </c>
      <c r="K429">
        <v>2401.4299999999998</v>
      </c>
      <c r="L429">
        <v>1431000</v>
      </c>
      <c r="M429">
        <v>-12000</v>
      </c>
      <c r="N429">
        <v>310</v>
      </c>
    </row>
    <row r="430" spans="1:14" x14ac:dyDescent="0.35">
      <c r="A430" t="s">
        <v>14</v>
      </c>
      <c r="B430" s="1">
        <v>43588</v>
      </c>
      <c r="C430" s="1">
        <v>43671</v>
      </c>
      <c r="D430">
        <v>313</v>
      </c>
      <c r="E430">
        <v>315</v>
      </c>
      <c r="F430">
        <v>313</v>
      </c>
      <c r="G430">
        <v>311</v>
      </c>
      <c r="H430">
        <v>315</v>
      </c>
      <c r="I430">
        <v>311</v>
      </c>
      <c r="J430">
        <v>7</v>
      </c>
      <c r="K430">
        <v>65.89</v>
      </c>
      <c r="L430">
        <v>18000</v>
      </c>
      <c r="M430">
        <v>18000</v>
      </c>
      <c r="N430">
        <v>310</v>
      </c>
    </row>
    <row r="431" spans="1:14" x14ac:dyDescent="0.35">
      <c r="A431" t="s">
        <v>14</v>
      </c>
      <c r="B431" s="1">
        <v>43591</v>
      </c>
      <c r="C431" s="1">
        <v>43615</v>
      </c>
      <c r="D431">
        <v>307.45</v>
      </c>
      <c r="E431">
        <v>311.89999999999998</v>
      </c>
      <c r="F431">
        <v>306.14999999999998</v>
      </c>
      <c r="G431">
        <v>310.55</v>
      </c>
      <c r="H431">
        <v>310.60000000000002</v>
      </c>
      <c r="I431">
        <v>310.55</v>
      </c>
      <c r="J431">
        <v>10648</v>
      </c>
      <c r="K431">
        <v>98899.9</v>
      </c>
      <c r="L431">
        <v>62850000</v>
      </c>
      <c r="M431">
        <v>1479000</v>
      </c>
      <c r="N431">
        <v>308.75</v>
      </c>
    </row>
    <row r="432" spans="1:14" x14ac:dyDescent="0.35">
      <c r="A432" t="s">
        <v>14</v>
      </c>
      <c r="B432" s="1">
        <v>43591</v>
      </c>
      <c r="C432" s="1">
        <v>43643</v>
      </c>
      <c r="D432">
        <v>308</v>
      </c>
      <c r="E432">
        <v>312.85000000000002</v>
      </c>
      <c r="F432">
        <v>307.75</v>
      </c>
      <c r="G432">
        <v>311.85000000000002</v>
      </c>
      <c r="H432">
        <v>311.55</v>
      </c>
      <c r="I432">
        <v>311.85000000000002</v>
      </c>
      <c r="J432">
        <v>194</v>
      </c>
      <c r="K432">
        <v>1810.48</v>
      </c>
      <c r="L432">
        <v>1410000</v>
      </c>
      <c r="M432">
        <v>-21000</v>
      </c>
      <c r="N432">
        <v>308.75</v>
      </c>
    </row>
    <row r="433" spans="1:14" x14ac:dyDescent="0.35">
      <c r="A433" t="s">
        <v>14</v>
      </c>
      <c r="B433" s="1">
        <v>43591</v>
      </c>
      <c r="C433" s="1">
        <v>43671</v>
      </c>
      <c r="D433">
        <v>310.85000000000002</v>
      </c>
      <c r="E433">
        <v>313.3</v>
      </c>
      <c r="F433">
        <v>310</v>
      </c>
      <c r="G433">
        <v>312.8</v>
      </c>
      <c r="H433">
        <v>312.8</v>
      </c>
      <c r="I433">
        <v>313.64999999999998</v>
      </c>
      <c r="J433">
        <v>4</v>
      </c>
      <c r="K433">
        <v>37.409999999999997</v>
      </c>
      <c r="L433">
        <v>27000</v>
      </c>
      <c r="M433">
        <v>9000</v>
      </c>
      <c r="N433">
        <v>308.75</v>
      </c>
    </row>
    <row r="434" spans="1:14" x14ac:dyDescent="0.35">
      <c r="A434" t="s">
        <v>14</v>
      </c>
      <c r="B434" s="1">
        <v>43592</v>
      </c>
      <c r="C434" s="1">
        <v>43615</v>
      </c>
      <c r="D434">
        <v>312.25</v>
      </c>
      <c r="E434">
        <v>313.85000000000002</v>
      </c>
      <c r="F434">
        <v>303.95</v>
      </c>
      <c r="G434">
        <v>305.60000000000002</v>
      </c>
      <c r="H434">
        <v>305.3</v>
      </c>
      <c r="I434">
        <v>305.60000000000002</v>
      </c>
      <c r="J434">
        <v>16340</v>
      </c>
      <c r="K434">
        <v>152068.99</v>
      </c>
      <c r="L434">
        <v>59376000</v>
      </c>
      <c r="M434">
        <v>-3474000</v>
      </c>
      <c r="N434">
        <v>305.45</v>
      </c>
    </row>
    <row r="435" spans="1:14" x14ac:dyDescent="0.35">
      <c r="A435" t="s">
        <v>14</v>
      </c>
      <c r="B435" s="1">
        <v>43592</v>
      </c>
      <c r="C435" s="1">
        <v>43643</v>
      </c>
      <c r="D435">
        <v>313</v>
      </c>
      <c r="E435">
        <v>314.89999999999998</v>
      </c>
      <c r="F435">
        <v>305.55</v>
      </c>
      <c r="G435">
        <v>306.85000000000002</v>
      </c>
      <c r="H435">
        <v>306.25</v>
      </c>
      <c r="I435">
        <v>306.85000000000002</v>
      </c>
      <c r="J435">
        <v>356</v>
      </c>
      <c r="K435">
        <v>3320.78</v>
      </c>
      <c r="L435">
        <v>1521000</v>
      </c>
      <c r="M435">
        <v>111000</v>
      </c>
      <c r="N435">
        <v>305.45</v>
      </c>
    </row>
    <row r="436" spans="1:14" x14ac:dyDescent="0.35">
      <c r="A436" t="s">
        <v>14</v>
      </c>
      <c r="B436" s="1">
        <v>43592</v>
      </c>
      <c r="C436" s="1">
        <v>43671</v>
      </c>
      <c r="D436">
        <v>314.25</v>
      </c>
      <c r="E436">
        <v>316</v>
      </c>
      <c r="F436">
        <v>307.75</v>
      </c>
      <c r="G436">
        <v>308.3</v>
      </c>
      <c r="H436">
        <v>307.95</v>
      </c>
      <c r="I436">
        <v>308.3</v>
      </c>
      <c r="J436">
        <v>17</v>
      </c>
      <c r="K436">
        <v>159.35</v>
      </c>
      <c r="L436">
        <v>42000</v>
      </c>
      <c r="M436">
        <v>15000</v>
      </c>
      <c r="N436">
        <v>305.45</v>
      </c>
    </row>
    <row r="437" spans="1:14" x14ac:dyDescent="0.35">
      <c r="A437" t="s">
        <v>14</v>
      </c>
      <c r="B437" s="1">
        <v>43593</v>
      </c>
      <c r="C437" s="1">
        <v>43615</v>
      </c>
      <c r="D437">
        <v>303.45</v>
      </c>
      <c r="E437">
        <v>307</v>
      </c>
      <c r="F437">
        <v>298.60000000000002</v>
      </c>
      <c r="G437">
        <v>299.8</v>
      </c>
      <c r="H437">
        <v>300</v>
      </c>
      <c r="I437">
        <v>299.8</v>
      </c>
      <c r="J437">
        <v>19323</v>
      </c>
      <c r="K437">
        <v>175699.52</v>
      </c>
      <c r="L437">
        <v>60003000</v>
      </c>
      <c r="M437">
        <v>627000</v>
      </c>
      <c r="N437">
        <v>298.25</v>
      </c>
    </row>
    <row r="438" spans="1:14" x14ac:dyDescent="0.35">
      <c r="A438" t="s">
        <v>14</v>
      </c>
      <c r="B438" s="1">
        <v>43593</v>
      </c>
      <c r="C438" s="1">
        <v>43643</v>
      </c>
      <c r="D438">
        <v>305.25</v>
      </c>
      <c r="E438">
        <v>308.25</v>
      </c>
      <c r="F438">
        <v>300.05</v>
      </c>
      <c r="G438">
        <v>301.25</v>
      </c>
      <c r="H438">
        <v>301.35000000000002</v>
      </c>
      <c r="I438">
        <v>301.25</v>
      </c>
      <c r="J438">
        <v>419</v>
      </c>
      <c r="K438">
        <v>3820.8</v>
      </c>
      <c r="L438">
        <v>1737000</v>
      </c>
      <c r="M438">
        <v>216000</v>
      </c>
      <c r="N438">
        <v>298.25</v>
      </c>
    </row>
    <row r="439" spans="1:14" x14ac:dyDescent="0.35">
      <c r="A439" t="s">
        <v>14</v>
      </c>
      <c r="B439" s="1">
        <v>43593</v>
      </c>
      <c r="C439" s="1">
        <v>43671</v>
      </c>
      <c r="D439">
        <v>306.75</v>
      </c>
      <c r="E439">
        <v>309</v>
      </c>
      <c r="F439">
        <v>301.64999999999998</v>
      </c>
      <c r="G439">
        <v>302.60000000000002</v>
      </c>
      <c r="H439">
        <v>302.89999999999998</v>
      </c>
      <c r="I439">
        <v>302.60000000000002</v>
      </c>
      <c r="J439">
        <v>27</v>
      </c>
      <c r="K439">
        <v>248.18</v>
      </c>
      <c r="L439">
        <v>75000</v>
      </c>
      <c r="M439">
        <v>33000</v>
      </c>
      <c r="N439">
        <v>298.25</v>
      </c>
    </row>
    <row r="440" spans="1:14" x14ac:dyDescent="0.35">
      <c r="A440" t="s">
        <v>14</v>
      </c>
      <c r="B440" s="1">
        <v>43594</v>
      </c>
      <c r="C440" s="1">
        <v>43615</v>
      </c>
      <c r="D440">
        <v>298.7</v>
      </c>
      <c r="E440">
        <v>302.60000000000002</v>
      </c>
      <c r="F440">
        <v>297.39999999999998</v>
      </c>
      <c r="G440">
        <v>300.89999999999998</v>
      </c>
      <c r="H440">
        <v>301.39999999999998</v>
      </c>
      <c r="I440">
        <v>300.89999999999998</v>
      </c>
      <c r="J440">
        <v>15397</v>
      </c>
      <c r="K440">
        <v>138758.15</v>
      </c>
      <c r="L440">
        <v>59532000</v>
      </c>
      <c r="M440">
        <v>-471000</v>
      </c>
      <c r="N440">
        <v>299.3</v>
      </c>
    </row>
    <row r="441" spans="1:14" x14ac:dyDescent="0.35">
      <c r="A441" t="s">
        <v>14</v>
      </c>
      <c r="B441" s="1">
        <v>43594</v>
      </c>
      <c r="C441" s="1">
        <v>43643</v>
      </c>
      <c r="D441">
        <v>301.10000000000002</v>
      </c>
      <c r="E441">
        <v>304</v>
      </c>
      <c r="F441">
        <v>299.14999999999998</v>
      </c>
      <c r="G441">
        <v>302.25</v>
      </c>
      <c r="H441">
        <v>302.7</v>
      </c>
      <c r="I441">
        <v>302.25</v>
      </c>
      <c r="J441">
        <v>268</v>
      </c>
      <c r="K441">
        <v>2425.85</v>
      </c>
      <c r="L441">
        <v>1785000</v>
      </c>
      <c r="M441">
        <v>48000</v>
      </c>
      <c r="N441">
        <v>299.3</v>
      </c>
    </row>
    <row r="442" spans="1:14" x14ac:dyDescent="0.35">
      <c r="A442" t="s">
        <v>14</v>
      </c>
      <c r="B442" s="1">
        <v>43594</v>
      </c>
      <c r="C442" s="1">
        <v>43671</v>
      </c>
      <c r="D442">
        <v>302.85000000000002</v>
      </c>
      <c r="E442">
        <v>305</v>
      </c>
      <c r="F442">
        <v>300.7</v>
      </c>
      <c r="G442">
        <v>303.14999999999998</v>
      </c>
      <c r="H442">
        <v>303.2</v>
      </c>
      <c r="I442">
        <v>303.14999999999998</v>
      </c>
      <c r="J442">
        <v>21</v>
      </c>
      <c r="K442">
        <v>190.91</v>
      </c>
      <c r="L442">
        <v>84000</v>
      </c>
      <c r="M442">
        <v>9000</v>
      </c>
      <c r="N442">
        <v>299.3</v>
      </c>
    </row>
    <row r="443" spans="1:14" x14ac:dyDescent="0.35">
      <c r="A443" t="s">
        <v>14</v>
      </c>
      <c r="B443" s="1">
        <v>43595</v>
      </c>
      <c r="C443" s="1">
        <v>43615</v>
      </c>
      <c r="D443">
        <v>301.3</v>
      </c>
      <c r="E443">
        <v>312.2</v>
      </c>
      <c r="F443">
        <v>293.55</v>
      </c>
      <c r="G443">
        <v>309.5</v>
      </c>
      <c r="H443">
        <v>308.60000000000002</v>
      </c>
      <c r="I443">
        <v>309.5</v>
      </c>
      <c r="J443">
        <v>60890</v>
      </c>
      <c r="K443">
        <v>554796.96</v>
      </c>
      <c r="L443">
        <v>65085000</v>
      </c>
      <c r="M443">
        <v>5553000</v>
      </c>
      <c r="N443">
        <v>308.05</v>
      </c>
    </row>
    <row r="444" spans="1:14" x14ac:dyDescent="0.35">
      <c r="A444" t="s">
        <v>14</v>
      </c>
      <c r="B444" s="1">
        <v>43595</v>
      </c>
      <c r="C444" s="1">
        <v>43643</v>
      </c>
      <c r="D444">
        <v>303.8</v>
      </c>
      <c r="E444">
        <v>313.75</v>
      </c>
      <c r="F444">
        <v>295.7</v>
      </c>
      <c r="G444">
        <v>311.45</v>
      </c>
      <c r="H444">
        <v>310.3</v>
      </c>
      <c r="I444">
        <v>311.45</v>
      </c>
      <c r="J444">
        <v>1624</v>
      </c>
      <c r="K444">
        <v>14795.23</v>
      </c>
      <c r="L444">
        <v>3108000</v>
      </c>
      <c r="M444">
        <v>1323000</v>
      </c>
      <c r="N444">
        <v>308.05</v>
      </c>
    </row>
    <row r="445" spans="1:14" x14ac:dyDescent="0.35">
      <c r="A445" t="s">
        <v>14</v>
      </c>
      <c r="B445" s="1">
        <v>43595</v>
      </c>
      <c r="C445" s="1">
        <v>43671</v>
      </c>
      <c r="D445">
        <v>306</v>
      </c>
      <c r="E445">
        <v>314.5</v>
      </c>
      <c r="F445">
        <v>298.60000000000002</v>
      </c>
      <c r="G445">
        <v>313.05</v>
      </c>
      <c r="H445">
        <v>312.45</v>
      </c>
      <c r="I445">
        <v>313.05</v>
      </c>
      <c r="J445">
        <v>76</v>
      </c>
      <c r="K445">
        <v>701.73</v>
      </c>
      <c r="L445">
        <v>144000</v>
      </c>
      <c r="M445">
        <v>60000</v>
      </c>
      <c r="N445">
        <v>308.05</v>
      </c>
    </row>
    <row r="446" spans="1:14" x14ac:dyDescent="0.35">
      <c r="A446" t="s">
        <v>14</v>
      </c>
      <c r="B446" s="1">
        <v>43598</v>
      </c>
      <c r="C446" s="1">
        <v>43615</v>
      </c>
      <c r="D446">
        <v>309.45</v>
      </c>
      <c r="E446">
        <v>314.85000000000002</v>
      </c>
      <c r="F446">
        <v>306.7</v>
      </c>
      <c r="G446">
        <v>308.14999999999998</v>
      </c>
      <c r="H446">
        <v>308.75</v>
      </c>
      <c r="I446">
        <v>308.14999999999998</v>
      </c>
      <c r="J446">
        <v>30371</v>
      </c>
      <c r="K446">
        <v>283453.87</v>
      </c>
      <c r="L446">
        <v>63369000</v>
      </c>
      <c r="M446">
        <v>-1716000</v>
      </c>
      <c r="N446">
        <v>306.89999999999998</v>
      </c>
    </row>
    <row r="447" spans="1:14" x14ac:dyDescent="0.35">
      <c r="A447" t="s">
        <v>14</v>
      </c>
      <c r="B447" s="1">
        <v>43598</v>
      </c>
      <c r="C447" s="1">
        <v>43643</v>
      </c>
      <c r="D447">
        <v>312.89999999999998</v>
      </c>
      <c r="E447">
        <v>316.5</v>
      </c>
      <c r="F447">
        <v>308.64999999999998</v>
      </c>
      <c r="G447">
        <v>309.95</v>
      </c>
      <c r="H447">
        <v>310.7</v>
      </c>
      <c r="I447">
        <v>309.95</v>
      </c>
      <c r="J447">
        <v>712</v>
      </c>
      <c r="K447">
        <v>6681.55</v>
      </c>
      <c r="L447">
        <v>3318000</v>
      </c>
      <c r="M447">
        <v>210000</v>
      </c>
      <c r="N447">
        <v>306.89999999999998</v>
      </c>
    </row>
    <row r="448" spans="1:14" x14ac:dyDescent="0.35">
      <c r="A448" t="s">
        <v>14</v>
      </c>
      <c r="B448" s="1">
        <v>43598</v>
      </c>
      <c r="C448" s="1">
        <v>43671</v>
      </c>
      <c r="D448">
        <v>315.10000000000002</v>
      </c>
      <c r="E448">
        <v>317.5</v>
      </c>
      <c r="F448">
        <v>311.2</v>
      </c>
      <c r="G448">
        <v>311.5</v>
      </c>
      <c r="H448">
        <v>312.2</v>
      </c>
      <c r="I448">
        <v>311.5</v>
      </c>
      <c r="J448">
        <v>51</v>
      </c>
      <c r="K448">
        <v>479.95</v>
      </c>
      <c r="L448">
        <v>150000</v>
      </c>
      <c r="M448">
        <v>6000</v>
      </c>
      <c r="N448">
        <v>306.89999999999998</v>
      </c>
    </row>
    <row r="449" spans="1:14" x14ac:dyDescent="0.35">
      <c r="A449" t="s">
        <v>14</v>
      </c>
      <c r="B449" s="1">
        <v>43599</v>
      </c>
      <c r="C449" s="1">
        <v>43615</v>
      </c>
      <c r="D449">
        <v>309</v>
      </c>
      <c r="E449">
        <v>317.5</v>
      </c>
      <c r="F449">
        <v>306</v>
      </c>
      <c r="G449">
        <v>315.35000000000002</v>
      </c>
      <c r="H449">
        <v>316.85000000000002</v>
      </c>
      <c r="I449">
        <v>315.35000000000002</v>
      </c>
      <c r="J449">
        <v>26904</v>
      </c>
      <c r="K449">
        <v>251481.36</v>
      </c>
      <c r="L449">
        <v>62766000</v>
      </c>
      <c r="M449">
        <v>-603000</v>
      </c>
      <c r="N449">
        <v>314.64999999999998</v>
      </c>
    </row>
    <row r="450" spans="1:14" x14ac:dyDescent="0.35">
      <c r="A450" t="s">
        <v>14</v>
      </c>
      <c r="B450" s="1">
        <v>43599</v>
      </c>
      <c r="C450" s="1">
        <v>43643</v>
      </c>
      <c r="D450">
        <v>309.60000000000002</v>
      </c>
      <c r="E450">
        <v>319</v>
      </c>
      <c r="F450">
        <v>308</v>
      </c>
      <c r="G450">
        <v>317.2</v>
      </c>
      <c r="H450">
        <v>318.7</v>
      </c>
      <c r="I450">
        <v>317.2</v>
      </c>
      <c r="J450">
        <v>649</v>
      </c>
      <c r="K450">
        <v>6099.76</v>
      </c>
      <c r="L450">
        <v>3411000</v>
      </c>
      <c r="M450">
        <v>93000</v>
      </c>
      <c r="N450">
        <v>314.64999999999998</v>
      </c>
    </row>
    <row r="451" spans="1:14" x14ac:dyDescent="0.35">
      <c r="A451" t="s">
        <v>14</v>
      </c>
      <c r="B451" s="1">
        <v>43599</v>
      </c>
      <c r="C451" s="1">
        <v>43671</v>
      </c>
      <c r="D451">
        <v>312</v>
      </c>
      <c r="E451">
        <v>319.85000000000002</v>
      </c>
      <c r="F451">
        <v>309.75</v>
      </c>
      <c r="G451">
        <v>317.7</v>
      </c>
      <c r="H451">
        <v>319.85000000000002</v>
      </c>
      <c r="I451">
        <v>317.7</v>
      </c>
      <c r="J451">
        <v>45</v>
      </c>
      <c r="K451">
        <v>423.95</v>
      </c>
      <c r="L451">
        <v>174000</v>
      </c>
      <c r="M451">
        <v>24000</v>
      </c>
      <c r="N451">
        <v>314.64999999999998</v>
      </c>
    </row>
    <row r="452" spans="1:14" x14ac:dyDescent="0.35">
      <c r="A452" t="s">
        <v>14</v>
      </c>
      <c r="B452" s="1">
        <v>43600</v>
      </c>
      <c r="C452" s="1">
        <v>43615</v>
      </c>
      <c r="D452">
        <v>316.45</v>
      </c>
      <c r="E452">
        <v>318.2</v>
      </c>
      <c r="F452">
        <v>311.60000000000002</v>
      </c>
      <c r="G452">
        <v>312.7</v>
      </c>
      <c r="H452">
        <v>312.2</v>
      </c>
      <c r="I452">
        <v>312.7</v>
      </c>
      <c r="J452">
        <v>22019</v>
      </c>
      <c r="K452">
        <v>208276.67</v>
      </c>
      <c r="L452">
        <v>61143000</v>
      </c>
      <c r="M452">
        <v>-1623000</v>
      </c>
      <c r="N452">
        <v>312.10000000000002</v>
      </c>
    </row>
    <row r="453" spans="1:14" x14ac:dyDescent="0.35">
      <c r="A453" t="s">
        <v>14</v>
      </c>
      <c r="B453" s="1">
        <v>43600</v>
      </c>
      <c r="C453" s="1">
        <v>43643</v>
      </c>
      <c r="D453">
        <v>319.25</v>
      </c>
      <c r="E453">
        <v>320</v>
      </c>
      <c r="F453">
        <v>313.7</v>
      </c>
      <c r="G453">
        <v>314.60000000000002</v>
      </c>
      <c r="H453">
        <v>314.3</v>
      </c>
      <c r="I453">
        <v>314.60000000000002</v>
      </c>
      <c r="J453">
        <v>728</v>
      </c>
      <c r="K453">
        <v>6920.56</v>
      </c>
      <c r="L453">
        <v>4131000</v>
      </c>
      <c r="M453">
        <v>720000</v>
      </c>
      <c r="N453">
        <v>312.10000000000002</v>
      </c>
    </row>
    <row r="454" spans="1:14" x14ac:dyDescent="0.35">
      <c r="A454" t="s">
        <v>14</v>
      </c>
      <c r="B454" s="1">
        <v>43600</v>
      </c>
      <c r="C454" s="1">
        <v>43671</v>
      </c>
      <c r="D454">
        <v>320.10000000000002</v>
      </c>
      <c r="E454">
        <v>321</v>
      </c>
      <c r="F454">
        <v>315</v>
      </c>
      <c r="G454">
        <v>315.89999999999998</v>
      </c>
      <c r="H454">
        <v>315.55</v>
      </c>
      <c r="I454">
        <v>315.89999999999998</v>
      </c>
      <c r="J454">
        <v>20</v>
      </c>
      <c r="K454">
        <v>190.88</v>
      </c>
      <c r="L454">
        <v>198000</v>
      </c>
      <c r="M454">
        <v>24000</v>
      </c>
      <c r="N454">
        <v>312.10000000000002</v>
      </c>
    </row>
    <row r="455" spans="1:14" x14ac:dyDescent="0.35">
      <c r="A455" t="s">
        <v>14</v>
      </c>
      <c r="B455" s="1">
        <v>43601</v>
      </c>
      <c r="C455" s="1">
        <v>43615</v>
      </c>
      <c r="D455">
        <v>312.8</v>
      </c>
      <c r="E455">
        <v>317.8</v>
      </c>
      <c r="F455">
        <v>310.25</v>
      </c>
      <c r="G455">
        <v>316.60000000000002</v>
      </c>
      <c r="H455">
        <v>317.14999999999998</v>
      </c>
      <c r="I455">
        <v>316.60000000000002</v>
      </c>
      <c r="J455">
        <v>16236</v>
      </c>
      <c r="K455">
        <v>152631.44</v>
      </c>
      <c r="L455">
        <v>59673000</v>
      </c>
      <c r="M455">
        <v>-1470000</v>
      </c>
      <c r="N455">
        <v>315.75</v>
      </c>
    </row>
    <row r="456" spans="1:14" x14ac:dyDescent="0.35">
      <c r="A456" t="s">
        <v>14</v>
      </c>
      <c r="B456" s="1">
        <v>43601</v>
      </c>
      <c r="C456" s="1">
        <v>43643</v>
      </c>
      <c r="D456">
        <v>315.2</v>
      </c>
      <c r="E456">
        <v>319.5</v>
      </c>
      <c r="F456">
        <v>312.2</v>
      </c>
      <c r="G456">
        <v>318.5</v>
      </c>
      <c r="H456">
        <v>319.14999999999998</v>
      </c>
      <c r="I456">
        <v>318.5</v>
      </c>
      <c r="J456">
        <v>555</v>
      </c>
      <c r="K456">
        <v>5253.46</v>
      </c>
      <c r="L456">
        <v>4203000</v>
      </c>
      <c r="M456">
        <v>72000</v>
      </c>
      <c r="N456">
        <v>315.75</v>
      </c>
    </row>
    <row r="457" spans="1:14" x14ac:dyDescent="0.35">
      <c r="A457" t="s">
        <v>14</v>
      </c>
      <c r="B457" s="1">
        <v>43601</v>
      </c>
      <c r="C457" s="1">
        <v>43671</v>
      </c>
      <c r="D457">
        <v>315.25</v>
      </c>
      <c r="E457">
        <v>320.55</v>
      </c>
      <c r="F457">
        <v>314</v>
      </c>
      <c r="G457">
        <v>319.60000000000002</v>
      </c>
      <c r="H457">
        <v>320</v>
      </c>
      <c r="I457">
        <v>319.60000000000002</v>
      </c>
      <c r="J457">
        <v>23</v>
      </c>
      <c r="K457">
        <v>218.2</v>
      </c>
      <c r="L457">
        <v>192000</v>
      </c>
      <c r="M457">
        <v>-6000</v>
      </c>
      <c r="N457">
        <v>315.75</v>
      </c>
    </row>
    <row r="458" spans="1:14" x14ac:dyDescent="0.35">
      <c r="A458" t="s">
        <v>14</v>
      </c>
      <c r="B458" s="1">
        <v>43602</v>
      </c>
      <c r="C458" s="1">
        <v>43615</v>
      </c>
      <c r="D458">
        <v>316.10000000000002</v>
      </c>
      <c r="E458">
        <v>320.7</v>
      </c>
      <c r="F458">
        <v>313.7</v>
      </c>
      <c r="G458">
        <v>319.39999999999998</v>
      </c>
      <c r="H458">
        <v>320.39999999999998</v>
      </c>
      <c r="I458">
        <v>319.39999999999998</v>
      </c>
      <c r="J458">
        <v>19559</v>
      </c>
      <c r="K458">
        <v>186022.19</v>
      </c>
      <c r="L458">
        <v>55323000</v>
      </c>
      <c r="M458">
        <v>-4350000</v>
      </c>
      <c r="N458">
        <v>319.25</v>
      </c>
    </row>
    <row r="459" spans="1:14" x14ac:dyDescent="0.35">
      <c r="A459" t="s">
        <v>14</v>
      </c>
      <c r="B459" s="1">
        <v>43602</v>
      </c>
      <c r="C459" s="1">
        <v>43643</v>
      </c>
      <c r="D459">
        <v>317</v>
      </c>
      <c r="E459">
        <v>322.45</v>
      </c>
      <c r="F459">
        <v>315.7</v>
      </c>
      <c r="G459">
        <v>321.35000000000002</v>
      </c>
      <c r="H459">
        <v>322.45</v>
      </c>
      <c r="I459">
        <v>321.35000000000002</v>
      </c>
      <c r="J459">
        <v>610</v>
      </c>
      <c r="K459">
        <v>5833.82</v>
      </c>
      <c r="L459">
        <v>4335000</v>
      </c>
      <c r="M459">
        <v>132000</v>
      </c>
      <c r="N459">
        <v>319.25</v>
      </c>
    </row>
    <row r="460" spans="1:14" x14ac:dyDescent="0.35">
      <c r="A460" t="s">
        <v>14</v>
      </c>
      <c r="B460" s="1">
        <v>43602</v>
      </c>
      <c r="C460" s="1">
        <v>43671</v>
      </c>
      <c r="D460">
        <v>318.89999999999998</v>
      </c>
      <c r="E460">
        <v>323.5</v>
      </c>
      <c r="F460">
        <v>317</v>
      </c>
      <c r="G460">
        <v>322.64999999999998</v>
      </c>
      <c r="H460">
        <v>323.5</v>
      </c>
      <c r="I460">
        <v>322.64999999999998</v>
      </c>
      <c r="J460">
        <v>10</v>
      </c>
      <c r="K460">
        <v>96.24</v>
      </c>
      <c r="L460">
        <v>192000</v>
      </c>
      <c r="M460">
        <v>0</v>
      </c>
      <c r="N460">
        <v>319.25</v>
      </c>
    </row>
    <row r="461" spans="1:14" x14ac:dyDescent="0.35">
      <c r="A461" t="s">
        <v>14</v>
      </c>
      <c r="B461" s="1">
        <v>43605</v>
      </c>
      <c r="C461" s="1">
        <v>43615</v>
      </c>
      <c r="D461">
        <v>333.25</v>
      </c>
      <c r="E461">
        <v>347</v>
      </c>
      <c r="F461">
        <v>331.6</v>
      </c>
      <c r="G461">
        <v>345.6</v>
      </c>
      <c r="H461">
        <v>347</v>
      </c>
      <c r="I461">
        <v>345.6</v>
      </c>
      <c r="J461">
        <v>35282</v>
      </c>
      <c r="K461">
        <v>360670.76</v>
      </c>
      <c r="L461">
        <v>62382000</v>
      </c>
      <c r="M461">
        <v>7059000</v>
      </c>
      <c r="N461">
        <v>344.7</v>
      </c>
    </row>
    <row r="462" spans="1:14" x14ac:dyDescent="0.35">
      <c r="A462" t="s">
        <v>14</v>
      </c>
      <c r="B462" s="1">
        <v>43605</v>
      </c>
      <c r="C462" s="1">
        <v>43643</v>
      </c>
      <c r="D462">
        <v>337</v>
      </c>
      <c r="E462">
        <v>348.9</v>
      </c>
      <c r="F462">
        <v>334.45</v>
      </c>
      <c r="G462">
        <v>347.55</v>
      </c>
      <c r="H462">
        <v>348.6</v>
      </c>
      <c r="I462">
        <v>347.55</v>
      </c>
      <c r="J462">
        <v>2016</v>
      </c>
      <c r="K462">
        <v>20732.150000000001</v>
      </c>
      <c r="L462">
        <v>5889000</v>
      </c>
      <c r="M462">
        <v>1554000</v>
      </c>
      <c r="N462">
        <v>344.7</v>
      </c>
    </row>
    <row r="463" spans="1:14" x14ac:dyDescent="0.35">
      <c r="A463" t="s">
        <v>14</v>
      </c>
      <c r="B463" s="1">
        <v>43605</v>
      </c>
      <c r="C463" s="1">
        <v>43671</v>
      </c>
      <c r="D463">
        <v>337.1</v>
      </c>
      <c r="E463">
        <v>350</v>
      </c>
      <c r="F463">
        <v>335.8</v>
      </c>
      <c r="G463">
        <v>348.9</v>
      </c>
      <c r="H463">
        <v>350</v>
      </c>
      <c r="I463">
        <v>348.9</v>
      </c>
      <c r="J463">
        <v>71</v>
      </c>
      <c r="K463">
        <v>731.49</v>
      </c>
      <c r="L463">
        <v>276000</v>
      </c>
      <c r="M463">
        <v>84000</v>
      </c>
      <c r="N463">
        <v>344.7</v>
      </c>
    </row>
    <row r="464" spans="1:14" x14ac:dyDescent="0.35">
      <c r="A464" t="s">
        <v>14</v>
      </c>
      <c r="B464" s="1">
        <v>43606</v>
      </c>
      <c r="C464" s="1">
        <v>43615</v>
      </c>
      <c r="D464">
        <v>346.95</v>
      </c>
      <c r="E464">
        <v>348.3</v>
      </c>
      <c r="F464">
        <v>337.25</v>
      </c>
      <c r="G464">
        <v>338.9</v>
      </c>
      <c r="H464">
        <v>338.2</v>
      </c>
      <c r="I464">
        <v>338.9</v>
      </c>
      <c r="J464">
        <v>27978</v>
      </c>
      <c r="K464">
        <v>286651.45</v>
      </c>
      <c r="L464">
        <v>64050000</v>
      </c>
      <c r="M464">
        <v>1668000</v>
      </c>
      <c r="N464">
        <v>337.55</v>
      </c>
    </row>
    <row r="465" spans="1:14" x14ac:dyDescent="0.35">
      <c r="A465" t="s">
        <v>14</v>
      </c>
      <c r="B465" s="1">
        <v>43606</v>
      </c>
      <c r="C465" s="1">
        <v>43643</v>
      </c>
      <c r="D465">
        <v>348</v>
      </c>
      <c r="E465">
        <v>350</v>
      </c>
      <c r="F465">
        <v>339.25</v>
      </c>
      <c r="G465">
        <v>340.5</v>
      </c>
      <c r="H465">
        <v>340.05</v>
      </c>
      <c r="I465">
        <v>340.5</v>
      </c>
      <c r="J465">
        <v>1935</v>
      </c>
      <c r="K465">
        <v>19934.63</v>
      </c>
      <c r="L465">
        <v>6726000</v>
      </c>
      <c r="M465">
        <v>837000</v>
      </c>
      <c r="N465">
        <v>337.55</v>
      </c>
    </row>
    <row r="466" spans="1:14" x14ac:dyDescent="0.35">
      <c r="A466" t="s">
        <v>14</v>
      </c>
      <c r="B466" s="1">
        <v>43606</v>
      </c>
      <c r="C466" s="1">
        <v>43671</v>
      </c>
      <c r="D466">
        <v>349.05</v>
      </c>
      <c r="E466">
        <v>350.5</v>
      </c>
      <c r="F466">
        <v>340.6</v>
      </c>
      <c r="G466">
        <v>342</v>
      </c>
      <c r="H466">
        <v>341</v>
      </c>
      <c r="I466">
        <v>342</v>
      </c>
      <c r="J466">
        <v>55</v>
      </c>
      <c r="K466">
        <v>569.17999999999995</v>
      </c>
      <c r="L466">
        <v>282000</v>
      </c>
      <c r="M466">
        <v>6000</v>
      </c>
      <c r="N466">
        <v>337.55</v>
      </c>
    </row>
    <row r="467" spans="1:14" x14ac:dyDescent="0.35">
      <c r="A467" t="s">
        <v>14</v>
      </c>
      <c r="B467" s="1">
        <v>43607</v>
      </c>
      <c r="C467" s="1">
        <v>43615</v>
      </c>
      <c r="D467">
        <v>339.9</v>
      </c>
      <c r="E467">
        <v>342.95</v>
      </c>
      <c r="F467">
        <v>334.55</v>
      </c>
      <c r="G467">
        <v>341.8</v>
      </c>
      <c r="H467">
        <v>342.7</v>
      </c>
      <c r="I467">
        <v>341.8</v>
      </c>
      <c r="J467">
        <v>22244</v>
      </c>
      <c r="K467">
        <v>225956.02</v>
      </c>
      <c r="L467">
        <v>64419000</v>
      </c>
      <c r="M467">
        <v>369000</v>
      </c>
      <c r="N467">
        <v>341.1</v>
      </c>
    </row>
    <row r="468" spans="1:14" x14ac:dyDescent="0.35">
      <c r="A468" t="s">
        <v>14</v>
      </c>
      <c r="B468" s="1">
        <v>43607</v>
      </c>
      <c r="C468" s="1">
        <v>43643</v>
      </c>
      <c r="D468">
        <v>341.35</v>
      </c>
      <c r="E468">
        <v>344.8</v>
      </c>
      <c r="F468">
        <v>336.75</v>
      </c>
      <c r="G468">
        <v>343.35</v>
      </c>
      <c r="H468">
        <v>344.4</v>
      </c>
      <c r="I468">
        <v>343.35</v>
      </c>
      <c r="J468">
        <v>2236</v>
      </c>
      <c r="K468">
        <v>22826.97</v>
      </c>
      <c r="L468">
        <v>8667000</v>
      </c>
      <c r="M468">
        <v>1941000</v>
      </c>
      <c r="N468">
        <v>341.1</v>
      </c>
    </row>
    <row r="469" spans="1:14" x14ac:dyDescent="0.35">
      <c r="A469" t="s">
        <v>14</v>
      </c>
      <c r="B469" s="1">
        <v>43607</v>
      </c>
      <c r="C469" s="1">
        <v>43671</v>
      </c>
      <c r="D469">
        <v>339.6</v>
      </c>
      <c r="E469">
        <v>346</v>
      </c>
      <c r="F469">
        <v>338.3</v>
      </c>
      <c r="G469">
        <v>345.15</v>
      </c>
      <c r="H469">
        <v>346</v>
      </c>
      <c r="I469">
        <v>345.15</v>
      </c>
      <c r="J469">
        <v>49</v>
      </c>
      <c r="K469">
        <v>502.06</v>
      </c>
      <c r="L469">
        <v>303000</v>
      </c>
      <c r="M469">
        <v>21000</v>
      </c>
      <c r="N469">
        <v>341.1</v>
      </c>
    </row>
    <row r="470" spans="1:14" x14ac:dyDescent="0.35">
      <c r="A470" t="s">
        <v>14</v>
      </c>
      <c r="B470" s="1">
        <v>43608</v>
      </c>
      <c r="C470" s="1">
        <v>43615</v>
      </c>
      <c r="D470">
        <v>353.5</v>
      </c>
      <c r="E470">
        <v>364.5</v>
      </c>
      <c r="F470">
        <v>340.45</v>
      </c>
      <c r="G470">
        <v>343.3</v>
      </c>
      <c r="H470">
        <v>343.75</v>
      </c>
      <c r="I470">
        <v>343.3</v>
      </c>
      <c r="J470">
        <v>53812</v>
      </c>
      <c r="K470">
        <v>571042.22</v>
      </c>
      <c r="L470">
        <v>66309000</v>
      </c>
      <c r="M470">
        <v>1890000</v>
      </c>
      <c r="N470">
        <v>342.2</v>
      </c>
    </row>
    <row r="471" spans="1:14" x14ac:dyDescent="0.35">
      <c r="A471" t="s">
        <v>14</v>
      </c>
      <c r="B471" s="1">
        <v>43608</v>
      </c>
      <c r="C471" s="1">
        <v>43643</v>
      </c>
      <c r="D471">
        <v>351.4</v>
      </c>
      <c r="E471">
        <v>366.2</v>
      </c>
      <c r="F471">
        <v>342.55</v>
      </c>
      <c r="G471">
        <v>345.2</v>
      </c>
      <c r="H471">
        <v>345.35</v>
      </c>
      <c r="I471">
        <v>345.2</v>
      </c>
      <c r="J471">
        <v>6288</v>
      </c>
      <c r="K471">
        <v>67032.77</v>
      </c>
      <c r="L471">
        <v>10239000</v>
      </c>
      <c r="M471">
        <v>1572000</v>
      </c>
      <c r="N471">
        <v>342.2</v>
      </c>
    </row>
    <row r="472" spans="1:14" x14ac:dyDescent="0.35">
      <c r="A472" t="s">
        <v>14</v>
      </c>
      <c r="B472" s="1">
        <v>43608</v>
      </c>
      <c r="C472" s="1">
        <v>43671</v>
      </c>
      <c r="D472">
        <v>351</v>
      </c>
      <c r="E472">
        <v>367.3</v>
      </c>
      <c r="F472">
        <v>344</v>
      </c>
      <c r="G472">
        <v>346.3</v>
      </c>
      <c r="H472">
        <v>347.1</v>
      </c>
      <c r="I472">
        <v>346.3</v>
      </c>
      <c r="J472">
        <v>215</v>
      </c>
      <c r="K472">
        <v>2289.9899999999998</v>
      </c>
      <c r="L472">
        <v>339000</v>
      </c>
      <c r="M472">
        <v>36000</v>
      </c>
      <c r="N472">
        <v>342.2</v>
      </c>
    </row>
    <row r="473" spans="1:14" x14ac:dyDescent="0.35">
      <c r="A473" t="s">
        <v>14</v>
      </c>
      <c r="B473" s="1">
        <v>43609</v>
      </c>
      <c r="C473" s="1">
        <v>43615</v>
      </c>
      <c r="D473">
        <v>345.95</v>
      </c>
      <c r="E473">
        <v>356.9</v>
      </c>
      <c r="F473">
        <v>344</v>
      </c>
      <c r="G473">
        <v>355.6</v>
      </c>
      <c r="H473">
        <v>356.1</v>
      </c>
      <c r="I473">
        <v>355.6</v>
      </c>
      <c r="J473">
        <v>29896</v>
      </c>
      <c r="K473">
        <v>314523.13</v>
      </c>
      <c r="L473">
        <v>66294000</v>
      </c>
      <c r="M473">
        <v>-15000</v>
      </c>
      <c r="N473">
        <v>355.35</v>
      </c>
    </row>
    <row r="474" spans="1:14" x14ac:dyDescent="0.35">
      <c r="A474" t="s">
        <v>14</v>
      </c>
      <c r="B474" s="1">
        <v>43609</v>
      </c>
      <c r="C474" s="1">
        <v>43643</v>
      </c>
      <c r="D474">
        <v>348.5</v>
      </c>
      <c r="E474">
        <v>358.9</v>
      </c>
      <c r="F474">
        <v>346.05</v>
      </c>
      <c r="G474">
        <v>357.6</v>
      </c>
      <c r="H474">
        <v>358</v>
      </c>
      <c r="I474">
        <v>357.6</v>
      </c>
      <c r="J474">
        <v>4918</v>
      </c>
      <c r="K474">
        <v>52052.13</v>
      </c>
      <c r="L474">
        <v>13527000</v>
      </c>
      <c r="M474">
        <v>3288000</v>
      </c>
      <c r="N474">
        <v>355.35</v>
      </c>
    </row>
    <row r="475" spans="1:14" x14ac:dyDescent="0.35">
      <c r="A475" t="s">
        <v>14</v>
      </c>
      <c r="B475" s="1">
        <v>43609</v>
      </c>
      <c r="C475" s="1">
        <v>43671</v>
      </c>
      <c r="D475">
        <v>349.15</v>
      </c>
      <c r="E475">
        <v>359.8</v>
      </c>
      <c r="F475">
        <v>347.85</v>
      </c>
      <c r="G475">
        <v>359</v>
      </c>
      <c r="H475">
        <v>359.1</v>
      </c>
      <c r="I475">
        <v>359</v>
      </c>
      <c r="J475">
        <v>91</v>
      </c>
      <c r="K475">
        <v>965.87</v>
      </c>
      <c r="L475">
        <v>441000</v>
      </c>
      <c r="M475">
        <v>102000</v>
      </c>
      <c r="N475">
        <v>355.35</v>
      </c>
    </row>
    <row r="476" spans="1:14" x14ac:dyDescent="0.35">
      <c r="A476" t="s">
        <v>14</v>
      </c>
      <c r="B476" s="1">
        <v>43612</v>
      </c>
      <c r="C476" s="1">
        <v>43615</v>
      </c>
      <c r="D476">
        <v>355.9</v>
      </c>
      <c r="E476">
        <v>361.9</v>
      </c>
      <c r="F476">
        <v>354.25</v>
      </c>
      <c r="G476">
        <v>361.05</v>
      </c>
      <c r="H476">
        <v>360.2</v>
      </c>
      <c r="I476">
        <v>361.05</v>
      </c>
      <c r="J476">
        <v>27110</v>
      </c>
      <c r="K476">
        <v>292310.74</v>
      </c>
      <c r="L476">
        <v>57909000</v>
      </c>
      <c r="M476">
        <v>-8385000</v>
      </c>
      <c r="N476">
        <v>361.7</v>
      </c>
    </row>
    <row r="477" spans="1:14" x14ac:dyDescent="0.35">
      <c r="A477" t="s">
        <v>14</v>
      </c>
      <c r="B477" s="1">
        <v>43612</v>
      </c>
      <c r="C477" s="1">
        <v>43643</v>
      </c>
      <c r="D477">
        <v>358</v>
      </c>
      <c r="E477">
        <v>363.75</v>
      </c>
      <c r="F477">
        <v>356.65</v>
      </c>
      <c r="G477">
        <v>363</v>
      </c>
      <c r="H477">
        <v>362.2</v>
      </c>
      <c r="I477">
        <v>363</v>
      </c>
      <c r="J477">
        <v>7630</v>
      </c>
      <c r="K477">
        <v>82714.81</v>
      </c>
      <c r="L477">
        <v>24234000</v>
      </c>
      <c r="M477">
        <v>10707000</v>
      </c>
      <c r="N477">
        <v>361.7</v>
      </c>
    </row>
    <row r="478" spans="1:14" x14ac:dyDescent="0.35">
      <c r="A478" t="s">
        <v>14</v>
      </c>
      <c r="B478" s="1">
        <v>43612</v>
      </c>
      <c r="C478" s="1">
        <v>43671</v>
      </c>
      <c r="D478">
        <v>361.1</v>
      </c>
      <c r="E478">
        <v>364.95</v>
      </c>
      <c r="F478">
        <v>360.85</v>
      </c>
      <c r="G478">
        <v>364.35</v>
      </c>
      <c r="H478">
        <v>363.45</v>
      </c>
      <c r="I478">
        <v>364.35</v>
      </c>
      <c r="J478">
        <v>63</v>
      </c>
      <c r="K478">
        <v>686.2</v>
      </c>
      <c r="L478">
        <v>471000</v>
      </c>
      <c r="M478">
        <v>30000</v>
      </c>
      <c r="N478">
        <v>361.7</v>
      </c>
    </row>
    <row r="479" spans="1:14" x14ac:dyDescent="0.35">
      <c r="A479" t="s">
        <v>14</v>
      </c>
      <c r="B479" s="1">
        <v>43613</v>
      </c>
      <c r="C479" s="1">
        <v>43615</v>
      </c>
      <c r="D479">
        <v>359.95</v>
      </c>
      <c r="E479">
        <v>361.6</v>
      </c>
      <c r="F479">
        <v>356.55</v>
      </c>
      <c r="G479">
        <v>360.75</v>
      </c>
      <c r="H479">
        <v>360.85</v>
      </c>
      <c r="I479">
        <v>360.75</v>
      </c>
      <c r="J479">
        <v>22375</v>
      </c>
      <c r="K479">
        <v>240974.63</v>
      </c>
      <c r="L479">
        <v>42861000</v>
      </c>
      <c r="M479">
        <v>-15048000</v>
      </c>
      <c r="N479">
        <v>360.05</v>
      </c>
    </row>
    <row r="480" spans="1:14" x14ac:dyDescent="0.35">
      <c r="A480" t="s">
        <v>14</v>
      </c>
      <c r="B480" s="1">
        <v>43613</v>
      </c>
      <c r="C480" s="1">
        <v>43643</v>
      </c>
      <c r="D480">
        <v>363</v>
      </c>
      <c r="E480">
        <v>363.5</v>
      </c>
      <c r="F480">
        <v>358.7</v>
      </c>
      <c r="G480">
        <v>362.75</v>
      </c>
      <c r="H480">
        <v>362.95</v>
      </c>
      <c r="I480">
        <v>362.75</v>
      </c>
      <c r="J480">
        <v>9309</v>
      </c>
      <c r="K480">
        <v>100820.15</v>
      </c>
      <c r="L480">
        <v>36867000</v>
      </c>
      <c r="M480">
        <v>12633000</v>
      </c>
      <c r="N480">
        <v>360.05</v>
      </c>
    </row>
    <row r="481" spans="1:14" x14ac:dyDescent="0.35">
      <c r="A481" t="s">
        <v>14</v>
      </c>
      <c r="B481" s="1">
        <v>43613</v>
      </c>
      <c r="C481" s="1">
        <v>43671</v>
      </c>
      <c r="D481">
        <v>362.3</v>
      </c>
      <c r="E481">
        <v>364</v>
      </c>
      <c r="F481">
        <v>360</v>
      </c>
      <c r="G481">
        <v>363.75</v>
      </c>
      <c r="H481">
        <v>363.5</v>
      </c>
      <c r="I481">
        <v>363.75</v>
      </c>
      <c r="J481">
        <v>291</v>
      </c>
      <c r="K481">
        <v>3163.79</v>
      </c>
      <c r="L481">
        <v>1023000</v>
      </c>
      <c r="M481">
        <v>552000</v>
      </c>
      <c r="N481">
        <v>360.05</v>
      </c>
    </row>
    <row r="482" spans="1:14" x14ac:dyDescent="0.35">
      <c r="A482" t="s">
        <v>14</v>
      </c>
      <c r="B482" s="1">
        <v>43614</v>
      </c>
      <c r="C482" s="1">
        <v>43615</v>
      </c>
      <c r="D482">
        <v>358.5</v>
      </c>
      <c r="E482">
        <v>359.5</v>
      </c>
      <c r="F482">
        <v>347.7</v>
      </c>
      <c r="G482">
        <v>348.9</v>
      </c>
      <c r="H482">
        <v>348.95</v>
      </c>
      <c r="I482">
        <v>348.9</v>
      </c>
      <c r="J482">
        <v>24668</v>
      </c>
      <c r="K482">
        <v>260174.47</v>
      </c>
      <c r="L482">
        <v>23430000</v>
      </c>
      <c r="M482">
        <v>-19431000</v>
      </c>
      <c r="N482">
        <v>348.65</v>
      </c>
    </row>
    <row r="483" spans="1:14" x14ac:dyDescent="0.35">
      <c r="A483" t="s">
        <v>14</v>
      </c>
      <c r="B483" s="1">
        <v>43614</v>
      </c>
      <c r="C483" s="1">
        <v>43643</v>
      </c>
      <c r="D483">
        <v>361.45</v>
      </c>
      <c r="E483">
        <v>361.45</v>
      </c>
      <c r="F483">
        <v>349.85</v>
      </c>
      <c r="G483">
        <v>351.1</v>
      </c>
      <c r="H483">
        <v>350.95</v>
      </c>
      <c r="I483">
        <v>351.1</v>
      </c>
      <c r="J483">
        <v>13962</v>
      </c>
      <c r="K483">
        <v>148051.6</v>
      </c>
      <c r="L483">
        <v>47808000</v>
      </c>
      <c r="M483">
        <v>10941000</v>
      </c>
      <c r="N483">
        <v>348.65</v>
      </c>
    </row>
    <row r="484" spans="1:14" x14ac:dyDescent="0.35">
      <c r="A484" t="s">
        <v>14</v>
      </c>
      <c r="B484" s="1">
        <v>43614</v>
      </c>
      <c r="C484" s="1">
        <v>43671</v>
      </c>
      <c r="D484">
        <v>360.75</v>
      </c>
      <c r="E484">
        <v>360.85</v>
      </c>
      <c r="F484">
        <v>351.05</v>
      </c>
      <c r="G484">
        <v>352.2</v>
      </c>
      <c r="H484">
        <v>351.65</v>
      </c>
      <c r="I484">
        <v>352.2</v>
      </c>
      <c r="J484">
        <v>166</v>
      </c>
      <c r="K484">
        <v>1767.67</v>
      </c>
      <c r="L484">
        <v>984000</v>
      </c>
      <c r="M484">
        <v>-39000</v>
      </c>
      <c r="N484">
        <v>348.65</v>
      </c>
    </row>
    <row r="485" spans="1:14" x14ac:dyDescent="0.35">
      <c r="A485" t="s">
        <v>14</v>
      </c>
      <c r="B485" s="1">
        <v>43615</v>
      </c>
      <c r="C485" s="1">
        <v>43615</v>
      </c>
      <c r="D485">
        <v>349.3</v>
      </c>
      <c r="E485">
        <v>354.2</v>
      </c>
      <c r="F485">
        <v>347.8</v>
      </c>
      <c r="G485">
        <v>353.2</v>
      </c>
      <c r="H485">
        <v>353.65</v>
      </c>
      <c r="I485">
        <v>353.55</v>
      </c>
      <c r="J485">
        <v>18327</v>
      </c>
      <c r="K485">
        <v>193061.35</v>
      </c>
      <c r="L485">
        <v>10644000</v>
      </c>
      <c r="M485">
        <v>-12786000</v>
      </c>
      <c r="N485">
        <v>353.55</v>
      </c>
    </row>
    <row r="486" spans="1:14" x14ac:dyDescent="0.35">
      <c r="A486" t="s">
        <v>14</v>
      </c>
      <c r="B486" s="1">
        <v>43615</v>
      </c>
      <c r="C486" s="1">
        <v>43643</v>
      </c>
      <c r="D486">
        <v>351.05</v>
      </c>
      <c r="E486">
        <v>356.8</v>
      </c>
      <c r="F486">
        <v>349.9</v>
      </c>
      <c r="G486">
        <v>355.7</v>
      </c>
      <c r="H486">
        <v>356.3</v>
      </c>
      <c r="I486">
        <v>355.7</v>
      </c>
      <c r="J486">
        <v>17895</v>
      </c>
      <c r="K486">
        <v>189768.99</v>
      </c>
      <c r="L486">
        <v>65043000</v>
      </c>
      <c r="M486">
        <v>17235000</v>
      </c>
      <c r="N486">
        <v>353.55</v>
      </c>
    </row>
    <row r="487" spans="1:14" x14ac:dyDescent="0.35">
      <c r="A487" t="s">
        <v>14</v>
      </c>
      <c r="B487" s="1">
        <v>43615</v>
      </c>
      <c r="C487" s="1">
        <v>43671</v>
      </c>
      <c r="D487">
        <v>352.3</v>
      </c>
      <c r="E487">
        <v>358</v>
      </c>
      <c r="F487">
        <v>351.5</v>
      </c>
      <c r="G487">
        <v>357.25</v>
      </c>
      <c r="H487">
        <v>357.5</v>
      </c>
      <c r="I487">
        <v>357.25</v>
      </c>
      <c r="J487">
        <v>361</v>
      </c>
      <c r="K487">
        <v>3831.19</v>
      </c>
      <c r="L487">
        <v>807000</v>
      </c>
      <c r="M487">
        <v>-177000</v>
      </c>
      <c r="N487">
        <v>353.55</v>
      </c>
    </row>
    <row r="488" spans="1:14" x14ac:dyDescent="0.35">
      <c r="A488" t="s">
        <v>14</v>
      </c>
      <c r="B488" s="1">
        <v>43616</v>
      </c>
      <c r="C488" s="1">
        <v>43643</v>
      </c>
      <c r="D488">
        <v>356.75</v>
      </c>
      <c r="E488">
        <v>359.25</v>
      </c>
      <c r="F488">
        <v>345.4</v>
      </c>
      <c r="G488">
        <v>353.35</v>
      </c>
      <c r="H488">
        <v>352.5</v>
      </c>
      <c r="I488">
        <v>353.35</v>
      </c>
      <c r="J488">
        <v>29832</v>
      </c>
      <c r="K488">
        <v>316341.96000000002</v>
      </c>
      <c r="L488">
        <v>65541000</v>
      </c>
      <c r="M488">
        <v>498000</v>
      </c>
      <c r="N488">
        <v>352.5</v>
      </c>
    </row>
    <row r="489" spans="1:14" x14ac:dyDescent="0.35">
      <c r="A489" t="s">
        <v>14</v>
      </c>
      <c r="B489" s="1">
        <v>43616</v>
      </c>
      <c r="C489" s="1">
        <v>43671</v>
      </c>
      <c r="D489">
        <v>356.25</v>
      </c>
      <c r="E489">
        <v>360.65</v>
      </c>
      <c r="F489">
        <v>347.25</v>
      </c>
      <c r="G489">
        <v>355.2</v>
      </c>
      <c r="H489">
        <v>354.2</v>
      </c>
      <c r="I489">
        <v>355.2</v>
      </c>
      <c r="J489">
        <v>494</v>
      </c>
      <c r="K489">
        <v>5259.1</v>
      </c>
      <c r="L489">
        <v>837000</v>
      </c>
      <c r="M489">
        <v>30000</v>
      </c>
      <c r="N489">
        <v>352.5</v>
      </c>
    </row>
    <row r="490" spans="1:14" x14ac:dyDescent="0.35">
      <c r="A490" t="s">
        <v>14</v>
      </c>
      <c r="B490" s="1">
        <v>43616</v>
      </c>
      <c r="C490" s="1">
        <v>43706</v>
      </c>
      <c r="D490">
        <v>360.85</v>
      </c>
      <c r="E490">
        <v>361.35</v>
      </c>
      <c r="F490">
        <v>354.95</v>
      </c>
      <c r="G490">
        <v>356.3</v>
      </c>
      <c r="H490">
        <v>356.3</v>
      </c>
      <c r="I490">
        <v>356.3</v>
      </c>
      <c r="J490">
        <v>11</v>
      </c>
      <c r="K490">
        <v>118.06</v>
      </c>
      <c r="L490">
        <v>18000</v>
      </c>
      <c r="M490">
        <v>18000</v>
      </c>
      <c r="N490">
        <v>352.5</v>
      </c>
    </row>
    <row r="491" spans="1:14" x14ac:dyDescent="0.35">
      <c r="A491" t="s">
        <v>14</v>
      </c>
      <c r="B491" s="1">
        <v>43619</v>
      </c>
      <c r="C491" s="1">
        <v>43643</v>
      </c>
      <c r="D491">
        <v>353.75</v>
      </c>
      <c r="E491">
        <v>357.3</v>
      </c>
      <c r="F491">
        <v>350.9</v>
      </c>
      <c r="G491">
        <v>356.55</v>
      </c>
      <c r="H491">
        <v>356.3</v>
      </c>
      <c r="I491">
        <v>356.55</v>
      </c>
      <c r="J491">
        <v>16126</v>
      </c>
      <c r="K491">
        <v>171202.09</v>
      </c>
      <c r="L491">
        <v>66876000</v>
      </c>
      <c r="M491">
        <v>1335000</v>
      </c>
      <c r="N491">
        <v>355.45</v>
      </c>
    </row>
    <row r="492" spans="1:14" x14ac:dyDescent="0.35">
      <c r="A492" t="s">
        <v>14</v>
      </c>
      <c r="B492" s="1">
        <v>43619</v>
      </c>
      <c r="C492" s="1">
        <v>43671</v>
      </c>
      <c r="D492">
        <v>354.4</v>
      </c>
      <c r="E492">
        <v>358.75</v>
      </c>
      <c r="F492">
        <v>352.4</v>
      </c>
      <c r="G492">
        <v>358.25</v>
      </c>
      <c r="H492">
        <v>358.3</v>
      </c>
      <c r="I492">
        <v>358.25</v>
      </c>
      <c r="J492">
        <v>226</v>
      </c>
      <c r="K492">
        <v>2410.29</v>
      </c>
      <c r="L492">
        <v>939000</v>
      </c>
      <c r="M492">
        <v>102000</v>
      </c>
      <c r="N492">
        <v>355.45</v>
      </c>
    </row>
    <row r="493" spans="1:14" x14ac:dyDescent="0.35">
      <c r="A493" t="s">
        <v>14</v>
      </c>
      <c r="B493" s="1">
        <v>43619</v>
      </c>
      <c r="C493" s="1">
        <v>43706</v>
      </c>
      <c r="D493">
        <v>355.3</v>
      </c>
      <c r="E493">
        <v>360</v>
      </c>
      <c r="F493">
        <v>355.15</v>
      </c>
      <c r="G493">
        <v>359.6</v>
      </c>
      <c r="H493">
        <v>359.5</v>
      </c>
      <c r="I493">
        <v>359.6</v>
      </c>
      <c r="J493">
        <v>18</v>
      </c>
      <c r="K493">
        <v>193.14</v>
      </c>
      <c r="L493">
        <v>36000</v>
      </c>
      <c r="M493">
        <v>18000</v>
      </c>
      <c r="N493">
        <v>355.45</v>
      </c>
    </row>
    <row r="494" spans="1:14" x14ac:dyDescent="0.35">
      <c r="A494" t="s">
        <v>14</v>
      </c>
      <c r="B494" s="1">
        <v>43620</v>
      </c>
      <c r="C494" s="1">
        <v>43643</v>
      </c>
      <c r="D494">
        <v>354.7</v>
      </c>
      <c r="E494">
        <v>358.85</v>
      </c>
      <c r="F494">
        <v>353.35</v>
      </c>
      <c r="G494">
        <v>354.35</v>
      </c>
      <c r="H494">
        <v>355</v>
      </c>
      <c r="I494">
        <v>354.35</v>
      </c>
      <c r="J494">
        <v>17649</v>
      </c>
      <c r="K494">
        <v>188514.73</v>
      </c>
      <c r="L494">
        <v>69321000</v>
      </c>
      <c r="M494">
        <v>2445000</v>
      </c>
      <c r="N494">
        <v>352.4</v>
      </c>
    </row>
    <row r="495" spans="1:14" x14ac:dyDescent="0.35">
      <c r="A495" t="s">
        <v>14</v>
      </c>
      <c r="B495" s="1">
        <v>43620</v>
      </c>
      <c r="C495" s="1">
        <v>43671</v>
      </c>
      <c r="D495">
        <v>357</v>
      </c>
      <c r="E495">
        <v>360.45</v>
      </c>
      <c r="F495">
        <v>355.4</v>
      </c>
      <c r="G495">
        <v>356.05</v>
      </c>
      <c r="H495">
        <v>356.7</v>
      </c>
      <c r="I495">
        <v>356.05</v>
      </c>
      <c r="J495">
        <v>197</v>
      </c>
      <c r="K495">
        <v>2112.9899999999998</v>
      </c>
      <c r="L495">
        <v>984000</v>
      </c>
      <c r="M495">
        <v>45000</v>
      </c>
      <c r="N495">
        <v>352.4</v>
      </c>
    </row>
    <row r="496" spans="1:14" x14ac:dyDescent="0.35">
      <c r="A496" t="s">
        <v>14</v>
      </c>
      <c r="B496" s="1">
        <v>43620</v>
      </c>
      <c r="C496" s="1">
        <v>43706</v>
      </c>
      <c r="D496">
        <v>358.2</v>
      </c>
      <c r="E496">
        <v>361.1</v>
      </c>
      <c r="F496">
        <v>357.45</v>
      </c>
      <c r="G496">
        <v>357.45</v>
      </c>
      <c r="H496">
        <v>357.45</v>
      </c>
      <c r="I496">
        <v>357.45</v>
      </c>
      <c r="J496">
        <v>6</v>
      </c>
      <c r="K496">
        <v>64.59</v>
      </c>
      <c r="L496">
        <v>45000</v>
      </c>
      <c r="M496">
        <v>9000</v>
      </c>
      <c r="N496">
        <v>352.4</v>
      </c>
    </row>
    <row r="497" spans="1:14" x14ac:dyDescent="0.35">
      <c r="A497" t="s">
        <v>14</v>
      </c>
      <c r="B497" s="1">
        <v>43622</v>
      </c>
      <c r="C497" s="1">
        <v>43643</v>
      </c>
      <c r="D497">
        <v>351.05</v>
      </c>
      <c r="E497">
        <v>351.5</v>
      </c>
      <c r="F497">
        <v>338</v>
      </c>
      <c r="G497">
        <v>338.9</v>
      </c>
      <c r="H497">
        <v>338.4</v>
      </c>
      <c r="I497">
        <v>338.9</v>
      </c>
      <c r="J497">
        <v>30987</v>
      </c>
      <c r="K497">
        <v>320800.89</v>
      </c>
      <c r="L497">
        <v>73983000</v>
      </c>
      <c r="M497">
        <v>4662000</v>
      </c>
      <c r="N497">
        <v>336.9</v>
      </c>
    </row>
    <row r="498" spans="1:14" x14ac:dyDescent="0.35">
      <c r="A498" t="s">
        <v>14</v>
      </c>
      <c r="B498" s="1">
        <v>43622</v>
      </c>
      <c r="C498" s="1">
        <v>43671</v>
      </c>
      <c r="D498">
        <v>352.8</v>
      </c>
      <c r="E498">
        <v>352.95</v>
      </c>
      <c r="F498">
        <v>340</v>
      </c>
      <c r="G498">
        <v>340.8</v>
      </c>
      <c r="H498">
        <v>340</v>
      </c>
      <c r="I498">
        <v>340.8</v>
      </c>
      <c r="J498">
        <v>650</v>
      </c>
      <c r="K498">
        <v>6760.7</v>
      </c>
      <c r="L498">
        <v>1038000</v>
      </c>
      <c r="M498">
        <v>54000</v>
      </c>
      <c r="N498">
        <v>336.9</v>
      </c>
    </row>
    <row r="499" spans="1:14" x14ac:dyDescent="0.35">
      <c r="A499" t="s">
        <v>14</v>
      </c>
      <c r="B499" s="1">
        <v>43622</v>
      </c>
      <c r="C499" s="1">
        <v>43706</v>
      </c>
      <c r="D499">
        <v>355</v>
      </c>
      <c r="E499">
        <v>355</v>
      </c>
      <c r="F499">
        <v>342</v>
      </c>
      <c r="G499">
        <v>342.15</v>
      </c>
      <c r="H499">
        <v>342</v>
      </c>
      <c r="I499">
        <v>342.15</v>
      </c>
      <c r="J499">
        <v>67</v>
      </c>
      <c r="K499">
        <v>697.07</v>
      </c>
      <c r="L499">
        <v>87000</v>
      </c>
      <c r="M499">
        <v>42000</v>
      </c>
      <c r="N499">
        <v>336.9</v>
      </c>
    </row>
    <row r="500" spans="1:14" x14ac:dyDescent="0.35">
      <c r="A500" t="s">
        <v>14</v>
      </c>
      <c r="B500" s="1">
        <v>43623</v>
      </c>
      <c r="C500" s="1">
        <v>43643</v>
      </c>
      <c r="D500">
        <v>338.1</v>
      </c>
      <c r="E500">
        <v>344.2</v>
      </c>
      <c r="F500">
        <v>337.35</v>
      </c>
      <c r="G500">
        <v>343.4</v>
      </c>
      <c r="H500">
        <v>343.1</v>
      </c>
      <c r="I500">
        <v>343.4</v>
      </c>
      <c r="J500">
        <v>25126</v>
      </c>
      <c r="K500">
        <v>257083.12</v>
      </c>
      <c r="L500">
        <v>74532000</v>
      </c>
      <c r="M500">
        <v>549000</v>
      </c>
      <c r="N500">
        <v>342.05</v>
      </c>
    </row>
    <row r="501" spans="1:14" x14ac:dyDescent="0.35">
      <c r="A501" t="s">
        <v>14</v>
      </c>
      <c r="B501" s="1">
        <v>43623</v>
      </c>
      <c r="C501" s="1">
        <v>43671</v>
      </c>
      <c r="D501">
        <v>340.75</v>
      </c>
      <c r="E501">
        <v>345.75</v>
      </c>
      <c r="F501">
        <v>339.25</v>
      </c>
      <c r="G501">
        <v>345.1</v>
      </c>
      <c r="H501">
        <v>345</v>
      </c>
      <c r="I501">
        <v>345.1</v>
      </c>
      <c r="J501">
        <v>640</v>
      </c>
      <c r="K501">
        <v>6570.76</v>
      </c>
      <c r="L501">
        <v>1242000</v>
      </c>
      <c r="M501">
        <v>204000</v>
      </c>
      <c r="N501">
        <v>342.05</v>
      </c>
    </row>
    <row r="502" spans="1:14" x14ac:dyDescent="0.35">
      <c r="A502" t="s">
        <v>14</v>
      </c>
      <c r="B502" s="1">
        <v>43623</v>
      </c>
      <c r="C502" s="1">
        <v>43706</v>
      </c>
      <c r="D502">
        <v>342.8</v>
      </c>
      <c r="E502">
        <v>346.7</v>
      </c>
      <c r="F502">
        <v>341.25</v>
      </c>
      <c r="G502">
        <v>346.4</v>
      </c>
      <c r="H502">
        <v>346.25</v>
      </c>
      <c r="I502">
        <v>346.4</v>
      </c>
      <c r="J502">
        <v>33</v>
      </c>
      <c r="K502">
        <v>340.09</v>
      </c>
      <c r="L502">
        <v>111000</v>
      </c>
      <c r="M502">
        <v>24000</v>
      </c>
      <c r="N502">
        <v>342.05</v>
      </c>
    </row>
    <row r="503" spans="1:14" x14ac:dyDescent="0.35">
      <c r="A503" t="s">
        <v>14</v>
      </c>
      <c r="B503" s="1">
        <v>43626</v>
      </c>
      <c r="C503" s="1">
        <v>43643</v>
      </c>
      <c r="D503">
        <v>346.15</v>
      </c>
      <c r="E503">
        <v>348.95</v>
      </c>
      <c r="F503">
        <v>340.8</v>
      </c>
      <c r="G503">
        <v>345</v>
      </c>
      <c r="H503">
        <v>345.7</v>
      </c>
      <c r="I503">
        <v>345</v>
      </c>
      <c r="J503">
        <v>21375</v>
      </c>
      <c r="K503">
        <v>220941.29</v>
      </c>
      <c r="L503">
        <v>74142000</v>
      </c>
      <c r="M503">
        <v>-390000</v>
      </c>
      <c r="N503">
        <v>344.3</v>
      </c>
    </row>
    <row r="504" spans="1:14" x14ac:dyDescent="0.35">
      <c r="A504" t="s">
        <v>14</v>
      </c>
      <c r="B504" s="1">
        <v>43626</v>
      </c>
      <c r="C504" s="1">
        <v>43671</v>
      </c>
      <c r="D504">
        <v>349.1</v>
      </c>
      <c r="E504">
        <v>350.5</v>
      </c>
      <c r="F504">
        <v>342.8</v>
      </c>
      <c r="G504">
        <v>346.85</v>
      </c>
      <c r="H504">
        <v>347.25</v>
      </c>
      <c r="I504">
        <v>346.85</v>
      </c>
      <c r="J504">
        <v>412</v>
      </c>
      <c r="K504">
        <v>4281.88</v>
      </c>
      <c r="L504">
        <v>1359000</v>
      </c>
      <c r="M504">
        <v>117000</v>
      </c>
      <c r="N504">
        <v>344.3</v>
      </c>
    </row>
    <row r="505" spans="1:14" x14ac:dyDescent="0.35">
      <c r="A505" t="s">
        <v>14</v>
      </c>
      <c r="B505" s="1">
        <v>43626</v>
      </c>
      <c r="C505" s="1">
        <v>43706</v>
      </c>
      <c r="D505">
        <v>350.1</v>
      </c>
      <c r="E505">
        <v>351.55</v>
      </c>
      <c r="F505">
        <v>345.25</v>
      </c>
      <c r="G505">
        <v>347.65</v>
      </c>
      <c r="H505">
        <v>347.15</v>
      </c>
      <c r="I505">
        <v>347.65</v>
      </c>
      <c r="J505">
        <v>23</v>
      </c>
      <c r="K505">
        <v>239.99</v>
      </c>
      <c r="L505">
        <v>114000</v>
      </c>
      <c r="M505">
        <v>3000</v>
      </c>
      <c r="N505">
        <v>344.3</v>
      </c>
    </row>
    <row r="506" spans="1:14" x14ac:dyDescent="0.35">
      <c r="A506" t="s">
        <v>14</v>
      </c>
      <c r="B506" s="1">
        <v>43627</v>
      </c>
      <c r="C506" s="1">
        <v>43643</v>
      </c>
      <c r="D506">
        <v>345.9</v>
      </c>
      <c r="E506">
        <v>348.7</v>
      </c>
      <c r="F506">
        <v>343.75</v>
      </c>
      <c r="G506">
        <v>347.85</v>
      </c>
      <c r="H506">
        <v>348.5</v>
      </c>
      <c r="I506">
        <v>347.85</v>
      </c>
      <c r="J506">
        <v>16888</v>
      </c>
      <c r="K506">
        <v>175390.22</v>
      </c>
      <c r="L506">
        <v>72114000</v>
      </c>
      <c r="M506">
        <v>-2028000</v>
      </c>
      <c r="N506">
        <v>347.1</v>
      </c>
    </row>
    <row r="507" spans="1:14" x14ac:dyDescent="0.35">
      <c r="A507" t="s">
        <v>14</v>
      </c>
      <c r="B507" s="1">
        <v>43627</v>
      </c>
      <c r="C507" s="1">
        <v>43671</v>
      </c>
      <c r="D507">
        <v>348.2</v>
      </c>
      <c r="E507">
        <v>350.45</v>
      </c>
      <c r="F507">
        <v>345.55</v>
      </c>
      <c r="G507">
        <v>350.05</v>
      </c>
      <c r="H507">
        <v>350.45</v>
      </c>
      <c r="I507">
        <v>350.05</v>
      </c>
      <c r="J507">
        <v>627</v>
      </c>
      <c r="K507">
        <v>6555.21</v>
      </c>
      <c r="L507">
        <v>1836000</v>
      </c>
      <c r="M507">
        <v>477000</v>
      </c>
      <c r="N507">
        <v>347.1</v>
      </c>
    </row>
    <row r="508" spans="1:14" x14ac:dyDescent="0.35">
      <c r="A508" t="s">
        <v>14</v>
      </c>
      <c r="B508" s="1">
        <v>43627</v>
      </c>
      <c r="C508" s="1">
        <v>43706</v>
      </c>
      <c r="D508">
        <v>348.7</v>
      </c>
      <c r="E508">
        <v>351.4</v>
      </c>
      <c r="F508">
        <v>347.45</v>
      </c>
      <c r="G508">
        <v>351.1</v>
      </c>
      <c r="H508">
        <v>351.4</v>
      </c>
      <c r="I508">
        <v>351.1</v>
      </c>
      <c r="J508">
        <v>14</v>
      </c>
      <c r="K508">
        <v>146.79</v>
      </c>
      <c r="L508">
        <v>126000</v>
      </c>
      <c r="M508">
        <v>12000</v>
      </c>
      <c r="N508">
        <v>347.1</v>
      </c>
    </row>
    <row r="509" spans="1:14" x14ac:dyDescent="0.35">
      <c r="A509" t="s">
        <v>14</v>
      </c>
      <c r="B509" s="1">
        <v>43628</v>
      </c>
      <c r="C509" s="1">
        <v>43643</v>
      </c>
      <c r="D509">
        <v>347</v>
      </c>
      <c r="E509">
        <v>347.1</v>
      </c>
      <c r="F509">
        <v>343.55</v>
      </c>
      <c r="G509">
        <v>345.65</v>
      </c>
      <c r="H509">
        <v>346.85</v>
      </c>
      <c r="I509">
        <v>345.65</v>
      </c>
      <c r="J509">
        <v>12482</v>
      </c>
      <c r="K509">
        <v>129288.41</v>
      </c>
      <c r="L509">
        <v>72570000</v>
      </c>
      <c r="M509">
        <v>456000</v>
      </c>
      <c r="N509">
        <v>344</v>
      </c>
    </row>
    <row r="510" spans="1:14" x14ac:dyDescent="0.35">
      <c r="A510" t="s">
        <v>14</v>
      </c>
      <c r="B510" s="1">
        <v>43628</v>
      </c>
      <c r="C510" s="1">
        <v>43671</v>
      </c>
      <c r="D510">
        <v>348</v>
      </c>
      <c r="E510">
        <v>348.75</v>
      </c>
      <c r="F510">
        <v>345.6</v>
      </c>
      <c r="G510">
        <v>347.95</v>
      </c>
      <c r="H510">
        <v>348.75</v>
      </c>
      <c r="I510">
        <v>347.95</v>
      </c>
      <c r="J510">
        <v>437</v>
      </c>
      <c r="K510">
        <v>4553.3599999999997</v>
      </c>
      <c r="L510">
        <v>2238000</v>
      </c>
      <c r="M510">
        <v>402000</v>
      </c>
      <c r="N510">
        <v>344</v>
      </c>
    </row>
    <row r="511" spans="1:14" x14ac:dyDescent="0.35">
      <c r="A511" t="s">
        <v>14</v>
      </c>
      <c r="B511" s="1">
        <v>43628</v>
      </c>
      <c r="C511" s="1">
        <v>43706</v>
      </c>
      <c r="D511">
        <v>350</v>
      </c>
      <c r="E511">
        <v>350</v>
      </c>
      <c r="F511">
        <v>347</v>
      </c>
      <c r="G511">
        <v>349.6</v>
      </c>
      <c r="H511">
        <v>350</v>
      </c>
      <c r="I511">
        <v>349.6</v>
      </c>
      <c r="J511">
        <v>13</v>
      </c>
      <c r="K511">
        <v>135.93</v>
      </c>
      <c r="L511">
        <v>132000</v>
      </c>
      <c r="M511">
        <v>6000</v>
      </c>
      <c r="N511">
        <v>344</v>
      </c>
    </row>
    <row r="512" spans="1:14" x14ac:dyDescent="0.35">
      <c r="A512" t="s">
        <v>14</v>
      </c>
      <c r="B512" s="1">
        <v>43629</v>
      </c>
      <c r="C512" s="1">
        <v>43643</v>
      </c>
      <c r="D512">
        <v>344.6</v>
      </c>
      <c r="E512">
        <v>347.9</v>
      </c>
      <c r="F512">
        <v>340.7</v>
      </c>
      <c r="G512">
        <v>347.25</v>
      </c>
      <c r="H512">
        <v>346.8</v>
      </c>
      <c r="I512">
        <v>347.25</v>
      </c>
      <c r="J512">
        <v>19207</v>
      </c>
      <c r="K512">
        <v>198640.95</v>
      </c>
      <c r="L512">
        <v>70029000</v>
      </c>
      <c r="M512">
        <v>-2541000</v>
      </c>
      <c r="N512">
        <v>346.5</v>
      </c>
    </row>
    <row r="513" spans="1:14" x14ac:dyDescent="0.35">
      <c r="A513" t="s">
        <v>14</v>
      </c>
      <c r="B513" s="1">
        <v>43629</v>
      </c>
      <c r="C513" s="1">
        <v>43671</v>
      </c>
      <c r="D513">
        <v>346.85</v>
      </c>
      <c r="E513">
        <v>349.65</v>
      </c>
      <c r="F513">
        <v>342.9</v>
      </c>
      <c r="G513">
        <v>349.15</v>
      </c>
      <c r="H513">
        <v>348.55</v>
      </c>
      <c r="I513">
        <v>349.15</v>
      </c>
      <c r="J513">
        <v>926</v>
      </c>
      <c r="K513">
        <v>9625.6299999999992</v>
      </c>
      <c r="L513">
        <v>2862000</v>
      </c>
      <c r="M513">
        <v>624000</v>
      </c>
      <c r="N513">
        <v>346.5</v>
      </c>
    </row>
    <row r="514" spans="1:14" x14ac:dyDescent="0.35">
      <c r="A514" t="s">
        <v>14</v>
      </c>
      <c r="B514" s="1">
        <v>43629</v>
      </c>
      <c r="C514" s="1">
        <v>43706</v>
      </c>
      <c r="D514">
        <v>349.55</v>
      </c>
      <c r="E514">
        <v>350.75</v>
      </c>
      <c r="F514">
        <v>344.6</v>
      </c>
      <c r="G514">
        <v>350.4</v>
      </c>
      <c r="H514">
        <v>350.1</v>
      </c>
      <c r="I514">
        <v>350.4</v>
      </c>
      <c r="J514">
        <v>26</v>
      </c>
      <c r="K514">
        <v>271.39</v>
      </c>
      <c r="L514">
        <v>156000</v>
      </c>
      <c r="M514">
        <v>24000</v>
      </c>
      <c r="N514">
        <v>346.5</v>
      </c>
    </row>
    <row r="515" spans="1:14" x14ac:dyDescent="0.35">
      <c r="A515" t="s">
        <v>14</v>
      </c>
      <c r="B515" s="1">
        <v>43630</v>
      </c>
      <c r="C515" s="1">
        <v>43643</v>
      </c>
      <c r="D515">
        <v>346.05</v>
      </c>
      <c r="E515">
        <v>347.5</v>
      </c>
      <c r="F515">
        <v>343.7</v>
      </c>
      <c r="G515">
        <v>344.8</v>
      </c>
      <c r="H515">
        <v>344.2</v>
      </c>
      <c r="I515">
        <v>344.8</v>
      </c>
      <c r="J515">
        <v>12807</v>
      </c>
      <c r="K515">
        <v>132733.73000000001</v>
      </c>
      <c r="L515">
        <v>69366000</v>
      </c>
      <c r="M515">
        <v>-663000</v>
      </c>
      <c r="N515">
        <v>343.8</v>
      </c>
    </row>
    <row r="516" spans="1:14" x14ac:dyDescent="0.35">
      <c r="A516" t="s">
        <v>14</v>
      </c>
      <c r="B516" s="1">
        <v>43630</v>
      </c>
      <c r="C516" s="1">
        <v>43671</v>
      </c>
      <c r="D516">
        <v>347.5</v>
      </c>
      <c r="E516">
        <v>349.2</v>
      </c>
      <c r="F516">
        <v>345.65</v>
      </c>
      <c r="G516">
        <v>346.45</v>
      </c>
      <c r="H516">
        <v>345.7</v>
      </c>
      <c r="I516">
        <v>346.45</v>
      </c>
      <c r="J516">
        <v>465</v>
      </c>
      <c r="K516">
        <v>4844.3900000000003</v>
      </c>
      <c r="L516">
        <v>3147000</v>
      </c>
      <c r="M516">
        <v>285000</v>
      </c>
      <c r="N516">
        <v>343.8</v>
      </c>
    </row>
    <row r="517" spans="1:14" x14ac:dyDescent="0.35">
      <c r="A517" t="s">
        <v>14</v>
      </c>
      <c r="B517" s="1">
        <v>43630</v>
      </c>
      <c r="C517" s="1">
        <v>43706</v>
      </c>
      <c r="D517">
        <v>349</v>
      </c>
      <c r="E517">
        <v>350.45</v>
      </c>
      <c r="F517">
        <v>347.45</v>
      </c>
      <c r="G517">
        <v>347.5</v>
      </c>
      <c r="H517">
        <v>347.45</v>
      </c>
      <c r="I517">
        <v>347.5</v>
      </c>
      <c r="J517">
        <v>19</v>
      </c>
      <c r="K517">
        <v>198.72</v>
      </c>
      <c r="L517">
        <v>177000</v>
      </c>
      <c r="M517">
        <v>21000</v>
      </c>
      <c r="N517">
        <v>343.8</v>
      </c>
    </row>
    <row r="518" spans="1:14" x14ac:dyDescent="0.35">
      <c r="A518" t="s">
        <v>14</v>
      </c>
      <c r="B518" s="1">
        <v>43633</v>
      </c>
      <c r="C518" s="1">
        <v>43643</v>
      </c>
      <c r="D518">
        <v>344.85</v>
      </c>
      <c r="E518">
        <v>344.85</v>
      </c>
      <c r="F518">
        <v>338.2</v>
      </c>
      <c r="G518">
        <v>339.1</v>
      </c>
      <c r="H518">
        <v>339.35</v>
      </c>
      <c r="I518">
        <v>339.1</v>
      </c>
      <c r="J518">
        <v>13823</v>
      </c>
      <c r="K518">
        <v>141541.85</v>
      </c>
      <c r="L518">
        <v>69447000</v>
      </c>
      <c r="M518">
        <v>81000</v>
      </c>
      <c r="N518">
        <v>337.85</v>
      </c>
    </row>
    <row r="519" spans="1:14" x14ac:dyDescent="0.35">
      <c r="A519" t="s">
        <v>14</v>
      </c>
      <c r="B519" s="1">
        <v>43633</v>
      </c>
      <c r="C519" s="1">
        <v>43671</v>
      </c>
      <c r="D519">
        <v>344.8</v>
      </c>
      <c r="E519">
        <v>345.65</v>
      </c>
      <c r="F519">
        <v>340</v>
      </c>
      <c r="G519">
        <v>340.8</v>
      </c>
      <c r="H519">
        <v>341.35</v>
      </c>
      <c r="I519">
        <v>340.8</v>
      </c>
      <c r="J519">
        <v>877</v>
      </c>
      <c r="K519">
        <v>9019.74</v>
      </c>
      <c r="L519">
        <v>4143000</v>
      </c>
      <c r="M519">
        <v>996000</v>
      </c>
      <c r="N519">
        <v>337.85</v>
      </c>
    </row>
    <row r="520" spans="1:14" x14ac:dyDescent="0.35">
      <c r="A520" t="s">
        <v>14</v>
      </c>
      <c r="B520" s="1">
        <v>43633</v>
      </c>
      <c r="C520" s="1">
        <v>43706</v>
      </c>
      <c r="D520">
        <v>346.05</v>
      </c>
      <c r="E520">
        <v>346.35</v>
      </c>
      <c r="F520">
        <v>342</v>
      </c>
      <c r="G520">
        <v>342.4</v>
      </c>
      <c r="H520">
        <v>342</v>
      </c>
      <c r="I520">
        <v>342.4</v>
      </c>
      <c r="J520">
        <v>29</v>
      </c>
      <c r="K520">
        <v>299.99</v>
      </c>
      <c r="L520">
        <v>180000</v>
      </c>
      <c r="M520">
        <v>3000</v>
      </c>
      <c r="N520">
        <v>337.85</v>
      </c>
    </row>
    <row r="521" spans="1:14" x14ac:dyDescent="0.35">
      <c r="A521" t="s">
        <v>14</v>
      </c>
      <c r="B521" s="1">
        <v>43634</v>
      </c>
      <c r="C521" s="1">
        <v>43643</v>
      </c>
      <c r="D521">
        <v>337.8</v>
      </c>
      <c r="E521">
        <v>345.2</v>
      </c>
      <c r="F521">
        <v>335.1</v>
      </c>
      <c r="G521">
        <v>341.2</v>
      </c>
      <c r="H521">
        <v>342</v>
      </c>
      <c r="I521">
        <v>341.2</v>
      </c>
      <c r="J521">
        <v>24678</v>
      </c>
      <c r="K521">
        <v>252041.36</v>
      </c>
      <c r="L521">
        <v>70548000</v>
      </c>
      <c r="M521">
        <v>1101000</v>
      </c>
      <c r="N521">
        <v>340.05</v>
      </c>
    </row>
    <row r="522" spans="1:14" x14ac:dyDescent="0.35">
      <c r="A522" t="s">
        <v>14</v>
      </c>
      <c r="B522" s="1">
        <v>43634</v>
      </c>
      <c r="C522" s="1">
        <v>43671</v>
      </c>
      <c r="D522">
        <v>338.7</v>
      </c>
      <c r="E522">
        <v>346.8</v>
      </c>
      <c r="F522">
        <v>336.7</v>
      </c>
      <c r="G522">
        <v>343</v>
      </c>
      <c r="H522">
        <v>343.65</v>
      </c>
      <c r="I522">
        <v>343</v>
      </c>
      <c r="J522">
        <v>1663</v>
      </c>
      <c r="K522">
        <v>17052.82</v>
      </c>
      <c r="L522">
        <v>5535000</v>
      </c>
      <c r="M522">
        <v>1392000</v>
      </c>
      <c r="N522">
        <v>340.05</v>
      </c>
    </row>
    <row r="523" spans="1:14" x14ac:dyDescent="0.35">
      <c r="A523" t="s">
        <v>14</v>
      </c>
      <c r="B523" s="1">
        <v>43634</v>
      </c>
      <c r="C523" s="1">
        <v>43706</v>
      </c>
      <c r="D523">
        <v>341.15</v>
      </c>
      <c r="E523">
        <v>347.95</v>
      </c>
      <c r="F523">
        <v>338.85</v>
      </c>
      <c r="G523">
        <v>344.4</v>
      </c>
      <c r="H523">
        <v>344.8</v>
      </c>
      <c r="I523">
        <v>344.4</v>
      </c>
      <c r="J523">
        <v>42</v>
      </c>
      <c r="K523">
        <v>433.44</v>
      </c>
      <c r="L523">
        <v>195000</v>
      </c>
      <c r="M523">
        <v>15000</v>
      </c>
      <c r="N523">
        <v>340.05</v>
      </c>
    </row>
    <row r="524" spans="1:14" x14ac:dyDescent="0.35">
      <c r="A524" t="s">
        <v>14</v>
      </c>
      <c r="B524" s="1">
        <v>43635</v>
      </c>
      <c r="C524" s="1">
        <v>43643</v>
      </c>
      <c r="D524">
        <v>344.25</v>
      </c>
      <c r="E524">
        <v>346.2</v>
      </c>
      <c r="F524">
        <v>336.3</v>
      </c>
      <c r="G524">
        <v>339.65</v>
      </c>
      <c r="H524">
        <v>339.85</v>
      </c>
      <c r="I524">
        <v>339.65</v>
      </c>
      <c r="J524">
        <v>19786</v>
      </c>
      <c r="K524">
        <v>202527.02</v>
      </c>
      <c r="L524">
        <v>70404000</v>
      </c>
      <c r="M524">
        <v>-144000</v>
      </c>
      <c r="N524">
        <v>338.85</v>
      </c>
    </row>
    <row r="525" spans="1:14" x14ac:dyDescent="0.35">
      <c r="A525" t="s">
        <v>14</v>
      </c>
      <c r="B525" s="1">
        <v>43635</v>
      </c>
      <c r="C525" s="1">
        <v>43671</v>
      </c>
      <c r="D525">
        <v>345.85</v>
      </c>
      <c r="E525">
        <v>347.8</v>
      </c>
      <c r="F525">
        <v>338.1</v>
      </c>
      <c r="G525">
        <v>341.4</v>
      </c>
      <c r="H525">
        <v>341.45</v>
      </c>
      <c r="I525">
        <v>341.4</v>
      </c>
      <c r="J525">
        <v>1861</v>
      </c>
      <c r="K525">
        <v>19122.86</v>
      </c>
      <c r="L525">
        <v>7569000</v>
      </c>
      <c r="M525">
        <v>2034000</v>
      </c>
      <c r="N525">
        <v>338.85</v>
      </c>
    </row>
    <row r="526" spans="1:14" x14ac:dyDescent="0.35">
      <c r="A526" t="s">
        <v>14</v>
      </c>
      <c r="B526" s="1">
        <v>43635</v>
      </c>
      <c r="C526" s="1">
        <v>43706</v>
      </c>
      <c r="D526">
        <v>346</v>
      </c>
      <c r="E526">
        <v>349</v>
      </c>
      <c r="F526">
        <v>339.8</v>
      </c>
      <c r="G526">
        <v>342.75</v>
      </c>
      <c r="H526">
        <v>342.5</v>
      </c>
      <c r="I526">
        <v>342.75</v>
      </c>
      <c r="J526">
        <v>38</v>
      </c>
      <c r="K526">
        <v>392.63</v>
      </c>
      <c r="L526">
        <v>216000</v>
      </c>
      <c r="M526">
        <v>21000</v>
      </c>
      <c r="N526">
        <v>338.85</v>
      </c>
    </row>
    <row r="527" spans="1:14" x14ac:dyDescent="0.35">
      <c r="A527" t="s">
        <v>14</v>
      </c>
      <c r="B527" s="1">
        <v>43636</v>
      </c>
      <c r="C527" s="1">
        <v>43643</v>
      </c>
      <c r="D527">
        <v>340.9</v>
      </c>
      <c r="E527">
        <v>346.8</v>
      </c>
      <c r="F527">
        <v>336.65</v>
      </c>
      <c r="G527">
        <v>345.85</v>
      </c>
      <c r="H527">
        <v>346.4</v>
      </c>
      <c r="I527">
        <v>345.85</v>
      </c>
      <c r="J527">
        <v>20357</v>
      </c>
      <c r="K527">
        <v>208682.75</v>
      </c>
      <c r="L527">
        <v>69126000</v>
      </c>
      <c r="M527">
        <v>-1278000</v>
      </c>
      <c r="N527">
        <v>345.15</v>
      </c>
    </row>
    <row r="528" spans="1:14" x14ac:dyDescent="0.35">
      <c r="A528" t="s">
        <v>14</v>
      </c>
      <c r="B528" s="1">
        <v>43636</v>
      </c>
      <c r="C528" s="1">
        <v>43671</v>
      </c>
      <c r="D528">
        <v>342.8</v>
      </c>
      <c r="E528">
        <v>348.4</v>
      </c>
      <c r="F528">
        <v>338.3</v>
      </c>
      <c r="G528">
        <v>347.55</v>
      </c>
      <c r="H528">
        <v>348.35</v>
      </c>
      <c r="I528">
        <v>347.55</v>
      </c>
      <c r="J528">
        <v>2287</v>
      </c>
      <c r="K528">
        <v>23553.78</v>
      </c>
      <c r="L528">
        <v>10068000</v>
      </c>
      <c r="M528">
        <v>2499000</v>
      </c>
      <c r="N528">
        <v>345.15</v>
      </c>
    </row>
    <row r="529" spans="1:14" x14ac:dyDescent="0.35">
      <c r="A529" t="s">
        <v>14</v>
      </c>
      <c r="B529" s="1">
        <v>43636</v>
      </c>
      <c r="C529" s="1">
        <v>43706</v>
      </c>
      <c r="D529">
        <v>343.7</v>
      </c>
      <c r="E529">
        <v>349.55</v>
      </c>
      <c r="F529">
        <v>339.8</v>
      </c>
      <c r="G529">
        <v>348.6</v>
      </c>
      <c r="H529">
        <v>349.1</v>
      </c>
      <c r="I529">
        <v>348.6</v>
      </c>
      <c r="J529">
        <v>53</v>
      </c>
      <c r="K529">
        <v>549.09</v>
      </c>
      <c r="L529">
        <v>198000</v>
      </c>
      <c r="M529">
        <v>-18000</v>
      </c>
      <c r="N529">
        <v>345.15</v>
      </c>
    </row>
    <row r="530" spans="1:14" x14ac:dyDescent="0.35">
      <c r="A530" t="s">
        <v>14</v>
      </c>
      <c r="B530" s="1">
        <v>43637</v>
      </c>
      <c r="C530" s="1">
        <v>43643</v>
      </c>
      <c r="D530">
        <v>345.35</v>
      </c>
      <c r="E530">
        <v>350.6</v>
      </c>
      <c r="F530">
        <v>343.9</v>
      </c>
      <c r="G530">
        <v>349.65</v>
      </c>
      <c r="H530">
        <v>349.55</v>
      </c>
      <c r="I530">
        <v>349.65</v>
      </c>
      <c r="J530">
        <v>22101</v>
      </c>
      <c r="K530">
        <v>230634.22</v>
      </c>
      <c r="L530">
        <v>65349000</v>
      </c>
      <c r="M530">
        <v>-3777000</v>
      </c>
      <c r="N530">
        <v>349.4</v>
      </c>
    </row>
    <row r="531" spans="1:14" x14ac:dyDescent="0.35">
      <c r="A531" t="s">
        <v>14</v>
      </c>
      <c r="B531" s="1">
        <v>43637</v>
      </c>
      <c r="C531" s="1">
        <v>43671</v>
      </c>
      <c r="D531">
        <v>346.4</v>
      </c>
      <c r="E531">
        <v>352.4</v>
      </c>
      <c r="F531">
        <v>345.7</v>
      </c>
      <c r="G531">
        <v>351.65</v>
      </c>
      <c r="H531">
        <v>351.5</v>
      </c>
      <c r="I531">
        <v>351.65</v>
      </c>
      <c r="J531">
        <v>3044</v>
      </c>
      <c r="K531">
        <v>31961.94</v>
      </c>
      <c r="L531">
        <v>13938000</v>
      </c>
      <c r="M531">
        <v>3870000</v>
      </c>
      <c r="N531">
        <v>349.4</v>
      </c>
    </row>
    <row r="532" spans="1:14" x14ac:dyDescent="0.35">
      <c r="A532" t="s">
        <v>14</v>
      </c>
      <c r="B532" s="1">
        <v>43637</v>
      </c>
      <c r="C532" s="1">
        <v>43706</v>
      </c>
      <c r="D532">
        <v>348</v>
      </c>
      <c r="E532">
        <v>353.85</v>
      </c>
      <c r="F532">
        <v>347.5</v>
      </c>
      <c r="G532">
        <v>353.1</v>
      </c>
      <c r="H532">
        <v>353.05</v>
      </c>
      <c r="I532">
        <v>353.1</v>
      </c>
      <c r="J532">
        <v>63</v>
      </c>
      <c r="K532">
        <v>663.67</v>
      </c>
      <c r="L532">
        <v>258000</v>
      </c>
      <c r="M532">
        <v>60000</v>
      </c>
      <c r="N532">
        <v>349.4</v>
      </c>
    </row>
    <row r="533" spans="1:14" x14ac:dyDescent="0.35">
      <c r="A533" t="s">
        <v>14</v>
      </c>
      <c r="B533" s="1">
        <v>43640</v>
      </c>
      <c r="C533" s="1">
        <v>43643</v>
      </c>
      <c r="D533">
        <v>350.55</v>
      </c>
      <c r="E533">
        <v>354.45</v>
      </c>
      <c r="F533">
        <v>349.55</v>
      </c>
      <c r="G533">
        <v>352.95</v>
      </c>
      <c r="H533">
        <v>352.85</v>
      </c>
      <c r="I533">
        <v>352.95</v>
      </c>
      <c r="J533">
        <v>21499</v>
      </c>
      <c r="K533">
        <v>227179.88</v>
      </c>
      <c r="L533">
        <v>50244000</v>
      </c>
      <c r="M533">
        <v>-15105000</v>
      </c>
      <c r="N533">
        <v>353.2</v>
      </c>
    </row>
    <row r="534" spans="1:14" x14ac:dyDescent="0.35">
      <c r="A534" t="s">
        <v>14</v>
      </c>
      <c r="B534" s="1">
        <v>43640</v>
      </c>
      <c r="C534" s="1">
        <v>43671</v>
      </c>
      <c r="D534">
        <v>352.4</v>
      </c>
      <c r="E534">
        <v>356.35</v>
      </c>
      <c r="F534">
        <v>351.35</v>
      </c>
      <c r="G534">
        <v>354.85</v>
      </c>
      <c r="H534">
        <v>355</v>
      </c>
      <c r="I534">
        <v>354.85</v>
      </c>
      <c r="J534">
        <v>8261</v>
      </c>
      <c r="K534">
        <v>87778.67</v>
      </c>
      <c r="L534">
        <v>27939000</v>
      </c>
      <c r="M534">
        <v>14001000</v>
      </c>
      <c r="N534">
        <v>353.2</v>
      </c>
    </row>
    <row r="535" spans="1:14" x14ac:dyDescent="0.35">
      <c r="A535" t="s">
        <v>14</v>
      </c>
      <c r="B535" s="1">
        <v>43640</v>
      </c>
      <c r="C535" s="1">
        <v>43706</v>
      </c>
      <c r="D535">
        <v>354</v>
      </c>
      <c r="E535">
        <v>357.3</v>
      </c>
      <c r="F535">
        <v>353.25</v>
      </c>
      <c r="G535">
        <v>356.35</v>
      </c>
      <c r="H535">
        <v>356.4</v>
      </c>
      <c r="I535">
        <v>356.35</v>
      </c>
      <c r="J535">
        <v>74</v>
      </c>
      <c r="K535">
        <v>789.39</v>
      </c>
      <c r="L535">
        <v>399000</v>
      </c>
      <c r="M535">
        <v>141000</v>
      </c>
      <c r="N535">
        <v>353.2</v>
      </c>
    </row>
    <row r="536" spans="1:14" x14ac:dyDescent="0.35">
      <c r="A536" t="s">
        <v>14</v>
      </c>
      <c r="B536" s="1">
        <v>43641</v>
      </c>
      <c r="C536" s="1">
        <v>43643</v>
      </c>
      <c r="D536">
        <v>351.95</v>
      </c>
      <c r="E536">
        <v>356.5</v>
      </c>
      <c r="F536">
        <v>351.05</v>
      </c>
      <c r="G536">
        <v>356.05</v>
      </c>
      <c r="H536">
        <v>356.2</v>
      </c>
      <c r="I536">
        <v>356.05</v>
      </c>
      <c r="J536">
        <v>20676</v>
      </c>
      <c r="K536">
        <v>219411.74</v>
      </c>
      <c r="L536">
        <v>32601000</v>
      </c>
      <c r="M536">
        <v>-17643000</v>
      </c>
      <c r="N536">
        <v>356.55</v>
      </c>
    </row>
    <row r="537" spans="1:14" x14ac:dyDescent="0.35">
      <c r="A537" t="s">
        <v>14</v>
      </c>
      <c r="B537" s="1">
        <v>43641</v>
      </c>
      <c r="C537" s="1">
        <v>43671</v>
      </c>
      <c r="D537">
        <v>353</v>
      </c>
      <c r="E537">
        <v>358.5</v>
      </c>
      <c r="F537">
        <v>353</v>
      </c>
      <c r="G537">
        <v>358.1</v>
      </c>
      <c r="H537">
        <v>358.2</v>
      </c>
      <c r="I537">
        <v>358.1</v>
      </c>
      <c r="J537">
        <v>10702</v>
      </c>
      <c r="K537">
        <v>114155.91</v>
      </c>
      <c r="L537">
        <v>46389000</v>
      </c>
      <c r="M537">
        <v>18450000</v>
      </c>
      <c r="N537">
        <v>356.55</v>
      </c>
    </row>
    <row r="538" spans="1:14" x14ac:dyDescent="0.35">
      <c r="A538" t="s">
        <v>14</v>
      </c>
      <c r="B538" s="1">
        <v>43641</v>
      </c>
      <c r="C538" s="1">
        <v>43706</v>
      </c>
      <c r="D538">
        <v>354.95</v>
      </c>
      <c r="E538">
        <v>360</v>
      </c>
      <c r="F538">
        <v>354.9</v>
      </c>
      <c r="G538">
        <v>359.65</v>
      </c>
      <c r="H538">
        <v>359.5</v>
      </c>
      <c r="I538">
        <v>359.65</v>
      </c>
      <c r="J538">
        <v>86</v>
      </c>
      <c r="K538">
        <v>923.18</v>
      </c>
      <c r="L538">
        <v>495000</v>
      </c>
      <c r="M538">
        <v>96000</v>
      </c>
      <c r="N538">
        <v>356.55</v>
      </c>
    </row>
    <row r="539" spans="1:14" x14ac:dyDescent="0.35">
      <c r="A539" t="s">
        <v>14</v>
      </c>
      <c r="B539" s="1">
        <v>43642</v>
      </c>
      <c r="C539" s="1">
        <v>43643</v>
      </c>
      <c r="D539">
        <v>354.85</v>
      </c>
      <c r="E539">
        <v>358.95</v>
      </c>
      <c r="F539">
        <v>354.6</v>
      </c>
      <c r="G539">
        <v>358.4</v>
      </c>
      <c r="H539">
        <v>357.8</v>
      </c>
      <c r="I539">
        <v>358.4</v>
      </c>
      <c r="J539">
        <v>15738</v>
      </c>
      <c r="K539">
        <v>168476.84</v>
      </c>
      <c r="L539">
        <v>19728000</v>
      </c>
      <c r="M539">
        <v>-12873000</v>
      </c>
      <c r="N539">
        <v>358.15</v>
      </c>
    </row>
    <row r="540" spans="1:14" x14ac:dyDescent="0.35">
      <c r="A540" t="s">
        <v>14</v>
      </c>
      <c r="B540" s="1">
        <v>43642</v>
      </c>
      <c r="C540" s="1">
        <v>43671</v>
      </c>
      <c r="D540">
        <v>356.75</v>
      </c>
      <c r="E540">
        <v>360.95</v>
      </c>
      <c r="F540">
        <v>356.6</v>
      </c>
      <c r="G540">
        <v>360.35</v>
      </c>
      <c r="H540">
        <v>359.8</v>
      </c>
      <c r="I540">
        <v>360.35</v>
      </c>
      <c r="J540">
        <v>9962</v>
      </c>
      <c r="K540">
        <v>107212.43</v>
      </c>
      <c r="L540">
        <v>58584000</v>
      </c>
      <c r="M540">
        <v>12195000</v>
      </c>
      <c r="N540">
        <v>358.15</v>
      </c>
    </row>
    <row r="541" spans="1:14" x14ac:dyDescent="0.35">
      <c r="A541" t="s">
        <v>14</v>
      </c>
      <c r="B541" s="1">
        <v>43642</v>
      </c>
      <c r="C541" s="1">
        <v>43706</v>
      </c>
      <c r="D541">
        <v>359.35</v>
      </c>
      <c r="E541">
        <v>362.55</v>
      </c>
      <c r="F541">
        <v>358.5</v>
      </c>
      <c r="G541">
        <v>362.1</v>
      </c>
      <c r="H541">
        <v>361.65</v>
      </c>
      <c r="I541">
        <v>362.1</v>
      </c>
      <c r="J541">
        <v>186</v>
      </c>
      <c r="K541">
        <v>2013.14</v>
      </c>
      <c r="L541">
        <v>666000</v>
      </c>
      <c r="M541">
        <v>171000</v>
      </c>
      <c r="N541">
        <v>358.15</v>
      </c>
    </row>
    <row r="542" spans="1:14" x14ac:dyDescent="0.35">
      <c r="A542" t="s">
        <v>14</v>
      </c>
      <c r="B542" s="1">
        <v>43643</v>
      </c>
      <c r="C542" s="1">
        <v>43643</v>
      </c>
      <c r="D542">
        <v>358.35</v>
      </c>
      <c r="E542">
        <v>362.45</v>
      </c>
      <c r="F542">
        <v>357.25</v>
      </c>
      <c r="G542">
        <v>361.75</v>
      </c>
      <c r="H542">
        <v>362.15</v>
      </c>
      <c r="I542">
        <v>362.15</v>
      </c>
      <c r="J542">
        <v>19781</v>
      </c>
      <c r="K542">
        <v>213739.88</v>
      </c>
      <c r="L542">
        <v>6231000</v>
      </c>
      <c r="M542">
        <v>-13497000</v>
      </c>
      <c r="N542">
        <v>362.15</v>
      </c>
    </row>
    <row r="543" spans="1:14" x14ac:dyDescent="0.35">
      <c r="A543" t="s">
        <v>14</v>
      </c>
      <c r="B543" s="1">
        <v>43643</v>
      </c>
      <c r="C543" s="1">
        <v>43671</v>
      </c>
      <c r="D543">
        <v>360.1</v>
      </c>
      <c r="E543">
        <v>364.25</v>
      </c>
      <c r="F543">
        <v>359.1</v>
      </c>
      <c r="G543">
        <v>363.5</v>
      </c>
      <c r="H543">
        <v>363.5</v>
      </c>
      <c r="I543">
        <v>363.5</v>
      </c>
      <c r="J543">
        <v>17817</v>
      </c>
      <c r="K543">
        <v>193450.59</v>
      </c>
      <c r="L543">
        <v>72528000</v>
      </c>
      <c r="M543">
        <v>13944000</v>
      </c>
      <c r="N543">
        <v>362.15</v>
      </c>
    </row>
    <row r="544" spans="1:14" x14ac:dyDescent="0.35">
      <c r="A544" t="s">
        <v>14</v>
      </c>
      <c r="B544" s="1">
        <v>43643</v>
      </c>
      <c r="C544" s="1">
        <v>43706</v>
      </c>
      <c r="D544">
        <v>363</v>
      </c>
      <c r="E544">
        <v>366</v>
      </c>
      <c r="F544">
        <v>361.15</v>
      </c>
      <c r="G544">
        <v>365.4</v>
      </c>
      <c r="H544">
        <v>365.4</v>
      </c>
      <c r="I544">
        <v>365.4</v>
      </c>
      <c r="J544">
        <v>649</v>
      </c>
      <c r="K544">
        <v>7081.53</v>
      </c>
      <c r="L544">
        <v>1446000</v>
      </c>
      <c r="M544">
        <v>780000</v>
      </c>
      <c r="N544">
        <v>362.15</v>
      </c>
    </row>
    <row r="545" spans="1:14" x14ac:dyDescent="0.35">
      <c r="A545" t="s">
        <v>14</v>
      </c>
      <c r="B545" s="1">
        <v>43644</v>
      </c>
      <c r="C545" s="1">
        <v>43671</v>
      </c>
      <c r="D545">
        <v>363.75</v>
      </c>
      <c r="E545">
        <v>367.25</v>
      </c>
      <c r="F545">
        <v>360.85</v>
      </c>
      <c r="G545">
        <v>362.95</v>
      </c>
      <c r="H545">
        <v>363.6</v>
      </c>
      <c r="I545">
        <v>362.95</v>
      </c>
      <c r="J545">
        <v>22207</v>
      </c>
      <c r="K545">
        <v>242794.79</v>
      </c>
      <c r="L545">
        <v>71031000</v>
      </c>
      <c r="M545">
        <v>-1497000</v>
      </c>
      <c r="N545">
        <v>361.25</v>
      </c>
    </row>
    <row r="546" spans="1:14" x14ac:dyDescent="0.35">
      <c r="A546" t="s">
        <v>14</v>
      </c>
      <c r="B546" s="1">
        <v>43644</v>
      </c>
      <c r="C546" s="1">
        <v>43706</v>
      </c>
      <c r="D546">
        <v>365.9</v>
      </c>
      <c r="E546">
        <v>369.3</v>
      </c>
      <c r="F546">
        <v>363</v>
      </c>
      <c r="G546">
        <v>365.05</v>
      </c>
      <c r="H546">
        <v>365.5</v>
      </c>
      <c r="I546">
        <v>365.05</v>
      </c>
      <c r="J546">
        <v>497</v>
      </c>
      <c r="K546">
        <v>5464.15</v>
      </c>
      <c r="L546">
        <v>1707000</v>
      </c>
      <c r="M546">
        <v>261000</v>
      </c>
      <c r="N546">
        <v>361.25</v>
      </c>
    </row>
    <row r="547" spans="1:14" x14ac:dyDescent="0.35">
      <c r="A547" t="s">
        <v>14</v>
      </c>
      <c r="B547" s="1">
        <v>43644</v>
      </c>
      <c r="C547" s="1">
        <v>43734</v>
      </c>
      <c r="D547">
        <v>367</v>
      </c>
      <c r="E547">
        <v>370.5</v>
      </c>
      <c r="F547">
        <v>366.8</v>
      </c>
      <c r="G547">
        <v>366.8</v>
      </c>
      <c r="H547">
        <v>366.8</v>
      </c>
      <c r="I547">
        <v>366.8</v>
      </c>
      <c r="J547">
        <v>11</v>
      </c>
      <c r="K547">
        <v>121.6</v>
      </c>
      <c r="L547">
        <v>18000</v>
      </c>
      <c r="M547">
        <v>18000</v>
      </c>
      <c r="N547">
        <v>361.25</v>
      </c>
    </row>
    <row r="548" spans="1:14" x14ac:dyDescent="0.35">
      <c r="A548" t="s">
        <v>14</v>
      </c>
      <c r="B548" s="1">
        <v>43648</v>
      </c>
      <c r="C548" s="1">
        <v>43671</v>
      </c>
      <c r="D548">
        <v>363.95</v>
      </c>
      <c r="E548">
        <v>366.4</v>
      </c>
      <c r="F548">
        <v>361.4</v>
      </c>
      <c r="G548">
        <v>365.7</v>
      </c>
      <c r="H548">
        <v>365.85</v>
      </c>
      <c r="I548">
        <v>365.7</v>
      </c>
      <c r="J548">
        <v>13534</v>
      </c>
      <c r="K548">
        <v>147757.68</v>
      </c>
      <c r="L548">
        <v>69060000</v>
      </c>
      <c r="M548">
        <v>762000</v>
      </c>
      <c r="N548">
        <v>364.5</v>
      </c>
    </row>
    <row r="549" spans="1:14" x14ac:dyDescent="0.35">
      <c r="A549" t="s">
        <v>14</v>
      </c>
      <c r="B549" s="1">
        <v>43648</v>
      </c>
      <c r="C549" s="1">
        <v>43706</v>
      </c>
      <c r="D549">
        <v>365.45</v>
      </c>
      <c r="E549">
        <v>368.15</v>
      </c>
      <c r="F549">
        <v>363.45</v>
      </c>
      <c r="G549">
        <v>367.55</v>
      </c>
      <c r="H549">
        <v>367.6</v>
      </c>
      <c r="I549">
        <v>367.55</v>
      </c>
      <c r="J549">
        <v>256</v>
      </c>
      <c r="K549">
        <v>2808.89</v>
      </c>
      <c r="L549">
        <v>1995000</v>
      </c>
      <c r="M549">
        <v>186000</v>
      </c>
      <c r="N549">
        <v>364.5</v>
      </c>
    </row>
    <row r="550" spans="1:14" x14ac:dyDescent="0.35">
      <c r="A550" t="s">
        <v>14</v>
      </c>
      <c r="B550" s="1">
        <v>43648</v>
      </c>
      <c r="C550" s="1">
        <v>43734</v>
      </c>
      <c r="D550">
        <v>366.05</v>
      </c>
      <c r="E550">
        <v>369.5</v>
      </c>
      <c r="F550">
        <v>366.05</v>
      </c>
      <c r="G550">
        <v>368.8</v>
      </c>
      <c r="H550">
        <v>369.15</v>
      </c>
      <c r="I550">
        <v>368.8</v>
      </c>
      <c r="J550">
        <v>8</v>
      </c>
      <c r="K550">
        <v>88.37</v>
      </c>
      <c r="L550">
        <v>33000</v>
      </c>
      <c r="M550">
        <v>0</v>
      </c>
      <c r="N550">
        <v>364.5</v>
      </c>
    </row>
    <row r="551" spans="1:14" x14ac:dyDescent="0.35">
      <c r="A551" t="s">
        <v>14</v>
      </c>
      <c r="B551" s="1">
        <v>43649</v>
      </c>
      <c r="C551" s="1">
        <v>43671</v>
      </c>
      <c r="D551">
        <v>366.9</v>
      </c>
      <c r="E551">
        <v>367.9</v>
      </c>
      <c r="F551">
        <v>364.6</v>
      </c>
      <c r="G551">
        <v>367.35</v>
      </c>
      <c r="H551">
        <v>367.2</v>
      </c>
      <c r="I551">
        <v>367.35</v>
      </c>
      <c r="J551">
        <v>12412</v>
      </c>
      <c r="K551">
        <v>136463.97</v>
      </c>
      <c r="L551">
        <v>68601000</v>
      </c>
      <c r="M551">
        <v>-459000</v>
      </c>
      <c r="N551">
        <v>366.15</v>
      </c>
    </row>
    <row r="552" spans="1:14" x14ac:dyDescent="0.35">
      <c r="A552" t="s">
        <v>14</v>
      </c>
      <c r="B552" s="1">
        <v>43649</v>
      </c>
      <c r="C552" s="1">
        <v>43706</v>
      </c>
      <c r="D552">
        <v>367.75</v>
      </c>
      <c r="E552">
        <v>369.75</v>
      </c>
      <c r="F552">
        <v>366.45</v>
      </c>
      <c r="G552">
        <v>369.35</v>
      </c>
      <c r="H552">
        <v>369.3</v>
      </c>
      <c r="I552">
        <v>369.35</v>
      </c>
      <c r="J552">
        <v>563</v>
      </c>
      <c r="K552">
        <v>6226.8</v>
      </c>
      <c r="L552">
        <v>2961000</v>
      </c>
      <c r="M552">
        <v>966000</v>
      </c>
      <c r="N552">
        <v>366.15</v>
      </c>
    </row>
    <row r="553" spans="1:14" x14ac:dyDescent="0.35">
      <c r="A553" t="s">
        <v>14</v>
      </c>
      <c r="B553" s="1">
        <v>43649</v>
      </c>
      <c r="C553" s="1">
        <v>43734</v>
      </c>
      <c r="D553">
        <v>369.5</v>
      </c>
      <c r="E553">
        <v>371</v>
      </c>
      <c r="F553">
        <v>368.75</v>
      </c>
      <c r="G553">
        <v>371</v>
      </c>
      <c r="H553">
        <v>371</v>
      </c>
      <c r="I553">
        <v>371</v>
      </c>
      <c r="J553">
        <v>5</v>
      </c>
      <c r="K553">
        <v>55.47</v>
      </c>
      <c r="L553">
        <v>39000</v>
      </c>
      <c r="M553">
        <v>6000</v>
      </c>
      <c r="N553">
        <v>366.15</v>
      </c>
    </row>
    <row r="554" spans="1:14" x14ac:dyDescent="0.35">
      <c r="A554" t="s">
        <v>14</v>
      </c>
      <c r="B554" s="1">
        <v>43650</v>
      </c>
      <c r="C554" s="1">
        <v>43671</v>
      </c>
      <c r="D554">
        <v>367.95</v>
      </c>
      <c r="E554">
        <v>371.9</v>
      </c>
      <c r="F554">
        <v>367.1</v>
      </c>
      <c r="G554">
        <v>368.35</v>
      </c>
      <c r="H554">
        <v>368.45</v>
      </c>
      <c r="I554">
        <v>368.35</v>
      </c>
      <c r="J554">
        <v>21704</v>
      </c>
      <c r="K554">
        <v>240839.31</v>
      </c>
      <c r="L554">
        <v>66915000</v>
      </c>
      <c r="M554">
        <v>-1686000</v>
      </c>
      <c r="N554">
        <v>367.4</v>
      </c>
    </row>
    <row r="555" spans="1:14" x14ac:dyDescent="0.35">
      <c r="A555" t="s">
        <v>14</v>
      </c>
      <c r="B555" s="1">
        <v>43650</v>
      </c>
      <c r="C555" s="1">
        <v>43706</v>
      </c>
      <c r="D555">
        <v>370.3</v>
      </c>
      <c r="E555">
        <v>373.7</v>
      </c>
      <c r="F555">
        <v>369.4</v>
      </c>
      <c r="G555">
        <v>370.2</v>
      </c>
      <c r="H555">
        <v>370.3</v>
      </c>
      <c r="I555">
        <v>370.2</v>
      </c>
      <c r="J555">
        <v>424</v>
      </c>
      <c r="K555">
        <v>4730.28</v>
      </c>
      <c r="L555">
        <v>3156000</v>
      </c>
      <c r="M555">
        <v>195000</v>
      </c>
      <c r="N555">
        <v>367.4</v>
      </c>
    </row>
    <row r="556" spans="1:14" x14ac:dyDescent="0.35">
      <c r="A556" t="s">
        <v>14</v>
      </c>
      <c r="B556" s="1">
        <v>43650</v>
      </c>
      <c r="C556" s="1">
        <v>43734</v>
      </c>
      <c r="D556">
        <v>372.25</v>
      </c>
      <c r="E556">
        <v>375.2</v>
      </c>
      <c r="F556">
        <v>370.9</v>
      </c>
      <c r="G556">
        <v>371.75</v>
      </c>
      <c r="H556">
        <v>371.5</v>
      </c>
      <c r="I556">
        <v>371.75</v>
      </c>
      <c r="J556">
        <v>15</v>
      </c>
      <c r="K556">
        <v>168.01</v>
      </c>
      <c r="L556">
        <v>69000</v>
      </c>
      <c r="M556">
        <v>30000</v>
      </c>
      <c r="N556">
        <v>367.4</v>
      </c>
    </row>
    <row r="557" spans="1:14" x14ac:dyDescent="0.35">
      <c r="A557" t="s">
        <v>14</v>
      </c>
      <c r="B557" s="1">
        <v>43651</v>
      </c>
      <c r="C557" s="1">
        <v>43671</v>
      </c>
      <c r="D557">
        <v>369.9</v>
      </c>
      <c r="E557">
        <v>374.6</v>
      </c>
      <c r="F557">
        <v>366.65</v>
      </c>
      <c r="G557">
        <v>371.45</v>
      </c>
      <c r="H557">
        <v>371.5</v>
      </c>
      <c r="I557">
        <v>371.45</v>
      </c>
      <c r="J557">
        <v>28159</v>
      </c>
      <c r="K557">
        <v>313343.03000000003</v>
      </c>
      <c r="L557">
        <v>70056000</v>
      </c>
      <c r="M557">
        <v>3141000</v>
      </c>
      <c r="N557">
        <v>370.65</v>
      </c>
    </row>
    <row r="558" spans="1:14" x14ac:dyDescent="0.35">
      <c r="A558" t="s">
        <v>14</v>
      </c>
      <c r="B558" s="1">
        <v>43651</v>
      </c>
      <c r="C558" s="1">
        <v>43706</v>
      </c>
      <c r="D558">
        <v>371.85</v>
      </c>
      <c r="E558">
        <v>376.55</v>
      </c>
      <c r="F558">
        <v>368.85</v>
      </c>
      <c r="G558">
        <v>373.6</v>
      </c>
      <c r="H558">
        <v>373.05</v>
      </c>
      <c r="I558">
        <v>373.6</v>
      </c>
      <c r="J558">
        <v>618</v>
      </c>
      <c r="K558">
        <v>6914.13</v>
      </c>
      <c r="L558">
        <v>3249000</v>
      </c>
      <c r="M558">
        <v>93000</v>
      </c>
      <c r="N558">
        <v>370.65</v>
      </c>
    </row>
    <row r="559" spans="1:14" x14ac:dyDescent="0.35">
      <c r="A559" t="s">
        <v>14</v>
      </c>
      <c r="B559" s="1">
        <v>43651</v>
      </c>
      <c r="C559" s="1">
        <v>43734</v>
      </c>
      <c r="D559">
        <v>374.1</v>
      </c>
      <c r="E559">
        <v>377.85</v>
      </c>
      <c r="F559">
        <v>371.7</v>
      </c>
      <c r="G559">
        <v>374.95</v>
      </c>
      <c r="H559">
        <v>375</v>
      </c>
      <c r="I559">
        <v>374.95</v>
      </c>
      <c r="J559">
        <v>39</v>
      </c>
      <c r="K559">
        <v>439.16</v>
      </c>
      <c r="L559">
        <v>99000</v>
      </c>
      <c r="M559">
        <v>30000</v>
      </c>
      <c r="N559">
        <v>370.65</v>
      </c>
    </row>
    <row r="560" spans="1:14" x14ac:dyDescent="0.35">
      <c r="A560" t="s">
        <v>14</v>
      </c>
      <c r="B560" s="1">
        <v>43654</v>
      </c>
      <c r="C560" s="1">
        <v>43671</v>
      </c>
      <c r="D560">
        <v>369.4</v>
      </c>
      <c r="E560">
        <v>369.9</v>
      </c>
      <c r="F560">
        <v>355.25</v>
      </c>
      <c r="G560">
        <v>357</v>
      </c>
      <c r="H560">
        <v>357.4</v>
      </c>
      <c r="I560">
        <v>357</v>
      </c>
      <c r="J560">
        <v>26280</v>
      </c>
      <c r="K560">
        <v>283886.34999999998</v>
      </c>
      <c r="L560">
        <v>68001000</v>
      </c>
      <c r="M560">
        <v>-2055000</v>
      </c>
      <c r="N560">
        <v>355.3</v>
      </c>
    </row>
    <row r="561" spans="1:14" x14ac:dyDescent="0.35">
      <c r="A561" t="s">
        <v>14</v>
      </c>
      <c r="B561" s="1">
        <v>43654</v>
      </c>
      <c r="C561" s="1">
        <v>43706</v>
      </c>
      <c r="D561">
        <v>370.55</v>
      </c>
      <c r="E561">
        <v>370.55</v>
      </c>
      <c r="F561">
        <v>357.5</v>
      </c>
      <c r="G561">
        <v>358.8</v>
      </c>
      <c r="H561">
        <v>359.25</v>
      </c>
      <c r="I561">
        <v>358.8</v>
      </c>
      <c r="J561">
        <v>952</v>
      </c>
      <c r="K561">
        <v>10326.39</v>
      </c>
      <c r="L561">
        <v>3744000</v>
      </c>
      <c r="M561">
        <v>495000</v>
      </c>
      <c r="N561">
        <v>355.3</v>
      </c>
    </row>
    <row r="562" spans="1:14" x14ac:dyDescent="0.35">
      <c r="A562" t="s">
        <v>14</v>
      </c>
      <c r="B562" s="1">
        <v>43654</v>
      </c>
      <c r="C562" s="1">
        <v>43734</v>
      </c>
      <c r="D562">
        <v>370.85</v>
      </c>
      <c r="E562">
        <v>371</v>
      </c>
      <c r="F562">
        <v>359.5</v>
      </c>
      <c r="G562">
        <v>362</v>
      </c>
      <c r="H562">
        <v>362</v>
      </c>
      <c r="I562">
        <v>360.6</v>
      </c>
      <c r="J562">
        <v>35</v>
      </c>
      <c r="K562">
        <v>382.91</v>
      </c>
      <c r="L562">
        <v>108000</v>
      </c>
      <c r="M562">
        <v>9000</v>
      </c>
      <c r="N562">
        <v>355.3</v>
      </c>
    </row>
    <row r="563" spans="1:14" x14ac:dyDescent="0.35">
      <c r="A563" t="s">
        <v>14</v>
      </c>
      <c r="B563" s="1">
        <v>43655</v>
      </c>
      <c r="C563" s="1">
        <v>43671</v>
      </c>
      <c r="D563">
        <v>355.25</v>
      </c>
      <c r="E563">
        <v>361.2</v>
      </c>
      <c r="F563">
        <v>354.1</v>
      </c>
      <c r="G563">
        <v>360.55</v>
      </c>
      <c r="H563">
        <v>360.75</v>
      </c>
      <c r="I563">
        <v>360.55</v>
      </c>
      <c r="J563">
        <v>17606</v>
      </c>
      <c r="K563">
        <v>189498.31</v>
      </c>
      <c r="L563">
        <v>66600000</v>
      </c>
      <c r="M563">
        <v>-1401000</v>
      </c>
      <c r="N563">
        <v>359.5</v>
      </c>
    </row>
    <row r="564" spans="1:14" x14ac:dyDescent="0.35">
      <c r="A564" t="s">
        <v>14</v>
      </c>
      <c r="B564" s="1">
        <v>43655</v>
      </c>
      <c r="C564" s="1">
        <v>43706</v>
      </c>
      <c r="D564">
        <v>356.85</v>
      </c>
      <c r="E564">
        <v>363</v>
      </c>
      <c r="F564">
        <v>355.95</v>
      </c>
      <c r="G564">
        <v>362.55</v>
      </c>
      <c r="H564">
        <v>362.7</v>
      </c>
      <c r="I564">
        <v>362.55</v>
      </c>
      <c r="J564">
        <v>639</v>
      </c>
      <c r="K564">
        <v>6907.26</v>
      </c>
      <c r="L564">
        <v>4266000</v>
      </c>
      <c r="M564">
        <v>522000</v>
      </c>
      <c r="N564">
        <v>359.5</v>
      </c>
    </row>
    <row r="565" spans="1:14" x14ac:dyDescent="0.35">
      <c r="A565" t="s">
        <v>14</v>
      </c>
      <c r="B565" s="1">
        <v>43655</v>
      </c>
      <c r="C565" s="1">
        <v>43734</v>
      </c>
      <c r="D565">
        <v>358.3</v>
      </c>
      <c r="E565">
        <v>364.3</v>
      </c>
      <c r="F565">
        <v>358.3</v>
      </c>
      <c r="G565">
        <v>363.7</v>
      </c>
      <c r="H565">
        <v>364.3</v>
      </c>
      <c r="I565">
        <v>363.7</v>
      </c>
      <c r="J565">
        <v>14</v>
      </c>
      <c r="K565">
        <v>152.1</v>
      </c>
      <c r="L565">
        <v>108000</v>
      </c>
      <c r="M565">
        <v>0</v>
      </c>
      <c r="N565">
        <v>359.5</v>
      </c>
    </row>
    <row r="566" spans="1:14" x14ac:dyDescent="0.35">
      <c r="A566" t="s">
        <v>14</v>
      </c>
      <c r="B566" s="1">
        <v>43656</v>
      </c>
      <c r="C566" s="1">
        <v>43671</v>
      </c>
      <c r="D566">
        <v>361.4</v>
      </c>
      <c r="E566">
        <v>362.7</v>
      </c>
      <c r="F566">
        <v>352.35</v>
      </c>
      <c r="G566">
        <v>355.05</v>
      </c>
      <c r="H566">
        <v>355.5</v>
      </c>
      <c r="I566">
        <v>355.05</v>
      </c>
      <c r="J566">
        <v>18825</v>
      </c>
      <c r="K566">
        <v>201269.55</v>
      </c>
      <c r="L566">
        <v>66108000</v>
      </c>
      <c r="M566">
        <v>-492000</v>
      </c>
      <c r="N566">
        <v>354.2</v>
      </c>
    </row>
    <row r="567" spans="1:14" x14ac:dyDescent="0.35">
      <c r="A567" t="s">
        <v>14</v>
      </c>
      <c r="B567" s="1">
        <v>43656</v>
      </c>
      <c r="C567" s="1">
        <v>43706</v>
      </c>
      <c r="D567">
        <v>363.95</v>
      </c>
      <c r="E567">
        <v>364.4</v>
      </c>
      <c r="F567">
        <v>354.35</v>
      </c>
      <c r="G567">
        <v>357</v>
      </c>
      <c r="H567">
        <v>357.3</v>
      </c>
      <c r="I567">
        <v>357</v>
      </c>
      <c r="J567">
        <v>520</v>
      </c>
      <c r="K567">
        <v>5581.81</v>
      </c>
      <c r="L567">
        <v>4365000</v>
      </c>
      <c r="M567">
        <v>99000</v>
      </c>
      <c r="N567">
        <v>354.2</v>
      </c>
    </row>
    <row r="568" spans="1:14" x14ac:dyDescent="0.35">
      <c r="A568" t="s">
        <v>14</v>
      </c>
      <c r="B568" s="1">
        <v>43656</v>
      </c>
      <c r="C568" s="1">
        <v>43734</v>
      </c>
      <c r="D568">
        <v>364.3</v>
      </c>
      <c r="E568">
        <v>364.5</v>
      </c>
      <c r="F568">
        <v>356</v>
      </c>
      <c r="G568">
        <v>359</v>
      </c>
      <c r="H568">
        <v>359</v>
      </c>
      <c r="I568">
        <v>359</v>
      </c>
      <c r="J568">
        <v>30</v>
      </c>
      <c r="K568">
        <v>323.19</v>
      </c>
      <c r="L568">
        <v>117000</v>
      </c>
      <c r="M568">
        <v>9000</v>
      </c>
      <c r="N568">
        <v>354.2</v>
      </c>
    </row>
    <row r="569" spans="1:14" x14ac:dyDescent="0.35">
      <c r="A569" t="s">
        <v>14</v>
      </c>
      <c r="B569" s="1">
        <v>43657</v>
      </c>
      <c r="C569" s="1">
        <v>43671</v>
      </c>
      <c r="D569">
        <v>358.75</v>
      </c>
      <c r="E569">
        <v>363.85</v>
      </c>
      <c r="F569">
        <v>357.05</v>
      </c>
      <c r="G569">
        <v>363.2</v>
      </c>
      <c r="H569">
        <v>363.45</v>
      </c>
      <c r="I569">
        <v>363.2</v>
      </c>
      <c r="J569">
        <v>17116</v>
      </c>
      <c r="K569">
        <v>185058.03</v>
      </c>
      <c r="L569">
        <v>67455000</v>
      </c>
      <c r="M569">
        <v>1347000</v>
      </c>
      <c r="N569">
        <v>363.2</v>
      </c>
    </row>
    <row r="570" spans="1:14" x14ac:dyDescent="0.35">
      <c r="A570" t="s">
        <v>14</v>
      </c>
      <c r="B570" s="1">
        <v>43657</v>
      </c>
      <c r="C570" s="1">
        <v>43706</v>
      </c>
      <c r="D570">
        <v>360.3</v>
      </c>
      <c r="E570">
        <v>365.55</v>
      </c>
      <c r="F570">
        <v>359.05</v>
      </c>
      <c r="G570">
        <v>364.95</v>
      </c>
      <c r="H570">
        <v>365.2</v>
      </c>
      <c r="I570">
        <v>364.95</v>
      </c>
      <c r="J570">
        <v>884</v>
      </c>
      <c r="K570">
        <v>9608.0499999999993</v>
      </c>
      <c r="L570">
        <v>5121000</v>
      </c>
      <c r="M570">
        <v>756000</v>
      </c>
      <c r="N570">
        <v>363.2</v>
      </c>
    </row>
    <row r="571" spans="1:14" x14ac:dyDescent="0.35">
      <c r="A571" t="s">
        <v>14</v>
      </c>
      <c r="B571" s="1">
        <v>43657</v>
      </c>
      <c r="C571" s="1">
        <v>43734</v>
      </c>
      <c r="D571">
        <v>362.25</v>
      </c>
      <c r="E571">
        <v>367.3</v>
      </c>
      <c r="F571">
        <v>361.8</v>
      </c>
      <c r="G571">
        <v>366.85</v>
      </c>
      <c r="H571">
        <v>366.6</v>
      </c>
      <c r="I571">
        <v>366.85</v>
      </c>
      <c r="J571">
        <v>32</v>
      </c>
      <c r="K571">
        <v>350.57</v>
      </c>
      <c r="L571">
        <v>138000</v>
      </c>
      <c r="M571">
        <v>21000</v>
      </c>
      <c r="N571">
        <v>363.2</v>
      </c>
    </row>
    <row r="572" spans="1:14" x14ac:dyDescent="0.35">
      <c r="A572" t="s">
        <v>14</v>
      </c>
      <c r="B572" s="1">
        <v>43658</v>
      </c>
      <c r="C572" s="1">
        <v>43671</v>
      </c>
      <c r="D572">
        <v>363.9</v>
      </c>
      <c r="E572">
        <v>366.6</v>
      </c>
      <c r="F572">
        <v>361.5</v>
      </c>
      <c r="G572">
        <v>363.85</v>
      </c>
      <c r="H572">
        <v>364.2</v>
      </c>
      <c r="I572">
        <v>363.85</v>
      </c>
      <c r="J572">
        <v>14629</v>
      </c>
      <c r="K572">
        <v>159704.65</v>
      </c>
      <c r="L572">
        <v>67842000</v>
      </c>
      <c r="M572">
        <v>387000</v>
      </c>
      <c r="N572">
        <v>363.6</v>
      </c>
    </row>
    <row r="573" spans="1:14" x14ac:dyDescent="0.35">
      <c r="A573" t="s">
        <v>14</v>
      </c>
      <c r="B573" s="1">
        <v>43658</v>
      </c>
      <c r="C573" s="1">
        <v>43706</v>
      </c>
      <c r="D573">
        <v>365.2</v>
      </c>
      <c r="E573">
        <v>368.25</v>
      </c>
      <c r="F573">
        <v>363.45</v>
      </c>
      <c r="G573">
        <v>365.75</v>
      </c>
      <c r="H573">
        <v>366</v>
      </c>
      <c r="I573">
        <v>365.75</v>
      </c>
      <c r="J573">
        <v>624</v>
      </c>
      <c r="K573">
        <v>6855.03</v>
      </c>
      <c r="L573">
        <v>5514000</v>
      </c>
      <c r="M573">
        <v>393000</v>
      </c>
      <c r="N573">
        <v>363.6</v>
      </c>
    </row>
    <row r="574" spans="1:14" x14ac:dyDescent="0.35">
      <c r="A574" t="s">
        <v>14</v>
      </c>
      <c r="B574" s="1">
        <v>43658</v>
      </c>
      <c r="C574" s="1">
        <v>43734</v>
      </c>
      <c r="D574">
        <v>367</v>
      </c>
      <c r="E574">
        <v>369.5</v>
      </c>
      <c r="F574">
        <v>365.95</v>
      </c>
      <c r="G574">
        <v>367.9</v>
      </c>
      <c r="H574">
        <v>367.9</v>
      </c>
      <c r="I574">
        <v>367.9</v>
      </c>
      <c r="J574">
        <v>31</v>
      </c>
      <c r="K574">
        <v>341.51</v>
      </c>
      <c r="L574">
        <v>153000</v>
      </c>
      <c r="M574">
        <v>15000</v>
      </c>
      <c r="N574">
        <v>363.6</v>
      </c>
    </row>
    <row r="575" spans="1:14" x14ac:dyDescent="0.35">
      <c r="A575" t="s">
        <v>14</v>
      </c>
      <c r="B575" s="1">
        <v>43661</v>
      </c>
      <c r="C575" s="1">
        <v>43671</v>
      </c>
      <c r="D575">
        <v>364.05</v>
      </c>
      <c r="E575">
        <v>365.35</v>
      </c>
      <c r="F575">
        <v>357.55</v>
      </c>
      <c r="G575">
        <v>360</v>
      </c>
      <c r="H575">
        <v>360.35</v>
      </c>
      <c r="I575">
        <v>360</v>
      </c>
      <c r="J575">
        <v>11522</v>
      </c>
      <c r="K575">
        <v>124443.58</v>
      </c>
      <c r="L575">
        <v>64740000</v>
      </c>
      <c r="M575">
        <v>-3102000</v>
      </c>
      <c r="N575">
        <v>360.05</v>
      </c>
    </row>
    <row r="576" spans="1:14" x14ac:dyDescent="0.35">
      <c r="A576" t="s">
        <v>14</v>
      </c>
      <c r="B576" s="1">
        <v>43661</v>
      </c>
      <c r="C576" s="1">
        <v>43706</v>
      </c>
      <c r="D576">
        <v>366</v>
      </c>
      <c r="E576">
        <v>366.6</v>
      </c>
      <c r="F576">
        <v>359.6</v>
      </c>
      <c r="G576">
        <v>361.9</v>
      </c>
      <c r="H576">
        <v>362.45</v>
      </c>
      <c r="I576">
        <v>361.9</v>
      </c>
      <c r="J576">
        <v>492</v>
      </c>
      <c r="K576">
        <v>5340.09</v>
      </c>
      <c r="L576">
        <v>5439000</v>
      </c>
      <c r="M576">
        <v>-75000</v>
      </c>
      <c r="N576">
        <v>360.05</v>
      </c>
    </row>
    <row r="577" spans="1:14" x14ac:dyDescent="0.35">
      <c r="A577" t="s">
        <v>14</v>
      </c>
      <c r="B577" s="1">
        <v>43661</v>
      </c>
      <c r="C577" s="1">
        <v>43734</v>
      </c>
      <c r="D577">
        <v>364</v>
      </c>
      <c r="E577">
        <v>364</v>
      </c>
      <c r="F577">
        <v>361.55</v>
      </c>
      <c r="G577">
        <v>363.5</v>
      </c>
      <c r="H577">
        <v>363.5</v>
      </c>
      <c r="I577">
        <v>364.95</v>
      </c>
      <c r="J577">
        <v>14</v>
      </c>
      <c r="K577">
        <v>152.36000000000001</v>
      </c>
      <c r="L577">
        <v>150000</v>
      </c>
      <c r="M577">
        <v>-3000</v>
      </c>
      <c r="N577">
        <v>360.05</v>
      </c>
    </row>
    <row r="578" spans="1:14" x14ac:dyDescent="0.35">
      <c r="A578" t="s">
        <v>14</v>
      </c>
      <c r="B578" s="1">
        <v>43662</v>
      </c>
      <c r="C578" s="1">
        <v>43671</v>
      </c>
      <c r="D578">
        <v>358.4</v>
      </c>
      <c r="E578">
        <v>365.7</v>
      </c>
      <c r="F578">
        <v>358.3</v>
      </c>
      <c r="G578">
        <v>364.1</v>
      </c>
      <c r="H578">
        <v>363.9</v>
      </c>
      <c r="I578">
        <v>364.1</v>
      </c>
      <c r="J578">
        <v>13298</v>
      </c>
      <c r="K578">
        <v>145064.54</v>
      </c>
      <c r="L578">
        <v>63306000</v>
      </c>
      <c r="M578">
        <v>-1434000</v>
      </c>
      <c r="N578">
        <v>364.35</v>
      </c>
    </row>
    <row r="579" spans="1:14" x14ac:dyDescent="0.35">
      <c r="A579" t="s">
        <v>14</v>
      </c>
      <c r="B579" s="1">
        <v>43662</v>
      </c>
      <c r="C579" s="1">
        <v>43706</v>
      </c>
      <c r="D579">
        <v>360.9</v>
      </c>
      <c r="E579">
        <v>367.45</v>
      </c>
      <c r="F579">
        <v>360.6</v>
      </c>
      <c r="G579">
        <v>365.9</v>
      </c>
      <c r="H579">
        <v>365.7</v>
      </c>
      <c r="I579">
        <v>365.9</v>
      </c>
      <c r="J579">
        <v>951</v>
      </c>
      <c r="K579">
        <v>10432.700000000001</v>
      </c>
      <c r="L579">
        <v>6396000</v>
      </c>
      <c r="M579">
        <v>957000</v>
      </c>
      <c r="N579">
        <v>364.35</v>
      </c>
    </row>
    <row r="580" spans="1:14" x14ac:dyDescent="0.35">
      <c r="A580" t="s">
        <v>14</v>
      </c>
      <c r="B580" s="1">
        <v>43662</v>
      </c>
      <c r="C580" s="1">
        <v>43734</v>
      </c>
      <c r="D580">
        <v>362.55</v>
      </c>
      <c r="E580">
        <v>368.75</v>
      </c>
      <c r="F580">
        <v>362.55</v>
      </c>
      <c r="G580">
        <v>367.55</v>
      </c>
      <c r="H580">
        <v>367.55</v>
      </c>
      <c r="I580">
        <v>367.55</v>
      </c>
      <c r="J580">
        <v>26</v>
      </c>
      <c r="K580">
        <v>286.45999999999998</v>
      </c>
      <c r="L580">
        <v>162000</v>
      </c>
      <c r="M580">
        <v>12000</v>
      </c>
      <c r="N580">
        <v>364.35</v>
      </c>
    </row>
    <row r="581" spans="1:14" x14ac:dyDescent="0.35">
      <c r="A581" t="s">
        <v>14</v>
      </c>
      <c r="B581" s="1">
        <v>43663</v>
      </c>
      <c r="C581" s="1">
        <v>43671</v>
      </c>
      <c r="D581">
        <v>363.65</v>
      </c>
      <c r="E581">
        <v>373</v>
      </c>
      <c r="F581">
        <v>363.05</v>
      </c>
      <c r="G581">
        <v>372.1</v>
      </c>
      <c r="H581">
        <v>372.7</v>
      </c>
      <c r="I581">
        <v>372.1</v>
      </c>
      <c r="J581">
        <v>18924</v>
      </c>
      <c r="K581">
        <v>209097.27</v>
      </c>
      <c r="L581">
        <v>66753000</v>
      </c>
      <c r="M581">
        <v>3447000</v>
      </c>
      <c r="N581">
        <v>372.4</v>
      </c>
    </row>
    <row r="582" spans="1:14" x14ac:dyDescent="0.35">
      <c r="A582" t="s">
        <v>14</v>
      </c>
      <c r="B582" s="1">
        <v>43663</v>
      </c>
      <c r="C582" s="1">
        <v>43706</v>
      </c>
      <c r="D582">
        <v>365.6</v>
      </c>
      <c r="E582">
        <v>374.85</v>
      </c>
      <c r="F582">
        <v>365</v>
      </c>
      <c r="G582">
        <v>373.8</v>
      </c>
      <c r="H582">
        <v>374.3</v>
      </c>
      <c r="I582">
        <v>373.8</v>
      </c>
      <c r="J582">
        <v>1652</v>
      </c>
      <c r="K582">
        <v>18336.59</v>
      </c>
      <c r="L582">
        <v>7557000</v>
      </c>
      <c r="M582">
        <v>1161000</v>
      </c>
      <c r="N582">
        <v>372.4</v>
      </c>
    </row>
    <row r="583" spans="1:14" x14ac:dyDescent="0.35">
      <c r="A583" t="s">
        <v>14</v>
      </c>
      <c r="B583" s="1">
        <v>43663</v>
      </c>
      <c r="C583" s="1">
        <v>43734</v>
      </c>
      <c r="D583">
        <v>367.4</v>
      </c>
      <c r="E583">
        <v>376.1</v>
      </c>
      <c r="F583">
        <v>367.4</v>
      </c>
      <c r="G583">
        <v>375.65</v>
      </c>
      <c r="H583">
        <v>375.95</v>
      </c>
      <c r="I583">
        <v>375.65</v>
      </c>
      <c r="J583">
        <v>42</v>
      </c>
      <c r="K583">
        <v>469.45</v>
      </c>
      <c r="L583">
        <v>234000</v>
      </c>
      <c r="M583">
        <v>72000</v>
      </c>
      <c r="N583">
        <v>372.4</v>
      </c>
    </row>
    <row r="584" spans="1:14" x14ac:dyDescent="0.35">
      <c r="A584" t="s">
        <v>14</v>
      </c>
      <c r="B584" s="1">
        <v>43664</v>
      </c>
      <c r="C584" s="1">
        <v>43671</v>
      </c>
      <c r="D584">
        <v>372.55</v>
      </c>
      <c r="E584">
        <v>373.3</v>
      </c>
      <c r="F584">
        <v>363.65</v>
      </c>
      <c r="G584">
        <v>364.65</v>
      </c>
      <c r="H584">
        <v>365.3</v>
      </c>
      <c r="I584">
        <v>364.65</v>
      </c>
      <c r="J584">
        <v>19316</v>
      </c>
      <c r="K584">
        <v>213707.32</v>
      </c>
      <c r="L584">
        <v>60672000</v>
      </c>
      <c r="M584">
        <v>-6081000</v>
      </c>
      <c r="N584">
        <v>363.65</v>
      </c>
    </row>
    <row r="585" spans="1:14" x14ac:dyDescent="0.35">
      <c r="A585" t="s">
        <v>14</v>
      </c>
      <c r="B585" s="1">
        <v>43664</v>
      </c>
      <c r="C585" s="1">
        <v>43706</v>
      </c>
      <c r="D585">
        <v>373.8</v>
      </c>
      <c r="E585">
        <v>374.75</v>
      </c>
      <c r="F585">
        <v>365.5</v>
      </c>
      <c r="G585">
        <v>366.55</v>
      </c>
      <c r="H585">
        <v>367</v>
      </c>
      <c r="I585">
        <v>366.55</v>
      </c>
      <c r="J585">
        <v>2618</v>
      </c>
      <c r="K585">
        <v>29103.99</v>
      </c>
      <c r="L585">
        <v>9663000</v>
      </c>
      <c r="M585">
        <v>2106000</v>
      </c>
      <c r="N585">
        <v>363.65</v>
      </c>
    </row>
    <row r="586" spans="1:14" x14ac:dyDescent="0.35">
      <c r="A586" t="s">
        <v>14</v>
      </c>
      <c r="B586" s="1">
        <v>43664</v>
      </c>
      <c r="C586" s="1">
        <v>43734</v>
      </c>
      <c r="D586">
        <v>375.2</v>
      </c>
      <c r="E586">
        <v>376</v>
      </c>
      <c r="F586">
        <v>367.5</v>
      </c>
      <c r="G586">
        <v>368.15</v>
      </c>
      <c r="H586">
        <v>368.75</v>
      </c>
      <c r="I586">
        <v>368.15</v>
      </c>
      <c r="J586">
        <v>51</v>
      </c>
      <c r="K586">
        <v>569.04</v>
      </c>
      <c r="L586">
        <v>264000</v>
      </c>
      <c r="M586">
        <v>30000</v>
      </c>
      <c r="N586">
        <v>363.65</v>
      </c>
    </row>
    <row r="587" spans="1:14" x14ac:dyDescent="0.35">
      <c r="A587" t="s">
        <v>14</v>
      </c>
      <c r="B587" s="1">
        <v>43665</v>
      </c>
      <c r="C587" s="1">
        <v>43671</v>
      </c>
      <c r="D587">
        <v>366</v>
      </c>
      <c r="E587">
        <v>366.7</v>
      </c>
      <c r="F587">
        <v>355.7</v>
      </c>
      <c r="G587">
        <v>356.9</v>
      </c>
      <c r="H587">
        <v>358</v>
      </c>
      <c r="I587">
        <v>356.9</v>
      </c>
      <c r="J587">
        <v>17599</v>
      </c>
      <c r="K587">
        <v>189649.61</v>
      </c>
      <c r="L587">
        <v>57672000</v>
      </c>
      <c r="M587">
        <v>-3000000</v>
      </c>
      <c r="N587">
        <v>356</v>
      </c>
    </row>
    <row r="588" spans="1:14" x14ac:dyDescent="0.35">
      <c r="A588" t="s">
        <v>14</v>
      </c>
      <c r="B588" s="1">
        <v>43665</v>
      </c>
      <c r="C588" s="1">
        <v>43706</v>
      </c>
      <c r="D588">
        <v>367.6</v>
      </c>
      <c r="E588">
        <v>368.55</v>
      </c>
      <c r="F588">
        <v>357.7</v>
      </c>
      <c r="G588">
        <v>358.7</v>
      </c>
      <c r="H588">
        <v>359.9</v>
      </c>
      <c r="I588">
        <v>358.7</v>
      </c>
      <c r="J588">
        <v>3893</v>
      </c>
      <c r="K588">
        <v>42116.73</v>
      </c>
      <c r="L588">
        <v>12021000</v>
      </c>
      <c r="M588">
        <v>2358000</v>
      </c>
      <c r="N588">
        <v>356</v>
      </c>
    </row>
    <row r="589" spans="1:14" x14ac:dyDescent="0.35">
      <c r="A589" t="s">
        <v>14</v>
      </c>
      <c r="B589" s="1">
        <v>43665</v>
      </c>
      <c r="C589" s="1">
        <v>43734</v>
      </c>
      <c r="D589">
        <v>369.1</v>
      </c>
      <c r="E589">
        <v>369.1</v>
      </c>
      <c r="F589">
        <v>359.45</v>
      </c>
      <c r="G589">
        <v>361.15</v>
      </c>
      <c r="H589">
        <v>361.9</v>
      </c>
      <c r="I589">
        <v>361.15</v>
      </c>
      <c r="J589">
        <v>116</v>
      </c>
      <c r="K589">
        <v>1258.19</v>
      </c>
      <c r="L589">
        <v>258000</v>
      </c>
      <c r="M589">
        <v>-6000</v>
      </c>
      <c r="N589">
        <v>356</v>
      </c>
    </row>
    <row r="590" spans="1:14" x14ac:dyDescent="0.35">
      <c r="A590" t="s">
        <v>14</v>
      </c>
      <c r="B590" s="1">
        <v>43668</v>
      </c>
      <c r="C590" s="1">
        <v>43671</v>
      </c>
      <c r="D590">
        <v>355.9</v>
      </c>
      <c r="E590">
        <v>359.4</v>
      </c>
      <c r="F590">
        <v>349.65</v>
      </c>
      <c r="G590">
        <v>351.9</v>
      </c>
      <c r="H590">
        <v>352.25</v>
      </c>
      <c r="I590">
        <v>351.9</v>
      </c>
      <c r="J590">
        <v>22865</v>
      </c>
      <c r="K590">
        <v>242733.05</v>
      </c>
      <c r="L590">
        <v>51804000</v>
      </c>
      <c r="M590">
        <v>-5868000</v>
      </c>
      <c r="N590">
        <v>350.85</v>
      </c>
    </row>
    <row r="591" spans="1:14" x14ac:dyDescent="0.35">
      <c r="A591" t="s">
        <v>14</v>
      </c>
      <c r="B591" s="1">
        <v>43668</v>
      </c>
      <c r="C591" s="1">
        <v>43706</v>
      </c>
      <c r="D591">
        <v>358.05</v>
      </c>
      <c r="E591">
        <v>361.3</v>
      </c>
      <c r="F591">
        <v>351.4</v>
      </c>
      <c r="G591">
        <v>353.75</v>
      </c>
      <c r="H591">
        <v>354.2</v>
      </c>
      <c r="I591">
        <v>353.75</v>
      </c>
      <c r="J591">
        <v>6259</v>
      </c>
      <c r="K591">
        <v>66742.41</v>
      </c>
      <c r="L591">
        <v>20223000</v>
      </c>
      <c r="M591">
        <v>8202000</v>
      </c>
      <c r="N591">
        <v>350.85</v>
      </c>
    </row>
    <row r="592" spans="1:14" x14ac:dyDescent="0.35">
      <c r="A592" t="s">
        <v>14</v>
      </c>
      <c r="B592" s="1">
        <v>43668</v>
      </c>
      <c r="C592" s="1">
        <v>43734</v>
      </c>
      <c r="D592">
        <v>358.4</v>
      </c>
      <c r="E592">
        <v>362.5</v>
      </c>
      <c r="F592">
        <v>353.6</v>
      </c>
      <c r="G592">
        <v>355.6</v>
      </c>
      <c r="H592">
        <v>356</v>
      </c>
      <c r="I592">
        <v>355.6</v>
      </c>
      <c r="J592">
        <v>85</v>
      </c>
      <c r="K592">
        <v>909.52</v>
      </c>
      <c r="L592">
        <v>273000</v>
      </c>
      <c r="M592">
        <v>15000</v>
      </c>
      <c r="N592">
        <v>350.85</v>
      </c>
    </row>
    <row r="593" spans="1:14" x14ac:dyDescent="0.35">
      <c r="A593" t="s">
        <v>14</v>
      </c>
      <c r="B593" s="1">
        <v>43669</v>
      </c>
      <c r="C593" s="1">
        <v>43671</v>
      </c>
      <c r="D593">
        <v>351.15</v>
      </c>
      <c r="E593">
        <v>353.75</v>
      </c>
      <c r="F593">
        <v>341.95</v>
      </c>
      <c r="G593">
        <v>343.1</v>
      </c>
      <c r="H593">
        <v>342.9</v>
      </c>
      <c r="I593">
        <v>343.1</v>
      </c>
      <c r="J593">
        <v>23272</v>
      </c>
      <c r="K593">
        <v>242389.97</v>
      </c>
      <c r="L593">
        <v>39768000</v>
      </c>
      <c r="M593">
        <v>-12036000</v>
      </c>
      <c r="N593">
        <v>342.2</v>
      </c>
    </row>
    <row r="594" spans="1:14" x14ac:dyDescent="0.35">
      <c r="A594" t="s">
        <v>14</v>
      </c>
      <c r="B594" s="1">
        <v>43669</v>
      </c>
      <c r="C594" s="1">
        <v>43706</v>
      </c>
      <c r="D594">
        <v>353</v>
      </c>
      <c r="E594">
        <v>355.3</v>
      </c>
      <c r="F594">
        <v>343.75</v>
      </c>
      <c r="G594">
        <v>344.75</v>
      </c>
      <c r="H594">
        <v>344.45</v>
      </c>
      <c r="I594">
        <v>344.75</v>
      </c>
      <c r="J594">
        <v>10482</v>
      </c>
      <c r="K594">
        <v>109670.6</v>
      </c>
      <c r="L594">
        <v>37302000</v>
      </c>
      <c r="M594">
        <v>17079000</v>
      </c>
      <c r="N594">
        <v>342.2</v>
      </c>
    </row>
    <row r="595" spans="1:14" x14ac:dyDescent="0.35">
      <c r="A595" t="s">
        <v>14</v>
      </c>
      <c r="B595" s="1">
        <v>43669</v>
      </c>
      <c r="C595" s="1">
        <v>43734</v>
      </c>
      <c r="D595">
        <v>355.6</v>
      </c>
      <c r="E595">
        <v>355.6</v>
      </c>
      <c r="F595">
        <v>345.7</v>
      </c>
      <c r="G595">
        <v>346.55</v>
      </c>
      <c r="H595">
        <v>346.4</v>
      </c>
      <c r="I595">
        <v>346.55</v>
      </c>
      <c r="J595">
        <v>94</v>
      </c>
      <c r="K595">
        <v>987.9</v>
      </c>
      <c r="L595">
        <v>261000</v>
      </c>
      <c r="M595">
        <v>-12000</v>
      </c>
      <c r="N595">
        <v>342.2</v>
      </c>
    </row>
    <row r="596" spans="1:14" x14ac:dyDescent="0.35">
      <c r="A596" t="s">
        <v>14</v>
      </c>
      <c r="B596" s="1">
        <v>43670</v>
      </c>
      <c r="C596" s="1">
        <v>43671</v>
      </c>
      <c r="D596">
        <v>342.5</v>
      </c>
      <c r="E596">
        <v>345.05</v>
      </c>
      <c r="F596">
        <v>336.8</v>
      </c>
      <c r="G596">
        <v>340.2</v>
      </c>
      <c r="H596">
        <v>340.8</v>
      </c>
      <c r="I596">
        <v>340.2</v>
      </c>
      <c r="J596">
        <v>23620</v>
      </c>
      <c r="K596">
        <v>241805.34</v>
      </c>
      <c r="L596">
        <v>23862000</v>
      </c>
      <c r="M596">
        <v>-15906000</v>
      </c>
      <c r="N596">
        <v>339.6</v>
      </c>
    </row>
    <row r="597" spans="1:14" x14ac:dyDescent="0.35">
      <c r="A597" t="s">
        <v>14</v>
      </c>
      <c r="B597" s="1">
        <v>43670</v>
      </c>
      <c r="C597" s="1">
        <v>43706</v>
      </c>
      <c r="D597">
        <v>344</v>
      </c>
      <c r="E597">
        <v>346.7</v>
      </c>
      <c r="F597">
        <v>338.5</v>
      </c>
      <c r="G597">
        <v>341.85</v>
      </c>
      <c r="H597">
        <v>342.5</v>
      </c>
      <c r="I597">
        <v>341.85</v>
      </c>
      <c r="J597">
        <v>13685</v>
      </c>
      <c r="K597">
        <v>140836.87</v>
      </c>
      <c r="L597">
        <v>52563000</v>
      </c>
      <c r="M597">
        <v>15261000</v>
      </c>
      <c r="N597">
        <v>339.6</v>
      </c>
    </row>
    <row r="598" spans="1:14" x14ac:dyDescent="0.35">
      <c r="A598" t="s">
        <v>14</v>
      </c>
      <c r="B598" s="1">
        <v>43670</v>
      </c>
      <c r="C598" s="1">
        <v>43734</v>
      </c>
      <c r="D598">
        <v>346</v>
      </c>
      <c r="E598">
        <v>348.05</v>
      </c>
      <c r="F598">
        <v>340.65</v>
      </c>
      <c r="G598">
        <v>343.55</v>
      </c>
      <c r="H598">
        <v>343.8</v>
      </c>
      <c r="I598">
        <v>343.55</v>
      </c>
      <c r="J598">
        <v>160</v>
      </c>
      <c r="K598">
        <v>1649.87</v>
      </c>
      <c r="L598">
        <v>288000</v>
      </c>
      <c r="M598">
        <v>27000</v>
      </c>
      <c r="N598">
        <v>339.6</v>
      </c>
    </row>
    <row r="599" spans="1:14" x14ac:dyDescent="0.35">
      <c r="A599" t="s">
        <v>14</v>
      </c>
      <c r="B599" s="1">
        <v>43671</v>
      </c>
      <c r="C599" s="1">
        <v>43671</v>
      </c>
      <c r="D599">
        <v>341.35</v>
      </c>
      <c r="E599">
        <v>343.15</v>
      </c>
      <c r="F599">
        <v>337.55</v>
      </c>
      <c r="G599">
        <v>341.05</v>
      </c>
      <c r="H599">
        <v>341.3</v>
      </c>
      <c r="I599">
        <v>341.3</v>
      </c>
      <c r="J599">
        <v>19003</v>
      </c>
      <c r="K599">
        <v>193935.67</v>
      </c>
      <c r="L599">
        <v>6438000</v>
      </c>
      <c r="M599">
        <v>-17424000</v>
      </c>
      <c r="N599">
        <v>341.3</v>
      </c>
    </row>
    <row r="600" spans="1:14" x14ac:dyDescent="0.35">
      <c r="A600" t="s">
        <v>14</v>
      </c>
      <c r="B600" s="1">
        <v>43671</v>
      </c>
      <c r="C600" s="1">
        <v>43706</v>
      </c>
      <c r="D600">
        <v>342.9</v>
      </c>
      <c r="E600">
        <v>344.65</v>
      </c>
      <c r="F600">
        <v>339.1</v>
      </c>
      <c r="G600">
        <v>343.55</v>
      </c>
      <c r="H600">
        <v>344.45</v>
      </c>
      <c r="I600">
        <v>343.55</v>
      </c>
      <c r="J600">
        <v>17623</v>
      </c>
      <c r="K600">
        <v>180800.32</v>
      </c>
      <c r="L600">
        <v>67986000</v>
      </c>
      <c r="M600">
        <v>15423000</v>
      </c>
      <c r="N600">
        <v>341.3</v>
      </c>
    </row>
    <row r="601" spans="1:14" x14ac:dyDescent="0.35">
      <c r="A601" t="s">
        <v>14</v>
      </c>
      <c r="B601" s="1">
        <v>43671</v>
      </c>
      <c r="C601" s="1">
        <v>43734</v>
      </c>
      <c r="D601">
        <v>345.2</v>
      </c>
      <c r="E601">
        <v>346.1</v>
      </c>
      <c r="F601">
        <v>341</v>
      </c>
      <c r="G601">
        <v>345.3</v>
      </c>
      <c r="H601">
        <v>345.45</v>
      </c>
      <c r="I601">
        <v>345.3</v>
      </c>
      <c r="J601">
        <v>390</v>
      </c>
      <c r="K601">
        <v>4012.23</v>
      </c>
      <c r="L601">
        <v>864000</v>
      </c>
      <c r="M601">
        <v>576000</v>
      </c>
      <c r="N601">
        <v>341.3</v>
      </c>
    </row>
    <row r="602" spans="1:14" x14ac:dyDescent="0.35">
      <c r="A602" t="s">
        <v>14</v>
      </c>
      <c r="B602" s="1">
        <v>43672</v>
      </c>
      <c r="C602" s="1">
        <v>43706</v>
      </c>
      <c r="D602">
        <v>342.95</v>
      </c>
      <c r="E602">
        <v>347.85</v>
      </c>
      <c r="F602">
        <v>342.2</v>
      </c>
      <c r="G602">
        <v>344.35</v>
      </c>
      <c r="H602">
        <v>344.25</v>
      </c>
      <c r="I602">
        <v>344.35</v>
      </c>
      <c r="J602">
        <v>16744</v>
      </c>
      <c r="K602">
        <v>173350.78</v>
      </c>
      <c r="L602">
        <v>68568000</v>
      </c>
      <c r="M602">
        <v>582000</v>
      </c>
      <c r="N602">
        <v>342.6</v>
      </c>
    </row>
    <row r="603" spans="1:14" x14ac:dyDescent="0.35">
      <c r="A603" t="s">
        <v>14</v>
      </c>
      <c r="B603" s="1">
        <v>43672</v>
      </c>
      <c r="C603" s="1">
        <v>43734</v>
      </c>
      <c r="D603">
        <v>344.8</v>
      </c>
      <c r="E603">
        <v>349.35</v>
      </c>
      <c r="F603">
        <v>344.15</v>
      </c>
      <c r="G603">
        <v>346.1</v>
      </c>
      <c r="H603">
        <v>346.1</v>
      </c>
      <c r="I603">
        <v>346.1</v>
      </c>
      <c r="J603">
        <v>244</v>
      </c>
      <c r="K603">
        <v>2537.2399999999998</v>
      </c>
      <c r="L603">
        <v>918000</v>
      </c>
      <c r="M603">
        <v>54000</v>
      </c>
      <c r="N603">
        <v>342.6</v>
      </c>
    </row>
    <row r="604" spans="1:14" x14ac:dyDescent="0.35">
      <c r="A604" t="s">
        <v>14</v>
      </c>
      <c r="B604" s="1">
        <v>43672</v>
      </c>
      <c r="C604" s="1">
        <v>43769</v>
      </c>
      <c r="D604">
        <v>349.5</v>
      </c>
      <c r="E604">
        <v>349.5</v>
      </c>
      <c r="F604">
        <v>346.45</v>
      </c>
      <c r="G604">
        <v>347</v>
      </c>
      <c r="H604">
        <v>347</v>
      </c>
      <c r="I604">
        <v>348.75</v>
      </c>
      <c r="J604">
        <v>6</v>
      </c>
      <c r="K604">
        <v>62.63</v>
      </c>
      <c r="L604">
        <v>12000</v>
      </c>
      <c r="M604">
        <v>12000</v>
      </c>
      <c r="N604">
        <v>342.6</v>
      </c>
    </row>
    <row r="605" spans="1:14" x14ac:dyDescent="0.35">
      <c r="A605" t="s">
        <v>14</v>
      </c>
      <c r="B605" s="1">
        <v>43675</v>
      </c>
      <c r="C605" s="1">
        <v>43706</v>
      </c>
      <c r="D605">
        <v>346.2</v>
      </c>
      <c r="E605">
        <v>347.4</v>
      </c>
      <c r="F605">
        <v>338.1</v>
      </c>
      <c r="G605">
        <v>344.65</v>
      </c>
      <c r="H605">
        <v>344</v>
      </c>
      <c r="I605">
        <v>344.65</v>
      </c>
      <c r="J605">
        <v>21164</v>
      </c>
      <c r="K605">
        <v>217534.83</v>
      </c>
      <c r="L605">
        <v>69189000</v>
      </c>
      <c r="M605">
        <v>621000</v>
      </c>
      <c r="N605">
        <v>343.8</v>
      </c>
    </row>
    <row r="606" spans="1:14" x14ac:dyDescent="0.35">
      <c r="A606" t="s">
        <v>14</v>
      </c>
      <c r="B606" s="1">
        <v>43675</v>
      </c>
      <c r="C606" s="1">
        <v>43734</v>
      </c>
      <c r="D606">
        <v>346.7</v>
      </c>
      <c r="E606">
        <v>348.8</v>
      </c>
      <c r="F606">
        <v>340</v>
      </c>
      <c r="G606">
        <v>346.2</v>
      </c>
      <c r="H606">
        <v>345.8</v>
      </c>
      <c r="I606">
        <v>346.2</v>
      </c>
      <c r="J606">
        <v>410</v>
      </c>
      <c r="K606">
        <v>4231.2700000000004</v>
      </c>
      <c r="L606">
        <v>885000</v>
      </c>
      <c r="M606">
        <v>-33000</v>
      </c>
      <c r="N606">
        <v>343.8</v>
      </c>
    </row>
    <row r="607" spans="1:14" x14ac:dyDescent="0.35">
      <c r="A607" t="s">
        <v>14</v>
      </c>
      <c r="B607" s="1">
        <v>43675</v>
      </c>
      <c r="C607" s="1">
        <v>43769</v>
      </c>
      <c r="D607">
        <v>345.15</v>
      </c>
      <c r="E607">
        <v>350.35</v>
      </c>
      <c r="F607">
        <v>344.25</v>
      </c>
      <c r="G607">
        <v>348.15</v>
      </c>
      <c r="H607">
        <v>348.15</v>
      </c>
      <c r="I607">
        <v>348.15</v>
      </c>
      <c r="J607">
        <v>10</v>
      </c>
      <c r="K607">
        <v>104.12</v>
      </c>
      <c r="L607">
        <v>24000</v>
      </c>
      <c r="M607">
        <v>12000</v>
      </c>
      <c r="N607">
        <v>343.8</v>
      </c>
    </row>
    <row r="608" spans="1:14" x14ac:dyDescent="0.35">
      <c r="A608" t="s">
        <v>14</v>
      </c>
      <c r="B608" s="1">
        <v>43676</v>
      </c>
      <c r="C608" s="1">
        <v>43706</v>
      </c>
      <c r="D608">
        <v>345.15</v>
      </c>
      <c r="E608">
        <v>347.45</v>
      </c>
      <c r="F608">
        <v>327.39999999999998</v>
      </c>
      <c r="G608">
        <v>329</v>
      </c>
      <c r="H608">
        <v>328.9</v>
      </c>
      <c r="I608">
        <v>329</v>
      </c>
      <c r="J608">
        <v>26270</v>
      </c>
      <c r="K608">
        <v>266029.23</v>
      </c>
      <c r="L608">
        <v>70392000</v>
      </c>
      <c r="M608">
        <v>1200000</v>
      </c>
      <c r="N608">
        <v>327.55</v>
      </c>
    </row>
    <row r="609" spans="1:14" x14ac:dyDescent="0.35">
      <c r="A609" t="s">
        <v>14</v>
      </c>
      <c r="B609" s="1">
        <v>43676</v>
      </c>
      <c r="C609" s="1">
        <v>43734</v>
      </c>
      <c r="D609">
        <v>346.75</v>
      </c>
      <c r="E609">
        <v>349</v>
      </c>
      <c r="F609">
        <v>329.05</v>
      </c>
      <c r="G609">
        <v>330.65</v>
      </c>
      <c r="H609">
        <v>330</v>
      </c>
      <c r="I609">
        <v>330.65</v>
      </c>
      <c r="J609">
        <v>494</v>
      </c>
      <c r="K609">
        <v>4987.3500000000004</v>
      </c>
      <c r="L609">
        <v>1218000</v>
      </c>
      <c r="M609">
        <v>333000</v>
      </c>
      <c r="N609">
        <v>327.55</v>
      </c>
    </row>
    <row r="610" spans="1:14" x14ac:dyDescent="0.35">
      <c r="A610" t="s">
        <v>14</v>
      </c>
      <c r="B610" s="1">
        <v>43676</v>
      </c>
      <c r="C610" s="1">
        <v>43769</v>
      </c>
      <c r="D610">
        <v>348.15</v>
      </c>
      <c r="E610">
        <v>348.15</v>
      </c>
      <c r="F610">
        <v>331</v>
      </c>
      <c r="G610">
        <v>332.5</v>
      </c>
      <c r="H610">
        <v>332.15</v>
      </c>
      <c r="I610">
        <v>332.5</v>
      </c>
      <c r="J610">
        <v>11</v>
      </c>
      <c r="K610">
        <v>111.89</v>
      </c>
      <c r="L610">
        <v>27000</v>
      </c>
      <c r="M610">
        <v>3000</v>
      </c>
      <c r="N610">
        <v>327.55</v>
      </c>
    </row>
    <row r="611" spans="1:14" x14ac:dyDescent="0.35">
      <c r="A611" t="s">
        <v>14</v>
      </c>
      <c r="B611" s="1">
        <v>43677</v>
      </c>
      <c r="C611" s="1">
        <v>43706</v>
      </c>
      <c r="D611">
        <v>327.25</v>
      </c>
      <c r="E611">
        <v>334.5</v>
      </c>
      <c r="F611">
        <v>325.60000000000002</v>
      </c>
      <c r="G611">
        <v>333.6</v>
      </c>
      <c r="H611">
        <v>333.8</v>
      </c>
      <c r="I611">
        <v>333.6</v>
      </c>
      <c r="J611">
        <v>21096</v>
      </c>
      <c r="K611">
        <v>209191.12</v>
      </c>
      <c r="L611">
        <v>71790000</v>
      </c>
      <c r="M611">
        <v>1398000</v>
      </c>
      <c r="N611">
        <v>332.2</v>
      </c>
    </row>
    <row r="612" spans="1:14" x14ac:dyDescent="0.35">
      <c r="A612" t="s">
        <v>14</v>
      </c>
      <c r="B612" s="1">
        <v>43677</v>
      </c>
      <c r="C612" s="1">
        <v>43734</v>
      </c>
      <c r="D612">
        <v>330</v>
      </c>
      <c r="E612">
        <v>335.9</v>
      </c>
      <c r="F612">
        <v>327.39999999999998</v>
      </c>
      <c r="G612">
        <v>335.05</v>
      </c>
      <c r="H612">
        <v>335.4</v>
      </c>
      <c r="I612">
        <v>335.05</v>
      </c>
      <c r="J612">
        <v>332</v>
      </c>
      <c r="K612">
        <v>3306.08</v>
      </c>
      <c r="L612">
        <v>1419000</v>
      </c>
      <c r="M612">
        <v>201000</v>
      </c>
      <c r="N612">
        <v>332.2</v>
      </c>
    </row>
    <row r="613" spans="1:14" x14ac:dyDescent="0.35">
      <c r="A613" t="s">
        <v>14</v>
      </c>
      <c r="B613" s="1">
        <v>43677</v>
      </c>
      <c r="C613" s="1">
        <v>43769</v>
      </c>
      <c r="D613">
        <v>331.5</v>
      </c>
      <c r="E613">
        <v>337.6</v>
      </c>
      <c r="F613">
        <v>331.5</v>
      </c>
      <c r="G613">
        <v>336.85</v>
      </c>
      <c r="H613">
        <v>336.85</v>
      </c>
      <c r="I613">
        <v>336.85</v>
      </c>
      <c r="J613">
        <v>18</v>
      </c>
      <c r="K613">
        <v>181.06</v>
      </c>
      <c r="L613">
        <v>48000</v>
      </c>
      <c r="M613">
        <v>21000</v>
      </c>
      <c r="N613">
        <v>332.2</v>
      </c>
    </row>
    <row r="614" spans="1:14" x14ac:dyDescent="0.35">
      <c r="A614" t="s">
        <v>14</v>
      </c>
      <c r="B614" s="1">
        <v>43678</v>
      </c>
      <c r="C614" s="1">
        <v>43706</v>
      </c>
      <c r="D614">
        <v>332.5</v>
      </c>
      <c r="E614">
        <v>332.8</v>
      </c>
      <c r="F614">
        <v>313.10000000000002</v>
      </c>
      <c r="G614">
        <v>319.14999999999998</v>
      </c>
      <c r="H614">
        <v>318.14999999999998</v>
      </c>
      <c r="I614">
        <v>319.14999999999998</v>
      </c>
      <c r="J614">
        <v>31914</v>
      </c>
      <c r="K614">
        <v>308803.08</v>
      </c>
      <c r="L614">
        <v>81147000</v>
      </c>
      <c r="M614">
        <v>9354000</v>
      </c>
      <c r="N614">
        <v>317.14999999999998</v>
      </c>
    </row>
    <row r="615" spans="1:14" x14ac:dyDescent="0.35">
      <c r="A615" t="s">
        <v>14</v>
      </c>
      <c r="B615" s="1">
        <v>43678</v>
      </c>
      <c r="C615" s="1">
        <v>43734</v>
      </c>
      <c r="D615">
        <v>332.25</v>
      </c>
      <c r="E615">
        <v>334.1</v>
      </c>
      <c r="F615">
        <v>314.64999999999998</v>
      </c>
      <c r="G615">
        <v>320.3</v>
      </c>
      <c r="H615">
        <v>319.89999999999998</v>
      </c>
      <c r="I615">
        <v>320.3</v>
      </c>
      <c r="J615">
        <v>561</v>
      </c>
      <c r="K615">
        <v>5439.71</v>
      </c>
      <c r="L615">
        <v>1614000</v>
      </c>
      <c r="M615">
        <v>195000</v>
      </c>
      <c r="N615">
        <v>317.14999999999998</v>
      </c>
    </row>
    <row r="616" spans="1:14" x14ac:dyDescent="0.35">
      <c r="A616" t="s">
        <v>14</v>
      </c>
      <c r="B616" s="1">
        <v>43678</v>
      </c>
      <c r="C616" s="1">
        <v>43769</v>
      </c>
      <c r="D616">
        <v>334.65</v>
      </c>
      <c r="E616">
        <v>335.35</v>
      </c>
      <c r="F616">
        <v>318</v>
      </c>
      <c r="G616">
        <v>321.89999999999998</v>
      </c>
      <c r="H616">
        <v>321.25</v>
      </c>
      <c r="I616">
        <v>321.89999999999998</v>
      </c>
      <c r="J616">
        <v>36</v>
      </c>
      <c r="K616">
        <v>350.33</v>
      </c>
      <c r="L616">
        <v>81000</v>
      </c>
      <c r="M616">
        <v>33000</v>
      </c>
      <c r="N616">
        <v>317.14999999999998</v>
      </c>
    </row>
    <row r="617" spans="1:14" x14ac:dyDescent="0.35">
      <c r="A617" t="s">
        <v>14</v>
      </c>
      <c r="B617" s="1">
        <v>43679</v>
      </c>
      <c r="C617" s="1">
        <v>43706</v>
      </c>
      <c r="D617">
        <v>316.8</v>
      </c>
      <c r="E617">
        <v>324</v>
      </c>
      <c r="F617">
        <v>309</v>
      </c>
      <c r="G617">
        <v>310.39999999999998</v>
      </c>
      <c r="H617">
        <v>310</v>
      </c>
      <c r="I617">
        <v>310.39999999999998</v>
      </c>
      <c r="J617">
        <v>65130</v>
      </c>
      <c r="K617">
        <v>619414.13</v>
      </c>
      <c r="L617">
        <v>87990000</v>
      </c>
      <c r="M617">
        <v>6843000</v>
      </c>
      <c r="N617">
        <v>308.45</v>
      </c>
    </row>
    <row r="618" spans="1:14" x14ac:dyDescent="0.35">
      <c r="A618" t="s">
        <v>14</v>
      </c>
      <c r="B618" s="1">
        <v>43679</v>
      </c>
      <c r="C618" s="1">
        <v>43734</v>
      </c>
      <c r="D618">
        <v>318.45</v>
      </c>
      <c r="E618">
        <v>325.25</v>
      </c>
      <c r="F618">
        <v>310.05</v>
      </c>
      <c r="G618">
        <v>311.75</v>
      </c>
      <c r="H618">
        <v>311.5</v>
      </c>
      <c r="I618">
        <v>311.75</v>
      </c>
      <c r="J618">
        <v>1047</v>
      </c>
      <c r="K618">
        <v>9988.08</v>
      </c>
      <c r="L618">
        <v>1617000</v>
      </c>
      <c r="M618">
        <v>3000</v>
      </c>
      <c r="N618">
        <v>308.45</v>
      </c>
    </row>
    <row r="619" spans="1:14" x14ac:dyDescent="0.35">
      <c r="A619" t="s">
        <v>14</v>
      </c>
      <c r="B619" s="1">
        <v>43679</v>
      </c>
      <c r="C619" s="1">
        <v>43769</v>
      </c>
      <c r="D619">
        <v>318.60000000000002</v>
      </c>
      <c r="E619">
        <v>325.75</v>
      </c>
      <c r="F619">
        <v>312.60000000000002</v>
      </c>
      <c r="G619">
        <v>313.25</v>
      </c>
      <c r="H619">
        <v>312.60000000000002</v>
      </c>
      <c r="I619">
        <v>313.25</v>
      </c>
      <c r="J619">
        <v>63</v>
      </c>
      <c r="K619">
        <v>602.85</v>
      </c>
      <c r="L619">
        <v>123000</v>
      </c>
      <c r="M619">
        <v>42000</v>
      </c>
      <c r="N619">
        <v>308.45</v>
      </c>
    </row>
    <row r="620" spans="1:14" x14ac:dyDescent="0.35">
      <c r="A620" t="s">
        <v>14</v>
      </c>
      <c r="B620" s="1">
        <v>43682</v>
      </c>
      <c r="C620" s="1">
        <v>43706</v>
      </c>
      <c r="D620">
        <v>300.7</v>
      </c>
      <c r="E620">
        <v>304.7</v>
      </c>
      <c r="F620">
        <v>293.35000000000002</v>
      </c>
      <c r="G620">
        <v>302</v>
      </c>
      <c r="H620">
        <v>301.75</v>
      </c>
      <c r="I620">
        <v>302</v>
      </c>
      <c r="J620">
        <v>37727</v>
      </c>
      <c r="K620">
        <v>338576.2</v>
      </c>
      <c r="L620">
        <v>93429000</v>
      </c>
      <c r="M620">
        <v>5436000</v>
      </c>
      <c r="N620">
        <v>300.25</v>
      </c>
    </row>
    <row r="621" spans="1:14" x14ac:dyDescent="0.35">
      <c r="A621" t="s">
        <v>14</v>
      </c>
      <c r="B621" s="1">
        <v>43682</v>
      </c>
      <c r="C621" s="1">
        <v>43734</v>
      </c>
      <c r="D621">
        <v>301.8</v>
      </c>
      <c r="E621">
        <v>306</v>
      </c>
      <c r="F621">
        <v>295</v>
      </c>
      <c r="G621">
        <v>303.2</v>
      </c>
      <c r="H621">
        <v>303.2</v>
      </c>
      <c r="I621">
        <v>303.2</v>
      </c>
      <c r="J621">
        <v>887</v>
      </c>
      <c r="K621">
        <v>7979.78</v>
      </c>
      <c r="L621">
        <v>2046000</v>
      </c>
      <c r="M621">
        <v>429000</v>
      </c>
      <c r="N621">
        <v>300.25</v>
      </c>
    </row>
    <row r="622" spans="1:14" x14ac:dyDescent="0.35">
      <c r="A622" t="s">
        <v>14</v>
      </c>
      <c r="B622" s="1">
        <v>43682</v>
      </c>
      <c r="C622" s="1">
        <v>43769</v>
      </c>
      <c r="D622">
        <v>301.60000000000002</v>
      </c>
      <c r="E622">
        <v>307.5</v>
      </c>
      <c r="F622">
        <v>298</v>
      </c>
      <c r="G622">
        <v>305.35000000000002</v>
      </c>
      <c r="H622">
        <v>305.5</v>
      </c>
      <c r="I622">
        <v>305.35000000000002</v>
      </c>
      <c r="J622">
        <v>65</v>
      </c>
      <c r="K622">
        <v>588.41999999999996</v>
      </c>
      <c r="L622">
        <v>150000</v>
      </c>
      <c r="M622">
        <v>27000</v>
      </c>
      <c r="N622">
        <v>300.25</v>
      </c>
    </row>
    <row r="623" spans="1:14" x14ac:dyDescent="0.35">
      <c r="A623" t="s">
        <v>14</v>
      </c>
      <c r="B623" s="1">
        <v>43683</v>
      </c>
      <c r="C623" s="1">
        <v>43706</v>
      </c>
      <c r="D623">
        <v>300.45</v>
      </c>
      <c r="E623">
        <v>305.60000000000002</v>
      </c>
      <c r="F623">
        <v>299.10000000000002</v>
      </c>
      <c r="G623">
        <v>303.10000000000002</v>
      </c>
      <c r="H623">
        <v>303</v>
      </c>
      <c r="I623">
        <v>303.10000000000002</v>
      </c>
      <c r="J623">
        <v>24429</v>
      </c>
      <c r="K623">
        <v>222027.78</v>
      </c>
      <c r="L623">
        <v>92811000</v>
      </c>
      <c r="M623">
        <v>-654000</v>
      </c>
      <c r="N623">
        <v>301.39999999999998</v>
      </c>
    </row>
    <row r="624" spans="1:14" x14ac:dyDescent="0.35">
      <c r="A624" t="s">
        <v>14</v>
      </c>
      <c r="B624" s="1">
        <v>43683</v>
      </c>
      <c r="C624" s="1">
        <v>43734</v>
      </c>
      <c r="D624">
        <v>303.2</v>
      </c>
      <c r="E624">
        <v>307</v>
      </c>
      <c r="F624">
        <v>300.85000000000002</v>
      </c>
      <c r="G624">
        <v>304.55</v>
      </c>
      <c r="H624">
        <v>304.2</v>
      </c>
      <c r="I624">
        <v>304.55</v>
      </c>
      <c r="J624">
        <v>839</v>
      </c>
      <c r="K624">
        <v>7682.78</v>
      </c>
      <c r="L624">
        <v>2697000</v>
      </c>
      <c r="M624">
        <v>651000</v>
      </c>
      <c r="N624">
        <v>301.39999999999998</v>
      </c>
    </row>
    <row r="625" spans="1:14" x14ac:dyDescent="0.35">
      <c r="A625" t="s">
        <v>14</v>
      </c>
      <c r="B625" s="1">
        <v>43683</v>
      </c>
      <c r="C625" s="1">
        <v>43769</v>
      </c>
      <c r="D625">
        <v>306.75</v>
      </c>
      <c r="E625">
        <v>308.05</v>
      </c>
      <c r="F625">
        <v>303</v>
      </c>
      <c r="G625">
        <v>306</v>
      </c>
      <c r="H625">
        <v>305.75</v>
      </c>
      <c r="I625">
        <v>306</v>
      </c>
      <c r="J625">
        <v>21</v>
      </c>
      <c r="K625">
        <v>192.84</v>
      </c>
      <c r="L625">
        <v>159000</v>
      </c>
      <c r="M625">
        <v>9000</v>
      </c>
      <c r="N625">
        <v>301.39999999999998</v>
      </c>
    </row>
    <row r="626" spans="1:14" x14ac:dyDescent="0.35">
      <c r="A626" t="s">
        <v>14</v>
      </c>
      <c r="B626" s="1">
        <v>43684</v>
      </c>
      <c r="C626" s="1">
        <v>43706</v>
      </c>
      <c r="D626">
        <v>303.39999999999998</v>
      </c>
      <c r="E626">
        <v>304</v>
      </c>
      <c r="F626">
        <v>290.25</v>
      </c>
      <c r="G626">
        <v>291.2</v>
      </c>
      <c r="H626">
        <v>290.3</v>
      </c>
      <c r="I626">
        <v>291.2</v>
      </c>
      <c r="J626">
        <v>29812</v>
      </c>
      <c r="K626">
        <v>265805.2</v>
      </c>
      <c r="L626">
        <v>95844000</v>
      </c>
      <c r="M626">
        <v>2997000</v>
      </c>
      <c r="N626">
        <v>289.89999999999998</v>
      </c>
    </row>
    <row r="627" spans="1:14" x14ac:dyDescent="0.35">
      <c r="A627" t="s">
        <v>14</v>
      </c>
      <c r="B627" s="1">
        <v>43684</v>
      </c>
      <c r="C627" s="1">
        <v>43734</v>
      </c>
      <c r="D627">
        <v>304.55</v>
      </c>
      <c r="E627">
        <v>304.89999999999998</v>
      </c>
      <c r="F627">
        <v>291.60000000000002</v>
      </c>
      <c r="G627">
        <v>292.5</v>
      </c>
      <c r="H627">
        <v>292</v>
      </c>
      <c r="I627">
        <v>292.5</v>
      </c>
      <c r="J627">
        <v>805</v>
      </c>
      <c r="K627">
        <v>7204.06</v>
      </c>
      <c r="L627">
        <v>2919000</v>
      </c>
      <c r="M627">
        <v>222000</v>
      </c>
      <c r="N627">
        <v>289.89999999999998</v>
      </c>
    </row>
    <row r="628" spans="1:14" x14ac:dyDescent="0.35">
      <c r="A628" t="s">
        <v>14</v>
      </c>
      <c r="B628" s="1">
        <v>43684</v>
      </c>
      <c r="C628" s="1">
        <v>43769</v>
      </c>
      <c r="D628">
        <v>305.64999999999998</v>
      </c>
      <c r="E628">
        <v>305.64999999999998</v>
      </c>
      <c r="F628">
        <v>293.39999999999998</v>
      </c>
      <c r="G628">
        <v>294.35000000000002</v>
      </c>
      <c r="H628">
        <v>294</v>
      </c>
      <c r="I628">
        <v>294.35000000000002</v>
      </c>
      <c r="J628">
        <v>50</v>
      </c>
      <c r="K628">
        <v>447.63</v>
      </c>
      <c r="L628">
        <v>207000</v>
      </c>
      <c r="M628">
        <v>48000</v>
      </c>
      <c r="N628">
        <v>289.89999999999998</v>
      </c>
    </row>
    <row r="629" spans="1:14" x14ac:dyDescent="0.35">
      <c r="A629" t="s">
        <v>14</v>
      </c>
      <c r="B629" s="1">
        <v>43685</v>
      </c>
      <c r="C629" s="1">
        <v>43706</v>
      </c>
      <c r="D629">
        <v>292</v>
      </c>
      <c r="E629">
        <v>297</v>
      </c>
      <c r="F629">
        <v>286.8</v>
      </c>
      <c r="G629">
        <v>295.89999999999998</v>
      </c>
      <c r="H629">
        <v>296.8</v>
      </c>
      <c r="I629">
        <v>295.89999999999998</v>
      </c>
      <c r="J629">
        <v>29058</v>
      </c>
      <c r="K629">
        <v>254501.93</v>
      </c>
      <c r="L629">
        <v>97539000</v>
      </c>
      <c r="M629">
        <v>1656000</v>
      </c>
      <c r="N629">
        <v>294.35000000000002</v>
      </c>
    </row>
    <row r="630" spans="1:14" x14ac:dyDescent="0.35">
      <c r="A630" t="s">
        <v>14</v>
      </c>
      <c r="B630" s="1">
        <v>43685</v>
      </c>
      <c r="C630" s="1">
        <v>43734</v>
      </c>
      <c r="D630">
        <v>293</v>
      </c>
      <c r="E630">
        <v>298.35000000000002</v>
      </c>
      <c r="F630">
        <v>288.39999999999998</v>
      </c>
      <c r="G630">
        <v>297.5</v>
      </c>
      <c r="H630">
        <v>298</v>
      </c>
      <c r="I630">
        <v>297.5</v>
      </c>
      <c r="J630">
        <v>855</v>
      </c>
      <c r="K630">
        <v>7528.92</v>
      </c>
      <c r="L630">
        <v>3087000</v>
      </c>
      <c r="M630">
        <v>168000</v>
      </c>
      <c r="N630">
        <v>294.35000000000002</v>
      </c>
    </row>
    <row r="631" spans="1:14" x14ac:dyDescent="0.35">
      <c r="A631" t="s">
        <v>14</v>
      </c>
      <c r="B631" s="1">
        <v>43685</v>
      </c>
      <c r="C631" s="1">
        <v>43769</v>
      </c>
      <c r="D631">
        <v>294.5</v>
      </c>
      <c r="E631">
        <v>299.75</v>
      </c>
      <c r="F631">
        <v>290</v>
      </c>
      <c r="G631">
        <v>298.55</v>
      </c>
      <c r="H631">
        <v>299.75</v>
      </c>
      <c r="I631">
        <v>298.55</v>
      </c>
      <c r="J631">
        <v>68</v>
      </c>
      <c r="K631">
        <v>599.88</v>
      </c>
      <c r="L631">
        <v>231000</v>
      </c>
      <c r="M631">
        <v>24000</v>
      </c>
      <c r="N631">
        <v>294.35000000000002</v>
      </c>
    </row>
    <row r="632" spans="1:14" x14ac:dyDescent="0.35">
      <c r="A632" t="s">
        <v>14</v>
      </c>
      <c r="B632" s="1">
        <v>43686</v>
      </c>
      <c r="C632" s="1">
        <v>43706</v>
      </c>
      <c r="D632">
        <v>297.05</v>
      </c>
      <c r="E632">
        <v>298.75</v>
      </c>
      <c r="F632">
        <v>290.55</v>
      </c>
      <c r="G632">
        <v>292.10000000000002</v>
      </c>
      <c r="H632">
        <v>292.3</v>
      </c>
      <c r="I632">
        <v>292.10000000000002</v>
      </c>
      <c r="J632">
        <v>24264</v>
      </c>
      <c r="K632">
        <v>214527.67</v>
      </c>
      <c r="L632">
        <v>96699000</v>
      </c>
      <c r="M632">
        <v>-870000</v>
      </c>
      <c r="N632">
        <v>291.35000000000002</v>
      </c>
    </row>
    <row r="633" spans="1:14" x14ac:dyDescent="0.35">
      <c r="A633" t="s">
        <v>14</v>
      </c>
      <c r="B633" s="1">
        <v>43686</v>
      </c>
      <c r="C633" s="1">
        <v>43734</v>
      </c>
      <c r="D633">
        <v>298.3</v>
      </c>
      <c r="E633">
        <v>299.85000000000002</v>
      </c>
      <c r="F633">
        <v>292.10000000000002</v>
      </c>
      <c r="G633">
        <v>293.64999999999998</v>
      </c>
      <c r="H633">
        <v>294</v>
      </c>
      <c r="I633">
        <v>293.64999999999998</v>
      </c>
      <c r="J633">
        <v>616</v>
      </c>
      <c r="K633">
        <v>5470.47</v>
      </c>
      <c r="L633">
        <v>3144000</v>
      </c>
      <c r="M633">
        <v>57000</v>
      </c>
      <c r="N633">
        <v>291.35000000000002</v>
      </c>
    </row>
    <row r="634" spans="1:14" x14ac:dyDescent="0.35">
      <c r="A634" t="s">
        <v>14</v>
      </c>
      <c r="B634" s="1">
        <v>43686</v>
      </c>
      <c r="C634" s="1">
        <v>43769</v>
      </c>
      <c r="D634">
        <v>299</v>
      </c>
      <c r="E634">
        <v>301.2</v>
      </c>
      <c r="F634">
        <v>293.55</v>
      </c>
      <c r="G634">
        <v>294.64999999999998</v>
      </c>
      <c r="H634">
        <v>294.64999999999998</v>
      </c>
      <c r="I634">
        <v>294.64999999999998</v>
      </c>
      <c r="J634">
        <v>28</v>
      </c>
      <c r="K634">
        <v>249.67</v>
      </c>
      <c r="L634">
        <v>243000</v>
      </c>
      <c r="M634">
        <v>12000</v>
      </c>
      <c r="N634">
        <v>291.35000000000002</v>
      </c>
    </row>
    <row r="635" spans="1:14" x14ac:dyDescent="0.35">
      <c r="A635" t="s">
        <v>14</v>
      </c>
      <c r="B635" s="1">
        <v>43690</v>
      </c>
      <c r="C635" s="1">
        <v>43706</v>
      </c>
      <c r="D635">
        <v>290.89999999999998</v>
      </c>
      <c r="E635">
        <v>292.7</v>
      </c>
      <c r="F635">
        <v>283.55</v>
      </c>
      <c r="G635">
        <v>284.3</v>
      </c>
      <c r="H635">
        <v>283.55</v>
      </c>
      <c r="I635">
        <v>284.3</v>
      </c>
      <c r="J635">
        <v>19451</v>
      </c>
      <c r="K635">
        <v>168154.7</v>
      </c>
      <c r="L635">
        <v>99036000</v>
      </c>
      <c r="M635">
        <v>2307000</v>
      </c>
      <c r="N635">
        <v>283.35000000000002</v>
      </c>
    </row>
    <row r="636" spans="1:14" x14ac:dyDescent="0.35">
      <c r="A636" t="s">
        <v>14</v>
      </c>
      <c r="B636" s="1">
        <v>43690</v>
      </c>
      <c r="C636" s="1">
        <v>43734</v>
      </c>
      <c r="D636">
        <v>292.64999999999998</v>
      </c>
      <c r="E636">
        <v>293.95</v>
      </c>
      <c r="F636">
        <v>284.75</v>
      </c>
      <c r="G636">
        <v>285.45</v>
      </c>
      <c r="H636">
        <v>285.2</v>
      </c>
      <c r="I636">
        <v>285.45</v>
      </c>
      <c r="J636">
        <v>1047</v>
      </c>
      <c r="K636">
        <v>9091.0499999999993</v>
      </c>
      <c r="L636">
        <v>4455000</v>
      </c>
      <c r="M636">
        <v>1311000</v>
      </c>
      <c r="N636">
        <v>283.35000000000002</v>
      </c>
    </row>
    <row r="637" spans="1:14" x14ac:dyDescent="0.35">
      <c r="A637" t="s">
        <v>14</v>
      </c>
      <c r="B637" s="1">
        <v>43690</v>
      </c>
      <c r="C637" s="1">
        <v>43769</v>
      </c>
      <c r="D637">
        <v>293.5</v>
      </c>
      <c r="E637">
        <v>294.8</v>
      </c>
      <c r="F637">
        <v>286.60000000000002</v>
      </c>
      <c r="G637">
        <v>287.05</v>
      </c>
      <c r="H637">
        <v>286.7</v>
      </c>
      <c r="I637">
        <v>287.05</v>
      </c>
      <c r="J637">
        <v>53</v>
      </c>
      <c r="K637">
        <v>460.69</v>
      </c>
      <c r="L637">
        <v>285000</v>
      </c>
      <c r="M637">
        <v>42000</v>
      </c>
      <c r="N637">
        <v>283.35000000000002</v>
      </c>
    </row>
    <row r="638" spans="1:14" x14ac:dyDescent="0.35">
      <c r="A638" t="s">
        <v>14</v>
      </c>
      <c r="B638" s="1">
        <v>43691</v>
      </c>
      <c r="C638" s="1">
        <v>43706</v>
      </c>
      <c r="D638">
        <v>286.14999999999998</v>
      </c>
      <c r="E638">
        <v>291.5</v>
      </c>
      <c r="F638">
        <v>285.2</v>
      </c>
      <c r="G638">
        <v>289.75</v>
      </c>
      <c r="H638">
        <v>288.85000000000002</v>
      </c>
      <c r="I638">
        <v>289.75</v>
      </c>
      <c r="J638">
        <v>17760</v>
      </c>
      <c r="K638">
        <v>153907.44</v>
      </c>
      <c r="L638">
        <v>96828000</v>
      </c>
      <c r="M638">
        <v>-2208000</v>
      </c>
      <c r="N638">
        <v>289.75</v>
      </c>
    </row>
    <row r="639" spans="1:14" x14ac:dyDescent="0.35">
      <c r="A639" t="s">
        <v>14</v>
      </c>
      <c r="B639" s="1">
        <v>43691</v>
      </c>
      <c r="C639" s="1">
        <v>43734</v>
      </c>
      <c r="D639">
        <v>287.3</v>
      </c>
      <c r="E639">
        <v>292.64999999999998</v>
      </c>
      <c r="F639">
        <v>286.85000000000002</v>
      </c>
      <c r="G639">
        <v>291.05</v>
      </c>
      <c r="H639">
        <v>290.60000000000002</v>
      </c>
      <c r="I639">
        <v>291.05</v>
      </c>
      <c r="J639">
        <v>654</v>
      </c>
      <c r="K639">
        <v>5691.5</v>
      </c>
      <c r="L639">
        <v>4998000</v>
      </c>
      <c r="M639">
        <v>543000</v>
      </c>
      <c r="N639">
        <v>289.75</v>
      </c>
    </row>
    <row r="640" spans="1:14" x14ac:dyDescent="0.35">
      <c r="A640" t="s">
        <v>14</v>
      </c>
      <c r="B640" s="1">
        <v>43691</v>
      </c>
      <c r="C640" s="1">
        <v>43769</v>
      </c>
      <c r="D640">
        <v>288.75</v>
      </c>
      <c r="E640">
        <v>294</v>
      </c>
      <c r="F640">
        <v>288.39999999999998</v>
      </c>
      <c r="G640">
        <v>292</v>
      </c>
      <c r="H640">
        <v>292</v>
      </c>
      <c r="I640">
        <v>292</v>
      </c>
      <c r="J640">
        <v>32</v>
      </c>
      <c r="K640">
        <v>279.94</v>
      </c>
      <c r="L640">
        <v>297000</v>
      </c>
      <c r="M640">
        <v>12000</v>
      </c>
      <c r="N640">
        <v>289.75</v>
      </c>
    </row>
    <row r="641" spans="1:14" x14ac:dyDescent="0.35">
      <c r="A641" t="s">
        <v>14</v>
      </c>
      <c r="B641" s="1">
        <v>43693</v>
      </c>
      <c r="C641" s="1">
        <v>43706</v>
      </c>
      <c r="D641">
        <v>288</v>
      </c>
      <c r="E641">
        <v>293</v>
      </c>
      <c r="F641">
        <v>284.8</v>
      </c>
      <c r="G641">
        <v>291.3</v>
      </c>
      <c r="H641">
        <v>290.7</v>
      </c>
      <c r="I641">
        <v>291.3</v>
      </c>
      <c r="J641">
        <v>20273</v>
      </c>
      <c r="K641">
        <v>175969.13</v>
      </c>
      <c r="L641">
        <v>97581000</v>
      </c>
      <c r="M641">
        <v>753000</v>
      </c>
      <c r="N641">
        <v>290.89999999999998</v>
      </c>
    </row>
    <row r="642" spans="1:14" x14ac:dyDescent="0.35">
      <c r="A642" t="s">
        <v>14</v>
      </c>
      <c r="B642" s="1">
        <v>43693</v>
      </c>
      <c r="C642" s="1">
        <v>43734</v>
      </c>
      <c r="D642">
        <v>287.89999999999998</v>
      </c>
      <c r="E642">
        <v>294.10000000000002</v>
      </c>
      <c r="F642">
        <v>286.5</v>
      </c>
      <c r="G642">
        <v>292.60000000000002</v>
      </c>
      <c r="H642">
        <v>292.05</v>
      </c>
      <c r="I642">
        <v>292.60000000000002</v>
      </c>
      <c r="J642">
        <v>650</v>
      </c>
      <c r="K642">
        <v>5660.14</v>
      </c>
      <c r="L642">
        <v>5331000</v>
      </c>
      <c r="M642">
        <v>333000</v>
      </c>
      <c r="N642">
        <v>290.89999999999998</v>
      </c>
    </row>
    <row r="643" spans="1:14" x14ac:dyDescent="0.35">
      <c r="A643" t="s">
        <v>14</v>
      </c>
      <c r="B643" s="1">
        <v>43693</v>
      </c>
      <c r="C643" s="1">
        <v>43769</v>
      </c>
      <c r="D643">
        <v>290</v>
      </c>
      <c r="E643">
        <v>295.5</v>
      </c>
      <c r="F643">
        <v>288.5</v>
      </c>
      <c r="G643">
        <v>294.05</v>
      </c>
      <c r="H643">
        <v>293.64999999999998</v>
      </c>
      <c r="I643">
        <v>294.05</v>
      </c>
      <c r="J643">
        <v>30</v>
      </c>
      <c r="K643">
        <v>262.12</v>
      </c>
      <c r="L643">
        <v>303000</v>
      </c>
      <c r="M643">
        <v>6000</v>
      </c>
      <c r="N643">
        <v>290.89999999999998</v>
      </c>
    </row>
    <row r="644" spans="1:14" x14ac:dyDescent="0.35">
      <c r="A644" t="s">
        <v>14</v>
      </c>
      <c r="B644" s="1">
        <v>43696</v>
      </c>
      <c r="C644" s="1">
        <v>43706</v>
      </c>
      <c r="D644">
        <v>291.95</v>
      </c>
      <c r="E644">
        <v>292.7</v>
      </c>
      <c r="F644">
        <v>286.45</v>
      </c>
      <c r="G644">
        <v>287.05</v>
      </c>
      <c r="H644">
        <v>286.75</v>
      </c>
      <c r="I644">
        <v>287.05</v>
      </c>
      <c r="J644">
        <v>17923</v>
      </c>
      <c r="K644">
        <v>155214.96</v>
      </c>
      <c r="L644">
        <v>98676000</v>
      </c>
      <c r="M644">
        <v>1092000</v>
      </c>
      <c r="N644">
        <v>286.85000000000002</v>
      </c>
    </row>
    <row r="645" spans="1:14" x14ac:dyDescent="0.35">
      <c r="A645" t="s">
        <v>14</v>
      </c>
      <c r="B645" s="1">
        <v>43696</v>
      </c>
      <c r="C645" s="1">
        <v>43734</v>
      </c>
      <c r="D645">
        <v>293.55</v>
      </c>
      <c r="E645">
        <v>293.89999999999998</v>
      </c>
      <c r="F645">
        <v>287.75</v>
      </c>
      <c r="G645">
        <v>288.3</v>
      </c>
      <c r="H645">
        <v>288.25</v>
      </c>
      <c r="I645">
        <v>288.3</v>
      </c>
      <c r="J645">
        <v>911</v>
      </c>
      <c r="K645">
        <v>7922.91</v>
      </c>
      <c r="L645">
        <v>5718000</v>
      </c>
      <c r="M645">
        <v>387000</v>
      </c>
      <c r="N645">
        <v>286.85000000000002</v>
      </c>
    </row>
    <row r="646" spans="1:14" x14ac:dyDescent="0.35">
      <c r="A646" t="s">
        <v>14</v>
      </c>
      <c r="B646" s="1">
        <v>43696</v>
      </c>
      <c r="C646" s="1">
        <v>43769</v>
      </c>
      <c r="D646">
        <v>293.64999999999998</v>
      </c>
      <c r="E646">
        <v>293.64999999999998</v>
      </c>
      <c r="F646">
        <v>289.3</v>
      </c>
      <c r="G646">
        <v>289.45</v>
      </c>
      <c r="H646">
        <v>289.3</v>
      </c>
      <c r="I646">
        <v>289.45</v>
      </c>
      <c r="J646">
        <v>28</v>
      </c>
      <c r="K646">
        <v>244.72</v>
      </c>
      <c r="L646">
        <v>327000</v>
      </c>
      <c r="M646">
        <v>24000</v>
      </c>
      <c r="N646">
        <v>286.85000000000002</v>
      </c>
    </row>
    <row r="647" spans="1:14" x14ac:dyDescent="0.35">
      <c r="A647" t="s">
        <v>14</v>
      </c>
      <c r="B647" s="1">
        <v>43697</v>
      </c>
      <c r="C647" s="1">
        <v>43706</v>
      </c>
      <c r="D647">
        <v>287.39999999999998</v>
      </c>
      <c r="E647">
        <v>287.39999999999998</v>
      </c>
      <c r="F647">
        <v>280.7</v>
      </c>
      <c r="G647">
        <v>284.35000000000002</v>
      </c>
      <c r="H647">
        <v>284.25</v>
      </c>
      <c r="I647">
        <v>284.35000000000002</v>
      </c>
      <c r="J647">
        <v>21681</v>
      </c>
      <c r="K647">
        <v>184315.85</v>
      </c>
      <c r="L647">
        <v>98571000</v>
      </c>
      <c r="M647">
        <v>-105000</v>
      </c>
      <c r="N647">
        <v>283.7</v>
      </c>
    </row>
    <row r="648" spans="1:14" x14ac:dyDescent="0.35">
      <c r="A648" t="s">
        <v>14</v>
      </c>
      <c r="B648" s="1">
        <v>43697</v>
      </c>
      <c r="C648" s="1">
        <v>43734</v>
      </c>
      <c r="D648">
        <v>287.95</v>
      </c>
      <c r="E648">
        <v>288.14999999999998</v>
      </c>
      <c r="F648">
        <v>282</v>
      </c>
      <c r="G648">
        <v>285.45</v>
      </c>
      <c r="H648">
        <v>285.64999999999998</v>
      </c>
      <c r="I648">
        <v>285.45</v>
      </c>
      <c r="J648">
        <v>2450</v>
      </c>
      <c r="K648">
        <v>20916.98</v>
      </c>
      <c r="L648">
        <v>8682000</v>
      </c>
      <c r="M648">
        <v>2955000</v>
      </c>
      <c r="N648">
        <v>283.7</v>
      </c>
    </row>
    <row r="649" spans="1:14" x14ac:dyDescent="0.35">
      <c r="A649" t="s">
        <v>14</v>
      </c>
      <c r="B649" s="1">
        <v>43697</v>
      </c>
      <c r="C649" s="1">
        <v>43769</v>
      </c>
      <c r="D649">
        <v>289.39999999999998</v>
      </c>
      <c r="E649">
        <v>289.39999999999998</v>
      </c>
      <c r="F649">
        <v>283.5</v>
      </c>
      <c r="G649">
        <v>286.85000000000002</v>
      </c>
      <c r="H649">
        <v>287.2</v>
      </c>
      <c r="I649">
        <v>286.85000000000002</v>
      </c>
      <c r="J649">
        <v>67</v>
      </c>
      <c r="K649">
        <v>574.54</v>
      </c>
      <c r="L649">
        <v>363000</v>
      </c>
      <c r="M649">
        <v>36000</v>
      </c>
      <c r="N649">
        <v>283.7</v>
      </c>
    </row>
    <row r="650" spans="1:14" x14ac:dyDescent="0.35">
      <c r="A650" t="s">
        <v>14</v>
      </c>
      <c r="B650" s="1">
        <v>43698</v>
      </c>
      <c r="C650" s="1">
        <v>43706</v>
      </c>
      <c r="D650">
        <v>284.95</v>
      </c>
      <c r="E650">
        <v>285.89999999999998</v>
      </c>
      <c r="F650">
        <v>276.64999999999998</v>
      </c>
      <c r="G650">
        <v>277.85000000000002</v>
      </c>
      <c r="H650">
        <v>277.3</v>
      </c>
      <c r="I650">
        <v>277.85000000000002</v>
      </c>
      <c r="J650">
        <v>21074</v>
      </c>
      <c r="K650">
        <v>177662.28</v>
      </c>
      <c r="L650">
        <v>98559000</v>
      </c>
      <c r="M650">
        <v>-12000</v>
      </c>
      <c r="N650">
        <v>277.39999999999998</v>
      </c>
    </row>
    <row r="651" spans="1:14" x14ac:dyDescent="0.35">
      <c r="A651" t="s">
        <v>14</v>
      </c>
      <c r="B651" s="1">
        <v>43698</v>
      </c>
      <c r="C651" s="1">
        <v>43734</v>
      </c>
      <c r="D651">
        <v>285.95</v>
      </c>
      <c r="E651">
        <v>286.85000000000002</v>
      </c>
      <c r="F651">
        <v>278</v>
      </c>
      <c r="G651">
        <v>279</v>
      </c>
      <c r="H651">
        <v>278.2</v>
      </c>
      <c r="I651">
        <v>279</v>
      </c>
      <c r="J651">
        <v>2723</v>
      </c>
      <c r="K651">
        <v>22994.39</v>
      </c>
      <c r="L651">
        <v>12327000</v>
      </c>
      <c r="M651">
        <v>3645000</v>
      </c>
      <c r="N651">
        <v>277.39999999999998</v>
      </c>
    </row>
    <row r="652" spans="1:14" x14ac:dyDescent="0.35">
      <c r="A652" t="s">
        <v>14</v>
      </c>
      <c r="B652" s="1">
        <v>43698</v>
      </c>
      <c r="C652" s="1">
        <v>43769</v>
      </c>
      <c r="D652">
        <v>287.2</v>
      </c>
      <c r="E652">
        <v>287.45</v>
      </c>
      <c r="F652">
        <v>279.64999999999998</v>
      </c>
      <c r="G652">
        <v>280.39999999999998</v>
      </c>
      <c r="H652">
        <v>280</v>
      </c>
      <c r="I652">
        <v>280.39999999999998</v>
      </c>
      <c r="J652">
        <v>75</v>
      </c>
      <c r="K652">
        <v>635.63</v>
      </c>
      <c r="L652">
        <v>411000</v>
      </c>
      <c r="M652">
        <v>48000</v>
      </c>
      <c r="N652">
        <v>277.39999999999998</v>
      </c>
    </row>
    <row r="653" spans="1:14" x14ac:dyDescent="0.35">
      <c r="A653" t="s">
        <v>14</v>
      </c>
      <c r="B653" s="1">
        <v>43699</v>
      </c>
      <c r="C653" s="1">
        <v>43706</v>
      </c>
      <c r="D653">
        <v>277.60000000000002</v>
      </c>
      <c r="E653">
        <v>277.85000000000002</v>
      </c>
      <c r="F653">
        <v>266.85000000000002</v>
      </c>
      <c r="G653">
        <v>268.05</v>
      </c>
      <c r="H653">
        <v>267.60000000000002</v>
      </c>
      <c r="I653">
        <v>268.05</v>
      </c>
      <c r="J653">
        <v>24536</v>
      </c>
      <c r="K653">
        <v>201124.05</v>
      </c>
      <c r="L653">
        <v>95610000</v>
      </c>
      <c r="M653">
        <v>-2949000</v>
      </c>
      <c r="N653">
        <v>268.55</v>
      </c>
    </row>
    <row r="654" spans="1:14" x14ac:dyDescent="0.35">
      <c r="A654" t="s">
        <v>14</v>
      </c>
      <c r="B654" s="1">
        <v>43699</v>
      </c>
      <c r="C654" s="1">
        <v>43734</v>
      </c>
      <c r="D654">
        <v>278.35000000000002</v>
      </c>
      <c r="E654">
        <v>279</v>
      </c>
      <c r="F654">
        <v>268.05</v>
      </c>
      <c r="G654">
        <v>269.2</v>
      </c>
      <c r="H654">
        <v>268.64999999999998</v>
      </c>
      <c r="I654">
        <v>269.2</v>
      </c>
      <c r="J654">
        <v>4753</v>
      </c>
      <c r="K654">
        <v>38999.019999999997</v>
      </c>
      <c r="L654">
        <v>18738000</v>
      </c>
      <c r="M654">
        <v>6411000</v>
      </c>
      <c r="N654">
        <v>268.55</v>
      </c>
    </row>
    <row r="655" spans="1:14" x14ac:dyDescent="0.35">
      <c r="A655" t="s">
        <v>14</v>
      </c>
      <c r="B655" s="1">
        <v>43699</v>
      </c>
      <c r="C655" s="1">
        <v>43769</v>
      </c>
      <c r="D655">
        <v>279.45</v>
      </c>
      <c r="E655">
        <v>280.14999999999998</v>
      </c>
      <c r="F655">
        <v>269.5</v>
      </c>
      <c r="G655">
        <v>270.25</v>
      </c>
      <c r="H655">
        <v>270.05</v>
      </c>
      <c r="I655">
        <v>270.25</v>
      </c>
      <c r="J655">
        <v>90</v>
      </c>
      <c r="K655">
        <v>743.54</v>
      </c>
      <c r="L655">
        <v>468000</v>
      </c>
      <c r="M655">
        <v>57000</v>
      </c>
      <c r="N655">
        <v>268.55</v>
      </c>
    </row>
    <row r="656" spans="1:14" x14ac:dyDescent="0.35">
      <c r="A656" t="s">
        <v>14</v>
      </c>
      <c r="B656" s="1">
        <v>43700</v>
      </c>
      <c r="C656" s="1">
        <v>43706</v>
      </c>
      <c r="D656">
        <v>266.7</v>
      </c>
      <c r="E656">
        <v>275.60000000000002</v>
      </c>
      <c r="F656">
        <v>263.14999999999998</v>
      </c>
      <c r="G656">
        <v>271.60000000000002</v>
      </c>
      <c r="H656">
        <v>272.10000000000002</v>
      </c>
      <c r="I656">
        <v>271.60000000000002</v>
      </c>
      <c r="J656">
        <v>28058</v>
      </c>
      <c r="K656">
        <v>227449.79</v>
      </c>
      <c r="L656">
        <v>92529000</v>
      </c>
      <c r="M656">
        <v>-3081000</v>
      </c>
      <c r="N656">
        <v>271.10000000000002</v>
      </c>
    </row>
    <row r="657" spans="1:14" x14ac:dyDescent="0.35">
      <c r="A657" t="s">
        <v>14</v>
      </c>
      <c r="B657" s="1">
        <v>43700</v>
      </c>
      <c r="C657" s="1">
        <v>43734</v>
      </c>
      <c r="D657">
        <v>267.85000000000002</v>
      </c>
      <c r="E657">
        <v>276.5</v>
      </c>
      <c r="F657">
        <v>264.14999999999998</v>
      </c>
      <c r="G657">
        <v>272.60000000000002</v>
      </c>
      <c r="H657">
        <v>272.8</v>
      </c>
      <c r="I657">
        <v>272.60000000000002</v>
      </c>
      <c r="J657">
        <v>6284</v>
      </c>
      <c r="K657">
        <v>51135.02</v>
      </c>
      <c r="L657">
        <v>24132000</v>
      </c>
      <c r="M657">
        <v>5394000</v>
      </c>
      <c r="N657">
        <v>271.10000000000002</v>
      </c>
    </row>
    <row r="658" spans="1:14" x14ac:dyDescent="0.35">
      <c r="A658" t="s">
        <v>14</v>
      </c>
      <c r="B658" s="1">
        <v>43700</v>
      </c>
      <c r="C658" s="1">
        <v>43769</v>
      </c>
      <c r="D658">
        <v>266.45</v>
      </c>
      <c r="E658">
        <v>277.35000000000002</v>
      </c>
      <c r="F658">
        <v>265.75</v>
      </c>
      <c r="G658">
        <v>273.8</v>
      </c>
      <c r="H658">
        <v>273.89999999999998</v>
      </c>
      <c r="I658">
        <v>273.8</v>
      </c>
      <c r="J658">
        <v>118</v>
      </c>
      <c r="K658">
        <v>968.71</v>
      </c>
      <c r="L658">
        <v>612000</v>
      </c>
      <c r="M658">
        <v>144000</v>
      </c>
      <c r="N658">
        <v>271.10000000000002</v>
      </c>
    </row>
    <row r="659" spans="1:14" x14ac:dyDescent="0.35">
      <c r="A659" t="s">
        <v>14</v>
      </c>
      <c r="B659" s="1">
        <v>43703</v>
      </c>
      <c r="C659" s="1">
        <v>43706</v>
      </c>
      <c r="D659">
        <v>286</v>
      </c>
      <c r="E659">
        <v>287.5</v>
      </c>
      <c r="F659">
        <v>269.64999999999998</v>
      </c>
      <c r="G659">
        <v>279.64999999999998</v>
      </c>
      <c r="H659">
        <v>279</v>
      </c>
      <c r="I659">
        <v>279.64999999999998</v>
      </c>
      <c r="J659">
        <v>48360</v>
      </c>
      <c r="K659">
        <v>401797.36</v>
      </c>
      <c r="L659">
        <v>75942000</v>
      </c>
      <c r="M659">
        <v>-16590000</v>
      </c>
      <c r="N659">
        <v>280.2</v>
      </c>
    </row>
    <row r="660" spans="1:14" x14ac:dyDescent="0.35">
      <c r="A660" t="s">
        <v>14</v>
      </c>
      <c r="B660" s="1">
        <v>43703</v>
      </c>
      <c r="C660" s="1">
        <v>43734</v>
      </c>
      <c r="D660">
        <v>287.8</v>
      </c>
      <c r="E660">
        <v>288</v>
      </c>
      <c r="F660">
        <v>270.75</v>
      </c>
      <c r="G660">
        <v>280.64999999999998</v>
      </c>
      <c r="H660">
        <v>280.2</v>
      </c>
      <c r="I660">
        <v>280.64999999999998</v>
      </c>
      <c r="J660">
        <v>14306</v>
      </c>
      <c r="K660">
        <v>119260.93</v>
      </c>
      <c r="L660">
        <v>37782000</v>
      </c>
      <c r="M660">
        <v>13650000</v>
      </c>
      <c r="N660">
        <v>280.2</v>
      </c>
    </row>
    <row r="661" spans="1:14" x14ac:dyDescent="0.35">
      <c r="A661" t="s">
        <v>14</v>
      </c>
      <c r="B661" s="1">
        <v>43703</v>
      </c>
      <c r="C661" s="1">
        <v>43769</v>
      </c>
      <c r="D661">
        <v>283.85000000000002</v>
      </c>
      <c r="E661">
        <v>284</v>
      </c>
      <c r="F661">
        <v>272.60000000000002</v>
      </c>
      <c r="G661">
        <v>282.05</v>
      </c>
      <c r="H661">
        <v>281.7</v>
      </c>
      <c r="I661">
        <v>282.05</v>
      </c>
      <c r="J661">
        <v>232</v>
      </c>
      <c r="K661">
        <v>1938.19</v>
      </c>
      <c r="L661">
        <v>675000</v>
      </c>
      <c r="M661">
        <v>63000</v>
      </c>
      <c r="N661">
        <v>280.2</v>
      </c>
    </row>
    <row r="662" spans="1:14" x14ac:dyDescent="0.35">
      <c r="A662" t="s">
        <v>14</v>
      </c>
      <c r="B662" s="1">
        <v>43704</v>
      </c>
      <c r="C662" s="1">
        <v>43706</v>
      </c>
      <c r="D662">
        <v>283.95</v>
      </c>
      <c r="E662">
        <v>287.5</v>
      </c>
      <c r="F662">
        <v>281.89999999999998</v>
      </c>
      <c r="G662">
        <v>285.25</v>
      </c>
      <c r="H662">
        <v>285.60000000000002</v>
      </c>
      <c r="I662">
        <v>285.25</v>
      </c>
      <c r="J662">
        <v>32000</v>
      </c>
      <c r="K662">
        <v>273312.89</v>
      </c>
      <c r="L662">
        <v>53388000</v>
      </c>
      <c r="M662">
        <v>-22581000</v>
      </c>
      <c r="N662" t="s">
        <v>15</v>
      </c>
    </row>
    <row r="663" spans="1:14" x14ac:dyDescent="0.35">
      <c r="A663" t="s">
        <v>14</v>
      </c>
      <c r="B663" s="1">
        <v>43704</v>
      </c>
      <c r="C663" s="1">
        <v>43734</v>
      </c>
      <c r="D663">
        <v>286</v>
      </c>
      <c r="E663">
        <v>288.64999999999998</v>
      </c>
      <c r="F663">
        <v>283.10000000000002</v>
      </c>
      <c r="G663">
        <v>286.45</v>
      </c>
      <c r="H663">
        <v>286.85000000000002</v>
      </c>
      <c r="I663">
        <v>286.45</v>
      </c>
      <c r="J663">
        <v>15737</v>
      </c>
      <c r="K663">
        <v>134931.82999999999</v>
      </c>
      <c r="L663">
        <v>59955000</v>
      </c>
      <c r="M663">
        <v>22173000</v>
      </c>
      <c r="N663" t="s">
        <v>15</v>
      </c>
    </row>
    <row r="664" spans="1:14" x14ac:dyDescent="0.35">
      <c r="A664" t="s">
        <v>14</v>
      </c>
      <c r="B664" s="1">
        <v>43704</v>
      </c>
      <c r="C664" s="1">
        <v>43769</v>
      </c>
      <c r="D664">
        <v>286.55</v>
      </c>
      <c r="E664">
        <v>289.45</v>
      </c>
      <c r="F664">
        <v>284.5</v>
      </c>
      <c r="G664">
        <v>287.95</v>
      </c>
      <c r="H664">
        <v>287.89999999999998</v>
      </c>
      <c r="I664">
        <v>287.95</v>
      </c>
      <c r="J664">
        <v>148</v>
      </c>
      <c r="K664">
        <v>1275.45</v>
      </c>
      <c r="L664">
        <v>672000</v>
      </c>
      <c r="M664">
        <v>-3000</v>
      </c>
      <c r="N664" t="s">
        <v>15</v>
      </c>
    </row>
    <row r="665" spans="1:14" x14ac:dyDescent="0.35">
      <c r="A665" t="s">
        <v>14</v>
      </c>
      <c r="B665" s="1">
        <v>43705</v>
      </c>
      <c r="C665" s="1">
        <v>43706</v>
      </c>
      <c r="D665">
        <v>285.05</v>
      </c>
      <c r="E665">
        <v>286.05</v>
      </c>
      <c r="F665">
        <v>281.64999999999998</v>
      </c>
      <c r="G665">
        <v>284.5</v>
      </c>
      <c r="H665">
        <v>284.5</v>
      </c>
      <c r="I665">
        <v>284.5</v>
      </c>
      <c r="J665">
        <v>20180</v>
      </c>
      <c r="K665">
        <v>171983.78</v>
      </c>
      <c r="L665">
        <v>37872000</v>
      </c>
      <c r="M665">
        <v>-15537000</v>
      </c>
      <c r="N665">
        <v>284.89999999999998</v>
      </c>
    </row>
    <row r="666" spans="1:14" x14ac:dyDescent="0.35">
      <c r="A666" t="s">
        <v>14</v>
      </c>
      <c r="B666" s="1">
        <v>43705</v>
      </c>
      <c r="C666" s="1">
        <v>43734</v>
      </c>
      <c r="D666">
        <v>287.2</v>
      </c>
      <c r="E666">
        <v>288.60000000000002</v>
      </c>
      <c r="F666">
        <v>282.64999999999998</v>
      </c>
      <c r="G666">
        <v>285.60000000000002</v>
      </c>
      <c r="H666">
        <v>285.7</v>
      </c>
      <c r="I666">
        <v>285.60000000000002</v>
      </c>
      <c r="J666">
        <v>13784</v>
      </c>
      <c r="K666">
        <v>117912.48</v>
      </c>
      <c r="L666">
        <v>75996000</v>
      </c>
      <c r="M666">
        <v>16041000</v>
      </c>
      <c r="N666">
        <v>284.89999999999998</v>
      </c>
    </row>
    <row r="667" spans="1:14" x14ac:dyDescent="0.35">
      <c r="A667" t="s">
        <v>14</v>
      </c>
      <c r="B667" s="1">
        <v>43705</v>
      </c>
      <c r="C667" s="1">
        <v>43769</v>
      </c>
      <c r="D667">
        <v>286.25</v>
      </c>
      <c r="E667">
        <v>287.95</v>
      </c>
      <c r="F667">
        <v>284.05</v>
      </c>
      <c r="G667">
        <v>286.75</v>
      </c>
      <c r="H667">
        <v>286.60000000000002</v>
      </c>
      <c r="I667">
        <v>286.75</v>
      </c>
      <c r="J667">
        <v>111</v>
      </c>
      <c r="K667">
        <v>953.21</v>
      </c>
      <c r="L667">
        <v>768000</v>
      </c>
      <c r="M667">
        <v>96000</v>
      </c>
      <c r="N667">
        <v>284.89999999999998</v>
      </c>
    </row>
    <row r="668" spans="1:14" x14ac:dyDescent="0.35">
      <c r="A668" t="s">
        <v>14</v>
      </c>
      <c r="B668" s="1">
        <v>43706</v>
      </c>
      <c r="C668" s="1">
        <v>43706</v>
      </c>
      <c r="D668">
        <v>283</v>
      </c>
      <c r="E668">
        <v>284</v>
      </c>
      <c r="F668">
        <v>273.60000000000002</v>
      </c>
      <c r="G668">
        <v>274.35000000000002</v>
      </c>
      <c r="H668">
        <v>274.55</v>
      </c>
      <c r="I668">
        <v>274.5</v>
      </c>
      <c r="J668">
        <v>26664</v>
      </c>
      <c r="K668">
        <v>222953.87</v>
      </c>
      <c r="L668">
        <v>16185000</v>
      </c>
      <c r="M668">
        <v>-21477000</v>
      </c>
      <c r="N668">
        <v>274.5</v>
      </c>
    </row>
    <row r="669" spans="1:14" x14ac:dyDescent="0.35">
      <c r="A669" t="s">
        <v>14</v>
      </c>
      <c r="B669" s="1">
        <v>43706</v>
      </c>
      <c r="C669" s="1">
        <v>43734</v>
      </c>
      <c r="D669">
        <v>284.2</v>
      </c>
      <c r="E669">
        <v>285</v>
      </c>
      <c r="F669">
        <v>274.60000000000002</v>
      </c>
      <c r="G669">
        <v>275.75</v>
      </c>
      <c r="H669">
        <v>276.60000000000002</v>
      </c>
      <c r="I669">
        <v>275.75</v>
      </c>
      <c r="J669">
        <v>28623</v>
      </c>
      <c r="K669">
        <v>239696.21</v>
      </c>
      <c r="L669">
        <v>106323000</v>
      </c>
      <c r="M669">
        <v>30405000</v>
      </c>
      <c r="N669">
        <v>274.5</v>
      </c>
    </row>
    <row r="670" spans="1:14" x14ac:dyDescent="0.35">
      <c r="A670" t="s">
        <v>14</v>
      </c>
      <c r="B670" s="1">
        <v>43706</v>
      </c>
      <c r="C670" s="1">
        <v>43769</v>
      </c>
      <c r="D670">
        <v>285</v>
      </c>
      <c r="E670">
        <v>285.95</v>
      </c>
      <c r="F670">
        <v>275.85000000000002</v>
      </c>
      <c r="G670">
        <v>276.95</v>
      </c>
      <c r="H670">
        <v>277.35000000000002</v>
      </c>
      <c r="I670">
        <v>276.95</v>
      </c>
      <c r="J670">
        <v>491</v>
      </c>
      <c r="K670">
        <v>4132.92</v>
      </c>
      <c r="L670">
        <v>1239000</v>
      </c>
      <c r="M670">
        <v>471000</v>
      </c>
      <c r="N670">
        <v>274.5</v>
      </c>
    </row>
    <row r="671" spans="1:14" x14ac:dyDescent="0.35">
      <c r="A671" t="s">
        <v>14</v>
      </c>
      <c r="B671" s="1">
        <v>43707</v>
      </c>
      <c r="C671" s="1">
        <v>43734</v>
      </c>
      <c r="D671">
        <v>275.95</v>
      </c>
      <c r="E671">
        <v>278.64999999999998</v>
      </c>
      <c r="F671">
        <v>267.14999999999998</v>
      </c>
      <c r="G671">
        <v>273.89999999999998</v>
      </c>
      <c r="H671">
        <v>273.35000000000002</v>
      </c>
      <c r="I671">
        <v>273.89999999999998</v>
      </c>
      <c r="J671">
        <v>37773</v>
      </c>
      <c r="K671">
        <v>308599.96000000002</v>
      </c>
      <c r="L671">
        <v>107976000</v>
      </c>
      <c r="M671">
        <v>1653000</v>
      </c>
      <c r="N671">
        <v>273.85000000000002</v>
      </c>
    </row>
    <row r="672" spans="1:14" x14ac:dyDescent="0.35">
      <c r="A672" t="s">
        <v>14</v>
      </c>
      <c r="B672" s="1">
        <v>43707</v>
      </c>
      <c r="C672" s="1">
        <v>43769</v>
      </c>
      <c r="D672">
        <v>278.3</v>
      </c>
      <c r="E672">
        <v>279.5</v>
      </c>
      <c r="F672">
        <v>268.45</v>
      </c>
      <c r="G672">
        <v>275</v>
      </c>
      <c r="H672">
        <v>274.64999999999998</v>
      </c>
      <c r="I672">
        <v>275</v>
      </c>
      <c r="J672">
        <v>952</v>
      </c>
      <c r="K672">
        <v>7798.81</v>
      </c>
      <c r="L672">
        <v>1653000</v>
      </c>
      <c r="M672">
        <v>414000</v>
      </c>
      <c r="N672">
        <v>273.85000000000002</v>
      </c>
    </row>
    <row r="673" spans="1:14" x14ac:dyDescent="0.35">
      <c r="A673" t="s">
        <v>14</v>
      </c>
      <c r="B673" s="1">
        <v>43707</v>
      </c>
      <c r="C673" s="1">
        <v>43797</v>
      </c>
      <c r="D673">
        <v>278.8</v>
      </c>
      <c r="E673">
        <v>278.8</v>
      </c>
      <c r="F673">
        <v>270</v>
      </c>
      <c r="G673">
        <v>276.60000000000002</v>
      </c>
      <c r="H673">
        <v>276.60000000000002</v>
      </c>
      <c r="I673">
        <v>276.60000000000002</v>
      </c>
      <c r="J673">
        <v>12</v>
      </c>
      <c r="K673">
        <v>98.79</v>
      </c>
      <c r="L673">
        <v>21000</v>
      </c>
      <c r="M673">
        <v>21000</v>
      </c>
      <c r="N673">
        <v>273.85000000000002</v>
      </c>
    </row>
    <row r="674" spans="1:14" x14ac:dyDescent="0.35">
      <c r="A674" t="s">
        <v>14</v>
      </c>
      <c r="B674" s="1">
        <v>43711</v>
      </c>
      <c r="C674" s="1">
        <v>43734</v>
      </c>
      <c r="D674">
        <v>271.8</v>
      </c>
      <c r="E674">
        <v>272</v>
      </c>
      <c r="F674">
        <v>267.8</v>
      </c>
      <c r="G674">
        <v>268.5</v>
      </c>
      <c r="H674">
        <v>268.3</v>
      </c>
      <c r="I674">
        <v>268.5</v>
      </c>
      <c r="J674">
        <v>17570</v>
      </c>
      <c r="K674">
        <v>142062.93</v>
      </c>
      <c r="L674">
        <v>109134000</v>
      </c>
      <c r="M674">
        <v>1158000</v>
      </c>
      <c r="N674">
        <v>268.39999999999998</v>
      </c>
    </row>
    <row r="675" spans="1:14" x14ac:dyDescent="0.35">
      <c r="A675" t="s">
        <v>14</v>
      </c>
      <c r="B675" s="1">
        <v>43711</v>
      </c>
      <c r="C675" s="1">
        <v>43769</v>
      </c>
      <c r="D675">
        <v>271.8</v>
      </c>
      <c r="E675">
        <v>272.95</v>
      </c>
      <c r="F675">
        <v>269.14999999999998</v>
      </c>
      <c r="G675">
        <v>269.5</v>
      </c>
      <c r="H675">
        <v>269.5</v>
      </c>
      <c r="I675">
        <v>269.5</v>
      </c>
      <c r="J675">
        <v>345</v>
      </c>
      <c r="K675">
        <v>2799.68</v>
      </c>
      <c r="L675">
        <v>1842000</v>
      </c>
      <c r="M675">
        <v>189000</v>
      </c>
      <c r="N675">
        <v>268.39999999999998</v>
      </c>
    </row>
    <row r="676" spans="1:14" x14ac:dyDescent="0.35">
      <c r="A676" t="s">
        <v>14</v>
      </c>
      <c r="B676" s="1">
        <v>43711</v>
      </c>
      <c r="C676" s="1">
        <v>43797</v>
      </c>
      <c r="D676">
        <v>272.2</v>
      </c>
      <c r="E676">
        <v>273.2</v>
      </c>
      <c r="F676">
        <v>270.64999999999998</v>
      </c>
      <c r="G676">
        <v>270.85000000000002</v>
      </c>
      <c r="H676">
        <v>270.85000000000002</v>
      </c>
      <c r="I676">
        <v>272.35000000000002</v>
      </c>
      <c r="J676">
        <v>20</v>
      </c>
      <c r="K676">
        <v>163.13</v>
      </c>
      <c r="L676">
        <v>57000</v>
      </c>
      <c r="M676">
        <v>36000</v>
      </c>
      <c r="N676">
        <v>268.39999999999998</v>
      </c>
    </row>
    <row r="677" spans="1:14" x14ac:dyDescent="0.35">
      <c r="A677" t="s">
        <v>14</v>
      </c>
      <c r="B677" s="1">
        <v>43712</v>
      </c>
      <c r="C677" s="1">
        <v>43734</v>
      </c>
      <c r="D677">
        <v>269.39999999999998</v>
      </c>
      <c r="E677">
        <v>276.39999999999998</v>
      </c>
      <c r="F677">
        <v>268</v>
      </c>
      <c r="G677">
        <v>275.8</v>
      </c>
      <c r="H677">
        <v>276.14999999999998</v>
      </c>
      <c r="I677">
        <v>275.8</v>
      </c>
      <c r="J677">
        <v>23777</v>
      </c>
      <c r="K677">
        <v>194789.24</v>
      </c>
      <c r="L677">
        <v>107568000</v>
      </c>
      <c r="M677">
        <v>-1566000</v>
      </c>
      <c r="N677">
        <v>275.10000000000002</v>
      </c>
    </row>
    <row r="678" spans="1:14" x14ac:dyDescent="0.35">
      <c r="A678" t="s">
        <v>14</v>
      </c>
      <c r="B678" s="1">
        <v>43712</v>
      </c>
      <c r="C678" s="1">
        <v>43769</v>
      </c>
      <c r="D678">
        <v>269.3</v>
      </c>
      <c r="E678">
        <v>277.3</v>
      </c>
      <c r="F678">
        <v>269.3</v>
      </c>
      <c r="G678">
        <v>276.89999999999998</v>
      </c>
      <c r="H678">
        <v>277</v>
      </c>
      <c r="I678">
        <v>276.89999999999998</v>
      </c>
      <c r="J678">
        <v>507</v>
      </c>
      <c r="K678">
        <v>4171.59</v>
      </c>
      <c r="L678">
        <v>1815000</v>
      </c>
      <c r="M678">
        <v>-27000</v>
      </c>
      <c r="N678">
        <v>275.10000000000002</v>
      </c>
    </row>
    <row r="679" spans="1:14" x14ac:dyDescent="0.35">
      <c r="A679" t="s">
        <v>14</v>
      </c>
      <c r="B679" s="1">
        <v>43712</v>
      </c>
      <c r="C679" s="1">
        <v>43797</v>
      </c>
      <c r="D679">
        <v>273.2</v>
      </c>
      <c r="E679">
        <v>278.14999999999998</v>
      </c>
      <c r="F679">
        <v>273.2</v>
      </c>
      <c r="G679">
        <v>277.8</v>
      </c>
      <c r="H679">
        <v>277.8</v>
      </c>
      <c r="I679">
        <v>277.8</v>
      </c>
      <c r="J679">
        <v>8</v>
      </c>
      <c r="K679">
        <v>66.48</v>
      </c>
      <c r="L679">
        <v>66000</v>
      </c>
      <c r="M679">
        <v>9000</v>
      </c>
      <c r="N679">
        <v>275.10000000000002</v>
      </c>
    </row>
    <row r="680" spans="1:14" x14ac:dyDescent="0.35">
      <c r="A680" t="s">
        <v>14</v>
      </c>
      <c r="B680" s="1">
        <v>43713</v>
      </c>
      <c r="C680" s="1">
        <v>43734</v>
      </c>
      <c r="D680">
        <v>275</v>
      </c>
      <c r="E680">
        <v>276.89999999999998</v>
      </c>
      <c r="F680">
        <v>271.45</v>
      </c>
      <c r="G680">
        <v>273.8</v>
      </c>
      <c r="H680">
        <v>274.45</v>
      </c>
      <c r="I680">
        <v>273.8</v>
      </c>
      <c r="J680">
        <v>20024</v>
      </c>
      <c r="K680">
        <v>164531.20000000001</v>
      </c>
      <c r="L680">
        <v>106551000</v>
      </c>
      <c r="M680">
        <v>-1017000</v>
      </c>
      <c r="N680">
        <v>273.3</v>
      </c>
    </row>
    <row r="681" spans="1:14" x14ac:dyDescent="0.35">
      <c r="A681" t="s">
        <v>14</v>
      </c>
      <c r="B681" s="1">
        <v>43713</v>
      </c>
      <c r="C681" s="1">
        <v>43769</v>
      </c>
      <c r="D681">
        <v>274.7</v>
      </c>
      <c r="E681">
        <v>277.7</v>
      </c>
      <c r="F681">
        <v>272.64999999999998</v>
      </c>
      <c r="G681">
        <v>275.05</v>
      </c>
      <c r="H681">
        <v>275.3</v>
      </c>
      <c r="I681">
        <v>275.05</v>
      </c>
      <c r="J681">
        <v>456</v>
      </c>
      <c r="K681">
        <v>3760.28</v>
      </c>
      <c r="L681">
        <v>1992000</v>
      </c>
      <c r="M681">
        <v>177000</v>
      </c>
      <c r="N681">
        <v>273.3</v>
      </c>
    </row>
    <row r="682" spans="1:14" x14ac:dyDescent="0.35">
      <c r="A682" t="s">
        <v>14</v>
      </c>
      <c r="B682" s="1">
        <v>43713</v>
      </c>
      <c r="C682" s="1">
        <v>43797</v>
      </c>
      <c r="D682">
        <v>276.60000000000002</v>
      </c>
      <c r="E682">
        <v>277.60000000000002</v>
      </c>
      <c r="F682">
        <v>274</v>
      </c>
      <c r="G682">
        <v>276</v>
      </c>
      <c r="H682">
        <v>276.64999999999998</v>
      </c>
      <c r="I682">
        <v>276</v>
      </c>
      <c r="J682">
        <v>21</v>
      </c>
      <c r="K682">
        <v>173.72</v>
      </c>
      <c r="L682">
        <v>87000</v>
      </c>
      <c r="M682">
        <v>21000</v>
      </c>
      <c r="N682">
        <v>273.3</v>
      </c>
    </row>
    <row r="683" spans="1:14" x14ac:dyDescent="0.35">
      <c r="A683" t="s">
        <v>14</v>
      </c>
      <c r="B683" s="1">
        <v>43714</v>
      </c>
      <c r="C683" s="1">
        <v>43734</v>
      </c>
      <c r="D683">
        <v>275.7</v>
      </c>
      <c r="E683">
        <v>277.75</v>
      </c>
      <c r="F683">
        <v>272.75</v>
      </c>
      <c r="G683">
        <v>274.85000000000002</v>
      </c>
      <c r="H683">
        <v>274.7</v>
      </c>
      <c r="I683">
        <v>274.85000000000002</v>
      </c>
      <c r="J683">
        <v>15548</v>
      </c>
      <c r="K683">
        <v>128505.08</v>
      </c>
      <c r="L683">
        <v>107403000</v>
      </c>
      <c r="M683">
        <v>852000</v>
      </c>
      <c r="N683">
        <v>273.95</v>
      </c>
    </row>
    <row r="684" spans="1:14" x14ac:dyDescent="0.35">
      <c r="A684" t="s">
        <v>14</v>
      </c>
      <c r="B684" s="1">
        <v>43714</v>
      </c>
      <c r="C684" s="1">
        <v>43769</v>
      </c>
      <c r="D684">
        <v>277.05</v>
      </c>
      <c r="E684">
        <v>278.75</v>
      </c>
      <c r="F684">
        <v>274</v>
      </c>
      <c r="G684">
        <v>276</v>
      </c>
      <c r="H684">
        <v>275.8</v>
      </c>
      <c r="I684">
        <v>276</v>
      </c>
      <c r="J684">
        <v>268</v>
      </c>
      <c r="K684">
        <v>2224.87</v>
      </c>
      <c r="L684">
        <v>2070000</v>
      </c>
      <c r="M684">
        <v>78000</v>
      </c>
      <c r="N684">
        <v>273.95</v>
      </c>
    </row>
    <row r="685" spans="1:14" x14ac:dyDescent="0.35">
      <c r="A685" t="s">
        <v>14</v>
      </c>
      <c r="B685" s="1">
        <v>43714</v>
      </c>
      <c r="C685" s="1">
        <v>43797</v>
      </c>
      <c r="D685">
        <v>277.89999999999998</v>
      </c>
      <c r="E685">
        <v>279.35000000000002</v>
      </c>
      <c r="F685">
        <v>276.05</v>
      </c>
      <c r="G685">
        <v>276.95</v>
      </c>
      <c r="H685">
        <v>276.95</v>
      </c>
      <c r="I685">
        <v>276.95</v>
      </c>
      <c r="J685">
        <v>8</v>
      </c>
      <c r="K685">
        <v>66.63</v>
      </c>
      <c r="L685">
        <v>90000</v>
      </c>
      <c r="M685">
        <v>3000</v>
      </c>
      <c r="N685">
        <v>273.95</v>
      </c>
    </row>
    <row r="686" spans="1:14" x14ac:dyDescent="0.35">
      <c r="A686" t="s">
        <v>14</v>
      </c>
      <c r="B686" s="1">
        <v>43717</v>
      </c>
      <c r="C686" s="1">
        <v>43734</v>
      </c>
      <c r="D686">
        <v>274.35000000000002</v>
      </c>
      <c r="E686">
        <v>279.3</v>
      </c>
      <c r="F686">
        <v>271.55</v>
      </c>
      <c r="G686">
        <v>278.2</v>
      </c>
      <c r="H686">
        <v>278.10000000000002</v>
      </c>
      <c r="I686">
        <v>278.2</v>
      </c>
      <c r="J686">
        <v>16312</v>
      </c>
      <c r="K686">
        <v>135440.17000000001</v>
      </c>
      <c r="L686">
        <v>105639000</v>
      </c>
      <c r="M686">
        <v>-1764000</v>
      </c>
      <c r="N686">
        <v>278</v>
      </c>
    </row>
    <row r="687" spans="1:14" x14ac:dyDescent="0.35">
      <c r="A687" t="s">
        <v>14</v>
      </c>
      <c r="B687" s="1">
        <v>43717</v>
      </c>
      <c r="C687" s="1">
        <v>43769</v>
      </c>
      <c r="D687">
        <v>273</v>
      </c>
      <c r="E687">
        <v>280.25</v>
      </c>
      <c r="F687">
        <v>273</v>
      </c>
      <c r="G687">
        <v>279.35000000000002</v>
      </c>
      <c r="H687">
        <v>279.2</v>
      </c>
      <c r="I687">
        <v>279.35000000000002</v>
      </c>
      <c r="J687">
        <v>252</v>
      </c>
      <c r="K687">
        <v>2098.02</v>
      </c>
      <c r="L687">
        <v>2112000</v>
      </c>
      <c r="M687">
        <v>42000</v>
      </c>
      <c r="N687">
        <v>278</v>
      </c>
    </row>
    <row r="688" spans="1:14" x14ac:dyDescent="0.35">
      <c r="A688" t="s">
        <v>14</v>
      </c>
      <c r="B688" s="1">
        <v>43717</v>
      </c>
      <c r="C688" s="1">
        <v>43797</v>
      </c>
      <c r="D688">
        <v>274.95</v>
      </c>
      <c r="E688">
        <v>281</v>
      </c>
      <c r="F688">
        <v>274.8</v>
      </c>
      <c r="G688">
        <v>280.25</v>
      </c>
      <c r="H688">
        <v>280.25</v>
      </c>
      <c r="I688">
        <v>281.8</v>
      </c>
      <c r="J688">
        <v>13</v>
      </c>
      <c r="K688">
        <v>108.84</v>
      </c>
      <c r="L688">
        <v>105000</v>
      </c>
      <c r="M688">
        <v>15000</v>
      </c>
      <c r="N688">
        <v>278</v>
      </c>
    </row>
    <row r="689" spans="1:14" x14ac:dyDescent="0.35">
      <c r="A689" t="s">
        <v>14</v>
      </c>
      <c r="B689" s="1">
        <v>43719</v>
      </c>
      <c r="C689" s="1">
        <v>43734</v>
      </c>
      <c r="D689">
        <v>278.64999999999998</v>
      </c>
      <c r="E689">
        <v>285.89999999999998</v>
      </c>
      <c r="F689">
        <v>278.64999999999998</v>
      </c>
      <c r="G689">
        <v>285.5</v>
      </c>
      <c r="H689">
        <v>285.25</v>
      </c>
      <c r="I689">
        <v>285.5</v>
      </c>
      <c r="J689">
        <v>18408</v>
      </c>
      <c r="K689">
        <v>156524.72</v>
      </c>
      <c r="L689">
        <v>100830000</v>
      </c>
      <c r="M689">
        <v>-4809000</v>
      </c>
      <c r="N689">
        <v>285.25</v>
      </c>
    </row>
    <row r="690" spans="1:14" x14ac:dyDescent="0.35">
      <c r="A690" t="s">
        <v>14</v>
      </c>
      <c r="B690" s="1">
        <v>43719</v>
      </c>
      <c r="C690" s="1">
        <v>43769</v>
      </c>
      <c r="D690">
        <v>281.10000000000002</v>
      </c>
      <c r="E690">
        <v>286.95</v>
      </c>
      <c r="F690">
        <v>281.05</v>
      </c>
      <c r="G690">
        <v>286.60000000000002</v>
      </c>
      <c r="H690">
        <v>286.45</v>
      </c>
      <c r="I690">
        <v>286.60000000000002</v>
      </c>
      <c r="J690">
        <v>516</v>
      </c>
      <c r="K690">
        <v>4400.8</v>
      </c>
      <c r="L690">
        <v>2475000</v>
      </c>
      <c r="M690">
        <v>363000</v>
      </c>
      <c r="N690">
        <v>285.25</v>
      </c>
    </row>
    <row r="691" spans="1:14" x14ac:dyDescent="0.35">
      <c r="A691" t="s">
        <v>14</v>
      </c>
      <c r="B691" s="1">
        <v>43719</v>
      </c>
      <c r="C691" s="1">
        <v>43797</v>
      </c>
      <c r="D691">
        <v>282.05</v>
      </c>
      <c r="E691">
        <v>287.7</v>
      </c>
      <c r="F691">
        <v>282.05</v>
      </c>
      <c r="G691">
        <v>287.5</v>
      </c>
      <c r="H691">
        <v>287.3</v>
      </c>
      <c r="I691">
        <v>287.5</v>
      </c>
      <c r="J691">
        <v>35</v>
      </c>
      <c r="K691">
        <v>299.83</v>
      </c>
      <c r="L691">
        <v>135000</v>
      </c>
      <c r="M691">
        <v>30000</v>
      </c>
      <c r="N691">
        <v>285.25</v>
      </c>
    </row>
    <row r="692" spans="1:14" x14ac:dyDescent="0.35">
      <c r="A692" t="s">
        <v>14</v>
      </c>
      <c r="B692" s="1">
        <v>43720</v>
      </c>
      <c r="C692" s="1">
        <v>43734</v>
      </c>
      <c r="D692">
        <v>286.89999999999998</v>
      </c>
      <c r="E692">
        <v>288.7</v>
      </c>
      <c r="F692">
        <v>284.14999999999998</v>
      </c>
      <c r="G692">
        <v>286.89999999999998</v>
      </c>
      <c r="H692">
        <v>285.95</v>
      </c>
      <c r="I692">
        <v>286.89999999999998</v>
      </c>
      <c r="J692">
        <v>18916</v>
      </c>
      <c r="K692">
        <v>162890.31</v>
      </c>
      <c r="L692">
        <v>99735000</v>
      </c>
      <c r="M692">
        <v>-1095000</v>
      </c>
      <c r="N692">
        <v>287.05</v>
      </c>
    </row>
    <row r="693" spans="1:14" x14ac:dyDescent="0.35">
      <c r="A693" t="s">
        <v>14</v>
      </c>
      <c r="B693" s="1">
        <v>43720</v>
      </c>
      <c r="C693" s="1">
        <v>43769</v>
      </c>
      <c r="D693">
        <v>288.64999999999998</v>
      </c>
      <c r="E693">
        <v>289.75</v>
      </c>
      <c r="F693">
        <v>285.5</v>
      </c>
      <c r="G693">
        <v>288</v>
      </c>
      <c r="H693">
        <v>287.05</v>
      </c>
      <c r="I693">
        <v>288</v>
      </c>
      <c r="J693">
        <v>447</v>
      </c>
      <c r="K693">
        <v>3864.92</v>
      </c>
      <c r="L693">
        <v>2616000</v>
      </c>
      <c r="M693">
        <v>141000</v>
      </c>
      <c r="N693">
        <v>287.05</v>
      </c>
    </row>
    <row r="694" spans="1:14" x14ac:dyDescent="0.35">
      <c r="A694" t="s">
        <v>14</v>
      </c>
      <c r="B694" s="1">
        <v>43720</v>
      </c>
      <c r="C694" s="1">
        <v>43797</v>
      </c>
      <c r="D694">
        <v>290.3</v>
      </c>
      <c r="E694">
        <v>290.35000000000002</v>
      </c>
      <c r="F694">
        <v>287</v>
      </c>
      <c r="G694">
        <v>287.89999999999998</v>
      </c>
      <c r="H694">
        <v>289.55</v>
      </c>
      <c r="I694">
        <v>287.89999999999998</v>
      </c>
      <c r="J694">
        <v>22</v>
      </c>
      <c r="K694">
        <v>190.56</v>
      </c>
      <c r="L694">
        <v>147000</v>
      </c>
      <c r="M694">
        <v>12000</v>
      </c>
      <c r="N694">
        <v>287.05</v>
      </c>
    </row>
    <row r="695" spans="1:14" x14ac:dyDescent="0.35">
      <c r="A695" t="s">
        <v>14</v>
      </c>
      <c r="B695" s="1">
        <v>43721</v>
      </c>
      <c r="C695" s="1">
        <v>43734</v>
      </c>
      <c r="D695">
        <v>285.10000000000002</v>
      </c>
      <c r="E695">
        <v>292.60000000000002</v>
      </c>
      <c r="F695">
        <v>281.8</v>
      </c>
      <c r="G695">
        <v>291.85000000000002</v>
      </c>
      <c r="H695">
        <v>292.10000000000002</v>
      </c>
      <c r="I695">
        <v>291.85000000000002</v>
      </c>
      <c r="J695">
        <v>24206</v>
      </c>
      <c r="K695">
        <v>208441.23</v>
      </c>
      <c r="L695">
        <v>99444000</v>
      </c>
      <c r="M695">
        <v>-291000</v>
      </c>
      <c r="N695">
        <v>291.7</v>
      </c>
    </row>
    <row r="696" spans="1:14" x14ac:dyDescent="0.35">
      <c r="A696" t="s">
        <v>14</v>
      </c>
      <c r="B696" s="1">
        <v>43721</v>
      </c>
      <c r="C696" s="1">
        <v>43769</v>
      </c>
      <c r="D696">
        <v>286.39999999999998</v>
      </c>
      <c r="E696">
        <v>293.5</v>
      </c>
      <c r="F696">
        <v>282.89999999999998</v>
      </c>
      <c r="G696">
        <v>292.95</v>
      </c>
      <c r="H696">
        <v>293</v>
      </c>
      <c r="I696">
        <v>292.95</v>
      </c>
      <c r="J696">
        <v>1176</v>
      </c>
      <c r="K696">
        <v>10176.700000000001</v>
      </c>
      <c r="L696">
        <v>3669000</v>
      </c>
      <c r="M696">
        <v>1053000</v>
      </c>
      <c r="N696">
        <v>291.7</v>
      </c>
    </row>
    <row r="697" spans="1:14" x14ac:dyDescent="0.35">
      <c r="A697" t="s">
        <v>14</v>
      </c>
      <c r="B697" s="1">
        <v>43721</v>
      </c>
      <c r="C697" s="1">
        <v>43797</v>
      </c>
      <c r="D697">
        <v>288.5</v>
      </c>
      <c r="E697">
        <v>294.39999999999998</v>
      </c>
      <c r="F697">
        <v>284.5</v>
      </c>
      <c r="G697">
        <v>294.2</v>
      </c>
      <c r="H697">
        <v>294</v>
      </c>
      <c r="I697">
        <v>294.2</v>
      </c>
      <c r="J697">
        <v>25</v>
      </c>
      <c r="K697">
        <v>216.72</v>
      </c>
      <c r="L697">
        <v>162000</v>
      </c>
      <c r="M697">
        <v>15000</v>
      </c>
      <c r="N697">
        <v>291.7</v>
      </c>
    </row>
    <row r="698" spans="1:14" x14ac:dyDescent="0.35">
      <c r="A698" t="s">
        <v>14</v>
      </c>
      <c r="B698" s="1">
        <v>43724</v>
      </c>
      <c r="C698" s="1">
        <v>43734</v>
      </c>
      <c r="D698">
        <v>288.2</v>
      </c>
      <c r="E698">
        <v>290.39999999999998</v>
      </c>
      <c r="F698">
        <v>284.05</v>
      </c>
      <c r="G698">
        <v>285.14999999999998</v>
      </c>
      <c r="H698">
        <v>285.10000000000002</v>
      </c>
      <c r="I698">
        <v>285.14999999999998</v>
      </c>
      <c r="J698">
        <v>18659</v>
      </c>
      <c r="K698">
        <v>160704.38</v>
      </c>
      <c r="L698">
        <v>98823000</v>
      </c>
      <c r="M698">
        <v>-621000</v>
      </c>
      <c r="N698">
        <v>284.7</v>
      </c>
    </row>
    <row r="699" spans="1:14" x14ac:dyDescent="0.35">
      <c r="A699" t="s">
        <v>14</v>
      </c>
      <c r="B699" s="1">
        <v>43724</v>
      </c>
      <c r="C699" s="1">
        <v>43769</v>
      </c>
      <c r="D699">
        <v>290</v>
      </c>
      <c r="E699">
        <v>291.45</v>
      </c>
      <c r="F699">
        <v>285.3</v>
      </c>
      <c r="G699">
        <v>286.3</v>
      </c>
      <c r="H699">
        <v>286.39999999999998</v>
      </c>
      <c r="I699">
        <v>286.3</v>
      </c>
      <c r="J699">
        <v>920</v>
      </c>
      <c r="K699">
        <v>7949.89</v>
      </c>
      <c r="L699">
        <v>4602000</v>
      </c>
      <c r="M699">
        <v>933000</v>
      </c>
      <c r="N699">
        <v>284.7</v>
      </c>
    </row>
    <row r="700" spans="1:14" x14ac:dyDescent="0.35">
      <c r="A700" t="s">
        <v>14</v>
      </c>
      <c r="B700" s="1">
        <v>43724</v>
      </c>
      <c r="C700" s="1">
        <v>43797</v>
      </c>
      <c r="D700">
        <v>290.45</v>
      </c>
      <c r="E700">
        <v>292.25</v>
      </c>
      <c r="F700">
        <v>286.3</v>
      </c>
      <c r="G700">
        <v>287.3</v>
      </c>
      <c r="H700">
        <v>287.3</v>
      </c>
      <c r="I700">
        <v>287.3</v>
      </c>
      <c r="J700">
        <v>36</v>
      </c>
      <c r="K700">
        <v>312.64999999999998</v>
      </c>
      <c r="L700">
        <v>183000</v>
      </c>
      <c r="M700">
        <v>21000</v>
      </c>
      <c r="N700">
        <v>284.7</v>
      </c>
    </row>
    <row r="701" spans="1:14" x14ac:dyDescent="0.35">
      <c r="A701" t="s">
        <v>14</v>
      </c>
      <c r="B701" s="1">
        <v>43725</v>
      </c>
      <c r="C701" s="1">
        <v>43734</v>
      </c>
      <c r="D701">
        <v>284.39999999999998</v>
      </c>
      <c r="E701">
        <v>286.45</v>
      </c>
      <c r="F701">
        <v>273.39999999999998</v>
      </c>
      <c r="G701">
        <v>274.2</v>
      </c>
      <c r="H701">
        <v>274.3</v>
      </c>
      <c r="I701">
        <v>274.2</v>
      </c>
      <c r="J701">
        <v>20229</v>
      </c>
      <c r="K701">
        <v>169708.95</v>
      </c>
      <c r="L701">
        <v>99597000</v>
      </c>
      <c r="M701">
        <v>774000</v>
      </c>
      <c r="N701">
        <v>273.95</v>
      </c>
    </row>
    <row r="702" spans="1:14" x14ac:dyDescent="0.35">
      <c r="A702" t="s">
        <v>14</v>
      </c>
      <c r="B702" s="1">
        <v>43725</v>
      </c>
      <c r="C702" s="1">
        <v>43769</v>
      </c>
      <c r="D702">
        <v>285.60000000000002</v>
      </c>
      <c r="E702">
        <v>287.5</v>
      </c>
      <c r="F702">
        <v>274.60000000000002</v>
      </c>
      <c r="G702">
        <v>275.35000000000002</v>
      </c>
      <c r="H702">
        <v>275.60000000000002</v>
      </c>
      <c r="I702">
        <v>275.35000000000002</v>
      </c>
      <c r="J702">
        <v>1271</v>
      </c>
      <c r="K702">
        <v>10693.49</v>
      </c>
      <c r="L702">
        <v>5919000</v>
      </c>
      <c r="M702">
        <v>1317000</v>
      </c>
      <c r="N702">
        <v>273.95</v>
      </c>
    </row>
    <row r="703" spans="1:14" x14ac:dyDescent="0.35">
      <c r="A703" t="s">
        <v>14</v>
      </c>
      <c r="B703" s="1">
        <v>43725</v>
      </c>
      <c r="C703" s="1">
        <v>43797</v>
      </c>
      <c r="D703">
        <v>287.75</v>
      </c>
      <c r="E703">
        <v>288</v>
      </c>
      <c r="F703">
        <v>275.55</v>
      </c>
      <c r="G703">
        <v>276.45</v>
      </c>
      <c r="H703">
        <v>276.3</v>
      </c>
      <c r="I703">
        <v>276.45</v>
      </c>
      <c r="J703">
        <v>79</v>
      </c>
      <c r="K703">
        <v>664.68</v>
      </c>
      <c r="L703">
        <v>276000</v>
      </c>
      <c r="M703">
        <v>93000</v>
      </c>
      <c r="N703">
        <v>273.95</v>
      </c>
    </row>
    <row r="704" spans="1:14" x14ac:dyDescent="0.35">
      <c r="A704" t="s">
        <v>14</v>
      </c>
      <c r="B704" s="1">
        <v>43726</v>
      </c>
      <c r="C704" s="1">
        <v>43734</v>
      </c>
      <c r="D704">
        <v>277.14999999999998</v>
      </c>
      <c r="E704">
        <v>283.39999999999998</v>
      </c>
      <c r="F704">
        <v>274.8</v>
      </c>
      <c r="G704">
        <v>280.2</v>
      </c>
      <c r="H704">
        <v>280.10000000000002</v>
      </c>
      <c r="I704">
        <v>280.2</v>
      </c>
      <c r="J704">
        <v>22876</v>
      </c>
      <c r="K704">
        <v>191644.52</v>
      </c>
      <c r="L704">
        <v>98040000</v>
      </c>
      <c r="M704">
        <v>-1557000</v>
      </c>
      <c r="N704">
        <v>280.39999999999998</v>
      </c>
    </row>
    <row r="705" spans="1:14" x14ac:dyDescent="0.35">
      <c r="A705" t="s">
        <v>14</v>
      </c>
      <c r="B705" s="1">
        <v>43726</v>
      </c>
      <c r="C705" s="1">
        <v>43769</v>
      </c>
      <c r="D705">
        <v>276.3</v>
      </c>
      <c r="E705">
        <v>284.5</v>
      </c>
      <c r="F705">
        <v>276.2</v>
      </c>
      <c r="G705">
        <v>281.55</v>
      </c>
      <c r="H705">
        <v>281.39999999999998</v>
      </c>
      <c r="I705">
        <v>281.55</v>
      </c>
      <c r="J705">
        <v>1639</v>
      </c>
      <c r="K705">
        <v>13778.66</v>
      </c>
      <c r="L705">
        <v>6888000</v>
      </c>
      <c r="M705">
        <v>969000</v>
      </c>
      <c r="N705">
        <v>280.39999999999998</v>
      </c>
    </row>
    <row r="706" spans="1:14" x14ac:dyDescent="0.35">
      <c r="A706" t="s">
        <v>14</v>
      </c>
      <c r="B706" s="1">
        <v>43726</v>
      </c>
      <c r="C706" s="1">
        <v>43797</v>
      </c>
      <c r="D706">
        <v>280.25</v>
      </c>
      <c r="E706">
        <v>285</v>
      </c>
      <c r="F706">
        <v>277.35000000000002</v>
      </c>
      <c r="G706">
        <v>282.2</v>
      </c>
      <c r="H706">
        <v>281.95</v>
      </c>
      <c r="I706">
        <v>282.2</v>
      </c>
      <c r="J706">
        <v>67</v>
      </c>
      <c r="K706">
        <v>566.27</v>
      </c>
      <c r="L706">
        <v>288000</v>
      </c>
      <c r="M706">
        <v>12000</v>
      </c>
      <c r="N706">
        <v>280.39999999999998</v>
      </c>
    </row>
    <row r="707" spans="1:14" x14ac:dyDescent="0.35">
      <c r="A707" t="s">
        <v>14</v>
      </c>
      <c r="B707" s="1">
        <v>43727</v>
      </c>
      <c r="C707" s="1">
        <v>43734</v>
      </c>
      <c r="D707">
        <v>279.3</v>
      </c>
      <c r="E707">
        <v>279.85000000000002</v>
      </c>
      <c r="F707">
        <v>273.25</v>
      </c>
      <c r="G707">
        <v>274.35000000000002</v>
      </c>
      <c r="H707">
        <v>274.95</v>
      </c>
      <c r="I707">
        <v>274.35000000000002</v>
      </c>
      <c r="J707">
        <v>20383</v>
      </c>
      <c r="K707">
        <v>168894.52</v>
      </c>
      <c r="L707">
        <v>94152000</v>
      </c>
      <c r="M707">
        <v>-3888000</v>
      </c>
      <c r="N707">
        <v>274.05</v>
      </c>
    </row>
    <row r="708" spans="1:14" x14ac:dyDescent="0.35">
      <c r="A708" t="s">
        <v>14</v>
      </c>
      <c r="B708" s="1">
        <v>43727</v>
      </c>
      <c r="C708" s="1">
        <v>43769</v>
      </c>
      <c r="D708">
        <v>280.25</v>
      </c>
      <c r="E708">
        <v>280.89999999999998</v>
      </c>
      <c r="F708">
        <v>274.5</v>
      </c>
      <c r="G708">
        <v>275.5</v>
      </c>
      <c r="H708">
        <v>275.89999999999998</v>
      </c>
      <c r="I708">
        <v>275.5</v>
      </c>
      <c r="J708">
        <v>2232</v>
      </c>
      <c r="K708">
        <v>18573.53</v>
      </c>
      <c r="L708">
        <v>9405000</v>
      </c>
      <c r="M708">
        <v>2517000</v>
      </c>
      <c r="N708">
        <v>274.05</v>
      </c>
    </row>
    <row r="709" spans="1:14" x14ac:dyDescent="0.35">
      <c r="A709" t="s">
        <v>14</v>
      </c>
      <c r="B709" s="1">
        <v>43727</v>
      </c>
      <c r="C709" s="1">
        <v>43797</v>
      </c>
      <c r="D709">
        <v>279</v>
      </c>
      <c r="E709">
        <v>280.89999999999998</v>
      </c>
      <c r="F709">
        <v>276</v>
      </c>
      <c r="G709">
        <v>276.85000000000002</v>
      </c>
      <c r="H709">
        <v>277.45</v>
      </c>
      <c r="I709">
        <v>276.85000000000002</v>
      </c>
      <c r="J709">
        <v>53</v>
      </c>
      <c r="K709">
        <v>441.93</v>
      </c>
      <c r="L709">
        <v>309000</v>
      </c>
      <c r="M709">
        <v>21000</v>
      </c>
      <c r="N709">
        <v>274.05</v>
      </c>
    </row>
    <row r="710" spans="1:14" x14ac:dyDescent="0.35">
      <c r="A710" t="s">
        <v>14</v>
      </c>
      <c r="B710" s="1">
        <v>43728</v>
      </c>
      <c r="C710" s="1">
        <v>43734</v>
      </c>
      <c r="D710">
        <v>274.2</v>
      </c>
      <c r="E710">
        <v>307.5</v>
      </c>
      <c r="F710">
        <v>268.8</v>
      </c>
      <c r="G710">
        <v>301.55</v>
      </c>
      <c r="H710">
        <v>302.10000000000002</v>
      </c>
      <c r="I710">
        <v>301.55</v>
      </c>
      <c r="J710">
        <v>63895</v>
      </c>
      <c r="K710">
        <v>554416.93999999994</v>
      </c>
      <c r="L710">
        <v>84312000</v>
      </c>
      <c r="M710">
        <v>-9840000</v>
      </c>
      <c r="N710">
        <v>301.7</v>
      </c>
    </row>
    <row r="711" spans="1:14" x14ac:dyDescent="0.35">
      <c r="A711" t="s">
        <v>14</v>
      </c>
      <c r="B711" s="1">
        <v>43728</v>
      </c>
      <c r="C711" s="1">
        <v>43769</v>
      </c>
      <c r="D711">
        <v>275.5</v>
      </c>
      <c r="E711">
        <v>308.64999999999998</v>
      </c>
      <c r="F711">
        <v>270</v>
      </c>
      <c r="G711">
        <v>302.75</v>
      </c>
      <c r="H711">
        <v>303.45</v>
      </c>
      <c r="I711">
        <v>302.75</v>
      </c>
      <c r="J711">
        <v>10219</v>
      </c>
      <c r="K711">
        <v>88963.1</v>
      </c>
      <c r="L711">
        <v>13509000</v>
      </c>
      <c r="M711">
        <v>4104000</v>
      </c>
      <c r="N711">
        <v>301.7</v>
      </c>
    </row>
    <row r="712" spans="1:14" x14ac:dyDescent="0.35">
      <c r="A712" t="s">
        <v>14</v>
      </c>
      <c r="B712" s="1">
        <v>43728</v>
      </c>
      <c r="C712" s="1">
        <v>43797</v>
      </c>
      <c r="D712">
        <v>275.75</v>
      </c>
      <c r="E712">
        <v>309.39999999999998</v>
      </c>
      <c r="F712">
        <v>271.64999999999998</v>
      </c>
      <c r="G712">
        <v>303.8</v>
      </c>
      <c r="H712">
        <v>304.64999999999998</v>
      </c>
      <c r="I712">
        <v>303.8</v>
      </c>
      <c r="J712">
        <v>186</v>
      </c>
      <c r="K712">
        <v>1631.65</v>
      </c>
      <c r="L712">
        <v>273000</v>
      </c>
      <c r="M712">
        <v>-36000</v>
      </c>
      <c r="N712">
        <v>301.7</v>
      </c>
    </row>
    <row r="713" spans="1:14" x14ac:dyDescent="0.35">
      <c r="A713" t="s">
        <v>14</v>
      </c>
      <c r="B713" s="1">
        <v>43731</v>
      </c>
      <c r="C713" s="1">
        <v>43734</v>
      </c>
      <c r="D713">
        <v>307.60000000000002</v>
      </c>
      <c r="E713">
        <v>313.8</v>
      </c>
      <c r="F713">
        <v>300.10000000000002</v>
      </c>
      <c r="G713">
        <v>312.39999999999998</v>
      </c>
      <c r="H713">
        <v>311</v>
      </c>
      <c r="I713">
        <v>312.39999999999998</v>
      </c>
      <c r="J713">
        <v>43282</v>
      </c>
      <c r="K713">
        <v>400372.03</v>
      </c>
      <c r="L713">
        <v>73710000</v>
      </c>
      <c r="M713">
        <v>-10602000</v>
      </c>
      <c r="N713">
        <v>313.75</v>
      </c>
    </row>
    <row r="714" spans="1:14" x14ac:dyDescent="0.35">
      <c r="A714" t="s">
        <v>14</v>
      </c>
      <c r="B714" s="1">
        <v>43731</v>
      </c>
      <c r="C714" s="1">
        <v>43769</v>
      </c>
      <c r="D714">
        <v>308.5</v>
      </c>
      <c r="E714">
        <v>314.95</v>
      </c>
      <c r="F714">
        <v>301.5</v>
      </c>
      <c r="G714">
        <v>313.7</v>
      </c>
      <c r="H714">
        <v>312.35000000000002</v>
      </c>
      <c r="I714">
        <v>313.7</v>
      </c>
      <c r="J714">
        <v>11354</v>
      </c>
      <c r="K714">
        <v>105513.62</v>
      </c>
      <c r="L714">
        <v>22008000</v>
      </c>
      <c r="M714">
        <v>8499000</v>
      </c>
      <c r="N714">
        <v>313.75</v>
      </c>
    </row>
    <row r="715" spans="1:14" x14ac:dyDescent="0.35">
      <c r="A715" t="s">
        <v>14</v>
      </c>
      <c r="B715" s="1">
        <v>43731</v>
      </c>
      <c r="C715" s="1">
        <v>43797</v>
      </c>
      <c r="D715">
        <v>311.75</v>
      </c>
      <c r="E715">
        <v>315.89999999999998</v>
      </c>
      <c r="F715">
        <v>303</v>
      </c>
      <c r="G715">
        <v>314.14999999999998</v>
      </c>
      <c r="H715">
        <v>313.89999999999998</v>
      </c>
      <c r="I715">
        <v>314.14999999999998</v>
      </c>
      <c r="J715">
        <v>236</v>
      </c>
      <c r="K715">
        <v>2199.9</v>
      </c>
      <c r="L715">
        <v>390000</v>
      </c>
      <c r="M715">
        <v>117000</v>
      </c>
      <c r="N715">
        <v>313.75</v>
      </c>
    </row>
    <row r="716" spans="1:14" x14ac:dyDescent="0.35">
      <c r="A716" t="s">
        <v>14</v>
      </c>
      <c r="B716" s="1">
        <v>43732</v>
      </c>
      <c r="C716" s="1">
        <v>43734</v>
      </c>
      <c r="D716">
        <v>311.8</v>
      </c>
      <c r="E716">
        <v>314.7</v>
      </c>
      <c r="F716">
        <v>301.60000000000002</v>
      </c>
      <c r="G716">
        <v>303</v>
      </c>
      <c r="H716">
        <v>302.14999999999998</v>
      </c>
      <c r="I716">
        <v>303</v>
      </c>
      <c r="J716">
        <v>37027</v>
      </c>
      <c r="K716">
        <v>341627.99</v>
      </c>
      <c r="L716">
        <v>48126000</v>
      </c>
      <c r="M716">
        <v>-25584000</v>
      </c>
      <c r="N716">
        <v>302.60000000000002</v>
      </c>
    </row>
    <row r="717" spans="1:14" x14ac:dyDescent="0.35">
      <c r="A717" t="s">
        <v>14</v>
      </c>
      <c r="B717" s="1">
        <v>43732</v>
      </c>
      <c r="C717" s="1">
        <v>43769</v>
      </c>
      <c r="D717">
        <v>313</v>
      </c>
      <c r="E717">
        <v>315.95</v>
      </c>
      <c r="F717">
        <v>303.10000000000002</v>
      </c>
      <c r="G717">
        <v>304.39999999999998</v>
      </c>
      <c r="H717">
        <v>303.2</v>
      </c>
      <c r="I717">
        <v>304.39999999999998</v>
      </c>
      <c r="J717">
        <v>18911</v>
      </c>
      <c r="K717">
        <v>175026.05</v>
      </c>
      <c r="L717">
        <v>49515000</v>
      </c>
      <c r="M717">
        <v>27507000</v>
      </c>
      <c r="N717">
        <v>302.60000000000002</v>
      </c>
    </row>
    <row r="718" spans="1:14" x14ac:dyDescent="0.35">
      <c r="A718" t="s">
        <v>14</v>
      </c>
      <c r="B718" s="1">
        <v>43732</v>
      </c>
      <c r="C718" s="1">
        <v>43797</v>
      </c>
      <c r="D718">
        <v>313.5</v>
      </c>
      <c r="E718">
        <v>316.25</v>
      </c>
      <c r="F718">
        <v>304.5</v>
      </c>
      <c r="G718">
        <v>306</v>
      </c>
      <c r="H718">
        <v>304.5</v>
      </c>
      <c r="I718">
        <v>306</v>
      </c>
      <c r="J718">
        <v>195</v>
      </c>
      <c r="K718">
        <v>1807.17</v>
      </c>
      <c r="L718">
        <v>393000</v>
      </c>
      <c r="M718">
        <v>3000</v>
      </c>
      <c r="N718">
        <v>302.60000000000002</v>
      </c>
    </row>
    <row r="719" spans="1:14" x14ac:dyDescent="0.35">
      <c r="A719" t="s">
        <v>14</v>
      </c>
      <c r="B719" s="1">
        <v>43733</v>
      </c>
      <c r="C719" s="1">
        <v>43734</v>
      </c>
      <c r="D719">
        <v>297.10000000000002</v>
      </c>
      <c r="E719">
        <v>298.2</v>
      </c>
      <c r="F719">
        <v>279.55</v>
      </c>
      <c r="G719">
        <v>281.05</v>
      </c>
      <c r="H719">
        <v>280</v>
      </c>
      <c r="I719">
        <v>281.05</v>
      </c>
      <c r="J719">
        <v>39543</v>
      </c>
      <c r="K719">
        <v>341375.74</v>
      </c>
      <c r="L719">
        <v>27270000</v>
      </c>
      <c r="M719">
        <v>-20856000</v>
      </c>
      <c r="N719">
        <v>280.25</v>
      </c>
    </row>
    <row r="720" spans="1:14" x14ac:dyDescent="0.35">
      <c r="A720" t="s">
        <v>14</v>
      </c>
      <c r="B720" s="1">
        <v>43733</v>
      </c>
      <c r="C720" s="1">
        <v>43769</v>
      </c>
      <c r="D720">
        <v>297.5</v>
      </c>
      <c r="E720">
        <v>300.05</v>
      </c>
      <c r="F720">
        <v>281.05</v>
      </c>
      <c r="G720">
        <v>282.55</v>
      </c>
      <c r="H720">
        <v>281.8</v>
      </c>
      <c r="I720">
        <v>282.55</v>
      </c>
      <c r="J720">
        <v>26281</v>
      </c>
      <c r="K720">
        <v>227770.82</v>
      </c>
      <c r="L720">
        <v>80643000</v>
      </c>
      <c r="M720">
        <v>31128000</v>
      </c>
      <c r="N720">
        <v>280.25</v>
      </c>
    </row>
    <row r="721" spans="1:14" x14ac:dyDescent="0.35">
      <c r="A721" t="s">
        <v>14</v>
      </c>
      <c r="B721" s="1">
        <v>43733</v>
      </c>
      <c r="C721" s="1">
        <v>43797</v>
      </c>
      <c r="D721">
        <v>297.60000000000002</v>
      </c>
      <c r="E721">
        <v>298.60000000000002</v>
      </c>
      <c r="F721">
        <v>282.5</v>
      </c>
      <c r="G721">
        <v>283.55</v>
      </c>
      <c r="H721">
        <v>282.75</v>
      </c>
      <c r="I721">
        <v>283.55</v>
      </c>
      <c r="J721">
        <v>490</v>
      </c>
      <c r="K721">
        <v>4259.3999999999996</v>
      </c>
      <c r="L721">
        <v>741000</v>
      </c>
      <c r="M721">
        <v>348000</v>
      </c>
      <c r="N721">
        <v>280.25</v>
      </c>
    </row>
    <row r="722" spans="1:14" x14ac:dyDescent="0.35">
      <c r="A722" t="s">
        <v>14</v>
      </c>
      <c r="B722" s="1">
        <v>43734</v>
      </c>
      <c r="C722" s="1">
        <v>43734</v>
      </c>
      <c r="D722">
        <v>281.2</v>
      </c>
      <c r="E722">
        <v>290.35000000000002</v>
      </c>
      <c r="F722">
        <v>277.25</v>
      </c>
      <c r="G722">
        <v>281.85000000000002</v>
      </c>
      <c r="H722">
        <v>281.89999999999998</v>
      </c>
      <c r="I722">
        <v>281.85000000000002</v>
      </c>
      <c r="J722">
        <v>37325</v>
      </c>
      <c r="K722">
        <v>317942.33</v>
      </c>
      <c r="L722">
        <v>8331000</v>
      </c>
      <c r="M722">
        <v>-18939000</v>
      </c>
      <c r="N722">
        <v>281.85000000000002</v>
      </c>
    </row>
    <row r="723" spans="1:14" x14ac:dyDescent="0.35">
      <c r="A723" t="s">
        <v>14</v>
      </c>
      <c r="B723" s="1">
        <v>43734</v>
      </c>
      <c r="C723" s="1">
        <v>43769</v>
      </c>
      <c r="D723">
        <v>282.5</v>
      </c>
      <c r="E723">
        <v>292</v>
      </c>
      <c r="F723">
        <v>279</v>
      </c>
      <c r="G723">
        <v>284</v>
      </c>
      <c r="H723">
        <v>284.60000000000002</v>
      </c>
      <c r="I723">
        <v>284</v>
      </c>
      <c r="J723">
        <v>37076</v>
      </c>
      <c r="K723">
        <v>317778.31</v>
      </c>
      <c r="L723">
        <v>105234000</v>
      </c>
      <c r="M723">
        <v>24591000</v>
      </c>
      <c r="N723">
        <v>281.85000000000002</v>
      </c>
    </row>
    <row r="724" spans="1:14" x14ac:dyDescent="0.35">
      <c r="A724" t="s">
        <v>14</v>
      </c>
      <c r="B724" s="1">
        <v>43734</v>
      </c>
      <c r="C724" s="1">
        <v>43797</v>
      </c>
      <c r="D724">
        <v>284.39999999999998</v>
      </c>
      <c r="E724">
        <v>293.25</v>
      </c>
      <c r="F724">
        <v>280.5</v>
      </c>
      <c r="G724">
        <v>285.3</v>
      </c>
      <c r="H724">
        <v>285.7</v>
      </c>
      <c r="I724">
        <v>285.3</v>
      </c>
      <c r="J724">
        <v>724</v>
      </c>
      <c r="K724">
        <v>6232.85</v>
      </c>
      <c r="L724">
        <v>1335000</v>
      </c>
      <c r="M724">
        <v>594000</v>
      </c>
      <c r="N724">
        <v>281.85000000000002</v>
      </c>
    </row>
    <row r="725" spans="1:14" x14ac:dyDescent="0.35">
      <c r="A725" t="s">
        <v>14</v>
      </c>
      <c r="B725" s="1">
        <v>43735</v>
      </c>
      <c r="C725" s="1">
        <v>43769</v>
      </c>
      <c r="D725">
        <v>284.8</v>
      </c>
      <c r="E725">
        <v>287.75</v>
      </c>
      <c r="F725">
        <v>281.5</v>
      </c>
      <c r="G725">
        <v>283.3</v>
      </c>
      <c r="H725">
        <v>283.10000000000002</v>
      </c>
      <c r="I725">
        <v>283.3</v>
      </c>
      <c r="J725">
        <v>24813</v>
      </c>
      <c r="K725">
        <v>211790.98</v>
      </c>
      <c r="L725">
        <v>108078000</v>
      </c>
      <c r="M725">
        <v>2844000</v>
      </c>
      <c r="N725">
        <v>281.2</v>
      </c>
    </row>
    <row r="726" spans="1:14" x14ac:dyDescent="0.35">
      <c r="A726" t="s">
        <v>14</v>
      </c>
      <c r="B726" s="1">
        <v>43735</v>
      </c>
      <c r="C726" s="1">
        <v>43797</v>
      </c>
      <c r="D726">
        <v>284.75</v>
      </c>
      <c r="E726">
        <v>288.8</v>
      </c>
      <c r="F726">
        <v>283</v>
      </c>
      <c r="G726">
        <v>284.5</v>
      </c>
      <c r="H726">
        <v>284.10000000000002</v>
      </c>
      <c r="I726">
        <v>284.5</v>
      </c>
      <c r="J726">
        <v>526</v>
      </c>
      <c r="K726">
        <v>4508.13</v>
      </c>
      <c r="L726">
        <v>1683000</v>
      </c>
      <c r="M726">
        <v>348000</v>
      </c>
      <c r="N726">
        <v>281.2</v>
      </c>
    </row>
    <row r="727" spans="1:14" x14ac:dyDescent="0.35">
      <c r="A727" t="s">
        <v>14</v>
      </c>
      <c r="B727" s="1">
        <v>43735</v>
      </c>
      <c r="C727" s="1">
        <v>43825</v>
      </c>
      <c r="D727">
        <v>285.2</v>
      </c>
      <c r="E727">
        <v>289.60000000000002</v>
      </c>
      <c r="F727">
        <v>284.3</v>
      </c>
      <c r="G727">
        <v>285.55</v>
      </c>
      <c r="H727">
        <v>285.60000000000002</v>
      </c>
      <c r="I727">
        <v>285.55</v>
      </c>
      <c r="J727">
        <v>23</v>
      </c>
      <c r="K727">
        <v>197.96</v>
      </c>
      <c r="L727">
        <v>36000</v>
      </c>
      <c r="M727">
        <v>36000</v>
      </c>
      <c r="N727">
        <v>281.2</v>
      </c>
    </row>
    <row r="728" spans="1:14" x14ac:dyDescent="0.35">
      <c r="A728" t="s">
        <v>14</v>
      </c>
      <c r="B728" s="1">
        <v>43738</v>
      </c>
      <c r="C728" s="1">
        <v>43769</v>
      </c>
      <c r="D728">
        <v>282.39999999999998</v>
      </c>
      <c r="E728">
        <v>282.8</v>
      </c>
      <c r="F728">
        <v>272.3</v>
      </c>
      <c r="G728">
        <v>272.85000000000002</v>
      </c>
      <c r="H728">
        <v>272.95</v>
      </c>
      <c r="I728">
        <v>272.85000000000002</v>
      </c>
      <c r="J728">
        <v>26636</v>
      </c>
      <c r="K728">
        <v>219987.1</v>
      </c>
      <c r="L728">
        <v>116439000</v>
      </c>
      <c r="M728">
        <v>8361000</v>
      </c>
      <c r="N728">
        <v>270.8</v>
      </c>
    </row>
    <row r="729" spans="1:14" x14ac:dyDescent="0.35">
      <c r="A729" t="s">
        <v>14</v>
      </c>
      <c r="B729" s="1">
        <v>43738</v>
      </c>
      <c r="C729" s="1">
        <v>43797</v>
      </c>
      <c r="D729">
        <v>283.95</v>
      </c>
      <c r="E729">
        <v>283.95</v>
      </c>
      <c r="F729">
        <v>273.55</v>
      </c>
      <c r="G729">
        <v>274</v>
      </c>
      <c r="H729">
        <v>273.95</v>
      </c>
      <c r="I729">
        <v>274</v>
      </c>
      <c r="J729">
        <v>667</v>
      </c>
      <c r="K729">
        <v>5533.5</v>
      </c>
      <c r="L729">
        <v>2118000</v>
      </c>
      <c r="M729">
        <v>435000</v>
      </c>
      <c r="N729">
        <v>270.8</v>
      </c>
    </row>
    <row r="730" spans="1:14" x14ac:dyDescent="0.35">
      <c r="A730" t="s">
        <v>14</v>
      </c>
      <c r="B730" s="1">
        <v>43738</v>
      </c>
      <c r="C730" s="1">
        <v>43825</v>
      </c>
      <c r="D730">
        <v>282</v>
      </c>
      <c r="E730">
        <v>282</v>
      </c>
      <c r="F730">
        <v>274.75</v>
      </c>
      <c r="G730">
        <v>275</v>
      </c>
      <c r="H730">
        <v>274.75</v>
      </c>
      <c r="I730">
        <v>275</v>
      </c>
      <c r="J730">
        <v>37</v>
      </c>
      <c r="K730">
        <v>308.5</v>
      </c>
      <c r="L730">
        <v>90000</v>
      </c>
      <c r="M730">
        <v>54000</v>
      </c>
      <c r="N730">
        <v>270.8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D4637-1E32-4CEE-B481-991F45F62263}">
  <sheetPr codeName="Sheet10"/>
  <dimension ref="A1:W244"/>
  <sheetViews>
    <sheetView topLeftCell="H1" workbookViewId="0">
      <selection activeCell="W2" sqref="W2:W5"/>
    </sheetView>
  </sheetViews>
  <sheetFormatPr defaultRowHeight="14.5" x14ac:dyDescent="0.35"/>
  <cols>
    <col min="1" max="1" width="8.81640625" customWidth="1"/>
    <col min="2" max="3" width="9.7265625" bestFit="1" customWidth="1"/>
    <col min="17" max="17" width="15.1796875" bestFit="1" customWidth="1"/>
    <col min="18" max="18" width="11.3632812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271.5</v>
      </c>
      <c r="H2">
        <v>271.5</v>
      </c>
      <c r="I2">
        <v>278.85000000000002</v>
      </c>
      <c r="J2">
        <v>0</v>
      </c>
      <c r="K2">
        <v>0</v>
      </c>
      <c r="L2">
        <v>12000</v>
      </c>
      <c r="M2">
        <v>0</v>
      </c>
      <c r="N2">
        <v>273.85000000000002</v>
      </c>
      <c r="O2" s="5">
        <v>5.7916666666666672E-3</v>
      </c>
      <c r="P2" s="3">
        <v>0</v>
      </c>
      <c r="Q2" s="4">
        <f t="shared" ref="Q2" si="0">P2-O2</f>
        <v>-5.7916666666666672E-3</v>
      </c>
      <c r="R2" s="7">
        <f>Q2/$U$5</f>
        <v>-5.8016320648308216E-2</v>
      </c>
      <c r="T2" t="s">
        <v>22</v>
      </c>
      <c r="U2" s="6">
        <f>AVERAGE(P2:P244)</f>
        <v>-4.7231417836449893E-3</v>
      </c>
      <c r="V2" t="s">
        <v>22</v>
      </c>
      <c r="W2" s="2">
        <f>AVERAGE(Q2:Q244)</f>
        <v>-9.8974473392005463E-3</v>
      </c>
    </row>
    <row r="3" spans="1:23" x14ac:dyDescent="0.35">
      <c r="A3" t="s">
        <v>14</v>
      </c>
      <c r="B3" s="1">
        <v>43405</v>
      </c>
      <c r="C3" s="1">
        <v>43496</v>
      </c>
      <c r="D3">
        <v>283.7</v>
      </c>
      <c r="E3">
        <v>290.89999999999998</v>
      </c>
      <c r="F3">
        <v>283.25</v>
      </c>
      <c r="G3">
        <v>286.60000000000002</v>
      </c>
      <c r="H3">
        <v>288.39999999999998</v>
      </c>
      <c r="I3">
        <v>286.60000000000002</v>
      </c>
      <c r="J3">
        <v>21</v>
      </c>
      <c r="K3">
        <v>181.21</v>
      </c>
      <c r="L3">
        <v>129000</v>
      </c>
      <c r="M3">
        <v>27000</v>
      </c>
      <c r="N3">
        <v>285.89999999999998</v>
      </c>
      <c r="O3" s="5">
        <v>5.6249999999999998E-3</v>
      </c>
      <c r="P3" s="3">
        <f>(G3-G2)/G3</f>
        <v>5.268667131891145E-2</v>
      </c>
      <c r="Q3" s="4">
        <f>P3-O3</f>
        <v>4.7061671318911452E-2</v>
      </c>
      <c r="R3" s="7">
        <f t="shared" ref="R3:R13" si="1">Q3/$U$5</f>
        <v>0.47142647714818825</v>
      </c>
      <c r="T3" t="s">
        <v>23</v>
      </c>
      <c r="U3" s="6">
        <f>MAX(P2:P244)</f>
        <v>0.15392862612957575</v>
      </c>
      <c r="V3" t="s">
        <v>23</v>
      </c>
      <c r="W3" s="2">
        <f>MAX(Q2:Q244)</f>
        <v>0.14859529279624242</v>
      </c>
    </row>
    <row r="4" spans="1:23" x14ac:dyDescent="0.35">
      <c r="A4" t="s">
        <v>14</v>
      </c>
      <c r="B4" s="1">
        <v>43437</v>
      </c>
      <c r="C4" s="1">
        <v>43524</v>
      </c>
      <c r="D4">
        <v>290.5</v>
      </c>
      <c r="E4">
        <v>291</v>
      </c>
      <c r="F4">
        <v>290.5</v>
      </c>
      <c r="G4">
        <v>291</v>
      </c>
      <c r="H4">
        <v>291</v>
      </c>
      <c r="I4">
        <v>291</v>
      </c>
      <c r="J4">
        <v>4</v>
      </c>
      <c r="K4">
        <v>34.89</v>
      </c>
      <c r="L4">
        <v>27000</v>
      </c>
      <c r="M4">
        <v>9000</v>
      </c>
      <c r="N4">
        <v>286.8</v>
      </c>
      <c r="O4" s="5">
        <v>5.5583333333333327E-3</v>
      </c>
      <c r="P4" s="3">
        <f t="shared" ref="P4:P13" si="2">(G4-G3)/G4</f>
        <v>1.5120274914089269E-2</v>
      </c>
      <c r="Q4" s="4">
        <f t="shared" ref="Q4:Q13" si="3">P4-O4</f>
        <v>9.5619415807559373E-3</v>
      </c>
      <c r="R4" s="7">
        <f t="shared" si="1"/>
        <v>9.5783942809127054E-2</v>
      </c>
      <c r="T4" t="s">
        <v>24</v>
      </c>
      <c r="U4" s="2">
        <f>MIN(P2:P244)</f>
        <v>-0.1884807088794534</v>
      </c>
      <c r="V4" t="s">
        <v>24</v>
      </c>
      <c r="W4" s="2">
        <f>MIN(Q2:Q244)</f>
        <v>-0.19293070887945341</v>
      </c>
    </row>
    <row r="5" spans="1:23" x14ac:dyDescent="0.35">
      <c r="A5" t="s">
        <v>14</v>
      </c>
      <c r="B5" s="1">
        <v>43466</v>
      </c>
      <c r="C5" s="1">
        <v>43552</v>
      </c>
      <c r="D5">
        <v>302.35000000000002</v>
      </c>
      <c r="E5">
        <v>302.35000000000002</v>
      </c>
      <c r="F5">
        <v>302.35000000000002</v>
      </c>
      <c r="G5">
        <v>302.35000000000002</v>
      </c>
      <c r="H5">
        <v>302.35000000000002</v>
      </c>
      <c r="I5">
        <v>304.95</v>
      </c>
      <c r="J5">
        <v>1</v>
      </c>
      <c r="K5">
        <v>9.07</v>
      </c>
      <c r="L5">
        <v>6000</v>
      </c>
      <c r="M5">
        <v>3000</v>
      </c>
      <c r="N5">
        <v>299.60000000000002</v>
      </c>
      <c r="O5" s="5">
        <v>5.4833333333333331E-3</v>
      </c>
      <c r="P5" s="3">
        <f t="shared" si="2"/>
        <v>3.7539275673887949E-2</v>
      </c>
      <c r="Q5" s="4">
        <f t="shared" si="3"/>
        <v>3.2055942340554616E-2</v>
      </c>
      <c r="R5" s="7">
        <f t="shared" si="1"/>
        <v>0.32111099214618066</v>
      </c>
      <c r="T5" t="s">
        <v>20</v>
      </c>
      <c r="U5" s="2">
        <f>STDEV(P2:P244)</f>
        <v>9.9828231124400937E-2</v>
      </c>
      <c r="V5" t="s">
        <v>20</v>
      </c>
      <c r="W5" s="2">
        <f>STDEV(Q2:Q244)</f>
        <v>9.9589693420143996E-2</v>
      </c>
    </row>
    <row r="6" spans="1:23" x14ac:dyDescent="0.35">
      <c r="A6" t="s">
        <v>14</v>
      </c>
      <c r="B6" s="1">
        <v>43497</v>
      </c>
      <c r="C6" s="1">
        <v>43580</v>
      </c>
      <c r="D6">
        <v>292.05</v>
      </c>
      <c r="E6">
        <v>292.05</v>
      </c>
      <c r="F6">
        <v>285.5</v>
      </c>
      <c r="G6">
        <v>286.7</v>
      </c>
      <c r="H6">
        <v>285.5</v>
      </c>
      <c r="I6">
        <v>286.7</v>
      </c>
      <c r="J6">
        <v>8</v>
      </c>
      <c r="K6">
        <v>69.17</v>
      </c>
      <c r="L6">
        <v>21000</v>
      </c>
      <c r="M6">
        <v>21000</v>
      </c>
      <c r="N6">
        <v>284.39999999999998</v>
      </c>
      <c r="O6" s="5">
        <v>5.3500000000000006E-3</v>
      </c>
      <c r="P6" s="3">
        <f t="shared" si="2"/>
        <v>-5.4586675967910829E-2</v>
      </c>
      <c r="Q6" s="4">
        <f t="shared" si="3"/>
        <v>-5.993667596791083E-2</v>
      </c>
      <c r="R6" s="7">
        <f t="shared" si="1"/>
        <v>-0.60039805667016932</v>
      </c>
    </row>
    <row r="7" spans="1:23" x14ac:dyDescent="0.35">
      <c r="A7" t="s">
        <v>14</v>
      </c>
      <c r="B7" s="1">
        <v>43525</v>
      </c>
      <c r="C7" s="1">
        <v>43615</v>
      </c>
      <c r="D7">
        <v>276</v>
      </c>
      <c r="E7">
        <v>277.2</v>
      </c>
      <c r="F7">
        <v>274.60000000000002</v>
      </c>
      <c r="G7">
        <v>276.2</v>
      </c>
      <c r="H7">
        <v>276.2</v>
      </c>
      <c r="I7">
        <v>278.05</v>
      </c>
      <c r="J7">
        <v>15</v>
      </c>
      <c r="K7">
        <v>124.11</v>
      </c>
      <c r="L7">
        <v>24000</v>
      </c>
      <c r="M7">
        <v>24000</v>
      </c>
      <c r="N7">
        <v>272.95</v>
      </c>
      <c r="O7" s="5">
        <v>5.1000000000000004E-3</v>
      </c>
      <c r="P7" s="3">
        <f t="shared" si="2"/>
        <v>-3.8015930485155683E-2</v>
      </c>
      <c r="Q7" s="4">
        <f t="shared" si="3"/>
        <v>-4.3115930485155683E-2</v>
      </c>
      <c r="R7" s="7">
        <f t="shared" si="1"/>
        <v>-0.43190117664638145</v>
      </c>
    </row>
    <row r="8" spans="1:23" x14ac:dyDescent="0.35">
      <c r="A8" t="s">
        <v>14</v>
      </c>
      <c r="B8" s="1">
        <v>43556</v>
      </c>
      <c r="C8" s="1">
        <v>43643</v>
      </c>
      <c r="D8">
        <v>325.10000000000002</v>
      </c>
      <c r="E8">
        <v>329.9</v>
      </c>
      <c r="F8">
        <v>325.10000000000002</v>
      </c>
      <c r="G8">
        <v>326.45</v>
      </c>
      <c r="H8">
        <v>326.3</v>
      </c>
      <c r="I8">
        <v>326.45</v>
      </c>
      <c r="J8">
        <v>8</v>
      </c>
      <c r="K8">
        <v>78.48</v>
      </c>
      <c r="L8">
        <v>24000</v>
      </c>
      <c r="M8">
        <v>15000</v>
      </c>
      <c r="N8">
        <v>322.75</v>
      </c>
      <c r="O8" s="5">
        <v>5.3333333333333332E-3</v>
      </c>
      <c r="P8" s="3">
        <f t="shared" si="2"/>
        <v>0.15392862612957575</v>
      </c>
      <c r="Q8" s="4">
        <f t="shared" si="3"/>
        <v>0.14859529279624242</v>
      </c>
      <c r="R8" s="7">
        <f t="shared" si="1"/>
        <v>1.4885097243791729</v>
      </c>
    </row>
    <row r="9" spans="1:23" x14ac:dyDescent="0.35">
      <c r="A9" t="s">
        <v>14</v>
      </c>
      <c r="B9" s="1">
        <v>43587</v>
      </c>
      <c r="C9" s="1">
        <v>43671</v>
      </c>
      <c r="D9">
        <v>0</v>
      </c>
      <c r="E9">
        <v>0</v>
      </c>
      <c r="F9">
        <v>0</v>
      </c>
      <c r="G9">
        <v>311.7</v>
      </c>
      <c r="H9">
        <v>0</v>
      </c>
      <c r="I9">
        <v>313.25</v>
      </c>
      <c r="J9">
        <v>0</v>
      </c>
      <c r="K9">
        <v>0</v>
      </c>
      <c r="L9">
        <v>0</v>
      </c>
      <c r="M9">
        <v>0</v>
      </c>
      <c r="N9">
        <v>308.14999999999998</v>
      </c>
      <c r="O9" s="5">
        <v>5.1000000000000004E-3</v>
      </c>
      <c r="P9" s="3">
        <f t="shared" si="2"/>
        <v>-4.7321142123837028E-2</v>
      </c>
      <c r="Q9" s="4">
        <f t="shared" si="3"/>
        <v>-5.2421142123837028E-2</v>
      </c>
      <c r="R9" s="7">
        <f t="shared" si="1"/>
        <v>-0.5251134026256804</v>
      </c>
    </row>
    <row r="10" spans="1:23" x14ac:dyDescent="0.35">
      <c r="A10" t="s">
        <v>14</v>
      </c>
      <c r="B10" s="1">
        <v>43619</v>
      </c>
      <c r="C10" s="1">
        <v>43706</v>
      </c>
      <c r="D10">
        <v>355.3</v>
      </c>
      <c r="E10">
        <v>360</v>
      </c>
      <c r="F10">
        <v>355.15</v>
      </c>
      <c r="G10">
        <v>359.6</v>
      </c>
      <c r="H10">
        <v>359.5</v>
      </c>
      <c r="I10">
        <v>359.6</v>
      </c>
      <c r="J10">
        <v>18</v>
      </c>
      <c r="K10">
        <v>193.14</v>
      </c>
      <c r="L10">
        <v>36000</v>
      </c>
      <c r="M10">
        <v>18000</v>
      </c>
      <c r="N10">
        <v>355.45</v>
      </c>
      <c r="O10" s="5">
        <v>5.0083333333333334E-3</v>
      </c>
      <c r="P10" s="3">
        <f t="shared" si="2"/>
        <v>0.13320355951056739</v>
      </c>
      <c r="Q10" s="4">
        <f t="shared" si="3"/>
        <v>0.12819522617723406</v>
      </c>
      <c r="R10" s="7">
        <f t="shared" si="1"/>
        <v>1.2841580456081967</v>
      </c>
    </row>
    <row r="11" spans="1:23" x14ac:dyDescent="0.35">
      <c r="A11" t="s">
        <v>14</v>
      </c>
      <c r="B11" s="1">
        <v>43648</v>
      </c>
      <c r="C11" s="1">
        <v>43734</v>
      </c>
      <c r="D11">
        <v>366.05</v>
      </c>
      <c r="E11">
        <v>369.5</v>
      </c>
      <c r="F11">
        <v>366.05</v>
      </c>
      <c r="G11">
        <v>368.8</v>
      </c>
      <c r="H11">
        <v>369.15</v>
      </c>
      <c r="I11">
        <v>368.8</v>
      </c>
      <c r="J11">
        <v>8</v>
      </c>
      <c r="K11">
        <v>88.37</v>
      </c>
      <c r="L11">
        <v>33000</v>
      </c>
      <c r="M11">
        <v>0</v>
      </c>
      <c r="N11">
        <v>364.5</v>
      </c>
      <c r="O11" s="5">
        <v>4.7750000000000006E-3</v>
      </c>
      <c r="P11" s="3">
        <f t="shared" si="2"/>
        <v>2.4945770065075892E-2</v>
      </c>
      <c r="Q11" s="4">
        <f t="shared" si="3"/>
        <v>2.017077006507589E-2</v>
      </c>
      <c r="R11" s="7">
        <f t="shared" si="1"/>
        <v>0.20205476785359533</v>
      </c>
    </row>
    <row r="12" spans="1:23" x14ac:dyDescent="0.35">
      <c r="A12" t="s">
        <v>14</v>
      </c>
      <c r="B12" s="1">
        <v>43678</v>
      </c>
      <c r="C12" s="1">
        <v>43769</v>
      </c>
      <c r="D12">
        <v>334.65</v>
      </c>
      <c r="E12">
        <v>335.35</v>
      </c>
      <c r="F12">
        <v>318</v>
      </c>
      <c r="G12">
        <v>321.89999999999998</v>
      </c>
      <c r="H12">
        <v>321.25</v>
      </c>
      <c r="I12">
        <v>321.89999999999998</v>
      </c>
      <c r="J12">
        <v>36</v>
      </c>
      <c r="K12">
        <v>350.33</v>
      </c>
      <c r="L12">
        <v>81000</v>
      </c>
      <c r="M12">
        <v>33000</v>
      </c>
      <c r="N12">
        <v>317.14999999999998</v>
      </c>
      <c r="O12" s="5">
        <v>4.5166666666666662E-3</v>
      </c>
      <c r="P12" s="3">
        <f t="shared" si="2"/>
        <v>-0.14569742155949064</v>
      </c>
      <c r="Q12" s="4">
        <f t="shared" si="3"/>
        <v>-0.15021408822615731</v>
      </c>
      <c r="R12" s="7">
        <f t="shared" si="1"/>
        <v>-1.5047255323894104</v>
      </c>
    </row>
    <row r="13" spans="1:23" x14ac:dyDescent="0.35">
      <c r="A13" t="s">
        <v>14</v>
      </c>
      <c r="B13" s="1">
        <v>43711</v>
      </c>
      <c r="C13" s="1">
        <v>43797</v>
      </c>
      <c r="D13">
        <v>272.2</v>
      </c>
      <c r="E13">
        <v>273.2</v>
      </c>
      <c r="F13">
        <v>270.64999999999998</v>
      </c>
      <c r="G13">
        <v>270.85000000000002</v>
      </c>
      <c r="H13">
        <v>270.85000000000002</v>
      </c>
      <c r="I13">
        <v>272.35000000000002</v>
      </c>
      <c r="J13">
        <v>20</v>
      </c>
      <c r="K13">
        <v>163.13</v>
      </c>
      <c r="L13">
        <v>57000</v>
      </c>
      <c r="M13">
        <v>36000</v>
      </c>
      <c r="N13">
        <v>268.39999999999998</v>
      </c>
      <c r="O13" s="5">
        <v>4.45E-3</v>
      </c>
      <c r="P13" s="3">
        <f t="shared" si="2"/>
        <v>-0.1884807088794534</v>
      </c>
      <c r="Q13" s="4">
        <f t="shared" si="3"/>
        <v>-0.19293070887945341</v>
      </c>
      <c r="R13" s="7">
        <f t="shared" si="1"/>
        <v>-1.9326267400153854</v>
      </c>
    </row>
    <row r="14" spans="1:23" x14ac:dyDescent="0.35">
      <c r="P14" s="3"/>
      <c r="Q14" s="4"/>
    </row>
    <row r="15" spans="1:23" x14ac:dyDescent="0.35">
      <c r="P15" s="3"/>
      <c r="Q15" s="4"/>
    </row>
    <row r="16" spans="1:23" x14ac:dyDescent="0.35">
      <c r="P16" s="3"/>
      <c r="Q16" s="4"/>
    </row>
    <row r="17" spans="16:17" x14ac:dyDescent="0.35">
      <c r="P17" s="3"/>
      <c r="Q17" s="4"/>
    </row>
    <row r="18" spans="16:17" x14ac:dyDescent="0.35">
      <c r="P18" s="3"/>
      <c r="Q18" s="4"/>
    </row>
    <row r="19" spans="16:17" x14ac:dyDescent="0.35">
      <c r="P19" s="3"/>
      <c r="Q19" s="4"/>
    </row>
    <row r="20" spans="16:17" x14ac:dyDescent="0.35">
      <c r="P20" s="3"/>
      <c r="Q20" s="4"/>
    </row>
    <row r="21" spans="16:17" x14ac:dyDescent="0.35">
      <c r="P21" s="3"/>
      <c r="Q21" s="4"/>
    </row>
    <row r="22" spans="16:17" x14ac:dyDescent="0.35">
      <c r="P22" s="3"/>
      <c r="Q22" s="4"/>
    </row>
    <row r="23" spans="16:17" x14ac:dyDescent="0.35">
      <c r="P23" s="3"/>
      <c r="Q23" s="4"/>
    </row>
    <row r="24" spans="16:17" x14ac:dyDescent="0.35">
      <c r="P24" s="3"/>
      <c r="Q24" s="4"/>
    </row>
    <row r="25" spans="16:17" x14ac:dyDescent="0.35">
      <c r="P25" s="3"/>
      <c r="Q25" s="4"/>
    </row>
    <row r="26" spans="16:17" x14ac:dyDescent="0.35">
      <c r="P26" s="3"/>
      <c r="Q26" s="4"/>
    </row>
    <row r="27" spans="16:17" x14ac:dyDescent="0.35">
      <c r="P27" s="3"/>
      <c r="Q27" s="4"/>
    </row>
    <row r="28" spans="16:17" x14ac:dyDescent="0.35">
      <c r="P28" s="3"/>
      <c r="Q28" s="4"/>
    </row>
    <row r="29" spans="16:17" x14ac:dyDescent="0.35">
      <c r="P29" s="3"/>
      <c r="Q29" s="4"/>
    </row>
    <row r="30" spans="16:17" x14ac:dyDescent="0.35">
      <c r="P30" s="3"/>
      <c r="Q30" s="4"/>
    </row>
    <row r="31" spans="16:17" x14ac:dyDescent="0.35">
      <c r="P31" s="3"/>
      <c r="Q31" s="4"/>
    </row>
    <row r="32" spans="16:17" x14ac:dyDescent="0.35">
      <c r="P32" s="3"/>
      <c r="Q32" s="4"/>
    </row>
    <row r="33" spans="16:17" x14ac:dyDescent="0.35">
      <c r="P33" s="3"/>
      <c r="Q33" s="4"/>
    </row>
    <row r="34" spans="16:17" x14ac:dyDescent="0.35">
      <c r="P34" s="3"/>
      <c r="Q34" s="4"/>
    </row>
    <row r="35" spans="16:17" x14ac:dyDescent="0.35">
      <c r="P35" s="3"/>
      <c r="Q35" s="4"/>
    </row>
    <row r="36" spans="16:17" x14ac:dyDescent="0.35">
      <c r="P36" s="3"/>
      <c r="Q36" s="4"/>
    </row>
    <row r="37" spans="16:17" x14ac:dyDescent="0.35">
      <c r="P37" s="3"/>
      <c r="Q37" s="4"/>
    </row>
    <row r="38" spans="16:17" x14ac:dyDescent="0.35">
      <c r="P38" s="3"/>
      <c r="Q38" s="4"/>
    </row>
    <row r="39" spans="16:17" x14ac:dyDescent="0.35">
      <c r="P39" s="3"/>
      <c r="Q39" s="4"/>
    </row>
    <row r="40" spans="16:17" x14ac:dyDescent="0.35">
      <c r="P40" s="3"/>
      <c r="Q40" s="4"/>
    </row>
    <row r="41" spans="16:17" x14ac:dyDescent="0.35">
      <c r="P41" s="3"/>
      <c r="Q41" s="4"/>
    </row>
    <row r="42" spans="16:17" x14ac:dyDescent="0.35">
      <c r="P42" s="3"/>
      <c r="Q42" s="4"/>
    </row>
    <row r="43" spans="16:17" x14ac:dyDescent="0.35">
      <c r="P43" s="3"/>
      <c r="Q43" s="4"/>
    </row>
    <row r="44" spans="16:17" x14ac:dyDescent="0.35">
      <c r="P44" s="3"/>
      <c r="Q44" s="4"/>
    </row>
    <row r="45" spans="16:17" x14ac:dyDescent="0.35">
      <c r="P45" s="3"/>
      <c r="Q45" s="4"/>
    </row>
    <row r="46" spans="16:17" x14ac:dyDescent="0.35">
      <c r="P46" s="3"/>
      <c r="Q46" s="4"/>
    </row>
    <row r="47" spans="16:17" x14ac:dyDescent="0.35">
      <c r="P47" s="3"/>
      <c r="Q47" s="4"/>
    </row>
    <row r="48" spans="16:17" x14ac:dyDescent="0.35">
      <c r="P48" s="3"/>
      <c r="Q48" s="4"/>
    </row>
    <row r="49" spans="16:17" x14ac:dyDescent="0.35">
      <c r="P49" s="3"/>
      <c r="Q49" s="4"/>
    </row>
    <row r="50" spans="16:17" x14ac:dyDescent="0.35">
      <c r="P50" s="3"/>
      <c r="Q50" s="4"/>
    </row>
    <row r="51" spans="16:17" x14ac:dyDescent="0.35">
      <c r="P51" s="3"/>
      <c r="Q51" s="4"/>
    </row>
    <row r="52" spans="16:17" x14ac:dyDescent="0.35">
      <c r="P52" s="3"/>
      <c r="Q52" s="4"/>
    </row>
    <row r="53" spans="16:17" x14ac:dyDescent="0.35">
      <c r="P53" s="3"/>
      <c r="Q53" s="4"/>
    </row>
    <row r="54" spans="16:17" x14ac:dyDescent="0.35">
      <c r="P54" s="3"/>
      <c r="Q54" s="4"/>
    </row>
    <row r="55" spans="16:17" x14ac:dyDescent="0.35">
      <c r="P55" s="3"/>
      <c r="Q55" s="4"/>
    </row>
    <row r="56" spans="16:17" x14ac:dyDescent="0.35">
      <c r="P56" s="3"/>
      <c r="Q56" s="4"/>
    </row>
    <row r="57" spans="16:17" x14ac:dyDescent="0.35">
      <c r="P57" s="3"/>
      <c r="Q57" s="4"/>
    </row>
    <row r="58" spans="16:17" x14ac:dyDescent="0.35">
      <c r="P58" s="3"/>
      <c r="Q58" s="4"/>
    </row>
    <row r="59" spans="16:17" x14ac:dyDescent="0.35">
      <c r="P59" s="3"/>
      <c r="Q59" s="4"/>
    </row>
    <row r="60" spans="16:17" x14ac:dyDescent="0.35">
      <c r="P60" s="3"/>
      <c r="Q60" s="4"/>
    </row>
    <row r="61" spans="16:17" x14ac:dyDescent="0.35">
      <c r="P61" s="3"/>
      <c r="Q61" s="4"/>
    </row>
    <row r="62" spans="16:17" x14ac:dyDescent="0.35">
      <c r="P62" s="3"/>
      <c r="Q62" s="4"/>
    </row>
    <row r="63" spans="16:17" x14ac:dyDescent="0.35">
      <c r="P63" s="3"/>
      <c r="Q63" s="4"/>
    </row>
    <row r="64" spans="16:17" x14ac:dyDescent="0.35">
      <c r="P64" s="3"/>
      <c r="Q64" s="4"/>
    </row>
    <row r="65" spans="16:17" x14ac:dyDescent="0.35">
      <c r="P65" s="3"/>
      <c r="Q65" s="4"/>
    </row>
    <row r="66" spans="16:17" x14ac:dyDescent="0.35">
      <c r="P66" s="3"/>
      <c r="Q66" s="4"/>
    </row>
    <row r="67" spans="16:17" x14ac:dyDescent="0.35">
      <c r="P67" s="3"/>
      <c r="Q67" s="4"/>
    </row>
    <row r="68" spans="16:17" x14ac:dyDescent="0.35">
      <c r="P68" s="3"/>
      <c r="Q68" s="4"/>
    </row>
    <row r="69" spans="16:17" x14ac:dyDescent="0.35">
      <c r="P69" s="3"/>
      <c r="Q69" s="4"/>
    </row>
    <row r="70" spans="16:17" x14ac:dyDescent="0.35">
      <c r="P70" s="3"/>
      <c r="Q70" s="4"/>
    </row>
    <row r="71" spans="16:17" x14ac:dyDescent="0.35">
      <c r="P71" s="3"/>
      <c r="Q71" s="4"/>
    </row>
    <row r="72" spans="16:17" x14ac:dyDescent="0.35">
      <c r="P72" s="3"/>
      <c r="Q72" s="4"/>
    </row>
    <row r="73" spans="16:17" x14ac:dyDescent="0.35">
      <c r="P73" s="3"/>
      <c r="Q73" s="4"/>
    </row>
    <row r="74" spans="16:17" x14ac:dyDescent="0.35">
      <c r="P74" s="3"/>
      <c r="Q74" s="4"/>
    </row>
    <row r="75" spans="16:17" x14ac:dyDescent="0.35">
      <c r="P75" s="3"/>
      <c r="Q75" s="4"/>
    </row>
    <row r="76" spans="16:17" x14ac:dyDescent="0.35">
      <c r="P76" s="3"/>
      <c r="Q76" s="4"/>
    </row>
    <row r="77" spans="16:17" x14ac:dyDescent="0.35">
      <c r="P77" s="3"/>
      <c r="Q77" s="4"/>
    </row>
    <row r="78" spans="16:17" x14ac:dyDescent="0.35">
      <c r="P78" s="3"/>
      <c r="Q78" s="4"/>
    </row>
    <row r="79" spans="16:17" x14ac:dyDescent="0.35">
      <c r="P79" s="3"/>
      <c r="Q79" s="4"/>
    </row>
    <row r="80" spans="16:17" x14ac:dyDescent="0.35">
      <c r="P80" s="3"/>
      <c r="Q80" s="4"/>
    </row>
    <row r="81" spans="16:17" x14ac:dyDescent="0.35">
      <c r="P81" s="3"/>
      <c r="Q81" s="4"/>
    </row>
    <row r="82" spans="16:17" x14ac:dyDescent="0.35">
      <c r="P82" s="3"/>
      <c r="Q82" s="4"/>
    </row>
    <row r="83" spans="16:17" x14ac:dyDescent="0.35">
      <c r="P83" s="3"/>
      <c r="Q83" s="4"/>
    </row>
    <row r="84" spans="16:17" x14ac:dyDescent="0.35">
      <c r="P84" s="3"/>
      <c r="Q84" s="4"/>
    </row>
    <row r="85" spans="16:17" x14ac:dyDescent="0.35">
      <c r="P85" s="3"/>
      <c r="Q85" s="4"/>
    </row>
    <row r="86" spans="16:17" x14ac:dyDescent="0.35">
      <c r="P86" s="3"/>
      <c r="Q86" s="4"/>
    </row>
    <row r="87" spans="16:17" x14ac:dyDescent="0.35">
      <c r="P87" s="3"/>
      <c r="Q87" s="4"/>
    </row>
    <row r="88" spans="16:17" x14ac:dyDescent="0.35">
      <c r="P88" s="3"/>
      <c r="Q88" s="4"/>
    </row>
    <row r="89" spans="16:17" x14ac:dyDescent="0.35">
      <c r="P89" s="3"/>
      <c r="Q89" s="4"/>
    </row>
    <row r="90" spans="16:17" x14ac:dyDescent="0.35">
      <c r="P90" s="3"/>
      <c r="Q90" s="4"/>
    </row>
    <row r="91" spans="16:17" x14ac:dyDescent="0.35">
      <c r="P91" s="3"/>
      <c r="Q91" s="4"/>
    </row>
    <row r="92" spans="16:17" x14ac:dyDescent="0.35">
      <c r="P92" s="3"/>
      <c r="Q92" s="4"/>
    </row>
    <row r="93" spans="16:17" x14ac:dyDescent="0.35">
      <c r="P93" s="3"/>
      <c r="Q93" s="4"/>
    </row>
    <row r="94" spans="16:17" x14ac:dyDescent="0.35">
      <c r="P94" s="3"/>
      <c r="Q94" s="4"/>
    </row>
    <row r="95" spans="16:17" x14ac:dyDescent="0.35">
      <c r="P95" s="3"/>
      <c r="Q95" s="4"/>
    </row>
    <row r="96" spans="16:17" x14ac:dyDescent="0.35">
      <c r="P96" s="3"/>
      <c r="Q96" s="4"/>
    </row>
    <row r="97" spans="16:17" x14ac:dyDescent="0.35">
      <c r="P97" s="3"/>
      <c r="Q97" s="4"/>
    </row>
    <row r="98" spans="16:17" x14ac:dyDescent="0.35">
      <c r="P98" s="3"/>
      <c r="Q98" s="4"/>
    </row>
    <row r="99" spans="16:17" x14ac:dyDescent="0.35">
      <c r="P99" s="3"/>
      <c r="Q99" s="4"/>
    </row>
    <row r="100" spans="16:17" x14ac:dyDescent="0.35">
      <c r="P100" s="3"/>
      <c r="Q100" s="4"/>
    </row>
    <row r="101" spans="16:17" x14ac:dyDescent="0.35">
      <c r="P101" s="3"/>
      <c r="Q101" s="4"/>
    </row>
    <row r="102" spans="16:17" x14ac:dyDescent="0.35">
      <c r="P102" s="3"/>
      <c r="Q102" s="4"/>
    </row>
    <row r="103" spans="16:17" x14ac:dyDescent="0.35">
      <c r="P103" s="3"/>
      <c r="Q103" s="4"/>
    </row>
    <row r="104" spans="16:17" x14ac:dyDescent="0.35">
      <c r="P104" s="3"/>
      <c r="Q104" s="4"/>
    </row>
    <row r="105" spans="16:17" x14ac:dyDescent="0.35">
      <c r="P105" s="3"/>
      <c r="Q105" s="4"/>
    </row>
    <row r="106" spans="16:17" x14ac:dyDescent="0.35">
      <c r="P106" s="3"/>
      <c r="Q106" s="4"/>
    </row>
    <row r="107" spans="16:17" x14ac:dyDescent="0.35">
      <c r="P107" s="3"/>
      <c r="Q107" s="4"/>
    </row>
    <row r="108" spans="16:17" x14ac:dyDescent="0.35">
      <c r="P108" s="3"/>
      <c r="Q108" s="4"/>
    </row>
    <row r="109" spans="16:17" x14ac:dyDescent="0.35">
      <c r="P109" s="3"/>
      <c r="Q109" s="4"/>
    </row>
    <row r="110" spans="16:17" x14ac:dyDescent="0.35">
      <c r="P110" s="3"/>
      <c r="Q110" s="4"/>
    </row>
    <row r="111" spans="16:17" x14ac:dyDescent="0.35">
      <c r="P111" s="3"/>
      <c r="Q111" s="4"/>
    </row>
    <row r="112" spans="16:17" x14ac:dyDescent="0.35">
      <c r="P112" s="3"/>
      <c r="Q112" s="4"/>
    </row>
    <row r="113" spans="16:17" x14ac:dyDescent="0.35">
      <c r="P113" s="3"/>
      <c r="Q113" s="4"/>
    </row>
    <row r="114" spans="16:17" x14ac:dyDescent="0.35">
      <c r="P114" s="3"/>
      <c r="Q114" s="4"/>
    </row>
    <row r="115" spans="16:17" x14ac:dyDescent="0.35">
      <c r="P115" s="3"/>
      <c r="Q115" s="4"/>
    </row>
    <row r="116" spans="16:17" x14ac:dyDescent="0.35">
      <c r="P116" s="3"/>
      <c r="Q116" s="4"/>
    </row>
    <row r="117" spans="16:17" x14ac:dyDescent="0.35">
      <c r="P117" s="3"/>
      <c r="Q117" s="4"/>
    </row>
    <row r="118" spans="16:17" x14ac:dyDescent="0.35">
      <c r="P118" s="3"/>
      <c r="Q118" s="4"/>
    </row>
    <row r="119" spans="16:17" x14ac:dyDescent="0.35">
      <c r="P119" s="3"/>
      <c r="Q119" s="4"/>
    </row>
    <row r="120" spans="16:17" x14ac:dyDescent="0.35">
      <c r="P120" s="3"/>
      <c r="Q120" s="4"/>
    </row>
    <row r="121" spans="16:17" x14ac:dyDescent="0.35">
      <c r="P121" s="3"/>
      <c r="Q121" s="4"/>
    </row>
    <row r="122" spans="16:17" x14ac:dyDescent="0.35">
      <c r="P122" s="3"/>
      <c r="Q122" s="4"/>
    </row>
    <row r="123" spans="16:17" x14ac:dyDescent="0.35">
      <c r="P123" s="3"/>
      <c r="Q123" s="4"/>
    </row>
    <row r="124" spans="16:17" x14ac:dyDescent="0.35">
      <c r="P124" s="3"/>
      <c r="Q124" s="4"/>
    </row>
    <row r="125" spans="16:17" x14ac:dyDescent="0.35">
      <c r="P125" s="3"/>
      <c r="Q125" s="4"/>
    </row>
    <row r="126" spans="16:17" x14ac:dyDescent="0.35">
      <c r="P126" s="3"/>
      <c r="Q126" s="4"/>
    </row>
    <row r="127" spans="16:17" x14ac:dyDescent="0.35">
      <c r="P127" s="3"/>
      <c r="Q127" s="4"/>
    </row>
    <row r="128" spans="16:17" x14ac:dyDescent="0.35">
      <c r="P128" s="3"/>
      <c r="Q128" s="4"/>
    </row>
    <row r="129" spans="16:17" x14ac:dyDescent="0.35">
      <c r="P129" s="3"/>
      <c r="Q129" s="4"/>
    </row>
    <row r="130" spans="16:17" x14ac:dyDescent="0.35">
      <c r="P130" s="3"/>
      <c r="Q130" s="4"/>
    </row>
    <row r="131" spans="16:17" x14ac:dyDescent="0.35">
      <c r="P131" s="3"/>
      <c r="Q131" s="4"/>
    </row>
    <row r="132" spans="16:17" x14ac:dyDescent="0.35">
      <c r="P132" s="3"/>
      <c r="Q132" s="4"/>
    </row>
    <row r="133" spans="16:17" x14ac:dyDescent="0.35">
      <c r="P133" s="3"/>
      <c r="Q133" s="4"/>
    </row>
    <row r="134" spans="16:17" x14ac:dyDescent="0.35">
      <c r="P134" s="3"/>
      <c r="Q134" s="4"/>
    </row>
    <row r="135" spans="16:17" x14ac:dyDescent="0.35">
      <c r="P135" s="3"/>
      <c r="Q135" s="4"/>
    </row>
    <row r="136" spans="16:17" x14ac:dyDescent="0.35">
      <c r="P136" s="3"/>
      <c r="Q136" s="4"/>
    </row>
    <row r="137" spans="16:17" x14ac:dyDescent="0.35">
      <c r="P137" s="3"/>
      <c r="Q137" s="4"/>
    </row>
    <row r="138" spans="16:17" x14ac:dyDescent="0.35">
      <c r="P138" s="3"/>
      <c r="Q138" s="4"/>
    </row>
    <row r="139" spans="16:17" x14ac:dyDescent="0.35">
      <c r="P139" s="3"/>
      <c r="Q139" s="4"/>
    </row>
    <row r="140" spans="16:17" x14ac:dyDescent="0.35">
      <c r="P140" s="3"/>
      <c r="Q140" s="4"/>
    </row>
    <row r="141" spans="16:17" x14ac:dyDescent="0.35">
      <c r="P141" s="3"/>
      <c r="Q141" s="4"/>
    </row>
    <row r="142" spans="16:17" x14ac:dyDescent="0.35">
      <c r="P142" s="3"/>
      <c r="Q142" s="4"/>
    </row>
    <row r="143" spans="16:17" x14ac:dyDescent="0.35">
      <c r="P143" s="3"/>
      <c r="Q143" s="4"/>
    </row>
    <row r="144" spans="16:17" x14ac:dyDescent="0.35">
      <c r="P144" s="3"/>
      <c r="Q144" s="4"/>
    </row>
    <row r="145" spans="16:17" x14ac:dyDescent="0.35">
      <c r="P145" s="3"/>
      <c r="Q145" s="4"/>
    </row>
    <row r="146" spans="16:17" x14ac:dyDescent="0.35">
      <c r="P146" s="3"/>
      <c r="Q146" s="4"/>
    </row>
    <row r="147" spans="16:17" x14ac:dyDescent="0.35">
      <c r="P147" s="3"/>
      <c r="Q147" s="4"/>
    </row>
    <row r="148" spans="16:17" x14ac:dyDescent="0.35">
      <c r="P148" s="3"/>
      <c r="Q148" s="4"/>
    </row>
    <row r="149" spans="16:17" x14ac:dyDescent="0.35">
      <c r="P149" s="3"/>
      <c r="Q149" s="4"/>
    </row>
    <row r="150" spans="16:17" x14ac:dyDescent="0.35">
      <c r="P150" s="3"/>
      <c r="Q150" s="4"/>
    </row>
    <row r="151" spans="16:17" x14ac:dyDescent="0.35">
      <c r="P151" s="3"/>
      <c r="Q151" s="4"/>
    </row>
    <row r="152" spans="16:17" x14ac:dyDescent="0.35">
      <c r="P152" s="3"/>
      <c r="Q152" s="4"/>
    </row>
    <row r="153" spans="16:17" x14ac:dyDescent="0.35">
      <c r="P153" s="3"/>
      <c r="Q153" s="4"/>
    </row>
    <row r="154" spans="16:17" x14ac:dyDescent="0.35">
      <c r="P154" s="3"/>
      <c r="Q154" s="4"/>
    </row>
    <row r="155" spans="16:17" x14ac:dyDescent="0.35">
      <c r="P155" s="3"/>
      <c r="Q155" s="4"/>
    </row>
    <row r="156" spans="16:17" x14ac:dyDescent="0.35">
      <c r="P156" s="3"/>
      <c r="Q156" s="4"/>
    </row>
    <row r="157" spans="16:17" x14ac:dyDescent="0.35">
      <c r="P157" s="3"/>
      <c r="Q157" s="4"/>
    </row>
    <row r="158" spans="16:17" x14ac:dyDescent="0.35">
      <c r="P158" s="3"/>
      <c r="Q158" s="4"/>
    </row>
    <row r="159" spans="16:17" x14ac:dyDescent="0.35">
      <c r="P159" s="3"/>
      <c r="Q159" s="4"/>
    </row>
    <row r="160" spans="16:17" x14ac:dyDescent="0.35">
      <c r="P160" s="3"/>
      <c r="Q160" s="4"/>
    </row>
    <row r="161" spans="16:17" x14ac:dyDescent="0.35">
      <c r="P161" s="3"/>
      <c r="Q161" s="4"/>
    </row>
    <row r="162" spans="16:17" x14ac:dyDescent="0.35">
      <c r="P162" s="3"/>
      <c r="Q162" s="4"/>
    </row>
    <row r="163" spans="16:17" x14ac:dyDescent="0.35">
      <c r="P163" s="3"/>
      <c r="Q163" s="4"/>
    </row>
    <row r="164" spans="16:17" x14ac:dyDescent="0.35">
      <c r="P164" s="3"/>
      <c r="Q164" s="4"/>
    </row>
    <row r="165" spans="16:17" x14ac:dyDescent="0.35">
      <c r="P165" s="3"/>
      <c r="Q165" s="4"/>
    </row>
    <row r="166" spans="16:17" x14ac:dyDescent="0.35">
      <c r="P166" s="3"/>
      <c r="Q166" s="4"/>
    </row>
    <row r="167" spans="16:17" x14ac:dyDescent="0.35">
      <c r="P167" s="3"/>
      <c r="Q167" s="4"/>
    </row>
    <row r="168" spans="16:17" x14ac:dyDescent="0.35">
      <c r="P168" s="3"/>
      <c r="Q168" s="4"/>
    </row>
    <row r="169" spans="16:17" x14ac:dyDescent="0.35">
      <c r="P169" s="3"/>
      <c r="Q169" s="4"/>
    </row>
    <row r="170" spans="16:17" x14ac:dyDescent="0.35">
      <c r="P170" s="3"/>
      <c r="Q170" s="4"/>
    </row>
    <row r="171" spans="16:17" x14ac:dyDescent="0.35">
      <c r="P171" s="3"/>
      <c r="Q171" s="4"/>
    </row>
    <row r="172" spans="16:17" x14ac:dyDescent="0.35">
      <c r="P172" s="3"/>
      <c r="Q172" s="4"/>
    </row>
    <row r="173" spans="16:17" x14ac:dyDescent="0.35">
      <c r="P173" s="3"/>
      <c r="Q173" s="4"/>
    </row>
    <row r="174" spans="16:17" x14ac:dyDescent="0.35">
      <c r="P174" s="3"/>
      <c r="Q174" s="4"/>
    </row>
    <row r="175" spans="16:17" x14ac:dyDescent="0.35">
      <c r="P175" s="3"/>
      <c r="Q175" s="4"/>
    </row>
    <row r="176" spans="16:17" x14ac:dyDescent="0.35">
      <c r="P176" s="3"/>
      <c r="Q176" s="4"/>
    </row>
    <row r="177" spans="16:17" x14ac:dyDescent="0.35">
      <c r="P177" s="3"/>
      <c r="Q177" s="4"/>
    </row>
    <row r="178" spans="16:17" x14ac:dyDescent="0.35">
      <c r="P178" s="3"/>
      <c r="Q178" s="4"/>
    </row>
    <row r="179" spans="16:17" x14ac:dyDescent="0.35">
      <c r="P179" s="3"/>
      <c r="Q179" s="4"/>
    </row>
    <row r="180" spans="16:17" x14ac:dyDescent="0.35">
      <c r="P180" s="3"/>
      <c r="Q180" s="4"/>
    </row>
    <row r="181" spans="16:17" x14ac:dyDescent="0.35">
      <c r="P181" s="3"/>
      <c r="Q181" s="4"/>
    </row>
    <row r="182" spans="16:17" x14ac:dyDescent="0.35">
      <c r="P182" s="3"/>
      <c r="Q182" s="4"/>
    </row>
    <row r="183" spans="16:17" x14ac:dyDescent="0.35">
      <c r="P183" s="3"/>
      <c r="Q183" s="4"/>
    </row>
    <row r="184" spans="16:17" x14ac:dyDescent="0.35">
      <c r="P184" s="3"/>
      <c r="Q184" s="4"/>
    </row>
    <row r="185" spans="16:17" x14ac:dyDescent="0.35">
      <c r="P185" s="3"/>
      <c r="Q185" s="4"/>
    </row>
    <row r="186" spans="16:17" x14ac:dyDescent="0.35">
      <c r="P186" s="3"/>
      <c r="Q186" s="4"/>
    </row>
    <row r="187" spans="16:17" x14ac:dyDescent="0.35">
      <c r="P187" s="3"/>
      <c r="Q187" s="4"/>
    </row>
    <row r="188" spans="16:17" x14ac:dyDescent="0.35">
      <c r="P188" s="3"/>
      <c r="Q188" s="4"/>
    </row>
    <row r="189" spans="16:17" x14ac:dyDescent="0.35">
      <c r="P189" s="3"/>
      <c r="Q189" s="4"/>
    </row>
    <row r="190" spans="16:17" x14ac:dyDescent="0.35">
      <c r="P190" s="3"/>
      <c r="Q190" s="4"/>
    </row>
    <row r="191" spans="16:17" x14ac:dyDescent="0.35">
      <c r="P191" s="3"/>
      <c r="Q191" s="4"/>
    </row>
    <row r="192" spans="16:17" x14ac:dyDescent="0.35">
      <c r="P192" s="3"/>
      <c r="Q192" s="4"/>
    </row>
    <row r="193" spans="16:17" x14ac:dyDescent="0.35">
      <c r="P193" s="3"/>
      <c r="Q193" s="4"/>
    </row>
    <row r="194" spans="16:17" x14ac:dyDescent="0.35">
      <c r="P194" s="3"/>
      <c r="Q194" s="4"/>
    </row>
    <row r="195" spans="16:17" x14ac:dyDescent="0.35">
      <c r="P195" s="3"/>
      <c r="Q195" s="4"/>
    </row>
    <row r="196" spans="16:17" x14ac:dyDescent="0.35">
      <c r="P196" s="3"/>
      <c r="Q196" s="4"/>
    </row>
    <row r="197" spans="16:17" x14ac:dyDescent="0.35">
      <c r="P197" s="3"/>
      <c r="Q197" s="4"/>
    </row>
    <row r="198" spans="16:17" x14ac:dyDescent="0.35">
      <c r="P198" s="3"/>
      <c r="Q198" s="4"/>
    </row>
    <row r="199" spans="16:17" x14ac:dyDescent="0.35">
      <c r="P199" s="3"/>
      <c r="Q199" s="4"/>
    </row>
    <row r="200" spans="16:17" x14ac:dyDescent="0.35">
      <c r="P200" s="3"/>
      <c r="Q200" s="4"/>
    </row>
    <row r="201" spans="16:17" x14ac:dyDescent="0.35">
      <c r="P201" s="3"/>
      <c r="Q201" s="4"/>
    </row>
    <row r="202" spans="16:17" x14ac:dyDescent="0.35">
      <c r="P202" s="3"/>
      <c r="Q202" s="4"/>
    </row>
    <row r="203" spans="16:17" x14ac:dyDescent="0.35">
      <c r="P203" s="3"/>
      <c r="Q203" s="4"/>
    </row>
    <row r="204" spans="16:17" x14ac:dyDescent="0.35">
      <c r="P204" s="3"/>
      <c r="Q204" s="4"/>
    </row>
    <row r="205" spans="16:17" x14ac:dyDescent="0.35">
      <c r="P205" s="3"/>
      <c r="Q205" s="4"/>
    </row>
    <row r="206" spans="16:17" x14ac:dyDescent="0.35">
      <c r="P206" s="3"/>
      <c r="Q206" s="4"/>
    </row>
    <row r="207" spans="16:17" x14ac:dyDescent="0.35">
      <c r="P207" s="3"/>
      <c r="Q207" s="4"/>
    </row>
    <row r="208" spans="16:17" x14ac:dyDescent="0.35">
      <c r="P208" s="3"/>
      <c r="Q208" s="4"/>
    </row>
    <row r="209" spans="16:17" x14ac:dyDescent="0.35">
      <c r="P209" s="3"/>
      <c r="Q209" s="4"/>
    </row>
    <row r="210" spans="16:17" x14ac:dyDescent="0.35">
      <c r="P210" s="3"/>
      <c r="Q210" s="4"/>
    </row>
    <row r="211" spans="16:17" x14ac:dyDescent="0.35">
      <c r="P211" s="3"/>
      <c r="Q211" s="4"/>
    </row>
    <row r="212" spans="16:17" x14ac:dyDescent="0.35">
      <c r="P212" s="3"/>
      <c r="Q212" s="4"/>
    </row>
    <row r="213" spans="16:17" x14ac:dyDescent="0.35">
      <c r="P213" s="3"/>
      <c r="Q213" s="4"/>
    </row>
    <row r="214" spans="16:17" x14ac:dyDescent="0.35">
      <c r="P214" s="3"/>
      <c r="Q214" s="4"/>
    </row>
    <row r="215" spans="16:17" x14ac:dyDescent="0.35">
      <c r="P215" s="3"/>
      <c r="Q215" s="4"/>
    </row>
    <row r="216" spans="16:17" x14ac:dyDescent="0.35">
      <c r="P216" s="3"/>
      <c r="Q216" s="4"/>
    </row>
    <row r="217" spans="16:17" x14ac:dyDescent="0.35">
      <c r="P217" s="3"/>
      <c r="Q217" s="4"/>
    </row>
    <row r="218" spans="16:17" x14ac:dyDescent="0.35">
      <c r="P218" s="3"/>
      <c r="Q218" s="4"/>
    </row>
    <row r="219" spans="16:17" x14ac:dyDescent="0.35">
      <c r="P219" s="3"/>
      <c r="Q219" s="4"/>
    </row>
    <row r="220" spans="16:17" x14ac:dyDescent="0.35">
      <c r="P220" s="3"/>
      <c r="Q220" s="4"/>
    </row>
    <row r="221" spans="16:17" x14ac:dyDescent="0.35">
      <c r="P221" s="3"/>
      <c r="Q221" s="4"/>
    </row>
    <row r="222" spans="16:17" x14ac:dyDescent="0.35">
      <c r="P222" s="3"/>
      <c r="Q222" s="4"/>
    </row>
    <row r="223" spans="16:17" x14ac:dyDescent="0.35">
      <c r="P223" s="3"/>
      <c r="Q223" s="4"/>
    </row>
    <row r="224" spans="16:17" x14ac:dyDescent="0.35">
      <c r="P224" s="3"/>
      <c r="Q224" s="4"/>
    </row>
    <row r="225" spans="16:17" x14ac:dyDescent="0.35">
      <c r="P225" s="3"/>
      <c r="Q225" s="4"/>
    </row>
    <row r="226" spans="16:17" x14ac:dyDescent="0.35">
      <c r="P226" s="3"/>
      <c r="Q226" s="4"/>
    </row>
    <row r="227" spans="16:17" x14ac:dyDescent="0.35">
      <c r="P227" s="3"/>
      <c r="Q227" s="4"/>
    </row>
    <row r="228" spans="16:17" x14ac:dyDescent="0.35">
      <c r="P228" s="3"/>
      <c r="Q228" s="4"/>
    </row>
    <row r="229" spans="16:17" x14ac:dyDescent="0.35">
      <c r="P229" s="3"/>
      <c r="Q229" s="4"/>
    </row>
    <row r="230" spans="16:17" x14ac:dyDescent="0.35">
      <c r="P230" s="3"/>
      <c r="Q230" s="4"/>
    </row>
    <row r="231" spans="16:17" x14ac:dyDescent="0.35">
      <c r="P231" s="3"/>
      <c r="Q231" s="4"/>
    </row>
    <row r="232" spans="16:17" x14ac:dyDescent="0.35">
      <c r="P232" s="3"/>
      <c r="Q232" s="4"/>
    </row>
    <row r="233" spans="16:17" x14ac:dyDescent="0.35">
      <c r="P233" s="3"/>
      <c r="Q233" s="4"/>
    </row>
    <row r="234" spans="16:17" x14ac:dyDescent="0.35">
      <c r="P234" s="3"/>
      <c r="Q234" s="4"/>
    </row>
    <row r="235" spans="16:17" x14ac:dyDescent="0.35">
      <c r="P235" s="3"/>
      <c r="Q235" s="4"/>
    </row>
    <row r="236" spans="16:17" x14ac:dyDescent="0.35">
      <c r="P236" s="3"/>
      <c r="Q236" s="4"/>
    </row>
    <row r="237" spans="16:17" x14ac:dyDescent="0.35">
      <c r="P237" s="3"/>
      <c r="Q237" s="4"/>
    </row>
    <row r="238" spans="16:17" x14ac:dyDescent="0.35">
      <c r="P238" s="3"/>
      <c r="Q238" s="4"/>
    </row>
    <row r="239" spans="16:17" x14ac:dyDescent="0.35">
      <c r="P239" s="3"/>
      <c r="Q239" s="4"/>
    </row>
    <row r="240" spans="16:17" x14ac:dyDescent="0.35">
      <c r="P240" s="3"/>
      <c r="Q240" s="4"/>
    </row>
    <row r="241" spans="16:17" x14ac:dyDescent="0.35">
      <c r="P241" s="3"/>
      <c r="Q241" s="4"/>
    </row>
    <row r="242" spans="16:17" x14ac:dyDescent="0.35">
      <c r="P242" s="3"/>
      <c r="Q242" s="4"/>
    </row>
    <row r="243" spans="16:17" x14ac:dyDescent="0.35">
      <c r="P243" s="3"/>
      <c r="Q243" s="4"/>
    </row>
    <row r="244" spans="16:17" x14ac:dyDescent="0.35">
      <c r="P244" s="3"/>
      <c r="Q244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441EF-2A8C-4BE6-8A7E-43CD5D741C8D}">
  <sheetPr codeName="Sheet2"/>
  <dimension ref="A1:W244"/>
  <sheetViews>
    <sheetView topLeftCell="C1" zoomScale="84" workbookViewId="0">
      <selection activeCell="N1" activeCellId="1" sqref="I1:I1048576 N1:N1048576"/>
    </sheetView>
  </sheetViews>
  <sheetFormatPr defaultRowHeight="14.5" x14ac:dyDescent="0.35"/>
  <cols>
    <col min="2" max="2" width="9.81640625" bestFit="1" customWidth="1"/>
    <col min="3" max="3" width="9.36328125" bestFit="1" customWidth="1"/>
    <col min="4" max="12" width="8.81640625" bestFit="1" customWidth="1"/>
    <col min="13" max="13" width="9.453125" bestFit="1" customWidth="1"/>
    <col min="14" max="16" width="8.81640625" bestFit="1" customWidth="1"/>
    <col min="17" max="17" width="15.26953125" bestFit="1" customWidth="1"/>
    <col min="18" max="18" width="8.81640625" bestFit="1" customWidth="1"/>
    <col min="20" max="20" width="16.81640625" bestFit="1" customWidth="1"/>
    <col min="21" max="21" width="9.08984375" bestFit="1" customWidth="1"/>
    <col min="23" max="23" width="10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43398</v>
      </c>
      <c r="D2">
        <v>267.05</v>
      </c>
      <c r="E2">
        <v>275.95</v>
      </c>
      <c r="F2">
        <v>265.05</v>
      </c>
      <c r="G2">
        <v>274.7</v>
      </c>
      <c r="H2">
        <v>275.5</v>
      </c>
      <c r="I2">
        <v>274.7</v>
      </c>
      <c r="J2">
        <v>18357</v>
      </c>
      <c r="K2">
        <v>148657.01999999999</v>
      </c>
      <c r="L2">
        <v>80352000</v>
      </c>
      <c r="M2">
        <v>3207000</v>
      </c>
      <c r="N2">
        <v>273.85000000000002</v>
      </c>
      <c r="O2" s="2">
        <v>1.9260273972602739E-4</v>
      </c>
      <c r="P2" s="3">
        <f>(G2-D2)/D2</f>
        <v>2.864632091368649E-2</v>
      </c>
      <c r="Q2" s="4">
        <f t="shared" ref="Q2:Q65" si="0">P2-O2</f>
        <v>2.8453718173960463E-2</v>
      </c>
      <c r="R2" s="8">
        <f>Q2/$U$5</f>
        <v>1.368640431798013</v>
      </c>
      <c r="S2">
        <f>IF(I2&gt;N2,1,0)</f>
        <v>1</v>
      </c>
      <c r="T2" t="s">
        <v>22</v>
      </c>
      <c r="U2" s="6">
        <f>AVERAGE(P2:P244)</f>
        <v>3.0229849799091982E-4</v>
      </c>
      <c r="V2" t="s">
        <v>22</v>
      </c>
      <c r="W2" s="2">
        <f>AVERAGE(Q2:Q244)</f>
        <v>1.3089086509165816E-4</v>
      </c>
    </row>
    <row r="3" spans="1:23" x14ac:dyDescent="0.35">
      <c r="A3" t="s">
        <v>14</v>
      </c>
      <c r="B3" s="1">
        <v>43376</v>
      </c>
      <c r="C3" s="1">
        <v>43398</v>
      </c>
      <c r="D3">
        <v>274.7</v>
      </c>
      <c r="E3">
        <v>279.95</v>
      </c>
      <c r="F3">
        <v>271.39999999999998</v>
      </c>
      <c r="G3">
        <v>272.39999999999998</v>
      </c>
      <c r="H3">
        <v>272.25</v>
      </c>
      <c r="I3">
        <v>272.39999999999998</v>
      </c>
      <c r="J3">
        <v>17227</v>
      </c>
      <c r="K3">
        <v>142117.68</v>
      </c>
      <c r="L3">
        <v>82419000</v>
      </c>
      <c r="M3">
        <v>2067000</v>
      </c>
      <c r="N3">
        <v>271.7</v>
      </c>
      <c r="O3" s="2">
        <v>1.9232876712328766E-4</v>
      </c>
      <c r="P3" s="3">
        <f t="shared" ref="P3:P66" si="1">(G3-G2)/G2</f>
        <v>-8.3727702948671687E-3</v>
      </c>
      <c r="Q3" s="4">
        <f t="shared" si="0"/>
        <v>-8.5650990619904558E-3</v>
      </c>
      <c r="R3" s="8">
        <f t="shared" ref="R3:R66" si="2">Q3/$U$5</f>
        <v>-0.41198625806743611</v>
      </c>
      <c r="S3">
        <f t="shared" ref="S3:S66" si="3">IF(I3&gt;N3,1,0)</f>
        <v>1</v>
      </c>
      <c r="T3" t="s">
        <v>23</v>
      </c>
      <c r="U3" s="6">
        <f>MAX(P2:P244)</f>
        <v>9.9143429925277873E-2</v>
      </c>
      <c r="V3" t="s">
        <v>23</v>
      </c>
      <c r="W3" s="2">
        <f>MAX(Q2:Q244)</f>
        <v>9.8997676500620344E-2</v>
      </c>
    </row>
    <row r="4" spans="1:23" x14ac:dyDescent="0.35">
      <c r="A4" t="s">
        <v>14</v>
      </c>
      <c r="B4" s="1">
        <v>43377</v>
      </c>
      <c r="C4" s="1">
        <v>43398</v>
      </c>
      <c r="D4">
        <v>267.39999999999998</v>
      </c>
      <c r="E4">
        <v>273.8</v>
      </c>
      <c r="F4">
        <v>266.55</v>
      </c>
      <c r="G4">
        <v>271.60000000000002</v>
      </c>
      <c r="H4">
        <v>270.2</v>
      </c>
      <c r="I4">
        <v>271.60000000000002</v>
      </c>
      <c r="J4">
        <v>17563</v>
      </c>
      <c r="K4">
        <v>142301.42000000001</v>
      </c>
      <c r="L4">
        <v>82086000</v>
      </c>
      <c r="M4">
        <v>-333000</v>
      </c>
      <c r="N4">
        <v>271.35000000000002</v>
      </c>
      <c r="O4" s="2">
        <v>1.9506849315068493E-4</v>
      </c>
      <c r="P4" s="3">
        <f t="shared" si="1"/>
        <v>-2.9368575624080565E-3</v>
      </c>
      <c r="Q4" s="4">
        <f t="shared" si="0"/>
        <v>-3.1319260555587414E-3</v>
      </c>
      <c r="R4" s="8">
        <f t="shared" si="2"/>
        <v>-0.15064746908761306</v>
      </c>
      <c r="S4">
        <f t="shared" si="3"/>
        <v>1</v>
      </c>
      <c r="T4" t="s">
        <v>24</v>
      </c>
      <c r="U4" s="2">
        <f>MIN(P2:P244)</f>
        <v>-7.24422442244224E-2</v>
      </c>
      <c r="V4" t="s">
        <v>24</v>
      </c>
      <c r="W4" s="2">
        <f>MIN(Q2:Q244)</f>
        <v>-7.2590737375107336E-2</v>
      </c>
    </row>
    <row r="5" spans="1:23" x14ac:dyDescent="0.35">
      <c r="A5" t="s">
        <v>14</v>
      </c>
      <c r="B5" s="1">
        <v>43378</v>
      </c>
      <c r="C5" s="1">
        <v>43398</v>
      </c>
      <c r="D5">
        <v>271.60000000000002</v>
      </c>
      <c r="E5">
        <v>271.85000000000002</v>
      </c>
      <c r="F5">
        <v>256.85000000000002</v>
      </c>
      <c r="G5">
        <v>259.10000000000002</v>
      </c>
      <c r="H5">
        <v>258</v>
      </c>
      <c r="I5">
        <v>259.10000000000002</v>
      </c>
      <c r="J5">
        <v>22932</v>
      </c>
      <c r="K5">
        <v>182204.34</v>
      </c>
      <c r="L5">
        <v>84435000</v>
      </c>
      <c r="M5">
        <v>2349000</v>
      </c>
      <c r="N5">
        <v>258.35000000000002</v>
      </c>
      <c r="O5" s="2">
        <v>1.8986301369863012E-4</v>
      </c>
      <c r="P5" s="3">
        <f t="shared" si="1"/>
        <v>-4.6023564064801174E-2</v>
      </c>
      <c r="Q5" s="4">
        <f t="shared" si="0"/>
        <v>-4.6213427078499805E-2</v>
      </c>
      <c r="R5" s="8">
        <f t="shared" si="2"/>
        <v>-2.2228927834629029</v>
      </c>
      <c r="S5">
        <f t="shared" si="3"/>
        <v>1</v>
      </c>
      <c r="T5" t="s">
        <v>20</v>
      </c>
      <c r="U5" s="2">
        <f>STDEV(P2:P244)</f>
        <v>2.0789768819397064E-2</v>
      </c>
      <c r="V5" t="s">
        <v>20</v>
      </c>
      <c r="W5" s="2">
        <f>STDEV(Q2:Q244)</f>
        <v>2.0788583049724883E-2</v>
      </c>
    </row>
    <row r="6" spans="1:23" x14ac:dyDescent="0.35">
      <c r="A6" t="s">
        <v>14</v>
      </c>
      <c r="B6" s="1">
        <v>43381</v>
      </c>
      <c r="C6" s="1">
        <v>43398</v>
      </c>
      <c r="D6">
        <v>259.55</v>
      </c>
      <c r="E6">
        <v>269.25</v>
      </c>
      <c r="F6">
        <v>258.35000000000002</v>
      </c>
      <c r="G6">
        <v>266.5</v>
      </c>
      <c r="H6">
        <v>267.2</v>
      </c>
      <c r="I6">
        <v>266.5</v>
      </c>
      <c r="J6">
        <v>17593</v>
      </c>
      <c r="K6">
        <v>138770.41</v>
      </c>
      <c r="L6">
        <v>84594000</v>
      </c>
      <c r="M6">
        <v>159000</v>
      </c>
      <c r="N6">
        <v>265.75</v>
      </c>
      <c r="O6" s="2">
        <v>1.893150684931507E-4</v>
      </c>
      <c r="P6" s="3">
        <f t="shared" si="1"/>
        <v>2.8560401389424842E-2</v>
      </c>
      <c r="Q6" s="4">
        <f t="shared" si="0"/>
        <v>2.8371086320931691E-2</v>
      </c>
      <c r="R6" s="8">
        <f t="shared" si="2"/>
        <v>1.3646657914955351</v>
      </c>
      <c r="S6">
        <f t="shared" si="3"/>
        <v>1</v>
      </c>
    </row>
    <row r="7" spans="1:23" x14ac:dyDescent="0.35">
      <c r="A7" t="s">
        <v>14</v>
      </c>
      <c r="B7" s="1">
        <v>43382</v>
      </c>
      <c r="C7" s="1">
        <v>43398</v>
      </c>
      <c r="D7">
        <v>269.45</v>
      </c>
      <c r="E7">
        <v>269.45</v>
      </c>
      <c r="F7">
        <v>260.25</v>
      </c>
      <c r="G7">
        <v>263.2</v>
      </c>
      <c r="H7">
        <v>263</v>
      </c>
      <c r="I7">
        <v>263.2</v>
      </c>
      <c r="J7">
        <v>14269</v>
      </c>
      <c r="K7">
        <v>113069.77</v>
      </c>
      <c r="L7">
        <v>84693000</v>
      </c>
      <c r="M7">
        <v>99000</v>
      </c>
      <c r="N7">
        <v>262.95</v>
      </c>
      <c r="O7" s="2">
        <v>1.8821917808219178E-4</v>
      </c>
      <c r="P7" s="3">
        <f t="shared" si="1"/>
        <v>-1.2382739212007547E-2</v>
      </c>
      <c r="Q7" s="4">
        <f t="shared" si="0"/>
        <v>-1.2570958390089738E-2</v>
      </c>
      <c r="R7" s="8">
        <f t="shared" si="2"/>
        <v>-0.6046704270400981</v>
      </c>
      <c r="S7">
        <f t="shared" si="3"/>
        <v>1</v>
      </c>
    </row>
    <row r="8" spans="1:23" x14ac:dyDescent="0.35">
      <c r="A8" t="s">
        <v>14</v>
      </c>
      <c r="B8" s="1">
        <v>43383</v>
      </c>
      <c r="C8" s="1">
        <v>43398</v>
      </c>
      <c r="D8">
        <v>261.89999999999998</v>
      </c>
      <c r="E8">
        <v>280</v>
      </c>
      <c r="F8">
        <v>261.25</v>
      </c>
      <c r="G8">
        <v>278.7</v>
      </c>
      <c r="H8">
        <v>277</v>
      </c>
      <c r="I8">
        <v>278.7</v>
      </c>
      <c r="J8">
        <v>22524</v>
      </c>
      <c r="K8">
        <v>183892.18</v>
      </c>
      <c r="L8">
        <v>85668000</v>
      </c>
      <c r="M8">
        <v>975000</v>
      </c>
      <c r="N8">
        <v>278.64999999999998</v>
      </c>
      <c r="O8" s="2">
        <v>1.8958904109589041E-4</v>
      </c>
      <c r="P8" s="3">
        <f t="shared" si="1"/>
        <v>5.8890577507598789E-2</v>
      </c>
      <c r="Q8" s="4">
        <f t="shared" si="0"/>
        <v>5.8700988466502901E-2</v>
      </c>
      <c r="R8" s="8">
        <f t="shared" si="2"/>
        <v>2.8235517660847815</v>
      </c>
      <c r="S8">
        <f t="shared" si="3"/>
        <v>1</v>
      </c>
    </row>
    <row r="9" spans="1:23" x14ac:dyDescent="0.35">
      <c r="A9" t="s">
        <v>14</v>
      </c>
      <c r="B9" s="1">
        <v>43384</v>
      </c>
      <c r="C9" s="1">
        <v>43398</v>
      </c>
      <c r="D9">
        <v>268</v>
      </c>
      <c r="E9">
        <v>272.14999999999998</v>
      </c>
      <c r="F9">
        <v>261.39999999999998</v>
      </c>
      <c r="G9">
        <v>263.25</v>
      </c>
      <c r="H9">
        <v>262.64999999999998</v>
      </c>
      <c r="I9">
        <v>263.25</v>
      </c>
      <c r="J9">
        <v>28654</v>
      </c>
      <c r="K9">
        <v>227626.35</v>
      </c>
      <c r="L9">
        <v>89964000</v>
      </c>
      <c r="M9">
        <v>4296000</v>
      </c>
      <c r="N9">
        <v>262.14999999999998</v>
      </c>
      <c r="O9" s="2">
        <v>1.9013698630136988E-4</v>
      </c>
      <c r="P9" s="3">
        <f t="shared" si="1"/>
        <v>-5.543595263724431E-2</v>
      </c>
      <c r="Q9" s="4">
        <f t="shared" si="0"/>
        <v>-5.5626089623545677E-2</v>
      </c>
      <c r="R9" s="8">
        <f t="shared" si="2"/>
        <v>-2.6756473391683882</v>
      </c>
      <c r="S9">
        <f t="shared" si="3"/>
        <v>1</v>
      </c>
    </row>
    <row r="10" spans="1:23" x14ac:dyDescent="0.35">
      <c r="A10" t="s">
        <v>14</v>
      </c>
      <c r="B10" s="1">
        <v>43385</v>
      </c>
      <c r="C10" s="1">
        <v>43398</v>
      </c>
      <c r="D10">
        <v>266.14999999999998</v>
      </c>
      <c r="E10">
        <v>268.35000000000002</v>
      </c>
      <c r="F10">
        <v>262.3</v>
      </c>
      <c r="G10">
        <v>264.3</v>
      </c>
      <c r="H10">
        <v>263.89999999999998</v>
      </c>
      <c r="I10">
        <v>264.3</v>
      </c>
      <c r="J10">
        <v>21698</v>
      </c>
      <c r="K10">
        <v>172904.3</v>
      </c>
      <c r="L10">
        <v>93414000</v>
      </c>
      <c r="M10">
        <v>3450000</v>
      </c>
      <c r="N10">
        <v>263.75</v>
      </c>
      <c r="O10" s="2">
        <v>1.8876712328767123E-4</v>
      </c>
      <c r="P10" s="3">
        <f t="shared" si="1"/>
        <v>3.9886039886040314E-3</v>
      </c>
      <c r="Q10" s="4">
        <f t="shared" si="0"/>
        <v>3.7998368653163602E-3</v>
      </c>
      <c r="R10" s="8">
        <f t="shared" si="2"/>
        <v>0.18277436840813133</v>
      </c>
      <c r="S10">
        <f t="shared" si="3"/>
        <v>1</v>
      </c>
    </row>
    <row r="11" spans="1:23" x14ac:dyDescent="0.35">
      <c r="A11" t="s">
        <v>14</v>
      </c>
      <c r="B11" s="1">
        <v>43388</v>
      </c>
      <c r="C11" s="1">
        <v>43398</v>
      </c>
      <c r="D11">
        <v>264.55</v>
      </c>
      <c r="E11">
        <v>266.3</v>
      </c>
      <c r="F11">
        <v>261.35000000000002</v>
      </c>
      <c r="G11">
        <v>264</v>
      </c>
      <c r="H11">
        <v>263.89999999999998</v>
      </c>
      <c r="I11">
        <v>264</v>
      </c>
      <c r="J11">
        <v>17084</v>
      </c>
      <c r="K11">
        <v>135055.35999999999</v>
      </c>
      <c r="L11">
        <v>91821000</v>
      </c>
      <c r="M11">
        <v>-1593000</v>
      </c>
      <c r="N11">
        <v>263.2</v>
      </c>
      <c r="O11" s="2">
        <v>1.893150684931507E-4</v>
      </c>
      <c r="P11" s="3">
        <f t="shared" si="1"/>
        <v>-1.1350737797957296E-3</v>
      </c>
      <c r="Q11" s="4">
        <f t="shared" si="0"/>
        <v>-1.3243888482888802E-3</v>
      </c>
      <c r="R11" s="8">
        <f t="shared" si="2"/>
        <v>-6.3703875680099539E-2</v>
      </c>
      <c r="S11">
        <f t="shared" si="3"/>
        <v>1</v>
      </c>
    </row>
    <row r="12" spans="1:23" x14ac:dyDescent="0.35">
      <c r="A12" t="s">
        <v>14</v>
      </c>
      <c r="B12" s="1">
        <v>43389</v>
      </c>
      <c r="C12" s="1">
        <v>43398</v>
      </c>
      <c r="D12">
        <v>264.25</v>
      </c>
      <c r="E12">
        <v>271.5</v>
      </c>
      <c r="F12">
        <v>263.60000000000002</v>
      </c>
      <c r="G12">
        <v>271</v>
      </c>
      <c r="H12">
        <v>270.8</v>
      </c>
      <c r="I12">
        <v>271</v>
      </c>
      <c r="J12">
        <v>19588</v>
      </c>
      <c r="K12">
        <v>157782.62</v>
      </c>
      <c r="L12">
        <v>91101000</v>
      </c>
      <c r="M12">
        <v>-720000</v>
      </c>
      <c r="N12">
        <v>270.3</v>
      </c>
      <c r="O12" s="2">
        <v>1.8986301369863012E-4</v>
      </c>
      <c r="P12" s="3">
        <f t="shared" si="1"/>
        <v>2.6515151515151516E-2</v>
      </c>
      <c r="Q12" s="4">
        <f t="shared" si="0"/>
        <v>2.6325288501452885E-2</v>
      </c>
      <c r="R12" s="8">
        <f t="shared" si="2"/>
        <v>1.2662617237422633</v>
      </c>
      <c r="S12">
        <f t="shared" si="3"/>
        <v>1</v>
      </c>
    </row>
    <row r="13" spans="1:23" x14ac:dyDescent="0.35">
      <c r="A13" t="s">
        <v>14</v>
      </c>
      <c r="B13" s="1">
        <v>43390</v>
      </c>
      <c r="C13" s="1">
        <v>43398</v>
      </c>
      <c r="D13">
        <v>274.5</v>
      </c>
      <c r="E13">
        <v>275.75</v>
      </c>
      <c r="F13">
        <v>259.7</v>
      </c>
      <c r="G13">
        <v>261.25</v>
      </c>
      <c r="H13">
        <v>261.10000000000002</v>
      </c>
      <c r="I13">
        <v>261.25</v>
      </c>
      <c r="J13">
        <v>23122</v>
      </c>
      <c r="K13">
        <v>185141.54</v>
      </c>
      <c r="L13">
        <v>86817000</v>
      </c>
      <c r="M13">
        <v>-4284000</v>
      </c>
      <c r="N13">
        <v>261.14999999999998</v>
      </c>
      <c r="O13" s="2">
        <v>1.8958904109589041E-4</v>
      </c>
      <c r="P13" s="3">
        <f t="shared" si="1"/>
        <v>-3.5977859778597784E-2</v>
      </c>
      <c r="Q13" s="4">
        <f t="shared" si="0"/>
        <v>-3.6167448819693672E-2</v>
      </c>
      <c r="R13" s="8">
        <f t="shared" si="2"/>
        <v>-1.7396753727222343</v>
      </c>
      <c r="S13">
        <f t="shared" si="3"/>
        <v>1</v>
      </c>
    </row>
    <row r="14" spans="1:23" x14ac:dyDescent="0.35">
      <c r="A14" t="s">
        <v>14</v>
      </c>
      <c r="B14" s="1">
        <v>43392</v>
      </c>
      <c r="C14" s="1">
        <v>43398</v>
      </c>
      <c r="D14">
        <v>259.8</v>
      </c>
      <c r="E14">
        <v>264.75</v>
      </c>
      <c r="F14">
        <v>258.10000000000002</v>
      </c>
      <c r="G14">
        <v>261.3</v>
      </c>
      <c r="H14">
        <v>261.10000000000002</v>
      </c>
      <c r="I14">
        <v>261.3</v>
      </c>
      <c r="J14">
        <v>16997</v>
      </c>
      <c r="K14">
        <v>133122.26999999999</v>
      </c>
      <c r="L14">
        <v>86262000</v>
      </c>
      <c r="M14">
        <v>-555000</v>
      </c>
      <c r="N14">
        <v>261.10000000000002</v>
      </c>
      <c r="O14" s="2">
        <v>1.9041095890410959E-4</v>
      </c>
      <c r="P14" s="3">
        <f t="shared" si="1"/>
        <v>1.9138755980865595E-4</v>
      </c>
      <c r="Q14" s="4">
        <f t="shared" si="0"/>
        <v>9.766009045463625E-7</v>
      </c>
      <c r="R14" s="8">
        <f t="shared" si="2"/>
        <v>4.6975072836557183E-5</v>
      </c>
      <c r="S14">
        <f t="shared" si="3"/>
        <v>1</v>
      </c>
    </row>
    <row r="15" spans="1:23" x14ac:dyDescent="0.35">
      <c r="A15" t="s">
        <v>14</v>
      </c>
      <c r="B15" s="1">
        <v>43395</v>
      </c>
      <c r="C15" s="1">
        <v>43398</v>
      </c>
      <c r="D15">
        <v>267</v>
      </c>
      <c r="E15">
        <v>267.8</v>
      </c>
      <c r="F15">
        <v>259.3</v>
      </c>
      <c r="G15">
        <v>259.89999999999998</v>
      </c>
      <c r="H15">
        <v>259.7</v>
      </c>
      <c r="I15">
        <v>259.89999999999998</v>
      </c>
      <c r="J15">
        <v>16945</v>
      </c>
      <c r="K15">
        <v>133621.49</v>
      </c>
      <c r="L15">
        <v>77583000</v>
      </c>
      <c r="M15">
        <v>-8679000</v>
      </c>
      <c r="N15">
        <v>260.35000000000002</v>
      </c>
      <c r="O15" s="2">
        <v>1.9041095890410959E-4</v>
      </c>
      <c r="P15" s="3">
        <f t="shared" si="1"/>
        <v>-5.3578262533487721E-3</v>
      </c>
      <c r="Q15" s="4">
        <f t="shared" si="0"/>
        <v>-5.5482372122528821E-3</v>
      </c>
      <c r="R15" s="8">
        <f t="shared" si="2"/>
        <v>-0.26687344435866556</v>
      </c>
      <c r="S15">
        <f t="shared" si="3"/>
        <v>0</v>
      </c>
    </row>
    <row r="16" spans="1:23" x14ac:dyDescent="0.35">
      <c r="A16" t="s">
        <v>14</v>
      </c>
      <c r="B16" s="1">
        <v>43396</v>
      </c>
      <c r="C16" s="1">
        <v>43398</v>
      </c>
      <c r="D16">
        <v>258</v>
      </c>
      <c r="E16">
        <v>258.75</v>
      </c>
      <c r="F16">
        <v>254.4</v>
      </c>
      <c r="G16">
        <v>255.9</v>
      </c>
      <c r="H16">
        <v>256.39999999999998</v>
      </c>
      <c r="I16">
        <v>255.9</v>
      </c>
      <c r="J16">
        <v>20222</v>
      </c>
      <c r="K16">
        <v>155769.82</v>
      </c>
      <c r="L16">
        <v>65160000</v>
      </c>
      <c r="M16">
        <v>-12423000</v>
      </c>
      <c r="N16">
        <v>255.65</v>
      </c>
      <c r="O16" s="2">
        <v>1.9068493150684932E-4</v>
      </c>
      <c r="P16" s="3">
        <f t="shared" si="1"/>
        <v>-1.5390534821084925E-2</v>
      </c>
      <c r="Q16" s="4">
        <f t="shared" si="0"/>
        <v>-1.5581219752591774E-2</v>
      </c>
      <c r="R16" s="8">
        <f t="shared" si="2"/>
        <v>-0.74946575346496103</v>
      </c>
      <c r="S16">
        <f t="shared" si="3"/>
        <v>1</v>
      </c>
    </row>
    <row r="17" spans="1:19" x14ac:dyDescent="0.35">
      <c r="A17" t="s">
        <v>14</v>
      </c>
      <c r="B17" s="1">
        <v>43397</v>
      </c>
      <c r="C17" s="1">
        <v>43398</v>
      </c>
      <c r="D17">
        <v>260</v>
      </c>
      <c r="E17">
        <v>262.39999999999998</v>
      </c>
      <c r="F17">
        <v>252.6</v>
      </c>
      <c r="G17">
        <v>256.05</v>
      </c>
      <c r="H17">
        <v>256.35000000000002</v>
      </c>
      <c r="I17">
        <v>256.05</v>
      </c>
      <c r="J17">
        <v>18894</v>
      </c>
      <c r="K17">
        <v>145943.73000000001</v>
      </c>
      <c r="L17">
        <v>46872000</v>
      </c>
      <c r="M17">
        <v>-18288000</v>
      </c>
      <c r="N17">
        <v>255.7</v>
      </c>
      <c r="O17" s="2">
        <v>1.9041095890410959E-4</v>
      </c>
      <c r="P17" s="3">
        <f t="shared" si="1"/>
        <v>5.8616647127786509E-4</v>
      </c>
      <c r="Q17" s="4">
        <f t="shared" si="0"/>
        <v>3.9575551237375553E-4</v>
      </c>
      <c r="R17" s="8">
        <f t="shared" si="2"/>
        <v>1.9036070858301782E-2</v>
      </c>
      <c r="S17">
        <f t="shared" si="3"/>
        <v>1</v>
      </c>
    </row>
    <row r="18" spans="1:19" x14ac:dyDescent="0.35">
      <c r="A18" t="s">
        <v>14</v>
      </c>
      <c r="B18" s="1">
        <v>43398</v>
      </c>
      <c r="C18" s="1">
        <v>43398</v>
      </c>
      <c r="D18">
        <v>252.9</v>
      </c>
      <c r="E18">
        <v>255.25</v>
      </c>
      <c r="F18">
        <v>248.5</v>
      </c>
      <c r="G18">
        <v>249.25</v>
      </c>
      <c r="H18">
        <v>249.55</v>
      </c>
      <c r="I18">
        <v>249.55</v>
      </c>
      <c r="J18">
        <v>21933</v>
      </c>
      <c r="K18">
        <v>164902.45000000001</v>
      </c>
      <c r="L18">
        <v>19827000</v>
      </c>
      <c r="M18">
        <v>-27045000</v>
      </c>
      <c r="N18">
        <v>249.55</v>
      </c>
      <c r="O18" s="2">
        <v>1.9068493150684932E-4</v>
      </c>
      <c r="P18" s="3">
        <f t="shared" si="1"/>
        <v>-2.6557313024799887E-2</v>
      </c>
      <c r="Q18" s="4">
        <f t="shared" si="0"/>
        <v>-2.6747997956306738E-2</v>
      </c>
      <c r="R18" s="8">
        <f t="shared" si="2"/>
        <v>-1.2865942949471658</v>
      </c>
      <c r="S18">
        <f t="shared" si="3"/>
        <v>0</v>
      </c>
    </row>
    <row r="19" spans="1:19" x14ac:dyDescent="0.35">
      <c r="A19" t="s">
        <v>14</v>
      </c>
      <c r="B19" s="1">
        <v>43399</v>
      </c>
      <c r="C19" s="1">
        <v>43433</v>
      </c>
      <c r="D19">
        <v>252.65</v>
      </c>
      <c r="E19">
        <v>253.9</v>
      </c>
      <c r="F19">
        <v>248.65</v>
      </c>
      <c r="G19">
        <v>249.25</v>
      </c>
      <c r="H19">
        <v>249.2</v>
      </c>
      <c r="I19">
        <v>249.25</v>
      </c>
      <c r="J19">
        <v>15061</v>
      </c>
      <c r="K19">
        <v>113472.27</v>
      </c>
      <c r="L19">
        <v>93015000</v>
      </c>
      <c r="M19">
        <v>2058000</v>
      </c>
      <c r="N19">
        <v>248.1</v>
      </c>
      <c r="O19" s="2">
        <v>1.9041095890410959E-4</v>
      </c>
      <c r="P19" s="3">
        <f t="shared" si="1"/>
        <v>0</v>
      </c>
      <c r="Q19" s="4">
        <f t="shared" si="0"/>
        <v>-1.9041095890410959E-4</v>
      </c>
      <c r="R19" s="8">
        <f t="shared" si="2"/>
        <v>-9.1588781269397405E-3</v>
      </c>
      <c r="S19">
        <f t="shared" si="3"/>
        <v>1</v>
      </c>
    </row>
    <row r="20" spans="1:19" x14ac:dyDescent="0.35">
      <c r="A20" t="s">
        <v>14</v>
      </c>
      <c r="B20" s="1">
        <v>43402</v>
      </c>
      <c r="C20" s="1">
        <v>43433</v>
      </c>
      <c r="D20">
        <v>250.05</v>
      </c>
      <c r="E20">
        <v>270.2</v>
      </c>
      <c r="F20">
        <v>249.45</v>
      </c>
      <c r="G20">
        <v>268.95</v>
      </c>
      <c r="H20">
        <v>269.10000000000002</v>
      </c>
      <c r="I20">
        <v>268.95</v>
      </c>
      <c r="J20">
        <v>28883</v>
      </c>
      <c r="K20">
        <v>227520.27</v>
      </c>
      <c r="L20">
        <v>91884000</v>
      </c>
      <c r="M20">
        <v>-1131000</v>
      </c>
      <c r="N20">
        <v>267.89999999999998</v>
      </c>
      <c r="O20" s="2">
        <v>1.9041095890410959E-4</v>
      </c>
      <c r="P20" s="3">
        <f t="shared" si="1"/>
        <v>7.9037111334001958E-2</v>
      </c>
      <c r="Q20" s="4">
        <f t="shared" si="0"/>
        <v>7.8846700375097847E-2</v>
      </c>
      <c r="R20" s="8">
        <f t="shared" si="2"/>
        <v>3.7925722532101021</v>
      </c>
      <c r="S20">
        <f t="shared" si="3"/>
        <v>1</v>
      </c>
    </row>
    <row r="21" spans="1:19" x14ac:dyDescent="0.35">
      <c r="A21" t="s">
        <v>14</v>
      </c>
      <c r="B21" s="1">
        <v>43403</v>
      </c>
      <c r="C21" s="1">
        <v>43433</v>
      </c>
      <c r="D21">
        <v>267.64999999999998</v>
      </c>
      <c r="E21">
        <v>279.8</v>
      </c>
      <c r="F21">
        <v>267.25</v>
      </c>
      <c r="G21">
        <v>273.85000000000002</v>
      </c>
      <c r="H21">
        <v>274.7</v>
      </c>
      <c r="I21">
        <v>273.85000000000002</v>
      </c>
      <c r="J21">
        <v>26115</v>
      </c>
      <c r="K21">
        <v>215617.27</v>
      </c>
      <c r="L21">
        <v>91188000</v>
      </c>
      <c r="M21">
        <v>-696000</v>
      </c>
      <c r="N21">
        <v>273.14999999999998</v>
      </c>
      <c r="O21" s="2">
        <v>1.9068493150684932E-4</v>
      </c>
      <c r="P21" s="3">
        <f t="shared" si="1"/>
        <v>1.8218999814091967E-2</v>
      </c>
      <c r="Q21" s="4">
        <f t="shared" si="0"/>
        <v>1.8028314882585116E-2</v>
      </c>
      <c r="R21" s="8">
        <f t="shared" si="2"/>
        <v>0.86717245579780167</v>
      </c>
      <c r="S21">
        <f t="shared" si="3"/>
        <v>1</v>
      </c>
    </row>
    <row r="22" spans="1:19" x14ac:dyDescent="0.35">
      <c r="A22" t="s">
        <v>14</v>
      </c>
      <c r="B22" s="1">
        <v>43404</v>
      </c>
      <c r="C22" s="1">
        <v>43433</v>
      </c>
      <c r="D22">
        <v>275.25</v>
      </c>
      <c r="E22">
        <v>282.89999999999998</v>
      </c>
      <c r="F22">
        <v>269.3</v>
      </c>
      <c r="G22">
        <v>281.64999999999998</v>
      </c>
      <c r="H22">
        <v>280.89999999999998</v>
      </c>
      <c r="I22">
        <v>281.64999999999998</v>
      </c>
      <c r="J22">
        <v>25441</v>
      </c>
      <c r="K22">
        <v>210746.17</v>
      </c>
      <c r="L22">
        <v>93549000</v>
      </c>
      <c r="M22">
        <v>2361000</v>
      </c>
      <c r="N22">
        <v>281.39999999999998</v>
      </c>
      <c r="O22" s="2">
        <v>1.9041095890410959E-4</v>
      </c>
      <c r="P22" s="3">
        <f t="shared" si="1"/>
        <v>2.848274602884774E-2</v>
      </c>
      <c r="Q22" s="4">
        <f t="shared" si="0"/>
        <v>2.8292335069943629E-2</v>
      </c>
      <c r="R22" s="8">
        <f t="shared" si="2"/>
        <v>1.3608778104134855</v>
      </c>
      <c r="S22">
        <f t="shared" si="3"/>
        <v>1</v>
      </c>
    </row>
    <row r="23" spans="1:19" x14ac:dyDescent="0.35">
      <c r="A23" t="s">
        <v>14</v>
      </c>
      <c r="B23" s="1">
        <v>43405</v>
      </c>
      <c r="C23" s="1">
        <v>43433</v>
      </c>
      <c r="D23">
        <v>283.14999999999998</v>
      </c>
      <c r="E23">
        <v>288.75</v>
      </c>
      <c r="F23">
        <v>279</v>
      </c>
      <c r="G23">
        <v>286.25</v>
      </c>
      <c r="H23">
        <v>286.39999999999998</v>
      </c>
      <c r="I23">
        <v>286.25</v>
      </c>
      <c r="J23">
        <v>22324</v>
      </c>
      <c r="K23">
        <v>190856.12</v>
      </c>
      <c r="L23">
        <v>90417000</v>
      </c>
      <c r="M23">
        <v>-3132000</v>
      </c>
      <c r="N23">
        <v>285.89999999999998</v>
      </c>
      <c r="O23" s="2">
        <v>1.8986301369863012E-4</v>
      </c>
      <c r="P23" s="3">
        <f t="shared" si="1"/>
        <v>1.6332327356648406E-2</v>
      </c>
      <c r="Q23" s="4">
        <f t="shared" si="0"/>
        <v>1.6142464342949775E-2</v>
      </c>
      <c r="R23" s="8">
        <f t="shared" si="2"/>
        <v>0.7764619454492776</v>
      </c>
      <c r="S23">
        <f t="shared" si="3"/>
        <v>1</v>
      </c>
    </row>
    <row r="24" spans="1:19" x14ac:dyDescent="0.35">
      <c r="A24" t="s">
        <v>14</v>
      </c>
      <c r="B24" s="1">
        <v>43406</v>
      </c>
      <c r="C24" s="1">
        <v>43433</v>
      </c>
      <c r="D24">
        <v>289.10000000000002</v>
      </c>
      <c r="E24">
        <v>292.7</v>
      </c>
      <c r="F24">
        <v>283.35000000000002</v>
      </c>
      <c r="G24">
        <v>285.60000000000002</v>
      </c>
      <c r="H24">
        <v>285.89999999999998</v>
      </c>
      <c r="I24">
        <v>285.60000000000002</v>
      </c>
      <c r="J24">
        <v>22567</v>
      </c>
      <c r="K24">
        <v>195461.42</v>
      </c>
      <c r="L24">
        <v>87567000</v>
      </c>
      <c r="M24">
        <v>-2850000</v>
      </c>
      <c r="N24">
        <v>285.35000000000002</v>
      </c>
      <c r="O24" s="2">
        <v>1.9068493150684932E-4</v>
      </c>
      <c r="P24" s="3">
        <f t="shared" si="1"/>
        <v>-2.2707423580785231E-3</v>
      </c>
      <c r="Q24" s="4">
        <f t="shared" si="0"/>
        <v>-2.4614272895853726E-3</v>
      </c>
      <c r="R24" s="8">
        <f t="shared" si="2"/>
        <v>-0.11839608756441948</v>
      </c>
      <c r="S24">
        <f t="shared" si="3"/>
        <v>1</v>
      </c>
    </row>
    <row r="25" spans="1:19" x14ac:dyDescent="0.35">
      <c r="A25" t="s">
        <v>14</v>
      </c>
      <c r="B25" s="1">
        <v>43409</v>
      </c>
      <c r="C25" s="1">
        <v>43433</v>
      </c>
      <c r="D25">
        <v>286.5</v>
      </c>
      <c r="E25">
        <v>301</v>
      </c>
      <c r="F25">
        <v>283.95</v>
      </c>
      <c r="G25">
        <v>296.3</v>
      </c>
      <c r="H25">
        <v>297.8</v>
      </c>
      <c r="I25">
        <v>296.3</v>
      </c>
      <c r="J25">
        <v>43124</v>
      </c>
      <c r="K25">
        <v>379465.32</v>
      </c>
      <c r="L25">
        <v>93471000</v>
      </c>
      <c r="M25">
        <v>5904000</v>
      </c>
      <c r="N25">
        <v>294.95</v>
      </c>
      <c r="O25" s="2">
        <v>1.8958904109589041E-4</v>
      </c>
      <c r="P25" s="3">
        <f t="shared" si="1"/>
        <v>3.7464985994397716E-2</v>
      </c>
      <c r="Q25" s="4">
        <f t="shared" si="0"/>
        <v>3.7275396953301829E-2</v>
      </c>
      <c r="R25" s="8">
        <f t="shared" si="2"/>
        <v>1.792968323848003</v>
      </c>
      <c r="S25">
        <f t="shared" si="3"/>
        <v>1</v>
      </c>
    </row>
    <row r="26" spans="1:19" x14ac:dyDescent="0.35">
      <c r="A26" t="s">
        <v>14</v>
      </c>
      <c r="B26" s="1">
        <v>43410</v>
      </c>
      <c r="C26" s="1">
        <v>43433</v>
      </c>
      <c r="D26">
        <v>297.5</v>
      </c>
      <c r="E26">
        <v>298.8</v>
      </c>
      <c r="F26">
        <v>284.55</v>
      </c>
      <c r="G26">
        <v>287.10000000000002</v>
      </c>
      <c r="H26">
        <v>286</v>
      </c>
      <c r="I26">
        <v>287.10000000000002</v>
      </c>
      <c r="J26">
        <v>33783</v>
      </c>
      <c r="K26">
        <v>294298.34999999998</v>
      </c>
      <c r="L26">
        <v>84222000</v>
      </c>
      <c r="M26">
        <v>-9249000</v>
      </c>
      <c r="N26">
        <v>286.45</v>
      </c>
      <c r="O26" s="2">
        <v>1.9013698630136988E-4</v>
      </c>
      <c r="P26" s="3">
        <f t="shared" si="1"/>
        <v>-3.1049611879851464E-2</v>
      </c>
      <c r="Q26" s="4">
        <f t="shared" si="0"/>
        <v>-3.1239748866152835E-2</v>
      </c>
      <c r="R26" s="8">
        <f t="shared" si="2"/>
        <v>-1.5026501322614918</v>
      </c>
      <c r="S26">
        <f t="shared" si="3"/>
        <v>1</v>
      </c>
    </row>
    <row r="27" spans="1:19" x14ac:dyDescent="0.35">
      <c r="A27" t="s">
        <v>14</v>
      </c>
      <c r="B27" s="1">
        <v>43411</v>
      </c>
      <c r="C27" s="1">
        <v>43433</v>
      </c>
      <c r="D27">
        <v>288</v>
      </c>
      <c r="E27">
        <v>288.85000000000002</v>
      </c>
      <c r="F27">
        <v>286.5</v>
      </c>
      <c r="G27">
        <v>287.05</v>
      </c>
      <c r="H27">
        <v>287.39999999999998</v>
      </c>
      <c r="I27">
        <v>287.05</v>
      </c>
      <c r="J27">
        <v>2326</v>
      </c>
      <c r="K27">
        <v>20036.990000000002</v>
      </c>
      <c r="L27">
        <v>84438000</v>
      </c>
      <c r="M27">
        <v>216000</v>
      </c>
      <c r="N27">
        <v>286.55</v>
      </c>
      <c r="O27" s="2">
        <v>1.9041095890410959E-4</v>
      </c>
      <c r="P27" s="3">
        <f t="shared" si="1"/>
        <v>-1.7415534656917925E-4</v>
      </c>
      <c r="Q27" s="4">
        <f t="shared" si="0"/>
        <v>-3.6456630547328884E-4</v>
      </c>
      <c r="R27" s="8">
        <f t="shared" si="2"/>
        <v>-1.7535851824054184E-2</v>
      </c>
      <c r="S27">
        <f t="shared" si="3"/>
        <v>1</v>
      </c>
    </row>
    <row r="28" spans="1:19" x14ac:dyDescent="0.35">
      <c r="A28" t="s">
        <v>14</v>
      </c>
      <c r="B28" s="1">
        <v>43413</v>
      </c>
      <c r="C28" s="1">
        <v>43433</v>
      </c>
      <c r="D28">
        <v>286.95</v>
      </c>
      <c r="E28">
        <v>288.2</v>
      </c>
      <c r="F28">
        <v>283.05</v>
      </c>
      <c r="G28">
        <v>283.7</v>
      </c>
      <c r="H28">
        <v>283.7</v>
      </c>
      <c r="I28">
        <v>283.7</v>
      </c>
      <c r="J28">
        <v>15057</v>
      </c>
      <c r="K28">
        <v>128826.83</v>
      </c>
      <c r="L28">
        <v>83172000</v>
      </c>
      <c r="M28">
        <v>-1266000</v>
      </c>
      <c r="N28">
        <v>283.25</v>
      </c>
      <c r="O28" s="2">
        <v>1.8958904109589041E-4</v>
      </c>
      <c r="P28" s="3">
        <f t="shared" si="1"/>
        <v>-1.167044068977538E-2</v>
      </c>
      <c r="Q28" s="4">
        <f t="shared" si="0"/>
        <v>-1.1860029730871271E-2</v>
      </c>
      <c r="R28" s="8">
        <f t="shared" si="2"/>
        <v>-0.57047434408244801</v>
      </c>
      <c r="S28">
        <f t="shared" si="3"/>
        <v>1</v>
      </c>
    </row>
    <row r="29" spans="1:19" x14ac:dyDescent="0.35">
      <c r="A29" t="s">
        <v>14</v>
      </c>
      <c r="B29" s="1">
        <v>43416</v>
      </c>
      <c r="C29" s="1">
        <v>43433</v>
      </c>
      <c r="D29">
        <v>283.2</v>
      </c>
      <c r="E29">
        <v>283.60000000000002</v>
      </c>
      <c r="F29">
        <v>278.05</v>
      </c>
      <c r="G29">
        <v>278.7</v>
      </c>
      <c r="H29">
        <v>278.25</v>
      </c>
      <c r="I29">
        <v>278.7</v>
      </c>
      <c r="J29">
        <v>14256</v>
      </c>
      <c r="K29">
        <v>119873.25</v>
      </c>
      <c r="L29">
        <v>82902000</v>
      </c>
      <c r="M29">
        <v>-270000</v>
      </c>
      <c r="N29">
        <v>277.95</v>
      </c>
      <c r="O29" s="2">
        <v>1.8986301369863012E-4</v>
      </c>
      <c r="P29" s="3">
        <f t="shared" si="1"/>
        <v>-1.7624250969333805E-2</v>
      </c>
      <c r="Q29" s="4">
        <f t="shared" si="0"/>
        <v>-1.7814113983032436E-2</v>
      </c>
      <c r="R29" s="8">
        <f t="shared" si="2"/>
        <v>-0.8568692676568721</v>
      </c>
      <c r="S29">
        <f t="shared" si="3"/>
        <v>1</v>
      </c>
    </row>
    <row r="30" spans="1:19" x14ac:dyDescent="0.35">
      <c r="A30" t="s">
        <v>14</v>
      </c>
      <c r="B30" s="1">
        <v>43417</v>
      </c>
      <c r="C30" s="1">
        <v>43433</v>
      </c>
      <c r="D30">
        <v>277.2</v>
      </c>
      <c r="E30">
        <v>280.89999999999998</v>
      </c>
      <c r="F30">
        <v>274.05</v>
      </c>
      <c r="G30">
        <v>279.45</v>
      </c>
      <c r="H30">
        <v>280.55</v>
      </c>
      <c r="I30">
        <v>279.45</v>
      </c>
      <c r="J30">
        <v>18235</v>
      </c>
      <c r="K30">
        <v>151649.41</v>
      </c>
      <c r="L30">
        <v>86169000</v>
      </c>
      <c r="M30">
        <v>3267000</v>
      </c>
      <c r="N30">
        <v>278.05</v>
      </c>
      <c r="O30" s="2">
        <v>1.893150684931507E-4</v>
      </c>
      <c r="P30" s="3">
        <f t="shared" si="1"/>
        <v>2.691065662002153E-3</v>
      </c>
      <c r="Q30" s="4">
        <f t="shared" si="0"/>
        <v>2.5017505935090024E-3</v>
      </c>
      <c r="R30" s="8">
        <f t="shared" si="2"/>
        <v>0.12033566199037499</v>
      </c>
      <c r="S30">
        <f t="shared" si="3"/>
        <v>1</v>
      </c>
    </row>
    <row r="31" spans="1:19" x14ac:dyDescent="0.35">
      <c r="A31" t="s">
        <v>14</v>
      </c>
      <c r="B31" s="1">
        <v>43418</v>
      </c>
      <c r="C31" s="1">
        <v>43433</v>
      </c>
      <c r="D31">
        <v>281.2</v>
      </c>
      <c r="E31">
        <v>288.8</v>
      </c>
      <c r="F31">
        <v>279.14999999999998</v>
      </c>
      <c r="G31">
        <v>284.64999999999998</v>
      </c>
      <c r="H31">
        <v>284.3</v>
      </c>
      <c r="I31">
        <v>284.64999999999998</v>
      </c>
      <c r="J31">
        <v>30186</v>
      </c>
      <c r="K31">
        <v>257390.17</v>
      </c>
      <c r="L31">
        <v>97110000</v>
      </c>
      <c r="M31">
        <v>10941000</v>
      </c>
      <c r="N31">
        <v>283.60000000000002</v>
      </c>
      <c r="O31" s="2">
        <v>1.873972602739726E-4</v>
      </c>
      <c r="P31" s="3">
        <f t="shared" si="1"/>
        <v>1.8607979960636924E-2</v>
      </c>
      <c r="Q31" s="4">
        <f t="shared" si="0"/>
        <v>1.8420582700362953E-2</v>
      </c>
      <c r="R31" s="8">
        <f t="shared" si="2"/>
        <v>0.8860407665128226</v>
      </c>
      <c r="S31">
        <f t="shared" si="3"/>
        <v>1</v>
      </c>
    </row>
    <row r="32" spans="1:19" x14ac:dyDescent="0.35">
      <c r="A32" t="s">
        <v>14</v>
      </c>
      <c r="B32" s="1">
        <v>43419</v>
      </c>
      <c r="C32" s="1">
        <v>43433</v>
      </c>
      <c r="D32">
        <v>284.75</v>
      </c>
      <c r="E32">
        <v>288.3</v>
      </c>
      <c r="F32">
        <v>281.85000000000002</v>
      </c>
      <c r="G32">
        <v>286.5</v>
      </c>
      <c r="H32">
        <v>286.25</v>
      </c>
      <c r="I32">
        <v>286.5</v>
      </c>
      <c r="J32">
        <v>15681</v>
      </c>
      <c r="K32">
        <v>134205.51</v>
      </c>
      <c r="L32">
        <v>99054000</v>
      </c>
      <c r="M32">
        <v>1944000</v>
      </c>
      <c r="N32">
        <v>285.39999999999998</v>
      </c>
      <c r="O32" s="2">
        <v>1.8684931506849313E-4</v>
      </c>
      <c r="P32" s="3">
        <f t="shared" si="1"/>
        <v>6.4992095555946698E-3</v>
      </c>
      <c r="Q32" s="4">
        <f t="shared" si="0"/>
        <v>6.3123602405261766E-3</v>
      </c>
      <c r="R32" s="8">
        <f t="shared" si="2"/>
        <v>0.30362820747851127</v>
      </c>
      <c r="S32">
        <f t="shared" si="3"/>
        <v>1</v>
      </c>
    </row>
    <row r="33" spans="1:19" x14ac:dyDescent="0.35">
      <c r="A33" t="s">
        <v>14</v>
      </c>
      <c r="B33" s="1">
        <v>43420</v>
      </c>
      <c r="C33" s="1">
        <v>43433</v>
      </c>
      <c r="D33">
        <v>286.5</v>
      </c>
      <c r="E33">
        <v>292.3</v>
      </c>
      <c r="F33">
        <v>283.35000000000002</v>
      </c>
      <c r="G33">
        <v>291.39999999999998</v>
      </c>
      <c r="H33">
        <v>292</v>
      </c>
      <c r="I33">
        <v>291.39999999999998</v>
      </c>
      <c r="J33">
        <v>22118</v>
      </c>
      <c r="K33">
        <v>191466.3</v>
      </c>
      <c r="L33">
        <v>97173000</v>
      </c>
      <c r="M33">
        <v>-1881000</v>
      </c>
      <c r="N33">
        <v>290.89999999999998</v>
      </c>
      <c r="O33" s="2">
        <v>1.8767123287671231E-4</v>
      </c>
      <c r="P33" s="3">
        <f t="shared" si="1"/>
        <v>1.7102966841186656E-2</v>
      </c>
      <c r="Q33" s="4">
        <f t="shared" si="0"/>
        <v>1.6915295608309944E-2</v>
      </c>
      <c r="R33" s="8">
        <f t="shared" si="2"/>
        <v>0.81363557984963275</v>
      </c>
      <c r="S33">
        <f t="shared" si="3"/>
        <v>1</v>
      </c>
    </row>
    <row r="34" spans="1:19" x14ac:dyDescent="0.35">
      <c r="A34" t="s">
        <v>14</v>
      </c>
      <c r="B34" s="1">
        <v>43423</v>
      </c>
      <c r="C34" s="1">
        <v>43433</v>
      </c>
      <c r="D34">
        <v>292.75</v>
      </c>
      <c r="E34">
        <v>293.60000000000002</v>
      </c>
      <c r="F34">
        <v>286.39999999999998</v>
      </c>
      <c r="G34">
        <v>288.14999999999998</v>
      </c>
      <c r="H34">
        <v>288.2</v>
      </c>
      <c r="I34">
        <v>288.14999999999998</v>
      </c>
      <c r="J34">
        <v>13104</v>
      </c>
      <c r="K34">
        <v>113637.77</v>
      </c>
      <c r="L34">
        <v>94779000</v>
      </c>
      <c r="M34">
        <v>-2394000</v>
      </c>
      <c r="N34">
        <v>288.14999999999998</v>
      </c>
      <c r="O34" s="2">
        <v>1.8712328767123289E-4</v>
      </c>
      <c r="P34" s="3">
        <f t="shared" si="1"/>
        <v>-1.1153054221002059E-2</v>
      </c>
      <c r="Q34" s="4">
        <f t="shared" si="0"/>
        <v>-1.1340177508673293E-2</v>
      </c>
      <c r="R34" s="8">
        <f t="shared" si="2"/>
        <v>-0.54546914913708866</v>
      </c>
      <c r="S34">
        <f t="shared" si="3"/>
        <v>0</v>
      </c>
    </row>
    <row r="35" spans="1:19" x14ac:dyDescent="0.35">
      <c r="A35" t="s">
        <v>14</v>
      </c>
      <c r="B35" s="1">
        <v>43424</v>
      </c>
      <c r="C35" s="1">
        <v>43433</v>
      </c>
      <c r="D35">
        <v>285.95</v>
      </c>
      <c r="E35">
        <v>289</v>
      </c>
      <c r="F35">
        <v>282.5</v>
      </c>
      <c r="G35">
        <v>283.45</v>
      </c>
      <c r="H35">
        <v>282.60000000000002</v>
      </c>
      <c r="I35">
        <v>283.45</v>
      </c>
      <c r="J35">
        <v>16032</v>
      </c>
      <c r="K35">
        <v>137271.82999999999</v>
      </c>
      <c r="L35">
        <v>92952000</v>
      </c>
      <c r="M35">
        <v>-1827000</v>
      </c>
      <c r="N35">
        <v>283.45</v>
      </c>
      <c r="O35" s="2">
        <v>1.8575342465753427E-4</v>
      </c>
      <c r="P35" s="3">
        <f t="shared" si="1"/>
        <v>-1.6310949158424393E-2</v>
      </c>
      <c r="Q35" s="4">
        <f t="shared" si="0"/>
        <v>-1.6496702583081928E-2</v>
      </c>
      <c r="R35" s="8">
        <f t="shared" si="2"/>
        <v>-0.79350101130948303</v>
      </c>
      <c r="S35">
        <f t="shared" si="3"/>
        <v>0</v>
      </c>
    </row>
    <row r="36" spans="1:19" x14ac:dyDescent="0.35">
      <c r="A36" t="s">
        <v>14</v>
      </c>
      <c r="B36" s="1">
        <v>43425</v>
      </c>
      <c r="C36" s="1">
        <v>43433</v>
      </c>
      <c r="D36">
        <v>283.60000000000002</v>
      </c>
      <c r="E36">
        <v>289.89999999999998</v>
      </c>
      <c r="F36">
        <v>283.05</v>
      </c>
      <c r="G36">
        <v>287.2</v>
      </c>
      <c r="H36">
        <v>287.25</v>
      </c>
      <c r="I36">
        <v>287.2</v>
      </c>
      <c r="J36">
        <v>15365</v>
      </c>
      <c r="K36">
        <v>132248.06</v>
      </c>
      <c r="L36">
        <v>89571000</v>
      </c>
      <c r="M36">
        <v>-3381000</v>
      </c>
      <c r="N36">
        <v>287.05</v>
      </c>
      <c r="O36" s="2">
        <v>1.865753424657534E-4</v>
      </c>
      <c r="P36" s="3">
        <f t="shared" si="1"/>
        <v>1.3229846533780209E-2</v>
      </c>
      <c r="Q36" s="4">
        <f t="shared" si="0"/>
        <v>1.3043271191314456E-2</v>
      </c>
      <c r="R36" s="8">
        <f t="shared" si="2"/>
        <v>0.62738894812264345</v>
      </c>
      <c r="S36">
        <f t="shared" si="3"/>
        <v>1</v>
      </c>
    </row>
    <row r="37" spans="1:19" x14ac:dyDescent="0.35">
      <c r="A37" t="s">
        <v>14</v>
      </c>
      <c r="B37" s="1">
        <v>43426</v>
      </c>
      <c r="C37" s="1">
        <v>43433</v>
      </c>
      <c r="D37">
        <v>287.3</v>
      </c>
      <c r="E37">
        <v>287.3</v>
      </c>
      <c r="F37">
        <v>281.39999999999998</v>
      </c>
      <c r="G37">
        <v>282.39999999999998</v>
      </c>
      <c r="H37">
        <v>282.25</v>
      </c>
      <c r="I37">
        <v>282.39999999999998</v>
      </c>
      <c r="J37">
        <v>11061</v>
      </c>
      <c r="K37">
        <v>94294.19</v>
      </c>
      <c r="L37">
        <v>88086000</v>
      </c>
      <c r="M37">
        <v>-1485000</v>
      </c>
      <c r="N37">
        <v>282.7</v>
      </c>
      <c r="O37" s="2">
        <v>1.8547945205479453E-4</v>
      </c>
      <c r="P37" s="3">
        <f t="shared" si="1"/>
        <v>-1.671309192200561E-2</v>
      </c>
      <c r="Q37" s="4">
        <f t="shared" si="0"/>
        <v>-1.6898571374060405E-2</v>
      </c>
      <c r="R37" s="8">
        <f t="shared" si="2"/>
        <v>-0.81283113443252275</v>
      </c>
      <c r="S37">
        <f t="shared" si="3"/>
        <v>0</v>
      </c>
    </row>
    <row r="38" spans="1:19" x14ac:dyDescent="0.35">
      <c r="A38" t="s">
        <v>14</v>
      </c>
      <c r="B38" s="1">
        <v>43430</v>
      </c>
      <c r="C38" s="1">
        <v>43433</v>
      </c>
      <c r="D38">
        <v>284.10000000000002</v>
      </c>
      <c r="E38">
        <v>286.8</v>
      </c>
      <c r="F38">
        <v>279.5</v>
      </c>
      <c r="G38">
        <v>286.25</v>
      </c>
      <c r="H38">
        <v>286.5</v>
      </c>
      <c r="I38">
        <v>286.25</v>
      </c>
      <c r="J38">
        <v>16330</v>
      </c>
      <c r="K38">
        <v>138755.39000000001</v>
      </c>
      <c r="L38">
        <v>82527000</v>
      </c>
      <c r="M38">
        <v>-5559000</v>
      </c>
      <c r="N38">
        <v>286.39999999999998</v>
      </c>
      <c r="O38" s="2">
        <v>1.8493150684931506E-4</v>
      </c>
      <c r="P38" s="3">
        <f t="shared" si="1"/>
        <v>1.3633144475920761E-2</v>
      </c>
      <c r="Q38" s="4">
        <f t="shared" si="0"/>
        <v>1.3448212969071446E-2</v>
      </c>
      <c r="R38" s="8">
        <f t="shared" si="2"/>
        <v>0.64686688370118517</v>
      </c>
      <c r="S38">
        <f t="shared" si="3"/>
        <v>0</v>
      </c>
    </row>
    <row r="39" spans="1:19" x14ac:dyDescent="0.35">
      <c r="A39" t="s">
        <v>14</v>
      </c>
      <c r="B39" s="1">
        <v>43431</v>
      </c>
      <c r="C39" s="1">
        <v>43433</v>
      </c>
      <c r="D39">
        <v>284.75</v>
      </c>
      <c r="E39">
        <v>290.5</v>
      </c>
      <c r="F39">
        <v>284.05</v>
      </c>
      <c r="G39">
        <v>289.5</v>
      </c>
      <c r="H39">
        <v>289.14999999999998</v>
      </c>
      <c r="I39">
        <v>289.5</v>
      </c>
      <c r="J39">
        <v>21818</v>
      </c>
      <c r="K39">
        <v>188343.07</v>
      </c>
      <c r="L39">
        <v>61398000</v>
      </c>
      <c r="M39">
        <v>-21129000</v>
      </c>
      <c r="N39">
        <v>289.39999999999998</v>
      </c>
      <c r="O39" s="2">
        <v>1.8520547945205477E-4</v>
      </c>
      <c r="P39" s="3">
        <f t="shared" si="1"/>
        <v>1.1353711790393014E-2</v>
      </c>
      <c r="Q39" s="4">
        <f t="shared" si="0"/>
        <v>1.1168506310940959E-2</v>
      </c>
      <c r="R39" s="8">
        <f t="shared" si="2"/>
        <v>0.5372116644472078</v>
      </c>
      <c r="S39">
        <f t="shared" si="3"/>
        <v>1</v>
      </c>
    </row>
    <row r="40" spans="1:19" x14ac:dyDescent="0.35">
      <c r="A40" t="s">
        <v>14</v>
      </c>
      <c r="B40" s="1">
        <v>43432</v>
      </c>
      <c r="C40" s="1">
        <v>43433</v>
      </c>
      <c r="D40">
        <v>289.35000000000002</v>
      </c>
      <c r="E40">
        <v>292.2</v>
      </c>
      <c r="F40">
        <v>283.2</v>
      </c>
      <c r="G40">
        <v>284.35000000000002</v>
      </c>
      <c r="H40">
        <v>283.64999999999998</v>
      </c>
      <c r="I40">
        <v>284.35000000000002</v>
      </c>
      <c r="J40">
        <v>22931</v>
      </c>
      <c r="K40">
        <v>198763.61</v>
      </c>
      <c r="L40">
        <v>35511000</v>
      </c>
      <c r="M40">
        <v>-25887000</v>
      </c>
      <c r="N40">
        <v>284.55</v>
      </c>
      <c r="O40" s="2">
        <v>1.8493150684931506E-4</v>
      </c>
      <c r="P40" s="3">
        <f t="shared" si="1"/>
        <v>-1.7789291882556051E-2</v>
      </c>
      <c r="Q40" s="4">
        <f t="shared" si="0"/>
        <v>-1.7974223389405367E-2</v>
      </c>
      <c r="R40" s="8">
        <f t="shared" si="2"/>
        <v>-0.8645706234422017</v>
      </c>
      <c r="S40">
        <f t="shared" si="3"/>
        <v>0</v>
      </c>
    </row>
    <row r="41" spans="1:19" x14ac:dyDescent="0.35">
      <c r="A41" t="s">
        <v>14</v>
      </c>
      <c r="B41" s="1">
        <v>43433</v>
      </c>
      <c r="C41" s="1">
        <v>43433</v>
      </c>
      <c r="D41">
        <v>287.5</v>
      </c>
      <c r="E41">
        <v>289.39999999999998</v>
      </c>
      <c r="F41">
        <v>284.35000000000002</v>
      </c>
      <c r="G41">
        <v>285.75</v>
      </c>
      <c r="H41">
        <v>286.45</v>
      </c>
      <c r="I41">
        <v>286.39999999999998</v>
      </c>
      <c r="J41">
        <v>18966</v>
      </c>
      <c r="K41">
        <v>163419.18</v>
      </c>
      <c r="L41">
        <v>17523000</v>
      </c>
      <c r="M41">
        <v>-17988000</v>
      </c>
      <c r="N41">
        <v>286.39999999999998</v>
      </c>
      <c r="O41" s="2">
        <v>1.8547945205479453E-4</v>
      </c>
      <c r="P41" s="3">
        <f t="shared" si="1"/>
        <v>4.9235097590996204E-3</v>
      </c>
      <c r="Q41" s="4">
        <f t="shared" si="0"/>
        <v>4.738030307044826E-3</v>
      </c>
      <c r="R41" s="8">
        <f t="shared" si="2"/>
        <v>0.22790201989279438</v>
      </c>
      <c r="S41">
        <f t="shared" si="3"/>
        <v>0</v>
      </c>
    </row>
    <row r="42" spans="1:19" x14ac:dyDescent="0.35">
      <c r="A42" t="s">
        <v>14</v>
      </c>
      <c r="B42" s="1">
        <v>43434</v>
      </c>
      <c r="C42" s="1">
        <v>43461</v>
      </c>
      <c r="D42">
        <v>290</v>
      </c>
      <c r="E42">
        <v>292</v>
      </c>
      <c r="F42">
        <v>283.5</v>
      </c>
      <c r="G42">
        <v>284.85000000000002</v>
      </c>
      <c r="H42">
        <v>284.5</v>
      </c>
      <c r="I42">
        <v>284.85000000000002</v>
      </c>
      <c r="J42">
        <v>15464</v>
      </c>
      <c r="K42">
        <v>133242.54</v>
      </c>
      <c r="L42">
        <v>80997000</v>
      </c>
      <c r="M42">
        <v>942000</v>
      </c>
      <c r="N42">
        <v>284.64999999999998</v>
      </c>
      <c r="O42" s="2">
        <v>1.8520547945205477E-4</v>
      </c>
      <c r="P42" s="3">
        <f t="shared" si="1"/>
        <v>-3.149606299212519E-3</v>
      </c>
      <c r="Q42" s="4">
        <f t="shared" si="0"/>
        <v>-3.3348117786645738E-3</v>
      </c>
      <c r="R42" s="8">
        <f t="shared" si="2"/>
        <v>-0.16040639064505424</v>
      </c>
      <c r="S42">
        <f t="shared" si="3"/>
        <v>1</v>
      </c>
    </row>
    <row r="43" spans="1:19" x14ac:dyDescent="0.35">
      <c r="A43" t="s">
        <v>14</v>
      </c>
      <c r="B43" s="1">
        <v>43437</v>
      </c>
      <c r="C43" s="1">
        <v>43461</v>
      </c>
      <c r="D43">
        <v>286.14999999999998</v>
      </c>
      <c r="E43">
        <v>289.2</v>
      </c>
      <c r="F43">
        <v>283.55</v>
      </c>
      <c r="G43">
        <v>288.25</v>
      </c>
      <c r="H43">
        <v>288.5</v>
      </c>
      <c r="I43">
        <v>288.25</v>
      </c>
      <c r="J43">
        <v>12336</v>
      </c>
      <c r="K43">
        <v>105972.63</v>
      </c>
      <c r="L43">
        <v>79146000</v>
      </c>
      <c r="M43">
        <v>-1851000</v>
      </c>
      <c r="N43">
        <v>286.8</v>
      </c>
      <c r="O43" s="2">
        <v>1.8410958904109588E-4</v>
      </c>
      <c r="P43" s="3">
        <f t="shared" si="1"/>
        <v>1.1936106722836499E-2</v>
      </c>
      <c r="Q43" s="4">
        <f t="shared" si="0"/>
        <v>1.1751997133795404E-2</v>
      </c>
      <c r="R43" s="8">
        <f t="shared" si="2"/>
        <v>0.56527791318346321</v>
      </c>
      <c r="S43">
        <f t="shared" si="3"/>
        <v>1</v>
      </c>
    </row>
    <row r="44" spans="1:19" x14ac:dyDescent="0.35">
      <c r="A44" t="s">
        <v>14</v>
      </c>
      <c r="B44" s="1">
        <v>43438</v>
      </c>
      <c r="C44" s="1">
        <v>43461</v>
      </c>
      <c r="D44">
        <v>284.35000000000002</v>
      </c>
      <c r="E44">
        <v>289.14999999999998</v>
      </c>
      <c r="F44">
        <v>283.39999999999998</v>
      </c>
      <c r="G44">
        <v>283.8</v>
      </c>
      <c r="H44">
        <v>283.89999999999998</v>
      </c>
      <c r="I44">
        <v>283.8</v>
      </c>
      <c r="J44">
        <v>10653</v>
      </c>
      <c r="K44">
        <v>91367.89</v>
      </c>
      <c r="L44">
        <v>78771000</v>
      </c>
      <c r="M44">
        <v>-375000</v>
      </c>
      <c r="N44">
        <v>282.55</v>
      </c>
      <c r="O44" s="2">
        <v>1.8383561643835618E-4</v>
      </c>
      <c r="P44" s="3">
        <f t="shared" si="1"/>
        <v>-1.543798785776232E-2</v>
      </c>
      <c r="Q44" s="4">
        <f t="shared" si="0"/>
        <v>-1.5621823474200675E-2</v>
      </c>
      <c r="R44" s="8">
        <f t="shared" si="2"/>
        <v>-0.7514188161450529</v>
      </c>
      <c r="S44">
        <f t="shared" si="3"/>
        <v>1</v>
      </c>
    </row>
    <row r="45" spans="1:19" x14ac:dyDescent="0.35">
      <c r="A45" t="s">
        <v>14</v>
      </c>
      <c r="B45" s="1">
        <v>43439</v>
      </c>
      <c r="C45" s="1">
        <v>43461</v>
      </c>
      <c r="D45">
        <v>283.35000000000002</v>
      </c>
      <c r="E45">
        <v>284.2</v>
      </c>
      <c r="F45">
        <v>278.55</v>
      </c>
      <c r="G45">
        <v>281.5</v>
      </c>
      <c r="H45">
        <v>281.64999999999998</v>
      </c>
      <c r="I45">
        <v>281.5</v>
      </c>
      <c r="J45">
        <v>12637</v>
      </c>
      <c r="K45">
        <v>107016.34</v>
      </c>
      <c r="L45">
        <v>78867000</v>
      </c>
      <c r="M45">
        <v>96000</v>
      </c>
      <c r="N45">
        <v>280.14999999999998</v>
      </c>
      <c r="O45" s="2">
        <v>1.832876712328767E-4</v>
      </c>
      <c r="P45" s="3">
        <f t="shared" si="1"/>
        <v>-8.1042988019732597E-3</v>
      </c>
      <c r="Q45" s="4">
        <f t="shared" si="0"/>
        <v>-8.287586473206137E-3</v>
      </c>
      <c r="R45" s="8">
        <f t="shared" si="2"/>
        <v>-0.39863774076572389</v>
      </c>
      <c r="S45">
        <f t="shared" si="3"/>
        <v>1</v>
      </c>
    </row>
    <row r="46" spans="1:19" x14ac:dyDescent="0.35">
      <c r="A46" t="s">
        <v>14</v>
      </c>
      <c r="B46" s="1">
        <v>43440</v>
      </c>
      <c r="C46" s="1">
        <v>43461</v>
      </c>
      <c r="D46">
        <v>279.64999999999998</v>
      </c>
      <c r="E46">
        <v>280.10000000000002</v>
      </c>
      <c r="F46">
        <v>275.39999999999998</v>
      </c>
      <c r="G46">
        <v>275.95</v>
      </c>
      <c r="H46">
        <v>275.89999999999998</v>
      </c>
      <c r="I46">
        <v>275.95</v>
      </c>
      <c r="J46">
        <v>11308</v>
      </c>
      <c r="K46">
        <v>94087.11</v>
      </c>
      <c r="L46">
        <v>79950000</v>
      </c>
      <c r="M46">
        <v>1083000</v>
      </c>
      <c r="N46">
        <v>275.64999999999998</v>
      </c>
      <c r="O46" s="2">
        <v>1.8383561643835618E-4</v>
      </c>
      <c r="P46" s="3">
        <f t="shared" si="1"/>
        <v>-1.9715808170515138E-2</v>
      </c>
      <c r="Q46" s="4">
        <f t="shared" si="0"/>
        <v>-1.9899643786953494E-2</v>
      </c>
      <c r="R46" s="8">
        <f t="shared" si="2"/>
        <v>-0.95718446702432425</v>
      </c>
      <c r="S46">
        <f t="shared" si="3"/>
        <v>1</v>
      </c>
    </row>
    <row r="47" spans="1:19" x14ac:dyDescent="0.35">
      <c r="A47" t="s">
        <v>14</v>
      </c>
      <c r="B47" s="1">
        <v>43441</v>
      </c>
      <c r="C47" s="1">
        <v>43461</v>
      </c>
      <c r="D47">
        <v>277.55</v>
      </c>
      <c r="E47">
        <v>277.75</v>
      </c>
      <c r="F47">
        <v>272.25</v>
      </c>
      <c r="G47">
        <v>276.55</v>
      </c>
      <c r="H47">
        <v>277.3</v>
      </c>
      <c r="I47">
        <v>276.55</v>
      </c>
      <c r="J47">
        <v>12029</v>
      </c>
      <c r="K47">
        <v>99343.25</v>
      </c>
      <c r="L47">
        <v>81375000</v>
      </c>
      <c r="M47">
        <v>1425000</v>
      </c>
      <c r="N47">
        <v>275.39999999999998</v>
      </c>
      <c r="O47" s="2">
        <v>1.8383561643835618E-4</v>
      </c>
      <c r="P47" s="3">
        <f t="shared" si="1"/>
        <v>2.1743069396630648E-3</v>
      </c>
      <c r="Q47" s="4">
        <f t="shared" si="0"/>
        <v>1.9904713232247085E-3</v>
      </c>
      <c r="R47" s="8">
        <f t="shared" si="2"/>
        <v>9.5742831029827447E-2</v>
      </c>
      <c r="S47">
        <f t="shared" si="3"/>
        <v>1</v>
      </c>
    </row>
    <row r="48" spans="1:19" x14ac:dyDescent="0.35">
      <c r="A48" t="s">
        <v>14</v>
      </c>
      <c r="B48" s="1">
        <v>43444</v>
      </c>
      <c r="C48" s="1">
        <v>43461</v>
      </c>
      <c r="D48">
        <v>272.10000000000002</v>
      </c>
      <c r="E48">
        <v>276.95</v>
      </c>
      <c r="F48">
        <v>271</v>
      </c>
      <c r="G48">
        <v>274.55</v>
      </c>
      <c r="H48">
        <v>274.5</v>
      </c>
      <c r="I48">
        <v>274.55</v>
      </c>
      <c r="J48">
        <v>11184</v>
      </c>
      <c r="K48">
        <v>91934.25</v>
      </c>
      <c r="L48">
        <v>80088000</v>
      </c>
      <c r="M48">
        <v>-1287000</v>
      </c>
      <c r="N48">
        <v>274.2</v>
      </c>
      <c r="O48" s="2">
        <v>1.8356164383561647E-4</v>
      </c>
      <c r="P48" s="3">
        <f t="shared" si="1"/>
        <v>-7.2319652865666245E-3</v>
      </c>
      <c r="Q48" s="4">
        <f t="shared" si="0"/>
        <v>-7.4155269304022409E-3</v>
      </c>
      <c r="R48" s="8">
        <f t="shared" si="2"/>
        <v>-0.3566911683733337</v>
      </c>
      <c r="S48">
        <f t="shared" si="3"/>
        <v>1</v>
      </c>
    </row>
    <row r="49" spans="1:19" x14ac:dyDescent="0.35">
      <c r="A49" t="s">
        <v>14</v>
      </c>
      <c r="B49" s="1">
        <v>43445</v>
      </c>
      <c r="C49" s="1">
        <v>43461</v>
      </c>
      <c r="D49">
        <v>270</v>
      </c>
      <c r="E49">
        <v>284</v>
      </c>
      <c r="F49">
        <v>267.60000000000002</v>
      </c>
      <c r="G49">
        <v>282.55</v>
      </c>
      <c r="H49">
        <v>283</v>
      </c>
      <c r="I49">
        <v>282.55</v>
      </c>
      <c r="J49">
        <v>25958</v>
      </c>
      <c r="K49">
        <v>216838.89</v>
      </c>
      <c r="L49">
        <v>82182000</v>
      </c>
      <c r="M49">
        <v>2094000</v>
      </c>
      <c r="N49">
        <v>281.25</v>
      </c>
      <c r="O49" s="2">
        <v>1.8356164383561647E-4</v>
      </c>
      <c r="P49" s="3">
        <f t="shared" si="1"/>
        <v>2.91385904206884E-2</v>
      </c>
      <c r="Q49" s="4">
        <f t="shared" si="0"/>
        <v>2.8955028776852784E-2</v>
      </c>
      <c r="R49" s="8">
        <f t="shared" si="2"/>
        <v>1.3927537640455843</v>
      </c>
      <c r="S49">
        <f t="shared" si="3"/>
        <v>1</v>
      </c>
    </row>
    <row r="50" spans="1:19" x14ac:dyDescent="0.35">
      <c r="A50" t="s">
        <v>14</v>
      </c>
      <c r="B50" s="1">
        <v>43446</v>
      </c>
      <c r="C50" s="1">
        <v>43461</v>
      </c>
      <c r="D50">
        <v>284.2</v>
      </c>
      <c r="E50">
        <v>287.10000000000002</v>
      </c>
      <c r="F50">
        <v>283</v>
      </c>
      <c r="G50">
        <v>286.64999999999998</v>
      </c>
      <c r="H50">
        <v>286.64999999999998</v>
      </c>
      <c r="I50">
        <v>286.64999999999998</v>
      </c>
      <c r="J50">
        <v>15940</v>
      </c>
      <c r="K50">
        <v>136353.70000000001</v>
      </c>
      <c r="L50">
        <v>81381000</v>
      </c>
      <c r="M50">
        <v>-801000</v>
      </c>
      <c r="N50">
        <v>285.25</v>
      </c>
      <c r="O50" s="2">
        <v>1.8301369863013697E-4</v>
      </c>
      <c r="P50" s="3">
        <f t="shared" si="1"/>
        <v>1.4510706069722051E-2</v>
      </c>
      <c r="Q50" s="4">
        <f t="shared" si="0"/>
        <v>1.4327692371091914E-2</v>
      </c>
      <c r="R50" s="8">
        <f t="shared" si="2"/>
        <v>0.689170355647439</v>
      </c>
      <c r="S50">
        <f t="shared" si="3"/>
        <v>1</v>
      </c>
    </row>
    <row r="51" spans="1:19" x14ac:dyDescent="0.35">
      <c r="A51" t="s">
        <v>14</v>
      </c>
      <c r="B51" s="1">
        <v>43447</v>
      </c>
      <c r="C51" s="1">
        <v>43461</v>
      </c>
      <c r="D51">
        <v>290</v>
      </c>
      <c r="E51">
        <v>294.89999999999998</v>
      </c>
      <c r="F51">
        <v>286.25</v>
      </c>
      <c r="G51">
        <v>289.3</v>
      </c>
      <c r="H51">
        <v>289.2</v>
      </c>
      <c r="I51">
        <v>289.3</v>
      </c>
      <c r="J51">
        <v>19564</v>
      </c>
      <c r="K51">
        <v>170664.85</v>
      </c>
      <c r="L51">
        <v>78609000</v>
      </c>
      <c r="M51">
        <v>-2772000</v>
      </c>
      <c r="N51">
        <v>289</v>
      </c>
      <c r="O51" s="2">
        <v>1.8383561643835618E-4</v>
      </c>
      <c r="P51" s="3">
        <f t="shared" si="1"/>
        <v>9.2447235304379365E-3</v>
      </c>
      <c r="Q51" s="4">
        <f t="shared" si="0"/>
        <v>9.060887913999581E-3</v>
      </c>
      <c r="R51" s="8">
        <f t="shared" si="2"/>
        <v>0.43583399087851721</v>
      </c>
      <c r="S51">
        <f t="shared" si="3"/>
        <v>1</v>
      </c>
    </row>
    <row r="52" spans="1:19" x14ac:dyDescent="0.35">
      <c r="A52" t="s">
        <v>14</v>
      </c>
      <c r="B52" s="1">
        <v>43448</v>
      </c>
      <c r="C52" s="1">
        <v>43461</v>
      </c>
      <c r="D52">
        <v>289.5</v>
      </c>
      <c r="E52">
        <v>291.45</v>
      </c>
      <c r="F52">
        <v>287.35000000000002</v>
      </c>
      <c r="G52">
        <v>290.05</v>
      </c>
      <c r="H52">
        <v>289.7</v>
      </c>
      <c r="I52">
        <v>290.05</v>
      </c>
      <c r="J52">
        <v>11975</v>
      </c>
      <c r="K52">
        <v>103978.35</v>
      </c>
      <c r="L52">
        <v>79650000</v>
      </c>
      <c r="M52">
        <v>1041000</v>
      </c>
      <c r="N52">
        <v>289.2</v>
      </c>
      <c r="O52" s="2">
        <v>1.8356164383561647E-4</v>
      </c>
      <c r="P52" s="3">
        <f t="shared" si="1"/>
        <v>2.5924645696508812E-3</v>
      </c>
      <c r="Q52" s="4">
        <f t="shared" si="0"/>
        <v>2.4089029258152648E-3</v>
      </c>
      <c r="R52" s="8">
        <f t="shared" si="2"/>
        <v>0.11586963504701092</v>
      </c>
      <c r="S52">
        <f t="shared" si="3"/>
        <v>1</v>
      </c>
    </row>
    <row r="53" spans="1:19" x14ac:dyDescent="0.35">
      <c r="A53" t="s">
        <v>14</v>
      </c>
      <c r="B53" s="1">
        <v>43451</v>
      </c>
      <c r="C53" s="1">
        <v>43461</v>
      </c>
      <c r="D53">
        <v>287.89999999999998</v>
      </c>
      <c r="E53">
        <v>292.25</v>
      </c>
      <c r="F53">
        <v>287.89999999999998</v>
      </c>
      <c r="G53">
        <v>289.75</v>
      </c>
      <c r="H53">
        <v>290.10000000000002</v>
      </c>
      <c r="I53">
        <v>289.75</v>
      </c>
      <c r="J53">
        <v>10446</v>
      </c>
      <c r="K53">
        <v>90855.93</v>
      </c>
      <c r="L53">
        <v>77493000</v>
      </c>
      <c r="M53">
        <v>-2157000</v>
      </c>
      <c r="N53">
        <v>289.5</v>
      </c>
      <c r="O53" s="2">
        <v>1.8219178082191782E-4</v>
      </c>
      <c r="P53" s="3">
        <f t="shared" si="1"/>
        <v>-1.0343044302706821E-3</v>
      </c>
      <c r="Q53" s="4">
        <f t="shared" si="0"/>
        <v>-1.2164962110926001E-3</v>
      </c>
      <c r="R53" s="8">
        <f t="shared" si="2"/>
        <v>-5.8514176932915038E-2</v>
      </c>
      <c r="S53">
        <f t="shared" si="3"/>
        <v>1</v>
      </c>
    </row>
    <row r="54" spans="1:19" x14ac:dyDescent="0.35">
      <c r="A54" t="s">
        <v>14</v>
      </c>
      <c r="B54" s="1">
        <v>43452</v>
      </c>
      <c r="C54" s="1">
        <v>43461</v>
      </c>
      <c r="D54">
        <v>288</v>
      </c>
      <c r="E54">
        <v>294.64999999999998</v>
      </c>
      <c r="F54">
        <v>287.25</v>
      </c>
      <c r="G54">
        <v>293.60000000000002</v>
      </c>
      <c r="H54">
        <v>294.3</v>
      </c>
      <c r="I54">
        <v>293.60000000000002</v>
      </c>
      <c r="J54">
        <v>14447</v>
      </c>
      <c r="K54">
        <v>126228.97</v>
      </c>
      <c r="L54">
        <v>78099000</v>
      </c>
      <c r="M54">
        <v>606000</v>
      </c>
      <c r="N54">
        <v>292.75</v>
      </c>
      <c r="O54" s="2">
        <v>1.8164383561643834E-4</v>
      </c>
      <c r="P54" s="3">
        <f t="shared" si="1"/>
        <v>1.3287316652286532E-2</v>
      </c>
      <c r="Q54" s="4">
        <f t="shared" si="0"/>
        <v>1.3105672816670095E-2</v>
      </c>
      <c r="R54" s="8">
        <f t="shared" si="2"/>
        <v>0.6303905026804516</v>
      </c>
      <c r="S54">
        <f t="shared" si="3"/>
        <v>1</v>
      </c>
    </row>
    <row r="55" spans="1:19" x14ac:dyDescent="0.35">
      <c r="A55" t="s">
        <v>14</v>
      </c>
      <c r="B55" s="1">
        <v>43453</v>
      </c>
      <c r="C55" s="1">
        <v>43461</v>
      </c>
      <c r="D55">
        <v>295.7</v>
      </c>
      <c r="E55">
        <v>302.39999999999998</v>
      </c>
      <c r="F55">
        <v>295.14999999999998</v>
      </c>
      <c r="G55">
        <v>300.75</v>
      </c>
      <c r="H55">
        <v>299.95</v>
      </c>
      <c r="I55">
        <v>300.75</v>
      </c>
      <c r="J55">
        <v>19145</v>
      </c>
      <c r="K55">
        <v>171942.64</v>
      </c>
      <c r="L55">
        <v>75609000</v>
      </c>
      <c r="M55">
        <v>-2490000</v>
      </c>
      <c r="N55">
        <v>300.7</v>
      </c>
      <c r="O55" s="2">
        <v>1.8164383561643834E-4</v>
      </c>
      <c r="P55" s="3">
        <f t="shared" si="1"/>
        <v>2.4352861035422262E-2</v>
      </c>
      <c r="Q55" s="4">
        <f t="shared" si="0"/>
        <v>2.4171217199805823E-2</v>
      </c>
      <c r="R55" s="8">
        <f t="shared" si="2"/>
        <v>1.1626496383766343</v>
      </c>
      <c r="S55">
        <f t="shared" si="3"/>
        <v>1</v>
      </c>
    </row>
    <row r="56" spans="1:19" x14ac:dyDescent="0.35">
      <c r="A56" t="s">
        <v>14</v>
      </c>
      <c r="B56" s="1">
        <v>43454</v>
      </c>
      <c r="C56" s="1">
        <v>43461</v>
      </c>
      <c r="D56">
        <v>298.5</v>
      </c>
      <c r="E56">
        <v>302.39999999999998</v>
      </c>
      <c r="F56">
        <v>293.64999999999998</v>
      </c>
      <c r="G56">
        <v>294.89999999999998</v>
      </c>
      <c r="H56">
        <v>294.55</v>
      </c>
      <c r="I56">
        <v>294.89999999999998</v>
      </c>
      <c r="J56">
        <v>24279</v>
      </c>
      <c r="K56">
        <v>217487.42</v>
      </c>
      <c r="L56">
        <v>64317000</v>
      </c>
      <c r="M56">
        <v>-11292000</v>
      </c>
      <c r="N56">
        <v>294.05</v>
      </c>
      <c r="O56" s="2">
        <v>1.8246575342465755E-4</v>
      </c>
      <c r="P56" s="3">
        <f t="shared" si="1"/>
        <v>-1.9451371571072396E-2</v>
      </c>
      <c r="Q56" s="4">
        <f t="shared" si="0"/>
        <v>-1.9633837324497055E-2</v>
      </c>
      <c r="R56" s="8">
        <f t="shared" si="2"/>
        <v>-0.94439902122328978</v>
      </c>
      <c r="S56">
        <f t="shared" si="3"/>
        <v>1</v>
      </c>
    </row>
    <row r="57" spans="1:19" x14ac:dyDescent="0.35">
      <c r="A57" t="s">
        <v>14</v>
      </c>
      <c r="B57" s="1">
        <v>43455</v>
      </c>
      <c r="C57" s="1">
        <v>43461</v>
      </c>
      <c r="D57">
        <v>294.5</v>
      </c>
      <c r="E57">
        <v>296.7</v>
      </c>
      <c r="F57">
        <v>291.3</v>
      </c>
      <c r="G57">
        <v>292.55</v>
      </c>
      <c r="H57">
        <v>292.75</v>
      </c>
      <c r="I57">
        <v>292.55</v>
      </c>
      <c r="J57">
        <v>16327</v>
      </c>
      <c r="K57">
        <v>143875.84</v>
      </c>
      <c r="L57">
        <v>53451000</v>
      </c>
      <c r="M57">
        <v>-10866000</v>
      </c>
      <c r="N57">
        <v>291.89999999999998</v>
      </c>
      <c r="O57" s="2">
        <v>1.8246575342465755E-4</v>
      </c>
      <c r="P57" s="3">
        <f t="shared" si="1"/>
        <v>-7.9688029840622784E-3</v>
      </c>
      <c r="Q57" s="4">
        <f t="shared" si="0"/>
        <v>-8.1512687374869358E-3</v>
      </c>
      <c r="R57" s="8">
        <f t="shared" si="2"/>
        <v>-0.39208077820864079</v>
      </c>
      <c r="S57">
        <f t="shared" si="3"/>
        <v>1</v>
      </c>
    </row>
    <row r="58" spans="1:19" x14ac:dyDescent="0.35">
      <c r="A58" t="s">
        <v>14</v>
      </c>
      <c r="B58" s="1">
        <v>43458</v>
      </c>
      <c r="C58" s="1">
        <v>43461</v>
      </c>
      <c r="D58">
        <v>292.85000000000002</v>
      </c>
      <c r="E58">
        <v>295.39999999999998</v>
      </c>
      <c r="F58">
        <v>290.55</v>
      </c>
      <c r="G58">
        <v>293.3</v>
      </c>
      <c r="H58">
        <v>293.8</v>
      </c>
      <c r="I58">
        <v>293.3</v>
      </c>
      <c r="J58">
        <v>16198</v>
      </c>
      <c r="K58">
        <v>142426.79</v>
      </c>
      <c r="L58">
        <v>35973000</v>
      </c>
      <c r="M58">
        <v>-17478000</v>
      </c>
      <c r="N58">
        <v>293.05</v>
      </c>
      <c r="O58" s="2">
        <v>1.8273972602739726E-4</v>
      </c>
      <c r="P58" s="3">
        <f t="shared" si="1"/>
        <v>2.5636643308836094E-3</v>
      </c>
      <c r="Q58" s="4">
        <f t="shared" si="0"/>
        <v>2.380924604856212E-3</v>
      </c>
      <c r="R58" s="8">
        <f t="shared" si="2"/>
        <v>0.11452386149839171</v>
      </c>
      <c r="S58">
        <f t="shared" si="3"/>
        <v>1</v>
      </c>
    </row>
    <row r="59" spans="1:19" x14ac:dyDescent="0.35">
      <c r="A59" t="s">
        <v>14</v>
      </c>
      <c r="B59" s="1">
        <v>43460</v>
      </c>
      <c r="C59" s="1">
        <v>43461</v>
      </c>
      <c r="D59">
        <v>291.3</v>
      </c>
      <c r="E59">
        <v>295.25</v>
      </c>
      <c r="F59">
        <v>287.3</v>
      </c>
      <c r="G59">
        <v>294.7</v>
      </c>
      <c r="H59">
        <v>295.25</v>
      </c>
      <c r="I59">
        <v>294.7</v>
      </c>
      <c r="J59">
        <v>17799</v>
      </c>
      <c r="K59">
        <v>155230.75</v>
      </c>
      <c r="L59">
        <v>21966000</v>
      </c>
      <c r="M59">
        <v>-14007000</v>
      </c>
      <c r="N59">
        <v>294.14999999999998</v>
      </c>
      <c r="O59" s="2">
        <v>1.8273972602739726E-4</v>
      </c>
      <c r="P59" s="3">
        <f t="shared" si="1"/>
        <v>4.7732696897373923E-3</v>
      </c>
      <c r="Q59" s="4">
        <f t="shared" si="0"/>
        <v>4.5905299637099949E-3</v>
      </c>
      <c r="R59" s="8">
        <f t="shared" si="2"/>
        <v>0.22080716739028786</v>
      </c>
      <c r="S59">
        <f t="shared" si="3"/>
        <v>1</v>
      </c>
    </row>
    <row r="60" spans="1:19" x14ac:dyDescent="0.35">
      <c r="A60" t="s">
        <v>14</v>
      </c>
      <c r="B60" s="1">
        <v>43461</v>
      </c>
      <c r="C60" s="1">
        <v>43461</v>
      </c>
      <c r="D60">
        <v>297</v>
      </c>
      <c r="E60">
        <v>297.64999999999998</v>
      </c>
      <c r="F60">
        <v>291.64999999999998</v>
      </c>
      <c r="G60">
        <v>292.05</v>
      </c>
      <c r="H60">
        <v>292.14999999999998</v>
      </c>
      <c r="I60">
        <v>292.14999999999998</v>
      </c>
      <c r="J60">
        <v>12239</v>
      </c>
      <c r="K60">
        <v>108143.62</v>
      </c>
      <c r="L60">
        <v>10932000</v>
      </c>
      <c r="M60">
        <v>-11034000</v>
      </c>
      <c r="N60">
        <v>292.14999999999998</v>
      </c>
      <c r="O60" s="2">
        <v>1.8273972602739726E-4</v>
      </c>
      <c r="P60" s="3">
        <f t="shared" si="1"/>
        <v>-8.9921954530029768E-3</v>
      </c>
      <c r="Q60" s="4">
        <f t="shared" si="0"/>
        <v>-9.1749351790303742E-3</v>
      </c>
      <c r="R60" s="8">
        <f t="shared" si="2"/>
        <v>-0.44131973081249787</v>
      </c>
      <c r="S60">
        <f t="shared" si="3"/>
        <v>0</v>
      </c>
    </row>
    <row r="61" spans="1:19" x14ac:dyDescent="0.35">
      <c r="A61" t="s">
        <v>14</v>
      </c>
      <c r="B61" s="1">
        <v>43462</v>
      </c>
      <c r="C61" s="1">
        <v>43496</v>
      </c>
      <c r="D61">
        <v>293.60000000000002</v>
      </c>
      <c r="E61">
        <v>298.39999999999998</v>
      </c>
      <c r="F61">
        <v>293.60000000000002</v>
      </c>
      <c r="G61">
        <v>296.55</v>
      </c>
      <c r="H61">
        <v>296.35000000000002</v>
      </c>
      <c r="I61">
        <v>296.55</v>
      </c>
      <c r="J61">
        <v>8490</v>
      </c>
      <c r="K61">
        <v>75573.86</v>
      </c>
      <c r="L61">
        <v>71715000</v>
      </c>
      <c r="M61">
        <v>912000</v>
      </c>
      <c r="N61">
        <v>294.8</v>
      </c>
      <c r="O61" s="2">
        <v>1.8273972602739726E-4</v>
      </c>
      <c r="P61" s="3">
        <f t="shared" si="1"/>
        <v>1.5408320493066256E-2</v>
      </c>
      <c r="Q61" s="4">
        <f t="shared" si="0"/>
        <v>1.5225580767038858E-2</v>
      </c>
      <c r="R61" s="8">
        <f t="shared" si="2"/>
        <v>0.73235931093342599</v>
      </c>
      <c r="S61">
        <f t="shared" si="3"/>
        <v>1</v>
      </c>
    </row>
    <row r="62" spans="1:19" x14ac:dyDescent="0.35">
      <c r="A62" t="s">
        <v>14</v>
      </c>
      <c r="B62" s="1">
        <v>43466</v>
      </c>
      <c r="C62" s="1">
        <v>43496</v>
      </c>
      <c r="D62">
        <v>298.60000000000002</v>
      </c>
      <c r="E62">
        <v>302.2</v>
      </c>
      <c r="F62">
        <v>295.2</v>
      </c>
      <c r="G62">
        <v>301.25</v>
      </c>
      <c r="H62">
        <v>302.10000000000002</v>
      </c>
      <c r="I62">
        <v>301.25</v>
      </c>
      <c r="J62">
        <v>10533</v>
      </c>
      <c r="K62">
        <v>94322.21</v>
      </c>
      <c r="L62">
        <v>74301000</v>
      </c>
      <c r="M62">
        <v>2127000</v>
      </c>
      <c r="N62">
        <v>299.60000000000002</v>
      </c>
      <c r="O62" s="2">
        <v>1.8027397260273972E-4</v>
      </c>
      <c r="P62" s="3">
        <f t="shared" si="1"/>
        <v>1.5848929354240392E-2</v>
      </c>
      <c r="Q62" s="4">
        <f t="shared" si="0"/>
        <v>1.5668655381637652E-2</v>
      </c>
      <c r="R62" s="8">
        <f t="shared" si="2"/>
        <v>0.75367145819431325</v>
      </c>
      <c r="S62">
        <f t="shared" si="3"/>
        <v>1</v>
      </c>
    </row>
    <row r="63" spans="1:19" x14ac:dyDescent="0.35">
      <c r="A63" t="s">
        <v>14</v>
      </c>
      <c r="B63" s="1">
        <v>43467</v>
      </c>
      <c r="C63" s="1">
        <v>43496</v>
      </c>
      <c r="D63">
        <v>300</v>
      </c>
      <c r="E63">
        <v>303.39999999999998</v>
      </c>
      <c r="F63">
        <v>294.2</v>
      </c>
      <c r="G63">
        <v>295.45</v>
      </c>
      <c r="H63">
        <v>295.2</v>
      </c>
      <c r="I63">
        <v>295.45</v>
      </c>
      <c r="J63">
        <v>19310</v>
      </c>
      <c r="K63">
        <v>173145.7</v>
      </c>
      <c r="L63">
        <v>74406000</v>
      </c>
      <c r="M63">
        <v>105000</v>
      </c>
      <c r="N63">
        <v>293.89999999999998</v>
      </c>
      <c r="O63" s="2">
        <v>1.8164383561643834E-4</v>
      </c>
      <c r="P63" s="3">
        <f t="shared" si="1"/>
        <v>-1.9253112033195057E-2</v>
      </c>
      <c r="Q63" s="4">
        <f t="shared" si="0"/>
        <v>-1.9434755868811496E-2</v>
      </c>
      <c r="R63" s="8">
        <f t="shared" si="2"/>
        <v>-0.93482308714653306</v>
      </c>
      <c r="S63">
        <f t="shared" si="3"/>
        <v>1</v>
      </c>
    </row>
    <row r="64" spans="1:19" x14ac:dyDescent="0.35">
      <c r="A64" t="s">
        <v>14</v>
      </c>
      <c r="B64" s="1">
        <v>43468</v>
      </c>
      <c r="C64" s="1">
        <v>43496</v>
      </c>
      <c r="D64">
        <v>296.45</v>
      </c>
      <c r="E64">
        <v>297</v>
      </c>
      <c r="F64">
        <v>291.85000000000002</v>
      </c>
      <c r="G64">
        <v>292.95</v>
      </c>
      <c r="H64">
        <v>292.95</v>
      </c>
      <c r="I64">
        <v>292.95</v>
      </c>
      <c r="J64">
        <v>12230</v>
      </c>
      <c r="K64">
        <v>108099.53</v>
      </c>
      <c r="L64">
        <v>75894000</v>
      </c>
      <c r="M64">
        <v>1488000</v>
      </c>
      <c r="N64">
        <v>291.10000000000002</v>
      </c>
      <c r="O64" s="2">
        <v>1.8109589041095893E-4</v>
      </c>
      <c r="P64" s="3">
        <f t="shared" si="1"/>
        <v>-8.4616686410560159E-3</v>
      </c>
      <c r="Q64" s="4">
        <f t="shared" si="0"/>
        <v>-8.6427645314669753E-3</v>
      </c>
      <c r="R64" s="8">
        <f t="shared" si="2"/>
        <v>-0.41572201242580381</v>
      </c>
      <c r="S64">
        <f t="shared" si="3"/>
        <v>1</v>
      </c>
    </row>
    <row r="65" spans="1:19" x14ac:dyDescent="0.35">
      <c r="A65" t="s">
        <v>14</v>
      </c>
      <c r="B65" s="1">
        <v>43469</v>
      </c>
      <c r="C65" s="1">
        <v>43496</v>
      </c>
      <c r="D65">
        <v>294</v>
      </c>
      <c r="E65">
        <v>300.85000000000002</v>
      </c>
      <c r="F65">
        <v>292.8</v>
      </c>
      <c r="G65">
        <v>299.3</v>
      </c>
      <c r="H65">
        <v>299.35000000000002</v>
      </c>
      <c r="I65">
        <v>299.3</v>
      </c>
      <c r="J65">
        <v>17440</v>
      </c>
      <c r="K65">
        <v>155678.5</v>
      </c>
      <c r="L65">
        <v>78813000</v>
      </c>
      <c r="M65">
        <v>2919000</v>
      </c>
      <c r="N65">
        <v>297.64999999999998</v>
      </c>
      <c r="O65" s="2">
        <v>1.8136986301369864E-4</v>
      </c>
      <c r="P65" s="3">
        <f t="shared" si="1"/>
        <v>2.167605393411853E-2</v>
      </c>
      <c r="Q65" s="4">
        <f t="shared" si="0"/>
        <v>2.149468407110483E-2</v>
      </c>
      <c r="R65" s="8">
        <f t="shared" si="2"/>
        <v>1.0339068345507563</v>
      </c>
      <c r="S65">
        <f t="shared" si="3"/>
        <v>1</v>
      </c>
    </row>
    <row r="66" spans="1:19" x14ac:dyDescent="0.35">
      <c r="A66" t="s">
        <v>14</v>
      </c>
      <c r="B66" s="1">
        <v>43472</v>
      </c>
      <c r="C66" s="1">
        <v>43496</v>
      </c>
      <c r="D66">
        <v>302.2</v>
      </c>
      <c r="E66">
        <v>302.8</v>
      </c>
      <c r="F66">
        <v>296</v>
      </c>
      <c r="G66">
        <v>297.10000000000002</v>
      </c>
      <c r="H66">
        <v>297.5</v>
      </c>
      <c r="I66">
        <v>297.10000000000002</v>
      </c>
      <c r="J66">
        <v>11123</v>
      </c>
      <c r="K66">
        <v>99828.93</v>
      </c>
      <c r="L66">
        <v>76893000</v>
      </c>
      <c r="M66">
        <v>-1920000</v>
      </c>
      <c r="N66">
        <v>296.3</v>
      </c>
      <c r="O66" s="2">
        <v>1.8164383561643834E-4</v>
      </c>
      <c r="P66" s="3">
        <f t="shared" si="1"/>
        <v>-7.3504844637487087E-3</v>
      </c>
      <c r="Q66" s="4">
        <f t="shared" ref="Q66:Q129" si="4">P66-O66</f>
        <v>-7.5321282993651472E-3</v>
      </c>
      <c r="R66" s="8">
        <f t="shared" si="2"/>
        <v>-0.36229976219541199</v>
      </c>
      <c r="S66">
        <f t="shared" si="3"/>
        <v>1</v>
      </c>
    </row>
    <row r="67" spans="1:19" x14ac:dyDescent="0.35">
      <c r="A67" t="s">
        <v>14</v>
      </c>
      <c r="B67" s="1">
        <v>43473</v>
      </c>
      <c r="C67" s="1">
        <v>43496</v>
      </c>
      <c r="D67">
        <v>297.55</v>
      </c>
      <c r="E67">
        <v>306.85000000000002</v>
      </c>
      <c r="F67">
        <v>296.10000000000002</v>
      </c>
      <c r="G67">
        <v>306.2</v>
      </c>
      <c r="H67">
        <v>306.39999999999998</v>
      </c>
      <c r="I67">
        <v>306.2</v>
      </c>
      <c r="J67">
        <v>18946</v>
      </c>
      <c r="K67">
        <v>171971.03</v>
      </c>
      <c r="L67">
        <v>77976000</v>
      </c>
      <c r="M67">
        <v>1083000</v>
      </c>
      <c r="N67">
        <v>305.3</v>
      </c>
      <c r="O67" s="2">
        <v>1.8136986301369864E-4</v>
      </c>
      <c r="P67" s="3">
        <f t="shared" ref="P67:P130" si="5">(G67-G66)/G66</f>
        <v>3.062941770447649E-2</v>
      </c>
      <c r="Q67" s="4">
        <f t="shared" si="4"/>
        <v>3.0448047841462791E-2</v>
      </c>
      <c r="R67" s="8">
        <f t="shared" ref="R67:R130" si="6">Q67/$U$5</f>
        <v>1.4645688514368882</v>
      </c>
      <c r="S67">
        <f t="shared" ref="S67:S130" si="7">IF(I67&gt;N67,1,0)</f>
        <v>1</v>
      </c>
    </row>
    <row r="68" spans="1:19" x14ac:dyDescent="0.35">
      <c r="A68" t="s">
        <v>14</v>
      </c>
      <c r="B68" s="1">
        <v>43474</v>
      </c>
      <c r="C68" s="1">
        <v>43496</v>
      </c>
      <c r="D68">
        <v>307.75</v>
      </c>
      <c r="E68">
        <v>307.75</v>
      </c>
      <c r="F68">
        <v>301.5</v>
      </c>
      <c r="G68">
        <v>305.89999999999998</v>
      </c>
      <c r="H68">
        <v>305.35000000000002</v>
      </c>
      <c r="I68">
        <v>305.89999999999998</v>
      </c>
      <c r="J68">
        <v>18233</v>
      </c>
      <c r="K68">
        <v>166853.06</v>
      </c>
      <c r="L68">
        <v>76575000</v>
      </c>
      <c r="M68">
        <v>-1401000</v>
      </c>
      <c r="N68">
        <v>305.3</v>
      </c>
      <c r="O68" s="2">
        <v>1.8191780821917805E-4</v>
      </c>
      <c r="P68" s="3">
        <f t="shared" si="5"/>
        <v>-9.797517962116635E-4</v>
      </c>
      <c r="Q68" s="4">
        <f t="shared" si="4"/>
        <v>-1.1616696044308415E-3</v>
      </c>
      <c r="R68" s="8">
        <f t="shared" si="6"/>
        <v>-5.5876985190282252E-2</v>
      </c>
      <c r="S68">
        <f t="shared" si="7"/>
        <v>1</v>
      </c>
    </row>
    <row r="69" spans="1:19" x14ac:dyDescent="0.35">
      <c r="A69" t="s">
        <v>14</v>
      </c>
      <c r="B69" s="1">
        <v>43475</v>
      </c>
      <c r="C69" s="1">
        <v>43496</v>
      </c>
      <c r="D69">
        <v>305.39999999999998</v>
      </c>
      <c r="E69">
        <v>308.39999999999998</v>
      </c>
      <c r="F69">
        <v>304.35000000000002</v>
      </c>
      <c r="G69">
        <v>306.3</v>
      </c>
      <c r="H69">
        <v>306</v>
      </c>
      <c r="I69">
        <v>306.3</v>
      </c>
      <c r="J69">
        <v>14636</v>
      </c>
      <c r="K69">
        <v>134574.16</v>
      </c>
      <c r="L69">
        <v>75288000</v>
      </c>
      <c r="M69">
        <v>-1287000</v>
      </c>
      <c r="N69">
        <v>305.55</v>
      </c>
      <c r="O69" s="2">
        <v>1.8164383561643834E-4</v>
      </c>
      <c r="P69" s="3">
        <f t="shared" si="5"/>
        <v>1.3076168682577122E-3</v>
      </c>
      <c r="Q69" s="4">
        <f t="shared" si="4"/>
        <v>1.125973032641274E-3</v>
      </c>
      <c r="R69" s="8">
        <f t="shared" si="6"/>
        <v>5.4159959277215709E-2</v>
      </c>
      <c r="S69">
        <f t="shared" si="7"/>
        <v>1</v>
      </c>
    </row>
    <row r="70" spans="1:19" x14ac:dyDescent="0.35">
      <c r="A70" t="s">
        <v>14</v>
      </c>
      <c r="B70" s="1">
        <v>43476</v>
      </c>
      <c r="C70" s="1">
        <v>43496</v>
      </c>
      <c r="D70">
        <v>306.5</v>
      </c>
      <c r="E70">
        <v>307.10000000000002</v>
      </c>
      <c r="F70">
        <v>302.7</v>
      </c>
      <c r="G70">
        <v>303.89999999999998</v>
      </c>
      <c r="H70">
        <v>303.05</v>
      </c>
      <c r="I70">
        <v>303.89999999999998</v>
      </c>
      <c r="J70">
        <v>10829</v>
      </c>
      <c r="K70">
        <v>98984.09</v>
      </c>
      <c r="L70">
        <v>74760000</v>
      </c>
      <c r="M70">
        <v>-528000</v>
      </c>
      <c r="N70">
        <v>302.75</v>
      </c>
      <c r="O70" s="2">
        <v>1.8191780821917805E-4</v>
      </c>
      <c r="P70" s="3">
        <f t="shared" si="5"/>
        <v>-7.8354554358473199E-3</v>
      </c>
      <c r="Q70" s="4">
        <f t="shared" si="4"/>
        <v>-8.0173732440664974E-3</v>
      </c>
      <c r="R70" s="8">
        <f t="shared" si="6"/>
        <v>-0.38564032691821987</v>
      </c>
      <c r="S70">
        <f t="shared" si="7"/>
        <v>1</v>
      </c>
    </row>
    <row r="71" spans="1:19" x14ac:dyDescent="0.35">
      <c r="A71" t="s">
        <v>14</v>
      </c>
      <c r="B71" s="1">
        <v>43479</v>
      </c>
      <c r="C71" s="1">
        <v>43496</v>
      </c>
      <c r="D71">
        <v>302.10000000000002</v>
      </c>
      <c r="E71">
        <v>305.10000000000002</v>
      </c>
      <c r="F71">
        <v>300.7</v>
      </c>
      <c r="G71">
        <v>302</v>
      </c>
      <c r="H71">
        <v>302.2</v>
      </c>
      <c r="I71">
        <v>302</v>
      </c>
      <c r="J71">
        <v>10206</v>
      </c>
      <c r="K71">
        <v>92660.3</v>
      </c>
      <c r="L71">
        <v>75372000</v>
      </c>
      <c r="M71">
        <v>612000</v>
      </c>
      <c r="N71">
        <v>300.39999999999998</v>
      </c>
      <c r="O71" s="2">
        <v>1.8164383561643834E-4</v>
      </c>
      <c r="P71" s="3">
        <f t="shared" si="5"/>
        <v>-6.252056597564914E-3</v>
      </c>
      <c r="Q71" s="4">
        <f t="shared" si="4"/>
        <v>-6.4337004331813524E-3</v>
      </c>
      <c r="R71" s="8">
        <f t="shared" si="6"/>
        <v>-0.3094647414827742</v>
      </c>
      <c r="S71">
        <f t="shared" si="7"/>
        <v>1</v>
      </c>
    </row>
    <row r="72" spans="1:19" x14ac:dyDescent="0.35">
      <c r="A72" t="s">
        <v>14</v>
      </c>
      <c r="B72" s="1">
        <v>43480</v>
      </c>
      <c r="C72" s="1">
        <v>43496</v>
      </c>
      <c r="D72">
        <v>303.35000000000002</v>
      </c>
      <c r="E72">
        <v>304.7</v>
      </c>
      <c r="F72">
        <v>302.05</v>
      </c>
      <c r="G72">
        <v>302.85000000000002</v>
      </c>
      <c r="H72">
        <v>302.8</v>
      </c>
      <c r="I72">
        <v>302.85000000000002</v>
      </c>
      <c r="J72">
        <v>7464</v>
      </c>
      <c r="K72">
        <v>67936.460000000006</v>
      </c>
      <c r="L72">
        <v>75240000</v>
      </c>
      <c r="M72">
        <v>-132000</v>
      </c>
      <c r="N72">
        <v>301.64999999999998</v>
      </c>
      <c r="O72" s="2">
        <v>1.8246575342465755E-4</v>
      </c>
      <c r="P72" s="3">
        <f t="shared" si="5"/>
        <v>2.8145695364239164E-3</v>
      </c>
      <c r="Q72" s="4">
        <f t="shared" si="4"/>
        <v>2.632103782999259E-3</v>
      </c>
      <c r="R72" s="8">
        <f t="shared" si="6"/>
        <v>0.12660572639670142</v>
      </c>
      <c r="S72">
        <f t="shared" si="7"/>
        <v>1</v>
      </c>
    </row>
    <row r="73" spans="1:19" x14ac:dyDescent="0.35">
      <c r="A73" t="s">
        <v>14</v>
      </c>
      <c r="B73" s="1">
        <v>43481</v>
      </c>
      <c r="C73" s="1">
        <v>43496</v>
      </c>
      <c r="D73">
        <v>303.5</v>
      </c>
      <c r="E73">
        <v>307.85000000000002</v>
      </c>
      <c r="F73">
        <v>303</v>
      </c>
      <c r="G73">
        <v>304.35000000000002</v>
      </c>
      <c r="H73">
        <v>304.39999999999998</v>
      </c>
      <c r="I73">
        <v>304.35000000000002</v>
      </c>
      <c r="J73">
        <v>11070</v>
      </c>
      <c r="K73">
        <v>101531.29</v>
      </c>
      <c r="L73">
        <v>75495000</v>
      </c>
      <c r="M73">
        <v>255000</v>
      </c>
      <c r="N73">
        <v>303.14999999999998</v>
      </c>
      <c r="O73" s="2">
        <v>1.8191780821917805E-4</v>
      </c>
      <c r="P73" s="3">
        <f t="shared" si="5"/>
        <v>4.9529470034670627E-3</v>
      </c>
      <c r="Q73" s="4">
        <f t="shared" si="4"/>
        <v>4.7710291952478842E-3</v>
      </c>
      <c r="R73" s="8">
        <f t="shared" si="6"/>
        <v>0.22948928565268439</v>
      </c>
      <c r="S73">
        <f t="shared" si="7"/>
        <v>1</v>
      </c>
    </row>
    <row r="74" spans="1:19" x14ac:dyDescent="0.35">
      <c r="A74" t="s">
        <v>14</v>
      </c>
      <c r="B74" s="1">
        <v>43482</v>
      </c>
      <c r="C74" s="1">
        <v>43496</v>
      </c>
      <c r="D74">
        <v>304.89999999999998</v>
      </c>
      <c r="E74">
        <v>305.39999999999998</v>
      </c>
      <c r="F74">
        <v>296.60000000000002</v>
      </c>
      <c r="G74">
        <v>298.85000000000002</v>
      </c>
      <c r="H74">
        <v>298.95</v>
      </c>
      <c r="I74">
        <v>298.85000000000002</v>
      </c>
      <c r="J74">
        <v>14695</v>
      </c>
      <c r="K74">
        <v>132308.23000000001</v>
      </c>
      <c r="L74">
        <v>77787000</v>
      </c>
      <c r="M74">
        <v>2292000</v>
      </c>
      <c r="N74" t="s">
        <v>15</v>
      </c>
      <c r="O74" s="2">
        <v>1.8082191780821919E-4</v>
      </c>
      <c r="P74" s="3">
        <f t="shared" si="5"/>
        <v>-1.8071299490717924E-2</v>
      </c>
      <c r="Q74" s="4">
        <f t="shared" si="4"/>
        <v>-1.8252121408526143E-2</v>
      </c>
      <c r="R74" s="8">
        <f t="shared" si="6"/>
        <v>-0.8779376801677915</v>
      </c>
      <c r="S74">
        <f t="shared" si="7"/>
        <v>0</v>
      </c>
    </row>
    <row r="75" spans="1:19" x14ac:dyDescent="0.35">
      <c r="A75" t="s">
        <v>14</v>
      </c>
      <c r="B75" s="1">
        <v>43483</v>
      </c>
      <c r="C75" s="1">
        <v>43496</v>
      </c>
      <c r="D75">
        <v>300.05</v>
      </c>
      <c r="E75">
        <v>300.60000000000002</v>
      </c>
      <c r="F75">
        <v>295.45</v>
      </c>
      <c r="G75">
        <v>296.45</v>
      </c>
      <c r="H75">
        <v>296.55</v>
      </c>
      <c r="I75">
        <v>296.45</v>
      </c>
      <c r="J75">
        <v>12712</v>
      </c>
      <c r="K75">
        <v>113596.63</v>
      </c>
      <c r="L75">
        <v>68526000</v>
      </c>
      <c r="M75">
        <v>-9261000</v>
      </c>
      <c r="N75">
        <v>294.95</v>
      </c>
      <c r="O75" s="2">
        <v>1.7972602739726028E-4</v>
      </c>
      <c r="P75" s="3">
        <f t="shared" si="5"/>
        <v>-8.0307846745860268E-3</v>
      </c>
      <c r="Q75" s="4">
        <f t="shared" si="4"/>
        <v>-8.2105107019832865E-3</v>
      </c>
      <c r="R75" s="8">
        <f t="shared" si="6"/>
        <v>-0.39493035123713338</v>
      </c>
      <c r="S75">
        <f t="shared" si="7"/>
        <v>1</v>
      </c>
    </row>
    <row r="76" spans="1:19" x14ac:dyDescent="0.35">
      <c r="A76" t="s">
        <v>14</v>
      </c>
      <c r="B76" s="1">
        <v>43486</v>
      </c>
      <c r="C76" s="1">
        <v>43496</v>
      </c>
      <c r="D76">
        <v>296.45</v>
      </c>
      <c r="E76">
        <v>297.64999999999998</v>
      </c>
      <c r="F76">
        <v>292.10000000000002</v>
      </c>
      <c r="G76">
        <v>293.05</v>
      </c>
      <c r="H76">
        <v>292.7</v>
      </c>
      <c r="I76">
        <v>293.05</v>
      </c>
      <c r="J76">
        <v>10136</v>
      </c>
      <c r="K76">
        <v>89682.07</v>
      </c>
      <c r="L76">
        <v>68178000</v>
      </c>
      <c r="M76">
        <v>-348000</v>
      </c>
      <c r="N76">
        <v>292.45</v>
      </c>
      <c r="O76" s="2">
        <v>1.7972602739726028E-4</v>
      </c>
      <c r="P76" s="3">
        <f t="shared" si="5"/>
        <v>-1.1469050430089315E-2</v>
      </c>
      <c r="Q76" s="4">
        <f t="shared" si="4"/>
        <v>-1.1648776457486574E-2</v>
      </c>
      <c r="R76" s="8">
        <f t="shared" si="6"/>
        <v>-0.56031293847857255</v>
      </c>
      <c r="S76">
        <f t="shared" si="7"/>
        <v>1</v>
      </c>
    </row>
    <row r="77" spans="1:19" x14ac:dyDescent="0.35">
      <c r="A77" t="s">
        <v>14</v>
      </c>
      <c r="B77" s="1">
        <v>43487</v>
      </c>
      <c r="C77" s="1">
        <v>43496</v>
      </c>
      <c r="D77">
        <v>292.75</v>
      </c>
      <c r="E77">
        <v>293.64999999999998</v>
      </c>
      <c r="F77">
        <v>288.89999999999998</v>
      </c>
      <c r="G77">
        <v>291.35000000000002</v>
      </c>
      <c r="H77">
        <v>291.75</v>
      </c>
      <c r="I77">
        <v>291.35000000000002</v>
      </c>
      <c r="J77">
        <v>9923</v>
      </c>
      <c r="K77">
        <v>86681.8</v>
      </c>
      <c r="L77">
        <v>67398000</v>
      </c>
      <c r="M77">
        <v>-780000</v>
      </c>
      <c r="N77">
        <v>290.25</v>
      </c>
      <c r="O77" s="2">
        <v>1.8027397260273972E-4</v>
      </c>
      <c r="P77" s="3">
        <f t="shared" si="5"/>
        <v>-5.8010578399590122E-3</v>
      </c>
      <c r="Q77" s="4">
        <f t="shared" si="4"/>
        <v>-5.9813318125617517E-3</v>
      </c>
      <c r="R77" s="8">
        <f t="shared" si="6"/>
        <v>-0.28770554711417035</v>
      </c>
      <c r="S77">
        <f t="shared" si="7"/>
        <v>1</v>
      </c>
    </row>
    <row r="78" spans="1:19" x14ac:dyDescent="0.35">
      <c r="A78" t="s">
        <v>14</v>
      </c>
      <c r="B78" s="1">
        <v>43488</v>
      </c>
      <c r="C78" s="1">
        <v>43496</v>
      </c>
      <c r="D78">
        <v>293.5</v>
      </c>
      <c r="E78">
        <v>293.7</v>
      </c>
      <c r="F78">
        <v>286.05</v>
      </c>
      <c r="G78">
        <v>287.2</v>
      </c>
      <c r="H78">
        <v>286.89999999999998</v>
      </c>
      <c r="I78">
        <v>287.2</v>
      </c>
      <c r="J78">
        <v>13020</v>
      </c>
      <c r="K78">
        <v>113341.93</v>
      </c>
      <c r="L78">
        <v>60594000</v>
      </c>
      <c r="M78">
        <v>-6804000</v>
      </c>
      <c r="N78">
        <v>286.64999999999998</v>
      </c>
      <c r="O78" s="2">
        <v>1.8000000000000001E-4</v>
      </c>
      <c r="P78" s="3">
        <f t="shared" si="5"/>
        <v>-1.4244036382358105E-2</v>
      </c>
      <c r="Q78" s="4">
        <f t="shared" si="4"/>
        <v>-1.4424036382358105E-2</v>
      </c>
      <c r="R78" s="8">
        <f t="shared" si="6"/>
        <v>-0.69380455875489744</v>
      </c>
      <c r="S78">
        <f t="shared" si="7"/>
        <v>1</v>
      </c>
    </row>
    <row r="79" spans="1:19" x14ac:dyDescent="0.35">
      <c r="A79" t="s">
        <v>14</v>
      </c>
      <c r="B79" s="1">
        <v>43489</v>
      </c>
      <c r="C79" s="1">
        <v>43496</v>
      </c>
      <c r="D79">
        <v>286.25</v>
      </c>
      <c r="E79">
        <v>290.60000000000002</v>
      </c>
      <c r="F79">
        <v>286.25</v>
      </c>
      <c r="G79">
        <v>288.39999999999998</v>
      </c>
      <c r="H79">
        <v>288.8</v>
      </c>
      <c r="I79">
        <v>288.39999999999998</v>
      </c>
      <c r="J79">
        <v>10650</v>
      </c>
      <c r="K79">
        <v>92129.67</v>
      </c>
      <c r="L79">
        <v>58866000</v>
      </c>
      <c r="M79">
        <v>-1728000</v>
      </c>
      <c r="N79">
        <v>288.05</v>
      </c>
      <c r="O79" s="2">
        <v>1.8027397260273972E-4</v>
      </c>
      <c r="P79" s="3">
        <f t="shared" si="5"/>
        <v>4.1782729805013531E-3</v>
      </c>
      <c r="Q79" s="4">
        <f t="shared" si="4"/>
        <v>3.9979990078986135E-3</v>
      </c>
      <c r="R79" s="8">
        <f t="shared" si="6"/>
        <v>0.19230608298868818</v>
      </c>
      <c r="S79">
        <f t="shared" si="7"/>
        <v>1</v>
      </c>
    </row>
    <row r="80" spans="1:19" x14ac:dyDescent="0.35">
      <c r="A80" t="s">
        <v>14</v>
      </c>
      <c r="B80" s="1">
        <v>43490</v>
      </c>
      <c r="C80" s="1">
        <v>43496</v>
      </c>
      <c r="D80">
        <v>290.7</v>
      </c>
      <c r="E80">
        <v>291.35000000000002</v>
      </c>
      <c r="F80">
        <v>283.39999999999998</v>
      </c>
      <c r="G80">
        <v>285.45</v>
      </c>
      <c r="H80">
        <v>286.2</v>
      </c>
      <c r="I80">
        <v>285.45</v>
      </c>
      <c r="J80">
        <v>12259</v>
      </c>
      <c r="K80">
        <v>106062.32</v>
      </c>
      <c r="L80">
        <v>53871000</v>
      </c>
      <c r="M80">
        <v>-4995000</v>
      </c>
      <c r="N80">
        <v>285.39999999999998</v>
      </c>
      <c r="O80" s="2">
        <v>1.8000000000000001E-4</v>
      </c>
      <c r="P80" s="3">
        <f t="shared" si="5"/>
        <v>-1.0228848821081792E-2</v>
      </c>
      <c r="Q80" s="4">
        <f t="shared" si="4"/>
        <v>-1.0408848821081791E-2</v>
      </c>
      <c r="R80" s="8">
        <f t="shared" si="6"/>
        <v>-0.50067169632835118</v>
      </c>
      <c r="S80">
        <f t="shared" si="7"/>
        <v>1</v>
      </c>
    </row>
    <row r="81" spans="1:19" x14ac:dyDescent="0.35">
      <c r="A81" t="s">
        <v>14</v>
      </c>
      <c r="B81" s="1">
        <v>43493</v>
      </c>
      <c r="C81" s="1">
        <v>43496</v>
      </c>
      <c r="D81">
        <v>285.7</v>
      </c>
      <c r="E81">
        <v>287.25</v>
      </c>
      <c r="F81">
        <v>278.10000000000002</v>
      </c>
      <c r="G81">
        <v>282.39999999999998</v>
      </c>
      <c r="H81">
        <v>283.10000000000002</v>
      </c>
      <c r="I81">
        <v>282.39999999999998</v>
      </c>
      <c r="J81">
        <v>15356</v>
      </c>
      <c r="K81">
        <v>130024.73</v>
      </c>
      <c r="L81">
        <v>48207000</v>
      </c>
      <c r="M81">
        <v>-5664000</v>
      </c>
      <c r="N81">
        <v>281.60000000000002</v>
      </c>
      <c r="O81" s="2">
        <v>1.7972602739726028E-4</v>
      </c>
      <c r="P81" s="3">
        <f t="shared" si="5"/>
        <v>-1.06848835172535E-2</v>
      </c>
      <c r="Q81" s="4">
        <f t="shared" si="4"/>
        <v>-1.0864609544650759E-2</v>
      </c>
      <c r="R81" s="8">
        <f t="shared" si="6"/>
        <v>-0.52259405282630988</v>
      </c>
      <c r="S81">
        <f t="shared" si="7"/>
        <v>1</v>
      </c>
    </row>
    <row r="82" spans="1:19" x14ac:dyDescent="0.35">
      <c r="A82" t="s">
        <v>14</v>
      </c>
      <c r="B82" s="1">
        <v>43494</v>
      </c>
      <c r="C82" s="1">
        <v>43496</v>
      </c>
      <c r="D82">
        <v>281.8</v>
      </c>
      <c r="E82">
        <v>286.75</v>
      </c>
      <c r="F82">
        <v>277.2</v>
      </c>
      <c r="G82">
        <v>281.45</v>
      </c>
      <c r="H82">
        <v>282</v>
      </c>
      <c r="I82">
        <v>281.45</v>
      </c>
      <c r="J82">
        <v>17453</v>
      </c>
      <c r="K82">
        <v>148007.32999999999</v>
      </c>
      <c r="L82">
        <v>35562000</v>
      </c>
      <c r="M82">
        <v>-12645000</v>
      </c>
      <c r="N82">
        <v>280.60000000000002</v>
      </c>
      <c r="O82" s="2">
        <v>1.8000000000000001E-4</v>
      </c>
      <c r="P82" s="3">
        <f t="shared" si="5"/>
        <v>-3.3640226628894785E-3</v>
      </c>
      <c r="Q82" s="4">
        <f t="shared" si="4"/>
        <v>-3.5440226628894785E-3</v>
      </c>
      <c r="R82" s="8">
        <f t="shared" si="6"/>
        <v>-0.17046955613969453</v>
      </c>
      <c r="S82">
        <f t="shared" si="7"/>
        <v>1</v>
      </c>
    </row>
    <row r="83" spans="1:19" x14ac:dyDescent="0.35">
      <c r="A83" t="s">
        <v>14</v>
      </c>
      <c r="B83" s="1">
        <v>43495</v>
      </c>
      <c r="C83" s="1">
        <v>43496</v>
      </c>
      <c r="D83">
        <v>282.05</v>
      </c>
      <c r="E83">
        <v>289.85000000000002</v>
      </c>
      <c r="F83">
        <v>280.60000000000002</v>
      </c>
      <c r="G83">
        <v>287.85000000000002</v>
      </c>
      <c r="H83">
        <v>287.89999999999998</v>
      </c>
      <c r="I83">
        <v>287.85000000000002</v>
      </c>
      <c r="J83">
        <v>19168</v>
      </c>
      <c r="K83">
        <v>164222.46</v>
      </c>
      <c r="L83">
        <v>21792000</v>
      </c>
      <c r="M83">
        <v>-13770000</v>
      </c>
      <c r="N83">
        <v>287.45</v>
      </c>
      <c r="O83" s="2">
        <v>1.8027397260273972E-4</v>
      </c>
      <c r="P83" s="3">
        <f t="shared" si="5"/>
        <v>2.2739385325990531E-2</v>
      </c>
      <c r="Q83" s="4">
        <f t="shared" si="4"/>
        <v>2.2559111353387791E-2</v>
      </c>
      <c r="R83" s="8">
        <f t="shared" si="6"/>
        <v>1.0851064073564836</v>
      </c>
      <c r="S83">
        <f t="shared" si="7"/>
        <v>1</v>
      </c>
    </row>
    <row r="84" spans="1:19" x14ac:dyDescent="0.35">
      <c r="A84" t="s">
        <v>14</v>
      </c>
      <c r="B84" s="1">
        <v>43496</v>
      </c>
      <c r="C84" s="1">
        <v>43496</v>
      </c>
      <c r="D84">
        <v>290</v>
      </c>
      <c r="E84">
        <v>294.7</v>
      </c>
      <c r="F84">
        <v>287.95</v>
      </c>
      <c r="G84">
        <v>293.5</v>
      </c>
      <c r="H84">
        <v>293.64999999999998</v>
      </c>
      <c r="I84">
        <v>293.64999999999998</v>
      </c>
      <c r="J84">
        <v>16316</v>
      </c>
      <c r="K84">
        <v>142771.85999999999</v>
      </c>
      <c r="L84">
        <v>7905000</v>
      </c>
      <c r="M84">
        <v>-13887000</v>
      </c>
      <c r="N84">
        <v>293.64999999999998</v>
      </c>
      <c r="O84" s="2">
        <v>1.7945205479452054E-4</v>
      </c>
      <c r="P84" s="3">
        <f t="shared" si="5"/>
        <v>1.9628278617335338E-2</v>
      </c>
      <c r="Q84" s="4">
        <f t="shared" si="4"/>
        <v>1.9448826562540818E-2</v>
      </c>
      <c r="R84" s="8">
        <f t="shared" si="6"/>
        <v>0.9354998957176891</v>
      </c>
      <c r="S84">
        <f t="shared" si="7"/>
        <v>0</v>
      </c>
    </row>
    <row r="85" spans="1:19" x14ac:dyDescent="0.35">
      <c r="A85" t="s">
        <v>14</v>
      </c>
      <c r="B85" s="1">
        <v>43497</v>
      </c>
      <c r="C85" s="1">
        <v>43524</v>
      </c>
      <c r="D85">
        <v>297.10000000000002</v>
      </c>
      <c r="E85">
        <v>304</v>
      </c>
      <c r="F85">
        <v>282.35000000000002</v>
      </c>
      <c r="G85">
        <v>285.05</v>
      </c>
      <c r="H85">
        <v>283</v>
      </c>
      <c r="I85">
        <v>285.05</v>
      </c>
      <c r="J85">
        <v>67839</v>
      </c>
      <c r="K85">
        <v>596286.85</v>
      </c>
      <c r="L85">
        <v>95205000</v>
      </c>
      <c r="M85">
        <v>19242000</v>
      </c>
      <c r="N85">
        <v>284.39999999999998</v>
      </c>
      <c r="O85" s="2">
        <v>1.8027397260273972E-4</v>
      </c>
      <c r="P85" s="3">
        <f t="shared" si="5"/>
        <v>-2.8790459965928411E-2</v>
      </c>
      <c r="Q85" s="4">
        <f t="shared" si="4"/>
        <v>-2.8970733938531151E-2</v>
      </c>
      <c r="R85" s="8">
        <f t="shared" si="6"/>
        <v>-1.3935091914779334</v>
      </c>
      <c r="S85">
        <f t="shared" si="7"/>
        <v>1</v>
      </c>
    </row>
    <row r="86" spans="1:19" x14ac:dyDescent="0.35">
      <c r="A86" t="s">
        <v>14</v>
      </c>
      <c r="B86" s="1">
        <v>43500</v>
      </c>
      <c r="C86" s="1">
        <v>43524</v>
      </c>
      <c r="D86">
        <v>282.5</v>
      </c>
      <c r="E86">
        <v>286.25</v>
      </c>
      <c r="F86">
        <v>279.10000000000002</v>
      </c>
      <c r="G86">
        <v>285.05</v>
      </c>
      <c r="H86">
        <v>285.2</v>
      </c>
      <c r="I86">
        <v>285.05</v>
      </c>
      <c r="J86">
        <v>18492</v>
      </c>
      <c r="K86">
        <v>156990.57999999999</v>
      </c>
      <c r="L86">
        <v>92418000</v>
      </c>
      <c r="M86">
        <v>-2787000</v>
      </c>
      <c r="N86">
        <v>283.95</v>
      </c>
      <c r="O86" s="2">
        <v>1.8000000000000001E-4</v>
      </c>
      <c r="P86" s="3">
        <f t="shared" si="5"/>
        <v>0</v>
      </c>
      <c r="Q86" s="4">
        <f t="shared" si="4"/>
        <v>-1.8000000000000001E-4</v>
      </c>
      <c r="R86" s="8">
        <f t="shared" si="6"/>
        <v>-8.65810493438764E-3</v>
      </c>
      <c r="S86">
        <f t="shared" si="7"/>
        <v>1</v>
      </c>
    </row>
    <row r="87" spans="1:19" x14ac:dyDescent="0.35">
      <c r="A87" t="s">
        <v>14</v>
      </c>
      <c r="B87" s="1">
        <v>43501</v>
      </c>
      <c r="C87" s="1">
        <v>43524</v>
      </c>
      <c r="D87">
        <v>284.7</v>
      </c>
      <c r="E87">
        <v>287.7</v>
      </c>
      <c r="F87">
        <v>283.35000000000002</v>
      </c>
      <c r="G87">
        <v>285.14999999999998</v>
      </c>
      <c r="H87">
        <v>284.95</v>
      </c>
      <c r="I87">
        <v>285.14999999999998</v>
      </c>
      <c r="J87">
        <v>13315</v>
      </c>
      <c r="K87">
        <v>114193.64</v>
      </c>
      <c r="L87">
        <v>89313000</v>
      </c>
      <c r="M87">
        <v>-3105000</v>
      </c>
      <c r="N87">
        <v>284.64999999999998</v>
      </c>
      <c r="O87" s="2">
        <v>1.7917808219178083E-4</v>
      </c>
      <c r="P87" s="3">
        <f t="shared" si="5"/>
        <v>3.5081564637770877E-4</v>
      </c>
      <c r="Q87" s="4">
        <f t="shared" si="4"/>
        <v>1.7163756418592794E-4</v>
      </c>
      <c r="R87" s="8">
        <f t="shared" si="6"/>
        <v>8.2558668966914318E-3</v>
      </c>
      <c r="S87">
        <f t="shared" si="7"/>
        <v>1</v>
      </c>
    </row>
    <row r="88" spans="1:19" x14ac:dyDescent="0.35">
      <c r="A88" t="s">
        <v>14</v>
      </c>
      <c r="B88" s="1">
        <v>43502</v>
      </c>
      <c r="C88" s="1">
        <v>43524</v>
      </c>
      <c r="D88">
        <v>287</v>
      </c>
      <c r="E88">
        <v>290.5</v>
      </c>
      <c r="F88">
        <v>284</v>
      </c>
      <c r="G88">
        <v>289.85000000000002</v>
      </c>
      <c r="H88">
        <v>290.45</v>
      </c>
      <c r="I88">
        <v>289.85000000000002</v>
      </c>
      <c r="J88">
        <v>13016</v>
      </c>
      <c r="K88">
        <v>112322.77</v>
      </c>
      <c r="L88">
        <v>86256000</v>
      </c>
      <c r="M88">
        <v>-3057000</v>
      </c>
      <c r="N88">
        <v>289.05</v>
      </c>
      <c r="O88" s="2">
        <v>1.7726027397260271E-4</v>
      </c>
      <c r="P88" s="3">
        <f t="shared" si="5"/>
        <v>1.6482553042258621E-2</v>
      </c>
      <c r="Q88" s="4">
        <f t="shared" si="4"/>
        <v>1.6305292768286017E-2</v>
      </c>
      <c r="R88" s="8">
        <f t="shared" si="6"/>
        <v>0.78429408763184583</v>
      </c>
      <c r="S88">
        <f t="shared" si="7"/>
        <v>1</v>
      </c>
    </row>
    <row r="89" spans="1:19" x14ac:dyDescent="0.35">
      <c r="A89" t="s">
        <v>14</v>
      </c>
      <c r="B89" s="1">
        <v>43503</v>
      </c>
      <c r="C89" s="1">
        <v>43524</v>
      </c>
      <c r="D89">
        <v>290.45</v>
      </c>
      <c r="E89">
        <v>294.64999999999998</v>
      </c>
      <c r="F89">
        <v>287.7</v>
      </c>
      <c r="G89">
        <v>288.45</v>
      </c>
      <c r="H89">
        <v>288.5</v>
      </c>
      <c r="I89">
        <v>288.45</v>
      </c>
      <c r="J89">
        <v>17234</v>
      </c>
      <c r="K89">
        <v>150453.13</v>
      </c>
      <c r="L89">
        <v>82071000</v>
      </c>
      <c r="M89">
        <v>-4185000</v>
      </c>
      <c r="N89">
        <v>287.39999999999998</v>
      </c>
      <c r="O89" s="2">
        <v>1.747945205479452E-4</v>
      </c>
      <c r="P89" s="3">
        <f t="shared" si="5"/>
        <v>-4.8300845264793307E-3</v>
      </c>
      <c r="Q89" s="4">
        <f t="shared" si="4"/>
        <v>-5.0048790470272756E-3</v>
      </c>
      <c r="R89" s="8">
        <f t="shared" si="6"/>
        <v>-0.24073759985044532</v>
      </c>
      <c r="S89">
        <f t="shared" si="7"/>
        <v>1</v>
      </c>
    </row>
    <row r="90" spans="1:19" x14ac:dyDescent="0.35">
      <c r="A90" t="s">
        <v>14</v>
      </c>
      <c r="B90" s="1">
        <v>43504</v>
      </c>
      <c r="C90" s="1">
        <v>43524</v>
      </c>
      <c r="D90">
        <v>286.45</v>
      </c>
      <c r="E90">
        <v>288.39999999999998</v>
      </c>
      <c r="F90">
        <v>282.75</v>
      </c>
      <c r="G90">
        <v>285.85000000000002</v>
      </c>
      <c r="H90">
        <v>286</v>
      </c>
      <c r="I90">
        <v>285.85000000000002</v>
      </c>
      <c r="J90">
        <v>15887</v>
      </c>
      <c r="K90">
        <v>136021.35</v>
      </c>
      <c r="L90">
        <v>78912000</v>
      </c>
      <c r="M90">
        <v>-3159000</v>
      </c>
      <c r="N90">
        <v>286</v>
      </c>
      <c r="O90" s="2">
        <v>1.7452054794520549E-4</v>
      </c>
      <c r="P90" s="3">
        <f t="shared" si="5"/>
        <v>-9.0136938810884588E-3</v>
      </c>
      <c r="Q90" s="4">
        <f t="shared" si="4"/>
        <v>-9.1882144290336646E-3</v>
      </c>
      <c r="R90" s="8">
        <f t="shared" si="6"/>
        <v>-0.44195847047904485</v>
      </c>
      <c r="S90">
        <f t="shared" si="7"/>
        <v>0</v>
      </c>
    </row>
    <row r="91" spans="1:19" x14ac:dyDescent="0.35">
      <c r="A91" t="s">
        <v>14</v>
      </c>
      <c r="B91" s="1">
        <v>43507</v>
      </c>
      <c r="C91" s="1">
        <v>43524</v>
      </c>
      <c r="D91">
        <v>285.39999999999998</v>
      </c>
      <c r="E91">
        <v>285.85000000000002</v>
      </c>
      <c r="F91">
        <v>280</v>
      </c>
      <c r="G91">
        <v>280.45</v>
      </c>
      <c r="H91">
        <v>280.2</v>
      </c>
      <c r="I91">
        <v>280.45</v>
      </c>
      <c r="J91">
        <v>12125</v>
      </c>
      <c r="K91">
        <v>102609.45</v>
      </c>
      <c r="L91">
        <v>79935000</v>
      </c>
      <c r="M91">
        <v>1023000</v>
      </c>
      <c r="N91">
        <v>280.5</v>
      </c>
      <c r="O91" s="2">
        <v>1.7561643835616438E-4</v>
      </c>
      <c r="P91" s="3">
        <f t="shared" si="5"/>
        <v>-1.889102676228803E-2</v>
      </c>
      <c r="Q91" s="4">
        <f t="shared" si="4"/>
        <v>-1.9066643200644193E-2</v>
      </c>
      <c r="R91" s="8">
        <f t="shared" si="6"/>
        <v>-0.91711665320947788</v>
      </c>
      <c r="S91">
        <f t="shared" si="7"/>
        <v>0</v>
      </c>
    </row>
    <row r="92" spans="1:19" x14ac:dyDescent="0.35">
      <c r="A92" t="s">
        <v>14</v>
      </c>
      <c r="B92" s="1">
        <v>43508</v>
      </c>
      <c r="C92" s="1">
        <v>43524</v>
      </c>
      <c r="D92">
        <v>280.55</v>
      </c>
      <c r="E92">
        <v>282.89999999999998</v>
      </c>
      <c r="F92">
        <v>276</v>
      </c>
      <c r="G92">
        <v>276.64999999999998</v>
      </c>
      <c r="H92">
        <v>276.39999999999998</v>
      </c>
      <c r="I92">
        <v>276.64999999999998</v>
      </c>
      <c r="J92">
        <v>12715</v>
      </c>
      <c r="K92">
        <v>106810.24000000001</v>
      </c>
      <c r="L92">
        <v>77571000</v>
      </c>
      <c r="M92">
        <v>-2364000</v>
      </c>
      <c r="N92">
        <v>275.39999999999998</v>
      </c>
      <c r="O92" s="2">
        <v>1.747945205479452E-4</v>
      </c>
      <c r="P92" s="3">
        <f t="shared" si="5"/>
        <v>-1.3549652344446467E-2</v>
      </c>
      <c r="Q92" s="4">
        <f t="shared" si="4"/>
        <v>-1.3724446864994412E-2</v>
      </c>
      <c r="R92" s="8">
        <f t="shared" si="6"/>
        <v>-0.66015389513082823</v>
      </c>
      <c r="S92">
        <f t="shared" si="7"/>
        <v>1</v>
      </c>
    </row>
    <row r="93" spans="1:19" x14ac:dyDescent="0.35">
      <c r="A93" t="s">
        <v>14</v>
      </c>
      <c r="B93" s="1">
        <v>43509</v>
      </c>
      <c r="C93" s="1">
        <v>43524</v>
      </c>
      <c r="D93">
        <v>277.2</v>
      </c>
      <c r="E93">
        <v>277.35000000000002</v>
      </c>
      <c r="F93">
        <v>268.10000000000002</v>
      </c>
      <c r="G93">
        <v>269.5</v>
      </c>
      <c r="H93">
        <v>268.3</v>
      </c>
      <c r="I93">
        <v>269.5</v>
      </c>
      <c r="J93">
        <v>15617</v>
      </c>
      <c r="K93">
        <v>127770.48</v>
      </c>
      <c r="L93">
        <v>77874000</v>
      </c>
      <c r="M93">
        <v>303000</v>
      </c>
      <c r="N93">
        <v>268.2</v>
      </c>
      <c r="O93" s="2">
        <v>1.7534246575342467E-4</v>
      </c>
      <c r="P93" s="3">
        <f t="shared" si="5"/>
        <v>-2.584493041749495E-2</v>
      </c>
      <c r="Q93" s="4">
        <f t="shared" si="4"/>
        <v>-2.6020272883248374E-2</v>
      </c>
      <c r="R93" s="8">
        <f t="shared" si="6"/>
        <v>-1.2515902946920312</v>
      </c>
      <c r="S93">
        <f t="shared" si="7"/>
        <v>1</v>
      </c>
    </row>
    <row r="94" spans="1:19" x14ac:dyDescent="0.35">
      <c r="A94" t="s">
        <v>14</v>
      </c>
      <c r="B94" s="1">
        <v>43510</v>
      </c>
      <c r="C94" s="1">
        <v>43524</v>
      </c>
      <c r="D94">
        <v>268.45</v>
      </c>
      <c r="E94">
        <v>269.39999999999998</v>
      </c>
      <c r="F94">
        <v>264.85000000000002</v>
      </c>
      <c r="G94">
        <v>268.25</v>
      </c>
      <c r="H94">
        <v>268.25</v>
      </c>
      <c r="I94">
        <v>268.25</v>
      </c>
      <c r="J94">
        <v>23293</v>
      </c>
      <c r="K94">
        <v>186960.22</v>
      </c>
      <c r="L94">
        <v>78816000</v>
      </c>
      <c r="M94">
        <v>942000</v>
      </c>
      <c r="N94">
        <v>267.10000000000002</v>
      </c>
      <c r="O94" s="2">
        <v>1.7452054794520549E-4</v>
      </c>
      <c r="P94" s="3">
        <f t="shared" si="5"/>
        <v>-4.6382189239332098E-3</v>
      </c>
      <c r="Q94" s="4">
        <f t="shared" si="4"/>
        <v>-4.8127394718784156E-3</v>
      </c>
      <c r="R94" s="8">
        <f t="shared" si="6"/>
        <v>-0.23149557427440373</v>
      </c>
      <c r="S94">
        <f t="shared" si="7"/>
        <v>1</v>
      </c>
    </row>
    <row r="95" spans="1:19" x14ac:dyDescent="0.35">
      <c r="A95" t="s">
        <v>14</v>
      </c>
      <c r="B95" s="1">
        <v>43511</v>
      </c>
      <c r="C95" s="1">
        <v>43524</v>
      </c>
      <c r="D95">
        <v>268.89999999999998</v>
      </c>
      <c r="E95">
        <v>270.39999999999998</v>
      </c>
      <c r="F95">
        <v>262.14999999999998</v>
      </c>
      <c r="G95">
        <v>264.10000000000002</v>
      </c>
      <c r="H95">
        <v>264.10000000000002</v>
      </c>
      <c r="I95">
        <v>264.10000000000002</v>
      </c>
      <c r="J95">
        <v>17911</v>
      </c>
      <c r="K95">
        <v>142521.24</v>
      </c>
      <c r="L95">
        <v>76542000</v>
      </c>
      <c r="M95">
        <v>-2274000</v>
      </c>
      <c r="N95">
        <v>262.95</v>
      </c>
      <c r="O95" s="2">
        <v>1.7534246575342467E-4</v>
      </c>
      <c r="P95" s="3">
        <f t="shared" si="5"/>
        <v>-1.5470643056849869E-2</v>
      </c>
      <c r="Q95" s="4">
        <f t="shared" si="4"/>
        <v>-1.5645985522603295E-2</v>
      </c>
      <c r="R95" s="8">
        <f t="shared" si="6"/>
        <v>-0.75258102475893973</v>
      </c>
      <c r="S95">
        <f t="shared" si="7"/>
        <v>1</v>
      </c>
    </row>
    <row r="96" spans="1:19" x14ac:dyDescent="0.35">
      <c r="A96" t="s">
        <v>14</v>
      </c>
      <c r="B96" s="1">
        <v>43514</v>
      </c>
      <c r="C96" s="1">
        <v>43524</v>
      </c>
      <c r="D96">
        <v>265.39999999999998</v>
      </c>
      <c r="E96">
        <v>266.5</v>
      </c>
      <c r="F96">
        <v>260.05</v>
      </c>
      <c r="G96">
        <v>261.10000000000002</v>
      </c>
      <c r="H96">
        <v>260.5</v>
      </c>
      <c r="I96">
        <v>261.10000000000002</v>
      </c>
      <c r="J96">
        <v>10823</v>
      </c>
      <c r="K96">
        <v>85642.880000000005</v>
      </c>
      <c r="L96">
        <v>76770000</v>
      </c>
      <c r="M96">
        <v>228000</v>
      </c>
      <c r="N96">
        <v>259.95</v>
      </c>
      <c r="O96" s="2">
        <v>1.7561643835616438E-4</v>
      </c>
      <c r="P96" s="3">
        <f t="shared" si="5"/>
        <v>-1.1359333585762967E-2</v>
      </c>
      <c r="Q96" s="4">
        <f t="shared" si="4"/>
        <v>-1.1534950024119131E-2</v>
      </c>
      <c r="R96" s="8">
        <f t="shared" si="6"/>
        <v>-0.55483782067633702</v>
      </c>
      <c r="S96">
        <f t="shared" si="7"/>
        <v>1</v>
      </c>
    </row>
    <row r="97" spans="1:19" x14ac:dyDescent="0.35">
      <c r="A97" t="s">
        <v>14</v>
      </c>
      <c r="B97" s="1">
        <v>43515</v>
      </c>
      <c r="C97" s="1">
        <v>43524</v>
      </c>
      <c r="D97">
        <v>262.14999999999998</v>
      </c>
      <c r="E97">
        <v>268.25</v>
      </c>
      <c r="F97">
        <v>261.10000000000002</v>
      </c>
      <c r="G97">
        <v>263.45</v>
      </c>
      <c r="H97">
        <v>263.10000000000002</v>
      </c>
      <c r="I97">
        <v>263.45</v>
      </c>
      <c r="J97">
        <v>15239</v>
      </c>
      <c r="K97">
        <v>121096.53</v>
      </c>
      <c r="L97">
        <v>74148000</v>
      </c>
      <c r="M97">
        <v>-2622000</v>
      </c>
      <c r="N97">
        <v>262.89999999999998</v>
      </c>
      <c r="O97" s="2">
        <v>1.7616438356164385E-4</v>
      </c>
      <c r="P97" s="3">
        <f t="shared" si="5"/>
        <v>9.0003829950209332E-3</v>
      </c>
      <c r="Q97" s="4">
        <f t="shared" si="4"/>
        <v>8.8242186114592894E-3</v>
      </c>
      <c r="R97" s="8">
        <f t="shared" si="6"/>
        <v>0.42445005945550507</v>
      </c>
      <c r="S97">
        <f t="shared" si="7"/>
        <v>1</v>
      </c>
    </row>
    <row r="98" spans="1:19" x14ac:dyDescent="0.35">
      <c r="A98" t="s">
        <v>14</v>
      </c>
      <c r="B98" s="1">
        <v>43516</v>
      </c>
      <c r="C98" s="1">
        <v>43524</v>
      </c>
      <c r="D98">
        <v>265.8</v>
      </c>
      <c r="E98">
        <v>268.39999999999998</v>
      </c>
      <c r="F98">
        <v>264.8</v>
      </c>
      <c r="G98">
        <v>267.89999999999998</v>
      </c>
      <c r="H98">
        <v>268.25</v>
      </c>
      <c r="I98">
        <v>267.89999999999998</v>
      </c>
      <c r="J98">
        <v>11506</v>
      </c>
      <c r="K98">
        <v>92039.22</v>
      </c>
      <c r="L98">
        <v>72309000</v>
      </c>
      <c r="M98">
        <v>-1839000</v>
      </c>
      <c r="N98">
        <v>267.7</v>
      </c>
      <c r="O98" s="2">
        <v>1.7616438356164385E-4</v>
      </c>
      <c r="P98" s="3">
        <f t="shared" si="5"/>
        <v>1.6891250711709958E-2</v>
      </c>
      <c r="Q98" s="4">
        <f t="shared" si="4"/>
        <v>1.6715086328148315E-2</v>
      </c>
      <c r="R98" s="8">
        <f t="shared" si="6"/>
        <v>0.80400539675809046</v>
      </c>
      <c r="S98">
        <f t="shared" si="7"/>
        <v>1</v>
      </c>
    </row>
    <row r="99" spans="1:19" x14ac:dyDescent="0.35">
      <c r="A99" t="s">
        <v>14</v>
      </c>
      <c r="B99" s="1">
        <v>43517</v>
      </c>
      <c r="C99" s="1">
        <v>43524</v>
      </c>
      <c r="D99">
        <v>270.10000000000002</v>
      </c>
      <c r="E99">
        <v>271.25</v>
      </c>
      <c r="F99">
        <v>267.55</v>
      </c>
      <c r="G99">
        <v>268.2</v>
      </c>
      <c r="H99">
        <v>268.39999999999998</v>
      </c>
      <c r="I99">
        <v>268.2</v>
      </c>
      <c r="J99">
        <v>10549</v>
      </c>
      <c r="K99">
        <v>85217.87</v>
      </c>
      <c r="L99">
        <v>70890000</v>
      </c>
      <c r="M99">
        <v>-1419000</v>
      </c>
      <c r="N99">
        <v>268</v>
      </c>
      <c r="O99" s="2">
        <v>1.7534246575342467E-4</v>
      </c>
      <c r="P99" s="3">
        <f t="shared" si="5"/>
        <v>1.1198208286674557E-3</v>
      </c>
      <c r="Q99" s="4">
        <f t="shared" si="4"/>
        <v>9.4447836291403108E-4</v>
      </c>
      <c r="R99" s="8">
        <f t="shared" si="6"/>
        <v>4.5429959857601843E-2</v>
      </c>
      <c r="S99">
        <f t="shared" si="7"/>
        <v>1</v>
      </c>
    </row>
    <row r="100" spans="1:19" x14ac:dyDescent="0.35">
      <c r="A100" t="s">
        <v>14</v>
      </c>
      <c r="B100" s="1">
        <v>43518</v>
      </c>
      <c r="C100" s="1">
        <v>43524</v>
      </c>
      <c r="D100">
        <v>268</v>
      </c>
      <c r="E100">
        <v>272.39999999999998</v>
      </c>
      <c r="F100">
        <v>267.89999999999998</v>
      </c>
      <c r="G100">
        <v>271.55</v>
      </c>
      <c r="H100">
        <v>271.25</v>
      </c>
      <c r="I100">
        <v>271.55</v>
      </c>
      <c r="J100">
        <v>10031</v>
      </c>
      <c r="K100">
        <v>81461.710000000006</v>
      </c>
      <c r="L100">
        <v>68391000</v>
      </c>
      <c r="M100">
        <v>-2499000</v>
      </c>
      <c r="N100">
        <v>270.95</v>
      </c>
      <c r="O100" s="2">
        <v>1.7534246575342467E-4</v>
      </c>
      <c r="P100" s="3">
        <f t="shared" si="5"/>
        <v>1.2490678598061234E-2</v>
      </c>
      <c r="Q100" s="4">
        <f t="shared" si="4"/>
        <v>1.231533613230781E-2</v>
      </c>
      <c r="R100" s="8">
        <f t="shared" si="6"/>
        <v>0.59237484742098123</v>
      </c>
      <c r="S100">
        <f t="shared" si="7"/>
        <v>1</v>
      </c>
    </row>
    <row r="101" spans="1:19" x14ac:dyDescent="0.35">
      <c r="A101" t="s">
        <v>14</v>
      </c>
      <c r="B101" s="1">
        <v>43521</v>
      </c>
      <c r="C101" s="1">
        <v>43524</v>
      </c>
      <c r="D101">
        <v>271.35000000000002</v>
      </c>
      <c r="E101">
        <v>271.85000000000002</v>
      </c>
      <c r="F101">
        <v>268.64999999999998</v>
      </c>
      <c r="G101">
        <v>270.89999999999998</v>
      </c>
      <c r="H101">
        <v>270.60000000000002</v>
      </c>
      <c r="I101">
        <v>270.89999999999998</v>
      </c>
      <c r="J101">
        <v>13056</v>
      </c>
      <c r="K101">
        <v>105801.99</v>
      </c>
      <c r="L101">
        <v>57252000</v>
      </c>
      <c r="M101">
        <v>-11139000</v>
      </c>
      <c r="N101">
        <v>270.14999999999998</v>
      </c>
      <c r="O101" s="2">
        <v>1.7506849315068493E-4</v>
      </c>
      <c r="P101" s="3">
        <f t="shared" si="5"/>
        <v>-2.3936659915302304E-3</v>
      </c>
      <c r="Q101" s="4">
        <f t="shared" si="4"/>
        <v>-2.5687344846809152E-3</v>
      </c>
      <c r="R101" s="8">
        <f t="shared" si="6"/>
        <v>-0.123557626205264</v>
      </c>
      <c r="S101">
        <f t="shared" si="7"/>
        <v>1</v>
      </c>
    </row>
    <row r="102" spans="1:19" x14ac:dyDescent="0.35">
      <c r="A102" t="s">
        <v>14</v>
      </c>
      <c r="B102" s="1">
        <v>43522</v>
      </c>
      <c r="C102" s="1">
        <v>43524</v>
      </c>
      <c r="D102">
        <v>266.10000000000002</v>
      </c>
      <c r="E102">
        <v>268.7</v>
      </c>
      <c r="F102">
        <v>263.25</v>
      </c>
      <c r="G102">
        <v>266.8</v>
      </c>
      <c r="H102">
        <v>266.64999999999998</v>
      </c>
      <c r="I102">
        <v>266.8</v>
      </c>
      <c r="J102">
        <v>14536</v>
      </c>
      <c r="K102">
        <v>116132.53</v>
      </c>
      <c r="L102">
        <v>46377000</v>
      </c>
      <c r="M102">
        <v>-10875000</v>
      </c>
      <c r="N102">
        <v>266.35000000000002</v>
      </c>
      <c r="O102" s="2">
        <v>1.7589041095890411E-4</v>
      </c>
      <c r="P102" s="3">
        <f t="shared" si="5"/>
        <v>-1.5134736064968499E-2</v>
      </c>
      <c r="Q102" s="4">
        <f t="shared" si="4"/>
        <v>-1.5310626475927402E-2</v>
      </c>
      <c r="R102" s="8">
        <f t="shared" si="6"/>
        <v>-0.73645005910996153</v>
      </c>
      <c r="S102">
        <f t="shared" si="7"/>
        <v>1</v>
      </c>
    </row>
    <row r="103" spans="1:19" x14ac:dyDescent="0.35">
      <c r="A103" t="s">
        <v>14</v>
      </c>
      <c r="B103" s="1">
        <v>43523</v>
      </c>
      <c r="C103" s="1">
        <v>43524</v>
      </c>
      <c r="D103">
        <v>268.7</v>
      </c>
      <c r="E103">
        <v>272.89999999999998</v>
      </c>
      <c r="F103">
        <v>266.5</v>
      </c>
      <c r="G103">
        <v>267.60000000000002</v>
      </c>
      <c r="H103">
        <v>267.2</v>
      </c>
      <c r="I103">
        <v>267.60000000000002</v>
      </c>
      <c r="J103">
        <v>21754</v>
      </c>
      <c r="K103">
        <v>175707.99</v>
      </c>
      <c r="L103">
        <v>28464000</v>
      </c>
      <c r="M103">
        <v>-17913000</v>
      </c>
      <c r="N103">
        <v>267.64999999999998</v>
      </c>
      <c r="O103" s="2">
        <v>1.7589041095890411E-4</v>
      </c>
      <c r="P103" s="3">
        <f t="shared" si="5"/>
        <v>2.9985007496252298E-3</v>
      </c>
      <c r="Q103" s="4">
        <f t="shared" si="4"/>
        <v>2.8226103386663256E-3</v>
      </c>
      <c r="R103" s="8">
        <f t="shared" si="6"/>
        <v>0.13576920278366933</v>
      </c>
      <c r="S103">
        <f t="shared" si="7"/>
        <v>0</v>
      </c>
    </row>
    <row r="104" spans="1:19" x14ac:dyDescent="0.35">
      <c r="A104" t="s">
        <v>14</v>
      </c>
      <c r="B104" s="1">
        <v>43524</v>
      </c>
      <c r="C104" s="1">
        <v>43524</v>
      </c>
      <c r="D104">
        <v>267.95</v>
      </c>
      <c r="E104">
        <v>270.7</v>
      </c>
      <c r="F104">
        <v>267.3</v>
      </c>
      <c r="G104">
        <v>269.05</v>
      </c>
      <c r="H104">
        <v>269.10000000000002</v>
      </c>
      <c r="I104">
        <v>269.05</v>
      </c>
      <c r="J104">
        <v>12785</v>
      </c>
      <c r="K104">
        <v>103255.62</v>
      </c>
      <c r="L104">
        <v>17145000</v>
      </c>
      <c r="M104">
        <v>-11319000</v>
      </c>
      <c r="N104">
        <v>269.05</v>
      </c>
      <c r="O104" s="2">
        <v>1.7534246575342467E-4</v>
      </c>
      <c r="P104" s="3">
        <f t="shared" si="5"/>
        <v>5.4185351270552634E-3</v>
      </c>
      <c r="Q104" s="4">
        <f t="shared" si="4"/>
        <v>5.2431926613018386E-3</v>
      </c>
      <c r="R104" s="8">
        <f t="shared" si="6"/>
        <v>0.25220062362645834</v>
      </c>
      <c r="S104">
        <f t="shared" si="7"/>
        <v>0</v>
      </c>
    </row>
    <row r="105" spans="1:19" x14ac:dyDescent="0.35">
      <c r="A105" t="s">
        <v>14</v>
      </c>
      <c r="B105" s="1">
        <v>43525</v>
      </c>
      <c r="C105" s="1">
        <v>43552</v>
      </c>
      <c r="D105">
        <v>272.10000000000002</v>
      </c>
      <c r="E105">
        <v>276.3</v>
      </c>
      <c r="F105">
        <v>271.39999999999998</v>
      </c>
      <c r="G105">
        <v>274.8</v>
      </c>
      <c r="H105">
        <v>274.7</v>
      </c>
      <c r="I105">
        <v>274.8</v>
      </c>
      <c r="J105">
        <v>11590</v>
      </c>
      <c r="K105">
        <v>95403.57</v>
      </c>
      <c r="L105">
        <v>68772000</v>
      </c>
      <c r="M105">
        <v>3819000</v>
      </c>
      <c r="N105">
        <v>272.95</v>
      </c>
      <c r="O105" s="2">
        <v>1.7589041095890411E-4</v>
      </c>
      <c r="P105" s="3">
        <f t="shared" si="5"/>
        <v>2.1371492287678869E-2</v>
      </c>
      <c r="Q105" s="4">
        <f t="shared" si="4"/>
        <v>2.1195601876719965E-2</v>
      </c>
      <c r="R105" s="8">
        <f t="shared" si="6"/>
        <v>1.0195208066452501</v>
      </c>
      <c r="S105">
        <f t="shared" si="7"/>
        <v>1</v>
      </c>
    </row>
    <row r="106" spans="1:19" x14ac:dyDescent="0.35">
      <c r="A106" t="s">
        <v>14</v>
      </c>
      <c r="B106" s="1">
        <v>43529</v>
      </c>
      <c r="C106" s="1">
        <v>43552</v>
      </c>
      <c r="D106">
        <v>273.2</v>
      </c>
      <c r="E106">
        <v>279.35000000000002</v>
      </c>
      <c r="F106">
        <v>272.64999999999998</v>
      </c>
      <c r="G106">
        <v>278.2</v>
      </c>
      <c r="H106">
        <v>277.8</v>
      </c>
      <c r="I106">
        <v>278.2</v>
      </c>
      <c r="J106">
        <v>14221</v>
      </c>
      <c r="K106">
        <v>118229.03</v>
      </c>
      <c r="L106">
        <v>72669000</v>
      </c>
      <c r="M106">
        <v>3897000</v>
      </c>
      <c r="N106">
        <v>276.45</v>
      </c>
      <c r="O106" s="2">
        <v>1.7589041095890411E-4</v>
      </c>
      <c r="P106" s="3">
        <f t="shared" si="5"/>
        <v>1.2372634643376918E-2</v>
      </c>
      <c r="Q106" s="4">
        <f t="shared" si="4"/>
        <v>1.2196744232418014E-2</v>
      </c>
      <c r="R106" s="8">
        <f t="shared" si="6"/>
        <v>0.58667050790090214</v>
      </c>
      <c r="S106">
        <f t="shared" si="7"/>
        <v>1</v>
      </c>
    </row>
    <row r="107" spans="1:19" x14ac:dyDescent="0.35">
      <c r="A107" t="s">
        <v>14</v>
      </c>
      <c r="B107" s="1">
        <v>43530</v>
      </c>
      <c r="C107" s="1">
        <v>43552</v>
      </c>
      <c r="D107">
        <v>278.75</v>
      </c>
      <c r="E107">
        <v>284.05</v>
      </c>
      <c r="F107">
        <v>278</v>
      </c>
      <c r="G107">
        <v>279.75</v>
      </c>
      <c r="H107">
        <v>279.5</v>
      </c>
      <c r="I107">
        <v>279.75</v>
      </c>
      <c r="J107">
        <v>16507</v>
      </c>
      <c r="K107">
        <v>139171.37</v>
      </c>
      <c r="L107">
        <v>77370000</v>
      </c>
      <c r="M107">
        <v>4701000</v>
      </c>
      <c r="N107">
        <v>278.10000000000002</v>
      </c>
      <c r="O107" s="2">
        <v>1.7561643835616438E-4</v>
      </c>
      <c r="P107" s="3">
        <f t="shared" si="5"/>
        <v>5.571531272465893E-3</v>
      </c>
      <c r="Q107" s="4">
        <f t="shared" si="4"/>
        <v>5.3959148341097283E-3</v>
      </c>
      <c r="R107" s="8">
        <f t="shared" si="6"/>
        <v>0.25954664917078274</v>
      </c>
      <c r="S107">
        <f t="shared" si="7"/>
        <v>1</v>
      </c>
    </row>
    <row r="108" spans="1:19" x14ac:dyDescent="0.35">
      <c r="A108" t="s">
        <v>14</v>
      </c>
      <c r="B108" s="1">
        <v>43531</v>
      </c>
      <c r="C108" s="1">
        <v>43552</v>
      </c>
      <c r="D108">
        <v>279.8</v>
      </c>
      <c r="E108">
        <v>283.89999999999998</v>
      </c>
      <c r="F108">
        <v>278.85000000000002</v>
      </c>
      <c r="G108">
        <v>283.14999999999998</v>
      </c>
      <c r="H108">
        <v>283.2</v>
      </c>
      <c r="I108">
        <v>283.14999999999998</v>
      </c>
      <c r="J108">
        <v>13185</v>
      </c>
      <c r="K108">
        <v>111409.75</v>
      </c>
      <c r="L108">
        <v>78159000</v>
      </c>
      <c r="M108">
        <v>789000</v>
      </c>
      <c r="N108">
        <v>281.75</v>
      </c>
      <c r="O108" s="2">
        <v>1.7561643835616438E-4</v>
      </c>
      <c r="P108" s="3">
        <f t="shared" si="5"/>
        <v>1.2153708668453896E-2</v>
      </c>
      <c r="Q108" s="4">
        <f t="shared" si="4"/>
        <v>1.1978092230097732E-2</v>
      </c>
      <c r="R108" s="8">
        <f t="shared" si="6"/>
        <v>0.57615321912199668</v>
      </c>
      <c r="S108">
        <f t="shared" si="7"/>
        <v>1</v>
      </c>
    </row>
    <row r="109" spans="1:19" x14ac:dyDescent="0.35">
      <c r="A109" t="s">
        <v>14</v>
      </c>
      <c r="B109" s="1">
        <v>43532</v>
      </c>
      <c r="C109" s="1">
        <v>43552</v>
      </c>
      <c r="D109">
        <v>282.45</v>
      </c>
      <c r="E109">
        <v>285.35000000000002</v>
      </c>
      <c r="F109">
        <v>280.8</v>
      </c>
      <c r="G109">
        <v>282.60000000000002</v>
      </c>
      <c r="H109">
        <v>282.64999999999998</v>
      </c>
      <c r="I109">
        <v>282.60000000000002</v>
      </c>
      <c r="J109">
        <v>15354</v>
      </c>
      <c r="K109">
        <v>130546.82</v>
      </c>
      <c r="L109">
        <v>76731000</v>
      </c>
      <c r="M109">
        <v>-1428000</v>
      </c>
      <c r="N109">
        <v>281.2</v>
      </c>
      <c r="O109" s="2">
        <v>1.7561643835616438E-4</v>
      </c>
      <c r="P109" s="3">
        <f t="shared" si="5"/>
        <v>-1.9424333392193346E-3</v>
      </c>
      <c r="Q109" s="4">
        <f t="shared" si="4"/>
        <v>-2.1180497775754991E-3</v>
      </c>
      <c r="R109" s="8">
        <f t="shared" si="6"/>
        <v>-0.1018794290583615</v>
      </c>
      <c r="S109">
        <f t="shared" si="7"/>
        <v>1</v>
      </c>
    </row>
    <row r="110" spans="1:19" x14ac:dyDescent="0.35">
      <c r="A110" t="s">
        <v>14</v>
      </c>
      <c r="B110" s="1">
        <v>43535</v>
      </c>
      <c r="C110" s="1">
        <v>43552</v>
      </c>
      <c r="D110">
        <v>285.55</v>
      </c>
      <c r="E110">
        <v>290</v>
      </c>
      <c r="F110">
        <v>284.55</v>
      </c>
      <c r="G110">
        <v>288.14999999999998</v>
      </c>
      <c r="H110">
        <v>287.8</v>
      </c>
      <c r="I110">
        <v>288.14999999999998</v>
      </c>
      <c r="J110">
        <v>14713</v>
      </c>
      <c r="K110">
        <v>127178.43</v>
      </c>
      <c r="L110">
        <v>74883000</v>
      </c>
      <c r="M110">
        <v>-1848000</v>
      </c>
      <c r="N110">
        <v>287.35000000000002</v>
      </c>
      <c r="O110" s="2">
        <v>1.7561643835616438E-4</v>
      </c>
      <c r="P110" s="3">
        <f t="shared" si="5"/>
        <v>1.9639065817409602E-2</v>
      </c>
      <c r="Q110" s="4">
        <f t="shared" si="4"/>
        <v>1.9463449379053439E-2</v>
      </c>
      <c r="R110" s="8">
        <f t="shared" si="6"/>
        <v>0.93620326171659229</v>
      </c>
      <c r="S110">
        <f t="shared" si="7"/>
        <v>1</v>
      </c>
    </row>
    <row r="111" spans="1:19" x14ac:dyDescent="0.35">
      <c r="A111" t="s">
        <v>14</v>
      </c>
      <c r="B111" s="1">
        <v>43536</v>
      </c>
      <c r="C111" s="1">
        <v>43552</v>
      </c>
      <c r="D111">
        <v>289</v>
      </c>
      <c r="E111">
        <v>290.60000000000002</v>
      </c>
      <c r="F111">
        <v>286.2</v>
      </c>
      <c r="G111">
        <v>288.05</v>
      </c>
      <c r="H111">
        <v>287.89999999999998</v>
      </c>
      <c r="I111">
        <v>288.05</v>
      </c>
      <c r="J111">
        <v>13668</v>
      </c>
      <c r="K111">
        <v>118272.65</v>
      </c>
      <c r="L111">
        <v>76608000</v>
      </c>
      <c r="M111">
        <v>1725000</v>
      </c>
      <c r="N111">
        <v>286.89999999999998</v>
      </c>
      <c r="O111" s="2">
        <v>1.7369863013698628E-4</v>
      </c>
      <c r="P111" s="3">
        <f t="shared" si="5"/>
        <v>-3.4704147145572063E-4</v>
      </c>
      <c r="Q111" s="4">
        <f t="shared" si="4"/>
        <v>-5.2074010159270691E-4</v>
      </c>
      <c r="R111" s="8">
        <f t="shared" si="6"/>
        <v>-2.5047902461851866E-2</v>
      </c>
      <c r="S111">
        <f t="shared" si="7"/>
        <v>1</v>
      </c>
    </row>
    <row r="112" spans="1:19" x14ac:dyDescent="0.35">
      <c r="A112" t="s">
        <v>14</v>
      </c>
      <c r="B112" s="1">
        <v>43537</v>
      </c>
      <c r="C112" s="1">
        <v>43552</v>
      </c>
      <c r="D112">
        <v>288.05</v>
      </c>
      <c r="E112">
        <v>294.95</v>
      </c>
      <c r="F112">
        <v>285.7</v>
      </c>
      <c r="G112">
        <v>294</v>
      </c>
      <c r="H112">
        <v>294.7</v>
      </c>
      <c r="I112">
        <v>294</v>
      </c>
      <c r="J112">
        <v>16791</v>
      </c>
      <c r="K112">
        <v>146200.56</v>
      </c>
      <c r="L112">
        <v>76392000</v>
      </c>
      <c r="M112">
        <v>-216000</v>
      </c>
      <c r="N112">
        <v>293.14999999999998</v>
      </c>
      <c r="O112" s="2">
        <v>1.7315068493150686E-4</v>
      </c>
      <c r="P112" s="3">
        <f t="shared" si="5"/>
        <v>2.0656136087484771E-2</v>
      </c>
      <c r="Q112" s="4">
        <f t="shared" si="4"/>
        <v>2.0482985402553264E-2</v>
      </c>
      <c r="R112" s="8">
        <f t="shared" si="6"/>
        <v>0.98524353880464666</v>
      </c>
      <c r="S112">
        <f t="shared" si="7"/>
        <v>1</v>
      </c>
    </row>
    <row r="113" spans="1:19" x14ac:dyDescent="0.35">
      <c r="A113" t="s">
        <v>14</v>
      </c>
      <c r="B113" s="1">
        <v>43538</v>
      </c>
      <c r="C113" s="1">
        <v>43552</v>
      </c>
      <c r="D113">
        <v>295</v>
      </c>
      <c r="E113">
        <v>295.89999999999998</v>
      </c>
      <c r="F113">
        <v>291.25</v>
      </c>
      <c r="G113">
        <v>292.7</v>
      </c>
      <c r="H113">
        <v>292.64999999999998</v>
      </c>
      <c r="I113">
        <v>292.7</v>
      </c>
      <c r="J113">
        <v>11467</v>
      </c>
      <c r="K113">
        <v>100863.46</v>
      </c>
      <c r="L113">
        <v>75093000</v>
      </c>
      <c r="M113">
        <v>-1299000</v>
      </c>
      <c r="N113">
        <v>291.89999999999998</v>
      </c>
      <c r="O113" s="2">
        <v>1.7342465753424657E-4</v>
      </c>
      <c r="P113" s="3">
        <f t="shared" si="5"/>
        <v>-4.4217687074830318E-3</v>
      </c>
      <c r="Q113" s="4">
        <f t="shared" si="4"/>
        <v>-4.5951933650172786E-3</v>
      </c>
      <c r="R113" s="8">
        <f t="shared" si="6"/>
        <v>-0.22103147971178577</v>
      </c>
      <c r="S113">
        <f t="shared" si="7"/>
        <v>1</v>
      </c>
    </row>
    <row r="114" spans="1:19" x14ac:dyDescent="0.35">
      <c r="A114" t="s">
        <v>14</v>
      </c>
      <c r="B114" s="1">
        <v>43539</v>
      </c>
      <c r="C114" s="1">
        <v>43552</v>
      </c>
      <c r="D114">
        <v>293.39999999999998</v>
      </c>
      <c r="E114">
        <v>302</v>
      </c>
      <c r="F114">
        <v>293.39999999999998</v>
      </c>
      <c r="G114">
        <v>299.2</v>
      </c>
      <c r="H114">
        <v>298.8</v>
      </c>
      <c r="I114">
        <v>299.2</v>
      </c>
      <c r="J114">
        <v>23704</v>
      </c>
      <c r="K114">
        <v>212362.27</v>
      </c>
      <c r="L114">
        <v>73584000</v>
      </c>
      <c r="M114">
        <v>-1509000</v>
      </c>
      <c r="N114">
        <v>298.39999999999998</v>
      </c>
      <c r="O114" s="2">
        <v>1.7205479452054795E-4</v>
      </c>
      <c r="P114" s="3">
        <f t="shared" si="5"/>
        <v>2.2207037922787838E-2</v>
      </c>
      <c r="Q114" s="4">
        <f t="shared" si="4"/>
        <v>2.203498312826729E-2</v>
      </c>
      <c r="R114" s="8">
        <f t="shared" si="6"/>
        <v>1.0598955341777745</v>
      </c>
      <c r="S114">
        <f t="shared" si="7"/>
        <v>1</v>
      </c>
    </row>
    <row r="115" spans="1:19" x14ac:dyDescent="0.35">
      <c r="A115" t="s">
        <v>14</v>
      </c>
      <c r="B115" s="1">
        <v>43542</v>
      </c>
      <c r="C115" s="1">
        <v>43552</v>
      </c>
      <c r="D115">
        <v>300.14999999999998</v>
      </c>
      <c r="E115">
        <v>302</v>
      </c>
      <c r="F115">
        <v>295.5</v>
      </c>
      <c r="G115">
        <v>300.14999999999998</v>
      </c>
      <c r="H115">
        <v>300.89999999999998</v>
      </c>
      <c r="I115">
        <v>300.14999999999998</v>
      </c>
      <c r="J115">
        <v>18027</v>
      </c>
      <c r="K115">
        <v>161537.88</v>
      </c>
      <c r="L115">
        <v>76374000</v>
      </c>
      <c r="M115">
        <v>2790000</v>
      </c>
      <c r="N115">
        <v>298.95</v>
      </c>
      <c r="O115" s="2">
        <v>1.7287671232876713E-4</v>
      </c>
      <c r="P115" s="3">
        <f t="shared" si="5"/>
        <v>3.1751336898395341E-3</v>
      </c>
      <c r="Q115" s="4">
        <f t="shared" si="4"/>
        <v>3.0022569775107668E-3</v>
      </c>
      <c r="R115" s="8">
        <f t="shared" si="6"/>
        <v>0.14441031084047604</v>
      </c>
      <c r="S115">
        <f t="shared" si="7"/>
        <v>1</v>
      </c>
    </row>
    <row r="116" spans="1:19" x14ac:dyDescent="0.35">
      <c r="A116" t="s">
        <v>14</v>
      </c>
      <c r="B116" s="1">
        <v>43543</v>
      </c>
      <c r="C116" s="1">
        <v>43552</v>
      </c>
      <c r="D116">
        <v>301.39999999999998</v>
      </c>
      <c r="E116">
        <v>307.85000000000002</v>
      </c>
      <c r="F116">
        <v>299.8</v>
      </c>
      <c r="G116">
        <v>304.2</v>
      </c>
      <c r="H116">
        <v>304.10000000000002</v>
      </c>
      <c r="I116">
        <v>304.2</v>
      </c>
      <c r="J116">
        <v>23476</v>
      </c>
      <c r="K116">
        <v>214275.6</v>
      </c>
      <c r="L116">
        <v>76182000</v>
      </c>
      <c r="M116">
        <v>-192000</v>
      </c>
      <c r="N116">
        <v>303.05</v>
      </c>
      <c r="O116" s="2">
        <v>1.7205479452054795E-4</v>
      </c>
      <c r="P116" s="3">
        <f t="shared" si="5"/>
        <v>1.3493253373313382E-2</v>
      </c>
      <c r="Q116" s="4">
        <f t="shared" si="4"/>
        <v>1.3321198578792834E-2</v>
      </c>
      <c r="R116" s="8">
        <f t="shared" si="6"/>
        <v>0.64075741748335469</v>
      </c>
      <c r="S116">
        <f t="shared" si="7"/>
        <v>1</v>
      </c>
    </row>
    <row r="117" spans="1:19" x14ac:dyDescent="0.35">
      <c r="A117" t="s">
        <v>14</v>
      </c>
      <c r="B117" s="1">
        <v>43544</v>
      </c>
      <c r="C117" s="1">
        <v>43552</v>
      </c>
      <c r="D117">
        <v>303.14999999999998</v>
      </c>
      <c r="E117">
        <v>305.39999999999998</v>
      </c>
      <c r="F117">
        <v>300.95</v>
      </c>
      <c r="G117">
        <v>304.95</v>
      </c>
      <c r="H117">
        <v>304.95</v>
      </c>
      <c r="I117">
        <v>304.95</v>
      </c>
      <c r="J117">
        <v>15156</v>
      </c>
      <c r="K117">
        <v>138017.98000000001</v>
      </c>
      <c r="L117">
        <v>71817000</v>
      </c>
      <c r="M117">
        <v>-4365000</v>
      </c>
      <c r="N117">
        <v>303.8</v>
      </c>
      <c r="O117" s="2">
        <v>1.7178082191780821E-4</v>
      </c>
      <c r="P117" s="3">
        <f t="shared" si="5"/>
        <v>2.465483234714004E-3</v>
      </c>
      <c r="Q117" s="4">
        <f t="shared" si="4"/>
        <v>2.2937024127961956E-3</v>
      </c>
      <c r="R117" s="8">
        <f t="shared" si="6"/>
        <v>0.11032842321248652</v>
      </c>
      <c r="S117">
        <f t="shared" si="7"/>
        <v>1</v>
      </c>
    </row>
    <row r="118" spans="1:19" x14ac:dyDescent="0.35">
      <c r="A118" t="s">
        <v>14</v>
      </c>
      <c r="B118" s="1">
        <v>43546</v>
      </c>
      <c r="C118" s="1">
        <v>43552</v>
      </c>
      <c r="D118">
        <v>305.45</v>
      </c>
      <c r="E118">
        <v>307</v>
      </c>
      <c r="F118">
        <v>297.89999999999998</v>
      </c>
      <c r="G118">
        <v>298.75</v>
      </c>
      <c r="H118">
        <v>298.75</v>
      </c>
      <c r="I118">
        <v>298.75</v>
      </c>
      <c r="J118">
        <v>16413</v>
      </c>
      <c r="K118">
        <v>149034.45000000001</v>
      </c>
      <c r="L118">
        <v>69159000</v>
      </c>
      <c r="M118">
        <v>-2658000</v>
      </c>
      <c r="N118">
        <v>298.05</v>
      </c>
      <c r="O118" s="2">
        <v>1.7232876712328766E-4</v>
      </c>
      <c r="P118" s="3">
        <f t="shared" si="5"/>
        <v>-2.033120183636658E-2</v>
      </c>
      <c r="Q118" s="4">
        <f t="shared" si="4"/>
        <v>-2.0503530603489868E-2</v>
      </c>
      <c r="R118" s="8">
        <f t="shared" si="6"/>
        <v>-0.98623177494690883</v>
      </c>
      <c r="S118">
        <f t="shared" si="7"/>
        <v>1</v>
      </c>
    </row>
    <row r="119" spans="1:19" x14ac:dyDescent="0.35">
      <c r="A119" t="s">
        <v>14</v>
      </c>
      <c r="B119" s="1">
        <v>43549</v>
      </c>
      <c r="C119" s="1">
        <v>43552</v>
      </c>
      <c r="D119">
        <v>295.2</v>
      </c>
      <c r="E119">
        <v>295.89999999999998</v>
      </c>
      <c r="F119">
        <v>293.05</v>
      </c>
      <c r="G119">
        <v>294.45</v>
      </c>
      <c r="H119">
        <v>294.35000000000002</v>
      </c>
      <c r="I119">
        <v>294.45</v>
      </c>
      <c r="J119">
        <v>13860</v>
      </c>
      <c r="K119">
        <v>122410.13</v>
      </c>
      <c r="L119">
        <v>58140000</v>
      </c>
      <c r="M119">
        <v>-11019000</v>
      </c>
      <c r="N119">
        <v>294</v>
      </c>
      <c r="O119" s="2">
        <v>1.7232876712328766E-4</v>
      </c>
      <c r="P119" s="3">
        <f t="shared" si="5"/>
        <v>-1.4393305439330583E-2</v>
      </c>
      <c r="Q119" s="4">
        <f t="shared" si="4"/>
        <v>-1.4565634206453871E-2</v>
      </c>
      <c r="R119" s="8">
        <f t="shared" si="6"/>
        <v>-0.70061549664102019</v>
      </c>
      <c r="S119">
        <f t="shared" si="7"/>
        <v>1</v>
      </c>
    </row>
    <row r="120" spans="1:19" x14ac:dyDescent="0.35">
      <c r="A120" t="s">
        <v>14</v>
      </c>
      <c r="B120" s="1">
        <v>43550</v>
      </c>
      <c r="C120" s="1">
        <v>43552</v>
      </c>
      <c r="D120">
        <v>295.5</v>
      </c>
      <c r="E120">
        <v>305.39999999999998</v>
      </c>
      <c r="F120">
        <v>295.3</v>
      </c>
      <c r="G120">
        <v>304</v>
      </c>
      <c r="H120">
        <v>305.39999999999998</v>
      </c>
      <c r="I120">
        <v>304</v>
      </c>
      <c r="J120">
        <v>18838</v>
      </c>
      <c r="K120">
        <v>169469.37</v>
      </c>
      <c r="L120">
        <v>48507000</v>
      </c>
      <c r="M120">
        <v>-9633000</v>
      </c>
      <c r="N120">
        <v>303.5</v>
      </c>
      <c r="O120" s="2">
        <v>1.7041095890410959E-4</v>
      </c>
      <c r="P120" s="3">
        <f t="shared" si="5"/>
        <v>3.2433350314145057E-2</v>
      </c>
      <c r="Q120" s="4">
        <f t="shared" si="4"/>
        <v>3.2262939355240945E-2</v>
      </c>
      <c r="R120" s="8">
        <f t="shared" si="6"/>
        <v>1.5518661912747822</v>
      </c>
      <c r="S120">
        <f t="shared" si="7"/>
        <v>1</v>
      </c>
    </row>
    <row r="121" spans="1:19" x14ac:dyDescent="0.35">
      <c r="A121" t="s">
        <v>14</v>
      </c>
      <c r="B121" s="1">
        <v>43551</v>
      </c>
      <c r="C121" s="1">
        <v>43552</v>
      </c>
      <c r="D121">
        <v>305.35000000000002</v>
      </c>
      <c r="E121">
        <v>311.25</v>
      </c>
      <c r="F121">
        <v>304.75</v>
      </c>
      <c r="G121">
        <v>308.7</v>
      </c>
      <c r="H121">
        <v>308</v>
      </c>
      <c r="I121">
        <v>308.7</v>
      </c>
      <c r="J121">
        <v>28480</v>
      </c>
      <c r="K121">
        <v>263384.77</v>
      </c>
      <c r="L121">
        <v>25848000</v>
      </c>
      <c r="M121">
        <v>-22659000</v>
      </c>
      <c r="N121">
        <v>308.8</v>
      </c>
      <c r="O121" s="2">
        <v>1.6767123287671231E-4</v>
      </c>
      <c r="P121" s="3">
        <f t="shared" si="5"/>
        <v>1.5460526315789437E-2</v>
      </c>
      <c r="Q121" s="4">
        <f t="shared" si="4"/>
        <v>1.5292855082912725E-2</v>
      </c>
      <c r="R121" s="8">
        <f t="shared" si="6"/>
        <v>0.73559524474578752</v>
      </c>
      <c r="S121">
        <f t="shared" si="7"/>
        <v>0</v>
      </c>
    </row>
    <row r="122" spans="1:19" x14ac:dyDescent="0.35">
      <c r="A122" t="s">
        <v>14</v>
      </c>
      <c r="B122" s="1">
        <v>43552</v>
      </c>
      <c r="C122" s="1">
        <v>43552</v>
      </c>
      <c r="D122">
        <v>310</v>
      </c>
      <c r="E122">
        <v>319.45</v>
      </c>
      <c r="F122">
        <v>308.85000000000002</v>
      </c>
      <c r="G122">
        <v>318.64999999999998</v>
      </c>
      <c r="H122">
        <v>319.05</v>
      </c>
      <c r="I122">
        <v>319</v>
      </c>
      <c r="J122">
        <v>26034</v>
      </c>
      <c r="K122">
        <v>245582.98</v>
      </c>
      <c r="L122">
        <v>13758000</v>
      </c>
      <c r="M122">
        <v>-12090000</v>
      </c>
      <c r="N122">
        <v>319</v>
      </c>
      <c r="O122" s="2">
        <v>1.6931506849315067E-4</v>
      </c>
      <c r="P122" s="3">
        <f t="shared" si="5"/>
        <v>3.2231940395205667E-2</v>
      </c>
      <c r="Q122" s="4">
        <f t="shared" si="4"/>
        <v>3.2062625326712516E-2</v>
      </c>
      <c r="R122" s="8">
        <f t="shared" si="6"/>
        <v>1.5422309697257317</v>
      </c>
      <c r="S122">
        <f t="shared" si="7"/>
        <v>0</v>
      </c>
    </row>
    <row r="123" spans="1:19" x14ac:dyDescent="0.35">
      <c r="A123" t="s">
        <v>14</v>
      </c>
      <c r="B123" s="1">
        <v>43553</v>
      </c>
      <c r="C123" s="1">
        <v>43580</v>
      </c>
      <c r="D123">
        <v>320.3</v>
      </c>
      <c r="E123">
        <v>323.89999999999998</v>
      </c>
      <c r="F123">
        <v>318.10000000000002</v>
      </c>
      <c r="G123">
        <v>322.05</v>
      </c>
      <c r="H123">
        <v>322.3</v>
      </c>
      <c r="I123">
        <v>322.05</v>
      </c>
      <c r="J123">
        <v>17615</v>
      </c>
      <c r="K123">
        <v>169525.04</v>
      </c>
      <c r="L123">
        <v>65046000</v>
      </c>
      <c r="M123">
        <v>-2001000</v>
      </c>
      <c r="N123">
        <v>320.75</v>
      </c>
      <c r="O123" s="2">
        <v>1.7041095890410959E-4</v>
      </c>
      <c r="P123" s="3">
        <f t="shared" si="5"/>
        <v>1.0670014122077623E-2</v>
      </c>
      <c r="Q123" s="4">
        <f t="shared" si="4"/>
        <v>1.0499603163173513E-2</v>
      </c>
      <c r="R123" s="8">
        <f t="shared" si="6"/>
        <v>0.50503703308991477</v>
      </c>
      <c r="S123">
        <f t="shared" si="7"/>
        <v>1</v>
      </c>
    </row>
    <row r="124" spans="1:19" x14ac:dyDescent="0.35">
      <c r="A124" t="s">
        <v>14</v>
      </c>
      <c r="B124" s="1">
        <v>43556</v>
      </c>
      <c r="C124" s="1">
        <v>43580</v>
      </c>
      <c r="D124">
        <v>323.2</v>
      </c>
      <c r="E124">
        <v>329.95</v>
      </c>
      <c r="F124">
        <v>323.2</v>
      </c>
      <c r="G124">
        <v>325.10000000000002</v>
      </c>
      <c r="H124">
        <v>323.75</v>
      </c>
      <c r="I124">
        <v>325.10000000000002</v>
      </c>
      <c r="J124">
        <v>18155</v>
      </c>
      <c r="K124">
        <v>177648.9</v>
      </c>
      <c r="L124">
        <v>67011000</v>
      </c>
      <c r="M124">
        <v>1965000</v>
      </c>
      <c r="N124">
        <v>322.75</v>
      </c>
      <c r="O124" s="2">
        <v>1.7041095890410959E-4</v>
      </c>
      <c r="P124" s="3">
        <f t="shared" si="5"/>
        <v>9.4705791026238519E-3</v>
      </c>
      <c r="Q124" s="4">
        <f t="shared" si="4"/>
        <v>9.300168143719742E-3</v>
      </c>
      <c r="R124" s="8">
        <f t="shared" si="6"/>
        <v>0.44734350942097012</v>
      </c>
      <c r="S124">
        <f t="shared" si="7"/>
        <v>1</v>
      </c>
    </row>
    <row r="125" spans="1:19" x14ac:dyDescent="0.35">
      <c r="A125" t="s">
        <v>14</v>
      </c>
      <c r="B125" s="1">
        <v>43557</v>
      </c>
      <c r="C125" s="1">
        <v>43580</v>
      </c>
      <c r="D125">
        <v>325.5</v>
      </c>
      <c r="E125">
        <v>332.4</v>
      </c>
      <c r="F125">
        <v>323.75</v>
      </c>
      <c r="G125">
        <v>330.55</v>
      </c>
      <c r="H125">
        <v>331.95</v>
      </c>
      <c r="I125">
        <v>330.55</v>
      </c>
      <c r="J125">
        <v>26021</v>
      </c>
      <c r="K125">
        <v>256304.58</v>
      </c>
      <c r="L125">
        <v>71643000</v>
      </c>
      <c r="M125">
        <v>4632000</v>
      </c>
      <c r="N125">
        <v>329</v>
      </c>
      <c r="O125" s="2">
        <v>1.7013698630136985E-4</v>
      </c>
      <c r="P125" s="3">
        <f t="shared" si="5"/>
        <v>1.6764072593048258E-2</v>
      </c>
      <c r="Q125" s="4">
        <f t="shared" si="4"/>
        <v>1.6593935606746889E-2</v>
      </c>
      <c r="R125" s="8">
        <f t="shared" si="6"/>
        <v>0.79817797643158883</v>
      </c>
      <c r="S125">
        <f t="shared" si="7"/>
        <v>1</v>
      </c>
    </row>
    <row r="126" spans="1:19" x14ac:dyDescent="0.35">
      <c r="A126" t="s">
        <v>14</v>
      </c>
      <c r="B126" s="1">
        <v>43558</v>
      </c>
      <c r="C126" s="1">
        <v>43580</v>
      </c>
      <c r="D126">
        <v>332.25</v>
      </c>
      <c r="E126">
        <v>333.95</v>
      </c>
      <c r="F126">
        <v>322.10000000000002</v>
      </c>
      <c r="G126">
        <v>323.10000000000002</v>
      </c>
      <c r="H126">
        <v>323.35000000000002</v>
      </c>
      <c r="I126">
        <v>323.10000000000002</v>
      </c>
      <c r="J126">
        <v>22666</v>
      </c>
      <c r="K126">
        <v>223041.59</v>
      </c>
      <c r="L126">
        <v>71445000</v>
      </c>
      <c r="M126">
        <v>-198000</v>
      </c>
      <c r="N126">
        <v>320.5</v>
      </c>
      <c r="O126" s="2">
        <v>1.6986301369863014E-4</v>
      </c>
      <c r="P126" s="3">
        <f t="shared" si="5"/>
        <v>-2.2538193919225499E-2</v>
      </c>
      <c r="Q126" s="4">
        <f t="shared" si="4"/>
        <v>-2.2708056932924131E-2</v>
      </c>
      <c r="R126" s="8">
        <f t="shared" si="6"/>
        <v>-1.0922707765628104</v>
      </c>
      <c r="S126">
        <f t="shared" si="7"/>
        <v>1</v>
      </c>
    </row>
    <row r="127" spans="1:19" x14ac:dyDescent="0.35">
      <c r="A127" t="s">
        <v>14</v>
      </c>
      <c r="B127" s="1">
        <v>43559</v>
      </c>
      <c r="C127" s="1">
        <v>43580</v>
      </c>
      <c r="D127">
        <v>323.25</v>
      </c>
      <c r="E127">
        <v>328.3</v>
      </c>
      <c r="F127">
        <v>321</v>
      </c>
      <c r="G127">
        <v>324.2</v>
      </c>
      <c r="H127">
        <v>324.85000000000002</v>
      </c>
      <c r="I127">
        <v>324.2</v>
      </c>
      <c r="J127">
        <v>22386</v>
      </c>
      <c r="K127">
        <v>217687.6</v>
      </c>
      <c r="L127">
        <v>71832000</v>
      </c>
      <c r="M127">
        <v>387000</v>
      </c>
      <c r="N127">
        <v>321.8</v>
      </c>
      <c r="O127" s="2">
        <v>1.6986301369863014E-4</v>
      </c>
      <c r="P127" s="3">
        <f t="shared" si="5"/>
        <v>3.4045187248528809E-3</v>
      </c>
      <c r="Q127" s="4">
        <f t="shared" si="4"/>
        <v>3.2346557111542508E-3</v>
      </c>
      <c r="R127" s="8">
        <f t="shared" si="6"/>
        <v>0.1555888254099432</v>
      </c>
      <c r="S127">
        <f t="shared" si="7"/>
        <v>1</v>
      </c>
    </row>
    <row r="128" spans="1:19" x14ac:dyDescent="0.35">
      <c r="A128" t="s">
        <v>14</v>
      </c>
      <c r="B128" s="1">
        <v>43560</v>
      </c>
      <c r="C128" s="1">
        <v>43580</v>
      </c>
      <c r="D128">
        <v>325.5</v>
      </c>
      <c r="E128">
        <v>325.5</v>
      </c>
      <c r="F128">
        <v>317</v>
      </c>
      <c r="G128">
        <v>319.39999999999998</v>
      </c>
      <c r="H128">
        <v>320.39999999999998</v>
      </c>
      <c r="I128">
        <v>319.39999999999998</v>
      </c>
      <c r="J128">
        <v>17950</v>
      </c>
      <c r="K128">
        <v>172431.2</v>
      </c>
      <c r="L128">
        <v>73095000</v>
      </c>
      <c r="M128">
        <v>1263000</v>
      </c>
      <c r="N128">
        <v>317.05</v>
      </c>
      <c r="O128" s="2">
        <v>1.7041095890410959E-4</v>
      </c>
      <c r="P128" s="3">
        <f t="shared" si="5"/>
        <v>-1.4805675508945132E-2</v>
      </c>
      <c r="Q128" s="4">
        <f t="shared" si="4"/>
        <v>-1.4976086467849242E-2</v>
      </c>
      <c r="R128" s="8">
        <f t="shared" si="6"/>
        <v>-0.72035848969500815</v>
      </c>
      <c r="S128">
        <f t="shared" si="7"/>
        <v>1</v>
      </c>
    </row>
    <row r="129" spans="1:19" x14ac:dyDescent="0.35">
      <c r="A129" t="s">
        <v>14</v>
      </c>
      <c r="B129" s="1">
        <v>43563</v>
      </c>
      <c r="C129" s="1">
        <v>43580</v>
      </c>
      <c r="D129">
        <v>320.8</v>
      </c>
      <c r="E129">
        <v>321.25</v>
      </c>
      <c r="F129">
        <v>313.25</v>
      </c>
      <c r="G129">
        <v>315.05</v>
      </c>
      <c r="H129">
        <v>315</v>
      </c>
      <c r="I129">
        <v>315.05</v>
      </c>
      <c r="J129">
        <v>18544</v>
      </c>
      <c r="K129">
        <v>176475.37</v>
      </c>
      <c r="L129">
        <v>73803000</v>
      </c>
      <c r="M129">
        <v>708000</v>
      </c>
      <c r="N129">
        <v>312.8</v>
      </c>
      <c r="O129" s="2">
        <v>1.7315068493150686E-4</v>
      </c>
      <c r="P129" s="3">
        <f t="shared" si="5"/>
        <v>-1.3619286161552805E-2</v>
      </c>
      <c r="Q129" s="4">
        <f t="shared" si="4"/>
        <v>-1.3792436846484311E-2</v>
      </c>
      <c r="R129" s="8">
        <f t="shared" si="6"/>
        <v>-0.66342425287653173</v>
      </c>
      <c r="S129">
        <f t="shared" si="7"/>
        <v>1</v>
      </c>
    </row>
    <row r="130" spans="1:19" x14ac:dyDescent="0.35">
      <c r="A130" t="s">
        <v>14</v>
      </c>
      <c r="B130" s="1">
        <v>43564</v>
      </c>
      <c r="C130" s="1">
        <v>43580</v>
      </c>
      <c r="D130">
        <v>315</v>
      </c>
      <c r="E130">
        <v>318</v>
      </c>
      <c r="F130">
        <v>310.3</v>
      </c>
      <c r="G130">
        <v>316.85000000000002</v>
      </c>
      <c r="H130">
        <v>316.95</v>
      </c>
      <c r="I130">
        <v>316.85000000000002</v>
      </c>
      <c r="J130">
        <v>24667</v>
      </c>
      <c r="K130">
        <v>232463.27</v>
      </c>
      <c r="L130">
        <v>71523000</v>
      </c>
      <c r="M130">
        <v>-2280000</v>
      </c>
      <c r="N130">
        <v>314.75</v>
      </c>
      <c r="O130" s="2">
        <v>1.7287671232876713E-4</v>
      </c>
      <c r="P130" s="3">
        <f t="shared" si="5"/>
        <v>5.713378828757376E-3</v>
      </c>
      <c r="Q130" s="4">
        <f t="shared" ref="Q130:Q193" si="8">P130-O130</f>
        <v>5.540502116428609E-3</v>
      </c>
      <c r="R130" s="8">
        <f t="shared" si="6"/>
        <v>0.26650138174019833</v>
      </c>
      <c r="S130">
        <f t="shared" si="7"/>
        <v>1</v>
      </c>
    </row>
    <row r="131" spans="1:19" x14ac:dyDescent="0.35">
      <c r="A131" t="s">
        <v>14</v>
      </c>
      <c r="B131" s="1">
        <v>43565</v>
      </c>
      <c r="C131" s="1">
        <v>43580</v>
      </c>
      <c r="D131">
        <v>316.64999999999998</v>
      </c>
      <c r="E131">
        <v>318.8</v>
      </c>
      <c r="F131">
        <v>312.25</v>
      </c>
      <c r="G131">
        <v>313.25</v>
      </c>
      <c r="H131">
        <v>312.95</v>
      </c>
      <c r="I131">
        <v>313.25</v>
      </c>
      <c r="J131">
        <v>14651</v>
      </c>
      <c r="K131">
        <v>138721.31</v>
      </c>
      <c r="L131">
        <v>71019000</v>
      </c>
      <c r="M131">
        <v>-504000</v>
      </c>
      <c r="N131">
        <v>310.89999999999998</v>
      </c>
      <c r="O131" s="2">
        <v>1.7287671232876713E-4</v>
      </c>
      <c r="P131" s="3">
        <f t="shared" ref="P131:P194" si="9">(G131-G130)/G130</f>
        <v>-1.136184314344334E-2</v>
      </c>
      <c r="Q131" s="4">
        <f t="shared" si="8"/>
        <v>-1.1534719855772108E-2</v>
      </c>
      <c r="R131" s="8">
        <f t="shared" ref="R131:R194" si="10">Q131/$U$5</f>
        <v>-0.55482674944466426</v>
      </c>
      <c r="S131">
        <f t="shared" ref="S131:S194" si="11">IF(I131&gt;N131,1,0)</f>
        <v>1</v>
      </c>
    </row>
    <row r="132" spans="1:19" x14ac:dyDescent="0.35">
      <c r="A132" t="s">
        <v>14</v>
      </c>
      <c r="B132" s="1">
        <v>43566</v>
      </c>
      <c r="C132" s="1">
        <v>43580</v>
      </c>
      <c r="D132">
        <v>313.35000000000002</v>
      </c>
      <c r="E132">
        <v>317.39999999999998</v>
      </c>
      <c r="F132">
        <v>310.75</v>
      </c>
      <c r="G132">
        <v>316.95</v>
      </c>
      <c r="H132">
        <v>317.2</v>
      </c>
      <c r="I132">
        <v>316.95</v>
      </c>
      <c r="J132">
        <v>15090</v>
      </c>
      <c r="K132">
        <v>142296.9</v>
      </c>
      <c r="L132">
        <v>71703000</v>
      </c>
      <c r="M132">
        <v>684000</v>
      </c>
      <c r="N132">
        <v>314.89999999999998</v>
      </c>
      <c r="O132" s="2">
        <v>1.7369863013698628E-4</v>
      </c>
      <c r="P132" s="3">
        <f t="shared" si="9"/>
        <v>1.1811652035115685E-2</v>
      </c>
      <c r="Q132" s="4">
        <f t="shared" si="8"/>
        <v>1.1637953404978699E-2</v>
      </c>
      <c r="R132" s="8">
        <f t="shared" si="10"/>
        <v>0.55979234334344163</v>
      </c>
      <c r="S132">
        <f t="shared" si="11"/>
        <v>1</v>
      </c>
    </row>
    <row r="133" spans="1:19" x14ac:dyDescent="0.35">
      <c r="A133" t="s">
        <v>14</v>
      </c>
      <c r="B133" s="1">
        <v>43567</v>
      </c>
      <c r="C133" s="1">
        <v>43580</v>
      </c>
      <c r="D133">
        <v>316.5</v>
      </c>
      <c r="E133">
        <v>318.64999999999998</v>
      </c>
      <c r="F133">
        <v>313.10000000000002</v>
      </c>
      <c r="G133">
        <v>317.35000000000002</v>
      </c>
      <c r="H133">
        <v>316.7</v>
      </c>
      <c r="I133">
        <v>317.35000000000002</v>
      </c>
      <c r="J133">
        <v>14691</v>
      </c>
      <c r="K133">
        <v>139155.37</v>
      </c>
      <c r="L133">
        <v>70545000</v>
      </c>
      <c r="M133">
        <v>-1158000</v>
      </c>
      <c r="N133">
        <v>315.25</v>
      </c>
      <c r="O133" s="2">
        <v>1.7369863013698628E-4</v>
      </c>
      <c r="P133" s="3">
        <f t="shared" si="9"/>
        <v>1.2620287111532863E-3</v>
      </c>
      <c r="Q133" s="4">
        <f t="shared" si="8"/>
        <v>1.0883300810163E-3</v>
      </c>
      <c r="R133" s="8">
        <f t="shared" si="10"/>
        <v>5.2349311359387363E-2</v>
      </c>
      <c r="S133">
        <f t="shared" si="11"/>
        <v>1</v>
      </c>
    </row>
    <row r="134" spans="1:19" x14ac:dyDescent="0.35">
      <c r="A134" t="s">
        <v>14</v>
      </c>
      <c r="B134" s="1">
        <v>43570</v>
      </c>
      <c r="C134" s="1">
        <v>43580</v>
      </c>
      <c r="D134">
        <v>318</v>
      </c>
      <c r="E134">
        <v>320.14999999999998</v>
      </c>
      <c r="F134">
        <v>315.5</v>
      </c>
      <c r="G134">
        <v>317</v>
      </c>
      <c r="H134">
        <v>317.10000000000002</v>
      </c>
      <c r="I134">
        <v>317</v>
      </c>
      <c r="J134">
        <v>12391</v>
      </c>
      <c r="K134">
        <v>118268.61</v>
      </c>
      <c r="L134">
        <v>72348000</v>
      </c>
      <c r="M134">
        <v>1803000</v>
      </c>
      <c r="N134">
        <v>315.60000000000002</v>
      </c>
      <c r="O134" s="2">
        <v>1.7397260273972602E-4</v>
      </c>
      <c r="P134" s="3">
        <f t="shared" si="9"/>
        <v>-1.1028832519301172E-3</v>
      </c>
      <c r="Q134" s="4">
        <f t="shared" si="8"/>
        <v>-1.2768558546698433E-3</v>
      </c>
      <c r="R134" s="8">
        <f t="shared" si="10"/>
        <v>-6.1417510976770645E-2</v>
      </c>
      <c r="S134">
        <f t="shared" si="11"/>
        <v>1</v>
      </c>
    </row>
    <row r="135" spans="1:19" x14ac:dyDescent="0.35">
      <c r="A135" t="s">
        <v>14</v>
      </c>
      <c r="B135" s="1">
        <v>43571</v>
      </c>
      <c r="C135" s="1">
        <v>43580</v>
      </c>
      <c r="D135">
        <v>317.5</v>
      </c>
      <c r="E135">
        <v>320.39999999999998</v>
      </c>
      <c r="F135">
        <v>316.10000000000002</v>
      </c>
      <c r="G135">
        <v>317.2</v>
      </c>
      <c r="H135">
        <v>317</v>
      </c>
      <c r="I135">
        <v>317.2</v>
      </c>
      <c r="J135">
        <v>12499</v>
      </c>
      <c r="K135">
        <v>119319.55</v>
      </c>
      <c r="L135">
        <v>74184000</v>
      </c>
      <c r="M135">
        <v>1836000</v>
      </c>
      <c r="N135">
        <v>315.75</v>
      </c>
      <c r="O135" s="2">
        <v>1.7397260273972602E-4</v>
      </c>
      <c r="P135" s="3">
        <f t="shared" si="9"/>
        <v>6.3091482649838687E-4</v>
      </c>
      <c r="Q135" s="4">
        <f t="shared" si="8"/>
        <v>4.5694222375866085E-4</v>
      </c>
      <c r="R135" s="8">
        <f t="shared" si="10"/>
        <v>2.1979187345860678E-2</v>
      </c>
      <c r="S135">
        <f t="shared" si="11"/>
        <v>1</v>
      </c>
    </row>
    <row r="136" spans="1:19" x14ac:dyDescent="0.35">
      <c r="A136" t="s">
        <v>14</v>
      </c>
      <c r="B136" s="1">
        <v>43573</v>
      </c>
      <c r="C136" s="1">
        <v>43580</v>
      </c>
      <c r="D136">
        <v>315.75</v>
      </c>
      <c r="E136">
        <v>316.39999999999998</v>
      </c>
      <c r="F136">
        <v>308.75</v>
      </c>
      <c r="G136">
        <v>311.7</v>
      </c>
      <c r="H136">
        <v>311.05</v>
      </c>
      <c r="I136">
        <v>311.7</v>
      </c>
      <c r="J136">
        <v>17834</v>
      </c>
      <c r="K136">
        <v>166753.82</v>
      </c>
      <c r="L136">
        <v>71490000</v>
      </c>
      <c r="M136">
        <v>-2694000</v>
      </c>
      <c r="N136">
        <v>310.8</v>
      </c>
      <c r="O136" s="2">
        <v>1.7424657534246578E-4</v>
      </c>
      <c r="P136" s="3">
        <f t="shared" si="9"/>
        <v>-1.733921815889029E-2</v>
      </c>
      <c r="Q136" s="4">
        <f t="shared" si="8"/>
        <v>-1.7513464734232754E-2</v>
      </c>
      <c r="R136" s="8">
        <f t="shared" si="10"/>
        <v>-0.84240786352046948</v>
      </c>
      <c r="S136">
        <f t="shared" si="11"/>
        <v>1</v>
      </c>
    </row>
    <row r="137" spans="1:19" x14ac:dyDescent="0.35">
      <c r="A137" t="s">
        <v>14</v>
      </c>
      <c r="B137" s="1">
        <v>43577</v>
      </c>
      <c r="C137" s="1">
        <v>43580</v>
      </c>
      <c r="D137">
        <v>308.7</v>
      </c>
      <c r="E137">
        <v>312.8</v>
      </c>
      <c r="F137">
        <v>307</v>
      </c>
      <c r="G137">
        <v>310.35000000000002</v>
      </c>
      <c r="H137">
        <v>310</v>
      </c>
      <c r="I137">
        <v>310.35000000000002</v>
      </c>
      <c r="J137">
        <v>15974</v>
      </c>
      <c r="K137">
        <v>148527.32</v>
      </c>
      <c r="L137">
        <v>66234000</v>
      </c>
      <c r="M137">
        <v>-5256000</v>
      </c>
      <c r="N137">
        <v>310.05</v>
      </c>
      <c r="O137" s="2">
        <v>1.7506849315068493E-4</v>
      </c>
      <c r="P137" s="3">
        <f t="shared" si="9"/>
        <v>-4.3310875842154824E-3</v>
      </c>
      <c r="Q137" s="4">
        <f t="shared" si="8"/>
        <v>-4.5061560773661672E-3</v>
      </c>
      <c r="R137" s="8">
        <f t="shared" si="10"/>
        <v>-0.21674873426980476</v>
      </c>
      <c r="S137">
        <f t="shared" si="11"/>
        <v>1</v>
      </c>
    </row>
    <row r="138" spans="1:19" x14ac:dyDescent="0.35">
      <c r="A138" t="s">
        <v>14</v>
      </c>
      <c r="B138" s="1">
        <v>43578</v>
      </c>
      <c r="C138" s="1">
        <v>43580</v>
      </c>
      <c r="D138">
        <v>310.5</v>
      </c>
      <c r="E138">
        <v>314</v>
      </c>
      <c r="F138">
        <v>305.3</v>
      </c>
      <c r="G138">
        <v>305.95</v>
      </c>
      <c r="H138">
        <v>306.3</v>
      </c>
      <c r="I138">
        <v>305.95</v>
      </c>
      <c r="J138">
        <v>18586</v>
      </c>
      <c r="K138">
        <v>173068.16</v>
      </c>
      <c r="L138">
        <v>59217000</v>
      </c>
      <c r="M138">
        <v>-7017000</v>
      </c>
      <c r="N138">
        <v>305.25</v>
      </c>
      <c r="O138" s="2">
        <v>1.7506849315068493E-4</v>
      </c>
      <c r="P138" s="3">
        <f t="shared" si="9"/>
        <v>-1.4177541485419796E-2</v>
      </c>
      <c r="Q138" s="4">
        <f t="shared" si="8"/>
        <v>-1.4352609978570482E-2</v>
      </c>
      <c r="R138" s="8">
        <f t="shared" si="10"/>
        <v>-0.69036890709334642</v>
      </c>
      <c r="S138">
        <f t="shared" si="11"/>
        <v>1</v>
      </c>
    </row>
    <row r="139" spans="1:19" x14ac:dyDescent="0.35">
      <c r="A139" t="s">
        <v>14</v>
      </c>
      <c r="B139" s="1">
        <v>43579</v>
      </c>
      <c r="C139" s="1">
        <v>43580</v>
      </c>
      <c r="D139">
        <v>305.75</v>
      </c>
      <c r="E139">
        <v>312.35000000000002</v>
      </c>
      <c r="F139">
        <v>304.05</v>
      </c>
      <c r="G139">
        <v>310.95</v>
      </c>
      <c r="H139">
        <v>310.89999999999998</v>
      </c>
      <c r="I139">
        <v>310.95</v>
      </c>
      <c r="J139">
        <v>21423</v>
      </c>
      <c r="K139">
        <v>197296.29</v>
      </c>
      <c r="L139">
        <v>41961000</v>
      </c>
      <c r="M139">
        <v>-17256000</v>
      </c>
      <c r="N139">
        <v>310.75</v>
      </c>
      <c r="O139" s="2">
        <v>1.7534246575342467E-4</v>
      </c>
      <c r="P139" s="3">
        <f t="shared" si="9"/>
        <v>1.6342539630658605E-2</v>
      </c>
      <c r="Q139" s="4">
        <f t="shared" si="8"/>
        <v>1.6167197164905181E-2</v>
      </c>
      <c r="R139" s="8">
        <f t="shared" si="10"/>
        <v>0.77765160860379667</v>
      </c>
      <c r="S139">
        <f t="shared" si="11"/>
        <v>1</v>
      </c>
    </row>
    <row r="140" spans="1:19" x14ac:dyDescent="0.35">
      <c r="A140" t="s">
        <v>14</v>
      </c>
      <c r="B140" s="1">
        <v>43580</v>
      </c>
      <c r="C140" s="1">
        <v>43580</v>
      </c>
      <c r="D140">
        <v>311.14999999999998</v>
      </c>
      <c r="E140">
        <v>312.25</v>
      </c>
      <c r="F140">
        <v>305.60000000000002</v>
      </c>
      <c r="G140">
        <v>306.3</v>
      </c>
      <c r="H140">
        <v>306.25</v>
      </c>
      <c r="I140">
        <v>306.2</v>
      </c>
      <c r="J140">
        <v>18147</v>
      </c>
      <c r="K140">
        <v>168451.29</v>
      </c>
      <c r="L140">
        <v>23577000</v>
      </c>
      <c r="M140">
        <v>-18384000</v>
      </c>
      <c r="N140">
        <v>306.2</v>
      </c>
      <c r="O140" s="2">
        <v>1.7780821917808221E-4</v>
      </c>
      <c r="P140" s="3">
        <f t="shared" si="9"/>
        <v>-1.495417269657494E-2</v>
      </c>
      <c r="Q140" s="4">
        <f t="shared" si="8"/>
        <v>-1.5131980915753022E-2</v>
      </c>
      <c r="R140" s="8">
        <f t="shared" si="10"/>
        <v>-0.72785710352078237</v>
      </c>
      <c r="S140">
        <f t="shared" si="11"/>
        <v>0</v>
      </c>
    </row>
    <row r="141" spans="1:19" x14ac:dyDescent="0.35">
      <c r="A141" t="s">
        <v>14</v>
      </c>
      <c r="B141" s="1">
        <v>43581</v>
      </c>
      <c r="C141" s="1">
        <v>43615</v>
      </c>
      <c r="D141">
        <v>309.35000000000002</v>
      </c>
      <c r="E141">
        <v>314.35000000000002</v>
      </c>
      <c r="F141">
        <v>308.05</v>
      </c>
      <c r="G141">
        <v>313.60000000000002</v>
      </c>
      <c r="H141">
        <v>313.45</v>
      </c>
      <c r="I141">
        <v>313.60000000000002</v>
      </c>
      <c r="J141">
        <v>12960</v>
      </c>
      <c r="K141">
        <v>121079.83</v>
      </c>
      <c r="L141">
        <v>62340000</v>
      </c>
      <c r="M141">
        <v>1257000</v>
      </c>
      <c r="N141">
        <v>312.5</v>
      </c>
      <c r="O141" s="2">
        <v>1.7726027397260271E-4</v>
      </c>
      <c r="P141" s="3">
        <f t="shared" si="9"/>
        <v>2.3832843617368628E-2</v>
      </c>
      <c r="Q141" s="4">
        <f t="shared" si="8"/>
        <v>2.3655583343396024E-2</v>
      </c>
      <c r="R141" s="8">
        <f t="shared" si="10"/>
        <v>1.137847349284862</v>
      </c>
      <c r="S141">
        <f t="shared" si="11"/>
        <v>1</v>
      </c>
    </row>
    <row r="142" spans="1:19" x14ac:dyDescent="0.35">
      <c r="A142" t="s">
        <v>14</v>
      </c>
      <c r="B142" s="1">
        <v>43585</v>
      </c>
      <c r="C142" s="1">
        <v>43615</v>
      </c>
      <c r="D142">
        <v>312.95</v>
      </c>
      <c r="E142">
        <v>314.10000000000002</v>
      </c>
      <c r="F142">
        <v>306.14999999999998</v>
      </c>
      <c r="G142">
        <v>310.95</v>
      </c>
      <c r="H142">
        <v>311.45</v>
      </c>
      <c r="I142">
        <v>310.95</v>
      </c>
      <c r="J142">
        <v>15171</v>
      </c>
      <c r="K142">
        <v>140888.29999999999</v>
      </c>
      <c r="L142">
        <v>59550000</v>
      </c>
      <c r="M142">
        <v>-2790000</v>
      </c>
      <c r="N142">
        <v>309.95</v>
      </c>
      <c r="O142" s="2">
        <v>1.76986301369863E-4</v>
      </c>
      <c r="P142" s="3">
        <f t="shared" si="9"/>
        <v>-8.4502551020409246E-3</v>
      </c>
      <c r="Q142" s="4">
        <f t="shared" si="8"/>
        <v>-8.6272414034107882E-3</v>
      </c>
      <c r="R142" s="8">
        <f t="shared" si="10"/>
        <v>-0.4149753409168016</v>
      </c>
      <c r="S142">
        <f t="shared" si="11"/>
        <v>1</v>
      </c>
    </row>
    <row r="143" spans="1:19" x14ac:dyDescent="0.35">
      <c r="A143" t="s">
        <v>14</v>
      </c>
      <c r="B143" s="1">
        <v>43587</v>
      </c>
      <c r="C143" s="1">
        <v>43615</v>
      </c>
      <c r="D143">
        <v>310.60000000000002</v>
      </c>
      <c r="E143">
        <v>312.89999999999998</v>
      </c>
      <c r="F143">
        <v>307.35000000000002</v>
      </c>
      <c r="G143">
        <v>308.8</v>
      </c>
      <c r="H143">
        <v>309</v>
      </c>
      <c r="I143">
        <v>308.8</v>
      </c>
      <c r="J143">
        <v>13875</v>
      </c>
      <c r="K143">
        <v>128946.34</v>
      </c>
      <c r="L143">
        <v>59265000</v>
      </c>
      <c r="M143">
        <v>-285000</v>
      </c>
      <c r="N143">
        <v>308.14999999999998</v>
      </c>
      <c r="O143" s="2">
        <v>1.7671232876712329E-4</v>
      </c>
      <c r="P143" s="3">
        <f t="shared" si="9"/>
        <v>-6.9142949027174057E-3</v>
      </c>
      <c r="Q143" s="4">
        <f t="shared" si="8"/>
        <v>-7.0910072314845293E-3</v>
      </c>
      <c r="R143" s="8">
        <f t="shared" si="10"/>
        <v>-0.34108158167052577</v>
      </c>
      <c r="S143">
        <f t="shared" si="11"/>
        <v>1</v>
      </c>
    </row>
    <row r="144" spans="1:19" x14ac:dyDescent="0.35">
      <c r="A144" t="s">
        <v>14</v>
      </c>
      <c r="B144" s="1">
        <v>43588</v>
      </c>
      <c r="C144" s="1">
        <v>43615</v>
      </c>
      <c r="D144">
        <v>309.60000000000002</v>
      </c>
      <c r="E144">
        <v>313.35000000000002</v>
      </c>
      <c r="F144">
        <v>309.25</v>
      </c>
      <c r="G144">
        <v>310.64999999999998</v>
      </c>
      <c r="H144">
        <v>310.60000000000002</v>
      </c>
      <c r="I144">
        <v>310.64999999999998</v>
      </c>
      <c r="J144">
        <v>12239</v>
      </c>
      <c r="K144">
        <v>114388.75</v>
      </c>
      <c r="L144">
        <v>61371000</v>
      </c>
      <c r="M144">
        <v>2106000</v>
      </c>
      <c r="N144">
        <v>310</v>
      </c>
      <c r="O144" s="2">
        <v>1.76986301369863E-4</v>
      </c>
      <c r="P144" s="3">
        <f t="shared" si="9"/>
        <v>5.9909326424869361E-3</v>
      </c>
      <c r="Q144" s="4">
        <f t="shared" si="8"/>
        <v>5.8139463411170733E-3</v>
      </c>
      <c r="R144" s="8">
        <f t="shared" si="10"/>
        <v>0.27965420835717053</v>
      </c>
      <c r="S144">
        <f t="shared" si="11"/>
        <v>1</v>
      </c>
    </row>
    <row r="145" spans="1:19" x14ac:dyDescent="0.35">
      <c r="A145" t="s">
        <v>14</v>
      </c>
      <c r="B145" s="1">
        <v>43591</v>
      </c>
      <c r="C145" s="1">
        <v>43615</v>
      </c>
      <c r="D145">
        <v>307.45</v>
      </c>
      <c r="E145">
        <v>311.89999999999998</v>
      </c>
      <c r="F145">
        <v>306.14999999999998</v>
      </c>
      <c r="G145">
        <v>310.55</v>
      </c>
      <c r="H145">
        <v>310.60000000000002</v>
      </c>
      <c r="I145">
        <v>310.55</v>
      </c>
      <c r="J145">
        <v>10648</v>
      </c>
      <c r="K145">
        <v>98899.9</v>
      </c>
      <c r="L145">
        <v>62850000</v>
      </c>
      <c r="M145">
        <v>1479000</v>
      </c>
      <c r="N145">
        <v>308.75</v>
      </c>
      <c r="O145" s="2">
        <v>1.7671232876712329E-4</v>
      </c>
      <c r="P145" s="3">
        <f t="shared" si="9"/>
        <v>-3.2190568163517109E-4</v>
      </c>
      <c r="Q145" s="4">
        <f t="shared" si="8"/>
        <v>-4.9861801040229441E-4</v>
      </c>
      <c r="R145" s="8">
        <f t="shared" si="10"/>
        <v>-2.3983816979103623E-2</v>
      </c>
      <c r="S145">
        <f t="shared" si="11"/>
        <v>1</v>
      </c>
    </row>
    <row r="146" spans="1:19" x14ac:dyDescent="0.35">
      <c r="A146" t="s">
        <v>14</v>
      </c>
      <c r="B146" s="1">
        <v>43592</v>
      </c>
      <c r="C146" s="1">
        <v>43615</v>
      </c>
      <c r="D146">
        <v>312.25</v>
      </c>
      <c r="E146">
        <v>313.85000000000002</v>
      </c>
      <c r="F146">
        <v>303.95</v>
      </c>
      <c r="G146">
        <v>305.60000000000002</v>
      </c>
      <c r="H146">
        <v>305.3</v>
      </c>
      <c r="I146">
        <v>305.60000000000002</v>
      </c>
      <c r="J146">
        <v>16340</v>
      </c>
      <c r="K146">
        <v>152068.99</v>
      </c>
      <c r="L146">
        <v>59376000</v>
      </c>
      <c r="M146">
        <v>-3474000</v>
      </c>
      <c r="N146">
        <v>305.45</v>
      </c>
      <c r="O146" s="2">
        <v>1.7671232876712329E-4</v>
      </c>
      <c r="P146" s="3">
        <f t="shared" si="9"/>
        <v>-1.593946224440505E-2</v>
      </c>
      <c r="Q146" s="4">
        <f t="shared" si="8"/>
        <v>-1.6116174573172173E-2</v>
      </c>
      <c r="R146" s="8">
        <f t="shared" si="10"/>
        <v>-0.7751973921968589</v>
      </c>
      <c r="S146">
        <f t="shared" si="11"/>
        <v>1</v>
      </c>
    </row>
    <row r="147" spans="1:19" x14ac:dyDescent="0.35">
      <c r="A147" t="s">
        <v>14</v>
      </c>
      <c r="B147" s="1">
        <v>43593</v>
      </c>
      <c r="C147" s="1">
        <v>43615</v>
      </c>
      <c r="D147">
        <v>303.45</v>
      </c>
      <c r="E147">
        <v>307</v>
      </c>
      <c r="F147">
        <v>298.60000000000002</v>
      </c>
      <c r="G147">
        <v>299.8</v>
      </c>
      <c r="H147">
        <v>300</v>
      </c>
      <c r="I147">
        <v>299.8</v>
      </c>
      <c r="J147">
        <v>19323</v>
      </c>
      <c r="K147">
        <v>175699.52</v>
      </c>
      <c r="L147">
        <v>60003000</v>
      </c>
      <c r="M147">
        <v>627000</v>
      </c>
      <c r="N147">
        <v>298.25</v>
      </c>
      <c r="O147" s="2">
        <v>1.7671232876712329E-4</v>
      </c>
      <c r="P147" s="3">
        <f t="shared" si="9"/>
        <v>-1.8979057591623074E-2</v>
      </c>
      <c r="Q147" s="4">
        <f t="shared" si="8"/>
        <v>-1.9155769920390198E-2</v>
      </c>
      <c r="R147" s="8">
        <f t="shared" si="10"/>
        <v>-0.9214037003873593</v>
      </c>
      <c r="S147">
        <f t="shared" si="11"/>
        <v>1</v>
      </c>
    </row>
    <row r="148" spans="1:19" x14ac:dyDescent="0.35">
      <c r="A148" t="s">
        <v>14</v>
      </c>
      <c r="B148" s="1">
        <v>43594</v>
      </c>
      <c r="C148" s="1">
        <v>43615</v>
      </c>
      <c r="D148">
        <v>298.7</v>
      </c>
      <c r="E148">
        <v>302.60000000000002</v>
      </c>
      <c r="F148">
        <v>297.39999999999998</v>
      </c>
      <c r="G148">
        <v>300.89999999999998</v>
      </c>
      <c r="H148">
        <v>301.39999999999998</v>
      </c>
      <c r="I148">
        <v>300.89999999999998</v>
      </c>
      <c r="J148">
        <v>15397</v>
      </c>
      <c r="K148">
        <v>138758.15</v>
      </c>
      <c r="L148">
        <v>59532000</v>
      </c>
      <c r="M148">
        <v>-471000</v>
      </c>
      <c r="N148">
        <v>299.3</v>
      </c>
      <c r="O148" s="2">
        <v>1.747945205479452E-4</v>
      </c>
      <c r="P148" s="3">
        <f t="shared" si="9"/>
        <v>3.6691127418277715E-3</v>
      </c>
      <c r="Q148" s="4">
        <f t="shared" si="8"/>
        <v>3.4943182212798262E-3</v>
      </c>
      <c r="R148" s="8">
        <f t="shared" si="10"/>
        <v>0.16807874352213056</v>
      </c>
      <c r="S148">
        <f t="shared" si="11"/>
        <v>1</v>
      </c>
    </row>
    <row r="149" spans="1:19" x14ac:dyDescent="0.35">
      <c r="A149" t="s">
        <v>14</v>
      </c>
      <c r="B149" s="1">
        <v>43595</v>
      </c>
      <c r="C149" s="1">
        <v>43615</v>
      </c>
      <c r="D149">
        <v>301.3</v>
      </c>
      <c r="E149">
        <v>312.2</v>
      </c>
      <c r="F149">
        <v>293.55</v>
      </c>
      <c r="G149">
        <v>309.5</v>
      </c>
      <c r="H149">
        <v>308.60000000000002</v>
      </c>
      <c r="I149">
        <v>309.5</v>
      </c>
      <c r="J149">
        <v>60890</v>
      </c>
      <c r="K149">
        <v>554796.96</v>
      </c>
      <c r="L149">
        <v>65085000</v>
      </c>
      <c r="M149">
        <v>5553000</v>
      </c>
      <c r="N149">
        <v>308.05</v>
      </c>
      <c r="O149" s="2">
        <v>1.7506849315068493E-4</v>
      </c>
      <c r="P149" s="3">
        <f t="shared" si="9"/>
        <v>2.8580923894981798E-2</v>
      </c>
      <c r="Q149" s="4">
        <f t="shared" si="8"/>
        <v>2.8405855401831114E-2</v>
      </c>
      <c r="R149" s="8">
        <f t="shared" si="10"/>
        <v>1.3663382045560875</v>
      </c>
      <c r="S149">
        <f t="shared" si="11"/>
        <v>1</v>
      </c>
    </row>
    <row r="150" spans="1:19" x14ac:dyDescent="0.35">
      <c r="A150" t="s">
        <v>14</v>
      </c>
      <c r="B150" s="1">
        <v>43598</v>
      </c>
      <c r="C150" s="1">
        <v>43615</v>
      </c>
      <c r="D150">
        <v>309.45</v>
      </c>
      <c r="E150">
        <v>314.85000000000002</v>
      </c>
      <c r="F150">
        <v>306.7</v>
      </c>
      <c r="G150">
        <v>308.14999999999998</v>
      </c>
      <c r="H150">
        <v>308.75</v>
      </c>
      <c r="I150">
        <v>308.14999999999998</v>
      </c>
      <c r="J150">
        <v>30371</v>
      </c>
      <c r="K150">
        <v>283453.87</v>
      </c>
      <c r="L150">
        <v>63369000</v>
      </c>
      <c r="M150">
        <v>-1716000</v>
      </c>
      <c r="N150">
        <v>306.89999999999998</v>
      </c>
      <c r="O150" s="2">
        <v>1.747945205479452E-4</v>
      </c>
      <c r="P150" s="3">
        <f t="shared" si="9"/>
        <v>-4.36187399030702E-3</v>
      </c>
      <c r="Q150" s="4">
        <f t="shared" si="8"/>
        <v>-4.5366685108549649E-3</v>
      </c>
      <c r="R150" s="8">
        <f t="shared" si="10"/>
        <v>-0.21821640010841328</v>
      </c>
      <c r="S150">
        <f t="shared" si="11"/>
        <v>1</v>
      </c>
    </row>
    <row r="151" spans="1:19" x14ac:dyDescent="0.35">
      <c r="A151" t="s">
        <v>14</v>
      </c>
      <c r="B151" s="1">
        <v>43599</v>
      </c>
      <c r="C151" s="1">
        <v>43615</v>
      </c>
      <c r="D151">
        <v>309</v>
      </c>
      <c r="E151">
        <v>317.5</v>
      </c>
      <c r="F151">
        <v>306</v>
      </c>
      <c r="G151">
        <v>315.35000000000002</v>
      </c>
      <c r="H151">
        <v>316.85000000000002</v>
      </c>
      <c r="I151">
        <v>315.35000000000002</v>
      </c>
      <c r="J151">
        <v>26904</v>
      </c>
      <c r="K151">
        <v>251481.36</v>
      </c>
      <c r="L151">
        <v>62766000</v>
      </c>
      <c r="M151">
        <v>-603000</v>
      </c>
      <c r="N151">
        <v>314.64999999999998</v>
      </c>
      <c r="O151" s="2">
        <v>1.7397260273972602E-4</v>
      </c>
      <c r="P151" s="3">
        <f t="shared" si="9"/>
        <v>2.336524419925376E-2</v>
      </c>
      <c r="Q151" s="4">
        <f t="shared" si="8"/>
        <v>2.3191271596514032E-2</v>
      </c>
      <c r="R151" s="8">
        <f t="shared" si="10"/>
        <v>1.1155136835805668</v>
      </c>
      <c r="S151">
        <f t="shared" si="11"/>
        <v>1</v>
      </c>
    </row>
    <row r="152" spans="1:19" x14ac:dyDescent="0.35">
      <c r="A152" t="s">
        <v>14</v>
      </c>
      <c r="B152" s="1">
        <v>43600</v>
      </c>
      <c r="C152" s="1">
        <v>43615</v>
      </c>
      <c r="D152">
        <v>316.45</v>
      </c>
      <c r="E152">
        <v>318.2</v>
      </c>
      <c r="F152">
        <v>311.60000000000002</v>
      </c>
      <c r="G152">
        <v>312.7</v>
      </c>
      <c r="H152">
        <v>312.2</v>
      </c>
      <c r="I152">
        <v>312.7</v>
      </c>
      <c r="J152">
        <v>22019</v>
      </c>
      <c r="K152">
        <v>208276.67</v>
      </c>
      <c r="L152">
        <v>61143000</v>
      </c>
      <c r="M152">
        <v>-1623000</v>
      </c>
      <c r="N152">
        <v>312.10000000000002</v>
      </c>
      <c r="O152" s="2">
        <v>1.7178082191780821E-4</v>
      </c>
      <c r="P152" s="3">
        <f t="shared" si="9"/>
        <v>-8.4033613445379223E-3</v>
      </c>
      <c r="Q152" s="4">
        <f t="shared" si="8"/>
        <v>-8.5751421664557303E-3</v>
      </c>
      <c r="R152" s="8">
        <f t="shared" si="10"/>
        <v>-0.41246933724703261</v>
      </c>
      <c r="S152">
        <f t="shared" si="11"/>
        <v>1</v>
      </c>
    </row>
    <row r="153" spans="1:19" x14ac:dyDescent="0.35">
      <c r="A153" t="s">
        <v>14</v>
      </c>
      <c r="B153" s="1">
        <v>43601</v>
      </c>
      <c r="C153" s="1">
        <v>43615</v>
      </c>
      <c r="D153">
        <v>312.8</v>
      </c>
      <c r="E153">
        <v>317.8</v>
      </c>
      <c r="F153">
        <v>310.25</v>
      </c>
      <c r="G153">
        <v>316.60000000000002</v>
      </c>
      <c r="H153">
        <v>317.14999999999998</v>
      </c>
      <c r="I153">
        <v>316.60000000000002</v>
      </c>
      <c r="J153">
        <v>16236</v>
      </c>
      <c r="K153">
        <v>152631.44</v>
      </c>
      <c r="L153">
        <v>59673000</v>
      </c>
      <c r="M153">
        <v>-1470000</v>
      </c>
      <c r="N153">
        <v>315.75</v>
      </c>
      <c r="O153" s="2">
        <v>1.7260273972602737E-4</v>
      </c>
      <c r="P153" s="3">
        <f t="shared" si="9"/>
        <v>1.2472017908538646E-2</v>
      </c>
      <c r="Q153" s="4">
        <f t="shared" si="8"/>
        <v>1.2299415168812618E-2</v>
      </c>
      <c r="R153" s="8">
        <f t="shared" si="10"/>
        <v>0.59160903979543722</v>
      </c>
      <c r="S153">
        <f t="shared" si="11"/>
        <v>1</v>
      </c>
    </row>
    <row r="154" spans="1:19" x14ac:dyDescent="0.35">
      <c r="A154" t="s">
        <v>14</v>
      </c>
      <c r="B154" s="1">
        <v>43602</v>
      </c>
      <c r="C154" s="1">
        <v>43615</v>
      </c>
      <c r="D154">
        <v>316.10000000000002</v>
      </c>
      <c r="E154">
        <v>320.7</v>
      </c>
      <c r="F154">
        <v>313.7</v>
      </c>
      <c r="G154">
        <v>319.39999999999998</v>
      </c>
      <c r="H154">
        <v>320.39999999999998</v>
      </c>
      <c r="I154">
        <v>319.39999999999998</v>
      </c>
      <c r="J154">
        <v>19559</v>
      </c>
      <c r="K154">
        <v>186022.19</v>
      </c>
      <c r="L154">
        <v>55323000</v>
      </c>
      <c r="M154">
        <v>-4350000</v>
      </c>
      <c r="N154">
        <v>319.25</v>
      </c>
      <c r="O154" s="2">
        <v>1.7397260273972602E-4</v>
      </c>
      <c r="P154" s="3">
        <f t="shared" si="9"/>
        <v>8.84396715097901E-3</v>
      </c>
      <c r="Q154" s="4">
        <f t="shared" si="8"/>
        <v>8.6699945482392841E-3</v>
      </c>
      <c r="R154" s="8">
        <f t="shared" si="10"/>
        <v>0.41703179210680263</v>
      </c>
      <c r="S154">
        <f t="shared" si="11"/>
        <v>1</v>
      </c>
    </row>
    <row r="155" spans="1:19" x14ac:dyDescent="0.35">
      <c r="A155" t="s">
        <v>14</v>
      </c>
      <c r="B155" s="1">
        <v>43605</v>
      </c>
      <c r="C155" s="1">
        <v>43615</v>
      </c>
      <c r="D155">
        <v>333.25</v>
      </c>
      <c r="E155">
        <v>347</v>
      </c>
      <c r="F155">
        <v>331.6</v>
      </c>
      <c r="G155">
        <v>345.6</v>
      </c>
      <c r="H155">
        <v>347</v>
      </c>
      <c r="I155">
        <v>345.6</v>
      </c>
      <c r="J155">
        <v>35282</v>
      </c>
      <c r="K155">
        <v>360670.76</v>
      </c>
      <c r="L155">
        <v>62382000</v>
      </c>
      <c r="M155">
        <v>7059000</v>
      </c>
      <c r="N155">
        <v>344.7</v>
      </c>
      <c r="O155" s="2">
        <v>1.7205479452054795E-4</v>
      </c>
      <c r="P155" s="3">
        <f t="shared" si="9"/>
        <v>8.2028804007514236E-2</v>
      </c>
      <c r="Q155" s="4">
        <f t="shared" si="8"/>
        <v>8.1856749212993685E-2</v>
      </c>
      <c r="R155" s="8">
        <f t="shared" si="10"/>
        <v>3.9373573570775116</v>
      </c>
      <c r="S155">
        <f t="shared" si="11"/>
        <v>1</v>
      </c>
    </row>
    <row r="156" spans="1:19" x14ac:dyDescent="0.35">
      <c r="A156" t="s">
        <v>14</v>
      </c>
      <c r="B156" s="1">
        <v>43606</v>
      </c>
      <c r="C156" s="1">
        <v>43615</v>
      </c>
      <c r="D156">
        <v>346.95</v>
      </c>
      <c r="E156">
        <v>348.3</v>
      </c>
      <c r="F156">
        <v>337.25</v>
      </c>
      <c r="G156">
        <v>338.9</v>
      </c>
      <c r="H156">
        <v>338.2</v>
      </c>
      <c r="I156">
        <v>338.9</v>
      </c>
      <c r="J156">
        <v>27978</v>
      </c>
      <c r="K156">
        <v>286651.45</v>
      </c>
      <c r="L156">
        <v>64050000</v>
      </c>
      <c r="M156">
        <v>1668000</v>
      </c>
      <c r="N156">
        <v>337.55</v>
      </c>
      <c r="O156" s="2">
        <v>1.7123287671232877E-4</v>
      </c>
      <c r="P156" s="3">
        <f t="shared" si="9"/>
        <v>-1.9386574074074205E-2</v>
      </c>
      <c r="Q156" s="4">
        <f t="shared" si="8"/>
        <v>-1.9557806950786533E-2</v>
      </c>
      <c r="R156" s="8">
        <f t="shared" si="10"/>
        <v>-0.94074191592447642</v>
      </c>
      <c r="S156">
        <f t="shared" si="11"/>
        <v>1</v>
      </c>
    </row>
    <row r="157" spans="1:19" x14ac:dyDescent="0.35">
      <c r="A157" t="s">
        <v>14</v>
      </c>
      <c r="B157" s="1">
        <v>43607</v>
      </c>
      <c r="C157" s="1">
        <v>43615</v>
      </c>
      <c r="D157">
        <v>339.9</v>
      </c>
      <c r="E157">
        <v>342.95</v>
      </c>
      <c r="F157">
        <v>334.55</v>
      </c>
      <c r="G157">
        <v>341.8</v>
      </c>
      <c r="H157">
        <v>342.7</v>
      </c>
      <c r="I157">
        <v>341.8</v>
      </c>
      <c r="J157">
        <v>22244</v>
      </c>
      <c r="K157">
        <v>225956.02</v>
      </c>
      <c r="L157">
        <v>64419000</v>
      </c>
      <c r="M157">
        <v>369000</v>
      </c>
      <c r="N157">
        <v>341.1</v>
      </c>
      <c r="O157" s="2">
        <v>1.6986301369863014E-4</v>
      </c>
      <c r="P157" s="3">
        <f t="shared" si="9"/>
        <v>8.557096488639818E-3</v>
      </c>
      <c r="Q157" s="4">
        <f t="shared" si="8"/>
        <v>8.387233474941188E-3</v>
      </c>
      <c r="R157" s="8">
        <f t="shared" si="10"/>
        <v>0.40343081964027488</v>
      </c>
      <c r="S157">
        <f t="shared" si="11"/>
        <v>1</v>
      </c>
    </row>
    <row r="158" spans="1:19" x14ac:dyDescent="0.35">
      <c r="A158" t="s">
        <v>14</v>
      </c>
      <c r="B158" s="1">
        <v>43608</v>
      </c>
      <c r="C158" s="1">
        <v>43615</v>
      </c>
      <c r="D158">
        <v>353.5</v>
      </c>
      <c r="E158">
        <v>364.5</v>
      </c>
      <c r="F158">
        <v>340.45</v>
      </c>
      <c r="G158">
        <v>343.3</v>
      </c>
      <c r="H158">
        <v>343.75</v>
      </c>
      <c r="I158">
        <v>343.3</v>
      </c>
      <c r="J158">
        <v>53812</v>
      </c>
      <c r="K158">
        <v>571042.22</v>
      </c>
      <c r="L158">
        <v>66309000</v>
      </c>
      <c r="M158">
        <v>1890000</v>
      </c>
      <c r="N158">
        <v>342.2</v>
      </c>
      <c r="O158" s="2">
        <v>1.7041095890410959E-4</v>
      </c>
      <c r="P158" s="3">
        <f t="shared" si="9"/>
        <v>4.388531304856641E-3</v>
      </c>
      <c r="Q158" s="4">
        <f t="shared" si="8"/>
        <v>4.2181203459525311E-3</v>
      </c>
      <c r="R158" s="8">
        <f t="shared" si="10"/>
        <v>0.20289404767295835</v>
      </c>
      <c r="S158">
        <f t="shared" si="11"/>
        <v>1</v>
      </c>
    </row>
    <row r="159" spans="1:19" x14ac:dyDescent="0.35">
      <c r="A159" t="s">
        <v>14</v>
      </c>
      <c r="B159" s="1">
        <v>43609</v>
      </c>
      <c r="C159" s="1">
        <v>43615</v>
      </c>
      <c r="D159">
        <v>345.95</v>
      </c>
      <c r="E159">
        <v>356.9</v>
      </c>
      <c r="F159">
        <v>344</v>
      </c>
      <c r="G159">
        <v>355.6</v>
      </c>
      <c r="H159">
        <v>356.1</v>
      </c>
      <c r="I159">
        <v>355.6</v>
      </c>
      <c r="J159">
        <v>29896</v>
      </c>
      <c r="K159">
        <v>314523.13</v>
      </c>
      <c r="L159">
        <v>66294000</v>
      </c>
      <c r="M159">
        <v>-15000</v>
      </c>
      <c r="N159">
        <v>355.35</v>
      </c>
      <c r="O159" s="2">
        <v>1.7013698630136985E-4</v>
      </c>
      <c r="P159" s="3">
        <f t="shared" si="9"/>
        <v>3.5828721235071401E-2</v>
      </c>
      <c r="Q159" s="4">
        <f t="shared" si="8"/>
        <v>3.5658584248770032E-2</v>
      </c>
      <c r="R159" s="8">
        <f t="shared" si="10"/>
        <v>1.7151986902086287</v>
      </c>
      <c r="S159">
        <f t="shared" si="11"/>
        <v>1</v>
      </c>
    </row>
    <row r="160" spans="1:19" x14ac:dyDescent="0.35">
      <c r="A160" t="s">
        <v>14</v>
      </c>
      <c r="B160" s="1">
        <v>43612</v>
      </c>
      <c r="C160" s="1">
        <v>43615</v>
      </c>
      <c r="D160">
        <v>355.9</v>
      </c>
      <c r="E160">
        <v>361.9</v>
      </c>
      <c r="F160">
        <v>354.25</v>
      </c>
      <c r="G160">
        <v>361.05</v>
      </c>
      <c r="H160">
        <v>360.2</v>
      </c>
      <c r="I160">
        <v>361.05</v>
      </c>
      <c r="J160">
        <v>27110</v>
      </c>
      <c r="K160">
        <v>292310.74</v>
      </c>
      <c r="L160">
        <v>57909000</v>
      </c>
      <c r="M160">
        <v>-8385000</v>
      </c>
      <c r="N160">
        <v>361.7</v>
      </c>
      <c r="O160" s="2">
        <v>1.7041095890410959E-4</v>
      </c>
      <c r="P160" s="3">
        <f t="shared" si="9"/>
        <v>1.5326209223846986E-2</v>
      </c>
      <c r="Q160" s="4">
        <f t="shared" si="8"/>
        <v>1.5155798264942877E-2</v>
      </c>
      <c r="R160" s="8">
        <f t="shared" si="10"/>
        <v>0.72900273190158627</v>
      </c>
      <c r="S160">
        <f t="shared" si="11"/>
        <v>0</v>
      </c>
    </row>
    <row r="161" spans="1:19" x14ac:dyDescent="0.35">
      <c r="A161" t="s">
        <v>14</v>
      </c>
      <c r="B161" s="1">
        <v>43613</v>
      </c>
      <c r="C161" s="1">
        <v>43615</v>
      </c>
      <c r="D161">
        <v>359.95</v>
      </c>
      <c r="E161">
        <v>361.6</v>
      </c>
      <c r="F161">
        <v>356.55</v>
      </c>
      <c r="G161">
        <v>360.75</v>
      </c>
      <c r="H161">
        <v>360.85</v>
      </c>
      <c r="I161">
        <v>360.75</v>
      </c>
      <c r="J161">
        <v>22375</v>
      </c>
      <c r="K161">
        <v>240974.63</v>
      </c>
      <c r="L161">
        <v>42861000</v>
      </c>
      <c r="M161">
        <v>-15048000</v>
      </c>
      <c r="N161">
        <v>360.05</v>
      </c>
      <c r="O161" s="2">
        <v>1.6767123287671231E-4</v>
      </c>
      <c r="P161" s="3">
        <f t="shared" si="9"/>
        <v>-8.3090984628170987E-4</v>
      </c>
      <c r="Q161" s="4">
        <f t="shared" si="8"/>
        <v>-9.9858107915842213E-4</v>
      </c>
      <c r="R161" s="8">
        <f t="shared" si="10"/>
        <v>-4.8032332049153713E-2</v>
      </c>
      <c r="S161">
        <f t="shared" si="11"/>
        <v>1</v>
      </c>
    </row>
    <row r="162" spans="1:19" x14ac:dyDescent="0.35">
      <c r="A162" t="s">
        <v>14</v>
      </c>
      <c r="B162" s="1">
        <v>43614</v>
      </c>
      <c r="C162" s="1">
        <v>43615</v>
      </c>
      <c r="D162">
        <v>358.5</v>
      </c>
      <c r="E162">
        <v>359.5</v>
      </c>
      <c r="F162">
        <v>347.7</v>
      </c>
      <c r="G162">
        <v>348.9</v>
      </c>
      <c r="H162">
        <v>348.95</v>
      </c>
      <c r="I162">
        <v>348.9</v>
      </c>
      <c r="J162">
        <v>24668</v>
      </c>
      <c r="K162">
        <v>260174.47</v>
      </c>
      <c r="L162">
        <v>23430000</v>
      </c>
      <c r="M162">
        <v>-19431000</v>
      </c>
      <c r="N162">
        <v>348.65</v>
      </c>
      <c r="O162" s="2">
        <v>1.6575342465753425E-4</v>
      </c>
      <c r="P162" s="3">
        <f t="shared" si="9"/>
        <v>-3.2848232848232913E-2</v>
      </c>
      <c r="Q162" s="4">
        <f t="shared" si="8"/>
        <v>-3.3013986272890448E-2</v>
      </c>
      <c r="R162" s="8">
        <f t="shared" si="10"/>
        <v>-1.5879919858506588</v>
      </c>
      <c r="S162">
        <f t="shared" si="11"/>
        <v>1</v>
      </c>
    </row>
    <row r="163" spans="1:19" x14ac:dyDescent="0.35">
      <c r="A163" t="s">
        <v>14</v>
      </c>
      <c r="B163" s="1">
        <v>43615</v>
      </c>
      <c r="C163" s="1">
        <v>43615</v>
      </c>
      <c r="D163">
        <v>349.3</v>
      </c>
      <c r="E163">
        <v>354.2</v>
      </c>
      <c r="F163">
        <v>347.8</v>
      </c>
      <c r="G163">
        <v>353.2</v>
      </c>
      <c r="H163">
        <v>353.65</v>
      </c>
      <c r="I163">
        <v>353.55</v>
      </c>
      <c r="J163">
        <v>18327</v>
      </c>
      <c r="K163">
        <v>193061.35</v>
      </c>
      <c r="L163">
        <v>10644000</v>
      </c>
      <c r="M163">
        <v>-12786000</v>
      </c>
      <c r="N163">
        <v>353.55</v>
      </c>
      <c r="O163" s="2">
        <v>1.6630136986301372E-4</v>
      </c>
      <c r="P163" s="3">
        <f t="shared" si="9"/>
        <v>1.2324448265978824E-2</v>
      </c>
      <c r="Q163" s="4">
        <f t="shared" si="8"/>
        <v>1.215814689611581E-2</v>
      </c>
      <c r="R163" s="8">
        <f t="shared" si="10"/>
        <v>0.58481395352372245</v>
      </c>
      <c r="S163">
        <f t="shared" si="11"/>
        <v>0</v>
      </c>
    </row>
    <row r="164" spans="1:19" x14ac:dyDescent="0.35">
      <c r="A164" t="s">
        <v>14</v>
      </c>
      <c r="B164" s="1">
        <v>43616</v>
      </c>
      <c r="C164" s="1">
        <v>43643</v>
      </c>
      <c r="D164">
        <v>356.75</v>
      </c>
      <c r="E164">
        <v>359.25</v>
      </c>
      <c r="F164">
        <v>345.4</v>
      </c>
      <c r="G164">
        <v>353.35</v>
      </c>
      <c r="H164">
        <v>352.5</v>
      </c>
      <c r="I164">
        <v>353.35</v>
      </c>
      <c r="J164">
        <v>29832</v>
      </c>
      <c r="K164">
        <v>316341.96000000002</v>
      </c>
      <c r="L164">
        <v>65541000</v>
      </c>
      <c r="M164">
        <v>498000</v>
      </c>
      <c r="N164">
        <v>352.5</v>
      </c>
      <c r="O164" s="2">
        <v>1.610958904109589E-4</v>
      </c>
      <c r="P164" s="3">
        <f t="shared" si="9"/>
        <v>4.2468856172150085E-4</v>
      </c>
      <c r="Q164" s="4">
        <f t="shared" si="8"/>
        <v>2.6359267131054198E-4</v>
      </c>
      <c r="R164" s="8">
        <f t="shared" si="10"/>
        <v>1.267896115634568E-2</v>
      </c>
      <c r="S164">
        <f t="shared" si="11"/>
        <v>1</v>
      </c>
    </row>
    <row r="165" spans="1:19" x14ac:dyDescent="0.35">
      <c r="A165" t="s">
        <v>14</v>
      </c>
      <c r="B165" s="1">
        <v>43619</v>
      </c>
      <c r="C165" s="1">
        <v>43643</v>
      </c>
      <c r="D165">
        <v>353.75</v>
      </c>
      <c r="E165">
        <v>357.3</v>
      </c>
      <c r="F165">
        <v>350.9</v>
      </c>
      <c r="G165">
        <v>356.55</v>
      </c>
      <c r="H165">
        <v>356.3</v>
      </c>
      <c r="I165">
        <v>356.55</v>
      </c>
      <c r="J165">
        <v>16126</v>
      </c>
      <c r="K165">
        <v>171202.09</v>
      </c>
      <c r="L165">
        <v>66876000</v>
      </c>
      <c r="M165">
        <v>1335000</v>
      </c>
      <c r="N165">
        <v>355.45</v>
      </c>
      <c r="O165" s="2">
        <v>1.6219178082191782E-4</v>
      </c>
      <c r="P165" s="3">
        <f t="shared" si="9"/>
        <v>9.056176595443579E-3</v>
      </c>
      <c r="Q165" s="4">
        <f t="shared" si="8"/>
        <v>8.8939848146216607E-3</v>
      </c>
      <c r="R165" s="8">
        <f t="shared" si="10"/>
        <v>0.42780585449913627</v>
      </c>
      <c r="S165">
        <f t="shared" si="11"/>
        <v>1</v>
      </c>
    </row>
    <row r="166" spans="1:19" x14ac:dyDescent="0.35">
      <c r="A166" t="s">
        <v>14</v>
      </c>
      <c r="B166" s="1">
        <v>43620</v>
      </c>
      <c r="C166" s="1">
        <v>43643</v>
      </c>
      <c r="D166">
        <v>354.7</v>
      </c>
      <c r="E166">
        <v>358.85</v>
      </c>
      <c r="F166">
        <v>353.35</v>
      </c>
      <c r="G166">
        <v>354.35</v>
      </c>
      <c r="H166">
        <v>355</v>
      </c>
      <c r="I166">
        <v>354.35</v>
      </c>
      <c r="J166">
        <v>17649</v>
      </c>
      <c r="K166">
        <v>188514.73</v>
      </c>
      <c r="L166">
        <v>69321000</v>
      </c>
      <c r="M166">
        <v>2445000</v>
      </c>
      <c r="N166">
        <v>352.4</v>
      </c>
      <c r="O166" s="2">
        <v>1.6273972602739726E-4</v>
      </c>
      <c r="P166" s="3">
        <f t="shared" si="9"/>
        <v>-6.170242602720484E-3</v>
      </c>
      <c r="Q166" s="4">
        <f t="shared" si="8"/>
        <v>-6.3329823287478814E-3</v>
      </c>
      <c r="R166" s="8">
        <f t="shared" si="10"/>
        <v>-0.30462014194400971</v>
      </c>
      <c r="S166">
        <f t="shared" si="11"/>
        <v>1</v>
      </c>
    </row>
    <row r="167" spans="1:19" x14ac:dyDescent="0.35">
      <c r="A167" t="s">
        <v>14</v>
      </c>
      <c r="B167" s="1">
        <v>43622</v>
      </c>
      <c r="C167" s="1">
        <v>43643</v>
      </c>
      <c r="D167">
        <v>351.05</v>
      </c>
      <c r="E167">
        <v>351.5</v>
      </c>
      <c r="F167">
        <v>338</v>
      </c>
      <c r="G167">
        <v>338.9</v>
      </c>
      <c r="H167">
        <v>338.4</v>
      </c>
      <c r="I167">
        <v>338.9</v>
      </c>
      <c r="J167">
        <v>30987</v>
      </c>
      <c r="K167">
        <v>320800.89</v>
      </c>
      <c r="L167">
        <v>73983000</v>
      </c>
      <c r="M167">
        <v>4662000</v>
      </c>
      <c r="N167">
        <v>336.9</v>
      </c>
      <c r="O167" s="2">
        <v>1.6356164383561644E-4</v>
      </c>
      <c r="P167" s="3">
        <f t="shared" si="9"/>
        <v>-4.3600959503316057E-2</v>
      </c>
      <c r="Q167" s="4">
        <f t="shared" si="8"/>
        <v>-4.3764521147151673E-2</v>
      </c>
      <c r="R167" s="8">
        <f t="shared" si="10"/>
        <v>-2.1050989805292559</v>
      </c>
      <c r="S167">
        <f t="shared" si="11"/>
        <v>1</v>
      </c>
    </row>
    <row r="168" spans="1:19" x14ac:dyDescent="0.35">
      <c r="A168" t="s">
        <v>14</v>
      </c>
      <c r="B168" s="1">
        <v>43623</v>
      </c>
      <c r="C168" s="1">
        <v>43643</v>
      </c>
      <c r="D168">
        <v>338.1</v>
      </c>
      <c r="E168">
        <v>344.2</v>
      </c>
      <c r="F168">
        <v>337.35</v>
      </c>
      <c r="G168">
        <v>343.4</v>
      </c>
      <c r="H168">
        <v>343.1</v>
      </c>
      <c r="I168">
        <v>343.4</v>
      </c>
      <c r="J168">
        <v>25126</v>
      </c>
      <c r="K168">
        <v>257083.12</v>
      </c>
      <c r="L168">
        <v>74532000</v>
      </c>
      <c r="M168">
        <v>549000</v>
      </c>
      <c r="N168">
        <v>342.05</v>
      </c>
      <c r="O168" s="2">
        <v>1.6356164383561644E-4</v>
      </c>
      <c r="P168" s="3">
        <f t="shared" si="9"/>
        <v>1.3278253172027148E-2</v>
      </c>
      <c r="Q168" s="4">
        <f t="shared" si="8"/>
        <v>1.3114691528191532E-2</v>
      </c>
      <c r="R168" s="8">
        <f t="shared" si="10"/>
        <v>0.63082430796226041</v>
      </c>
      <c r="S168">
        <f t="shared" si="11"/>
        <v>1</v>
      </c>
    </row>
    <row r="169" spans="1:19" x14ac:dyDescent="0.35">
      <c r="A169" t="s">
        <v>14</v>
      </c>
      <c r="B169" s="1">
        <v>43626</v>
      </c>
      <c r="C169" s="1">
        <v>43643</v>
      </c>
      <c r="D169">
        <v>346.15</v>
      </c>
      <c r="E169">
        <v>348.95</v>
      </c>
      <c r="F169">
        <v>340.8</v>
      </c>
      <c r="G169">
        <v>345</v>
      </c>
      <c r="H169">
        <v>345.7</v>
      </c>
      <c r="I169">
        <v>345</v>
      </c>
      <c r="J169">
        <v>21375</v>
      </c>
      <c r="K169">
        <v>220941.29</v>
      </c>
      <c r="L169">
        <v>74142000</v>
      </c>
      <c r="M169">
        <v>-390000</v>
      </c>
      <c r="N169">
        <v>344.3</v>
      </c>
      <c r="O169" s="2">
        <v>1.6301369863013697E-4</v>
      </c>
      <c r="P169" s="3">
        <f t="shared" si="9"/>
        <v>4.6592894583576674E-3</v>
      </c>
      <c r="Q169" s="4">
        <f t="shared" si="8"/>
        <v>4.4962757597275301E-3</v>
      </c>
      <c r="R169" s="8">
        <f t="shared" si="10"/>
        <v>0.21627348523146922</v>
      </c>
      <c r="S169">
        <f t="shared" si="11"/>
        <v>1</v>
      </c>
    </row>
    <row r="170" spans="1:19" x14ac:dyDescent="0.35">
      <c r="A170" t="s">
        <v>14</v>
      </c>
      <c r="B170" s="1">
        <v>43627</v>
      </c>
      <c r="C170" s="1">
        <v>43643</v>
      </c>
      <c r="D170">
        <v>345.9</v>
      </c>
      <c r="E170">
        <v>348.7</v>
      </c>
      <c r="F170">
        <v>343.75</v>
      </c>
      <c r="G170">
        <v>347.85</v>
      </c>
      <c r="H170">
        <v>348.5</v>
      </c>
      <c r="I170">
        <v>347.85</v>
      </c>
      <c r="J170">
        <v>16888</v>
      </c>
      <c r="K170">
        <v>175390.22</v>
      </c>
      <c r="L170">
        <v>72114000</v>
      </c>
      <c r="M170">
        <v>-2028000</v>
      </c>
      <c r="N170">
        <v>347.1</v>
      </c>
      <c r="O170" s="2">
        <v>1.6383561643835618E-4</v>
      </c>
      <c r="P170" s="3">
        <f t="shared" si="9"/>
        <v>8.2608695652174567E-3</v>
      </c>
      <c r="Q170" s="4">
        <f t="shared" si="8"/>
        <v>8.0970339487791004E-3</v>
      </c>
      <c r="R170" s="8">
        <f t="shared" si="10"/>
        <v>0.3894720532546031</v>
      </c>
      <c r="S170">
        <f t="shared" si="11"/>
        <v>1</v>
      </c>
    </row>
    <row r="171" spans="1:19" x14ac:dyDescent="0.35">
      <c r="A171" t="s">
        <v>14</v>
      </c>
      <c r="B171" s="1">
        <v>43628</v>
      </c>
      <c r="C171" s="1">
        <v>43643</v>
      </c>
      <c r="D171">
        <v>347</v>
      </c>
      <c r="E171">
        <v>347.1</v>
      </c>
      <c r="F171">
        <v>343.55</v>
      </c>
      <c r="G171">
        <v>345.65</v>
      </c>
      <c r="H171">
        <v>346.85</v>
      </c>
      <c r="I171">
        <v>345.65</v>
      </c>
      <c r="J171">
        <v>12482</v>
      </c>
      <c r="K171">
        <v>129288.41</v>
      </c>
      <c r="L171">
        <v>72570000</v>
      </c>
      <c r="M171">
        <v>456000</v>
      </c>
      <c r="N171">
        <v>344</v>
      </c>
      <c r="O171" s="2">
        <v>1.6383561643835618E-4</v>
      </c>
      <c r="P171" s="3">
        <f t="shared" si="9"/>
        <v>-6.3245651861435831E-3</v>
      </c>
      <c r="Q171" s="4">
        <f t="shared" si="8"/>
        <v>-6.4884008025819393E-3</v>
      </c>
      <c r="R171" s="8">
        <f t="shared" si="10"/>
        <v>-0.31209586113955223</v>
      </c>
      <c r="S171">
        <f t="shared" si="11"/>
        <v>1</v>
      </c>
    </row>
    <row r="172" spans="1:19" x14ac:dyDescent="0.35">
      <c r="A172" t="s">
        <v>14</v>
      </c>
      <c r="B172" s="1">
        <v>43629</v>
      </c>
      <c r="C172" s="1">
        <v>43643</v>
      </c>
      <c r="D172">
        <v>344.6</v>
      </c>
      <c r="E172">
        <v>347.9</v>
      </c>
      <c r="F172">
        <v>340.7</v>
      </c>
      <c r="G172">
        <v>347.25</v>
      </c>
      <c r="H172">
        <v>346.8</v>
      </c>
      <c r="I172">
        <v>347.25</v>
      </c>
      <c r="J172">
        <v>19207</v>
      </c>
      <c r="K172">
        <v>198640.95</v>
      </c>
      <c r="L172">
        <v>70029000</v>
      </c>
      <c r="M172">
        <v>-2541000</v>
      </c>
      <c r="N172">
        <v>346.5</v>
      </c>
      <c r="O172" s="2">
        <v>1.6383561643835618E-4</v>
      </c>
      <c r="P172" s="3">
        <f t="shared" si="9"/>
        <v>4.6289599305656673E-3</v>
      </c>
      <c r="Q172" s="4">
        <f t="shared" si="8"/>
        <v>4.465124314127311E-3</v>
      </c>
      <c r="R172" s="8">
        <f t="shared" si="10"/>
        <v>0.21477508253777719</v>
      </c>
      <c r="S172">
        <f t="shared" si="11"/>
        <v>1</v>
      </c>
    </row>
    <row r="173" spans="1:19" x14ac:dyDescent="0.35">
      <c r="A173" t="s">
        <v>14</v>
      </c>
      <c r="B173" s="1">
        <v>43630</v>
      </c>
      <c r="C173" s="1">
        <v>43643</v>
      </c>
      <c r="D173">
        <v>346.05</v>
      </c>
      <c r="E173">
        <v>347.5</v>
      </c>
      <c r="F173">
        <v>343.7</v>
      </c>
      <c r="G173">
        <v>344.8</v>
      </c>
      <c r="H173">
        <v>344.2</v>
      </c>
      <c r="I173">
        <v>344.8</v>
      </c>
      <c r="J173">
        <v>12807</v>
      </c>
      <c r="K173">
        <v>132733.73000000001</v>
      </c>
      <c r="L173">
        <v>69366000</v>
      </c>
      <c r="M173">
        <v>-663000</v>
      </c>
      <c r="N173">
        <v>343.8</v>
      </c>
      <c r="O173" s="2">
        <v>1.6383561643835618E-4</v>
      </c>
      <c r="P173" s="3">
        <f t="shared" si="9"/>
        <v>-7.0554355651547551E-3</v>
      </c>
      <c r="Q173" s="4">
        <f t="shared" si="8"/>
        <v>-7.2192711815931114E-3</v>
      </c>
      <c r="R173" s="8">
        <f t="shared" si="10"/>
        <v>-0.34725115244463223</v>
      </c>
      <c r="S173">
        <f t="shared" si="11"/>
        <v>1</v>
      </c>
    </row>
    <row r="174" spans="1:19" x14ac:dyDescent="0.35">
      <c r="A174" t="s">
        <v>14</v>
      </c>
      <c r="B174" s="1">
        <v>43633</v>
      </c>
      <c r="C174" s="1">
        <v>43643</v>
      </c>
      <c r="D174">
        <v>344.85</v>
      </c>
      <c r="E174">
        <v>344.85</v>
      </c>
      <c r="F174">
        <v>338.2</v>
      </c>
      <c r="G174">
        <v>339.1</v>
      </c>
      <c r="H174">
        <v>339.35</v>
      </c>
      <c r="I174">
        <v>339.1</v>
      </c>
      <c r="J174">
        <v>13823</v>
      </c>
      <c r="K174">
        <v>141541.85</v>
      </c>
      <c r="L174">
        <v>69447000</v>
      </c>
      <c r="M174">
        <v>81000</v>
      </c>
      <c r="N174">
        <v>337.85</v>
      </c>
      <c r="O174" s="2">
        <v>1.6301369863013697E-4</v>
      </c>
      <c r="P174" s="3">
        <f t="shared" si="9"/>
        <v>-1.653132250580043E-2</v>
      </c>
      <c r="Q174" s="4">
        <f t="shared" si="8"/>
        <v>-1.6694336204430567E-2</v>
      </c>
      <c r="R174" s="8">
        <f t="shared" si="10"/>
        <v>-0.8030073037105917</v>
      </c>
      <c r="S174">
        <f t="shared" si="11"/>
        <v>1</v>
      </c>
    </row>
    <row r="175" spans="1:19" x14ac:dyDescent="0.35">
      <c r="A175" t="s">
        <v>14</v>
      </c>
      <c r="B175" s="1">
        <v>43634</v>
      </c>
      <c r="C175" s="1">
        <v>43643</v>
      </c>
      <c r="D175">
        <v>337.8</v>
      </c>
      <c r="E175">
        <v>345.2</v>
      </c>
      <c r="F175">
        <v>335.1</v>
      </c>
      <c r="G175">
        <v>341.2</v>
      </c>
      <c r="H175">
        <v>342</v>
      </c>
      <c r="I175">
        <v>341.2</v>
      </c>
      <c r="J175">
        <v>24678</v>
      </c>
      <c r="K175">
        <v>252041.36</v>
      </c>
      <c r="L175">
        <v>70548000</v>
      </c>
      <c r="M175">
        <v>1101000</v>
      </c>
      <c r="N175">
        <v>340.05</v>
      </c>
      <c r="O175" s="2">
        <v>1.6356164383561644E-4</v>
      </c>
      <c r="P175" s="3">
        <f t="shared" si="9"/>
        <v>6.1928634621054727E-3</v>
      </c>
      <c r="Q175" s="4">
        <f t="shared" si="8"/>
        <v>6.0293018182698563E-3</v>
      </c>
      <c r="R175" s="8">
        <f t="shared" si="10"/>
        <v>0.29001293235374781</v>
      </c>
      <c r="S175">
        <f t="shared" si="11"/>
        <v>1</v>
      </c>
    </row>
    <row r="176" spans="1:19" x14ac:dyDescent="0.35">
      <c r="A176" t="s">
        <v>14</v>
      </c>
      <c r="B176" s="1">
        <v>43635</v>
      </c>
      <c r="C176" s="1">
        <v>43643</v>
      </c>
      <c r="D176">
        <v>344.25</v>
      </c>
      <c r="E176">
        <v>346.2</v>
      </c>
      <c r="F176">
        <v>336.3</v>
      </c>
      <c r="G176">
        <v>339.65</v>
      </c>
      <c r="H176">
        <v>339.85</v>
      </c>
      <c r="I176">
        <v>339.65</v>
      </c>
      <c r="J176">
        <v>19786</v>
      </c>
      <c r="K176">
        <v>202527.02</v>
      </c>
      <c r="L176">
        <v>70404000</v>
      </c>
      <c r="M176">
        <v>-144000</v>
      </c>
      <c r="N176">
        <v>338.85</v>
      </c>
      <c r="O176" s="2">
        <v>1.6301369863013697E-4</v>
      </c>
      <c r="P176" s="3">
        <f t="shared" si="9"/>
        <v>-4.5427901524033162E-3</v>
      </c>
      <c r="Q176" s="4">
        <f t="shared" si="8"/>
        <v>-4.7058038510334535E-3</v>
      </c>
      <c r="R176" s="8">
        <f t="shared" si="10"/>
        <v>-0.22635190857162832</v>
      </c>
      <c r="S176">
        <f t="shared" si="11"/>
        <v>1</v>
      </c>
    </row>
    <row r="177" spans="1:19" x14ac:dyDescent="0.35">
      <c r="A177" t="s">
        <v>14</v>
      </c>
      <c r="B177" s="1">
        <v>43636</v>
      </c>
      <c r="C177" s="1">
        <v>43643</v>
      </c>
      <c r="D177">
        <v>340.9</v>
      </c>
      <c r="E177">
        <v>346.8</v>
      </c>
      <c r="F177">
        <v>336.65</v>
      </c>
      <c r="G177">
        <v>345.85</v>
      </c>
      <c r="H177">
        <v>346.4</v>
      </c>
      <c r="I177">
        <v>345.85</v>
      </c>
      <c r="J177">
        <v>20357</v>
      </c>
      <c r="K177">
        <v>208682.75</v>
      </c>
      <c r="L177">
        <v>69126000</v>
      </c>
      <c r="M177">
        <v>-1278000</v>
      </c>
      <c r="N177">
        <v>345.15</v>
      </c>
      <c r="O177" s="2">
        <v>1.6328767123287673E-4</v>
      </c>
      <c r="P177" s="3">
        <f t="shared" si="9"/>
        <v>1.8254085087590303E-2</v>
      </c>
      <c r="Q177" s="4">
        <f t="shared" si="8"/>
        <v>1.8090797416357426E-2</v>
      </c>
      <c r="R177" s="8">
        <f t="shared" si="10"/>
        <v>0.87017790209761881</v>
      </c>
      <c r="S177">
        <f t="shared" si="11"/>
        <v>1</v>
      </c>
    </row>
    <row r="178" spans="1:19" x14ac:dyDescent="0.35">
      <c r="A178" t="s">
        <v>14</v>
      </c>
      <c r="B178" s="1">
        <v>43637</v>
      </c>
      <c r="C178" s="1">
        <v>43643</v>
      </c>
      <c r="D178">
        <v>345.35</v>
      </c>
      <c r="E178">
        <v>350.6</v>
      </c>
      <c r="F178">
        <v>343.9</v>
      </c>
      <c r="G178">
        <v>349.65</v>
      </c>
      <c r="H178">
        <v>349.55</v>
      </c>
      <c r="I178">
        <v>349.65</v>
      </c>
      <c r="J178">
        <v>22101</v>
      </c>
      <c r="K178">
        <v>230634.22</v>
      </c>
      <c r="L178">
        <v>65349000</v>
      </c>
      <c r="M178">
        <v>-3777000</v>
      </c>
      <c r="N178">
        <v>349.4</v>
      </c>
      <c r="O178" s="2">
        <v>1.6383561643835618E-4</v>
      </c>
      <c r="P178" s="3">
        <f t="shared" si="9"/>
        <v>1.0987422292901415E-2</v>
      </c>
      <c r="Q178" s="4">
        <f t="shared" si="8"/>
        <v>1.0823586676463059E-2</v>
      </c>
      <c r="R178" s="8">
        <f t="shared" si="10"/>
        <v>0.52062082895142836</v>
      </c>
      <c r="S178">
        <f t="shared" si="11"/>
        <v>1</v>
      </c>
    </row>
    <row r="179" spans="1:19" x14ac:dyDescent="0.35">
      <c r="A179" t="s">
        <v>14</v>
      </c>
      <c r="B179" s="1">
        <v>43640</v>
      </c>
      <c r="C179" s="1">
        <v>43643</v>
      </c>
      <c r="D179">
        <v>350.55</v>
      </c>
      <c r="E179">
        <v>354.45</v>
      </c>
      <c r="F179">
        <v>349.55</v>
      </c>
      <c r="G179">
        <v>352.95</v>
      </c>
      <c r="H179">
        <v>352.85</v>
      </c>
      <c r="I179">
        <v>352.95</v>
      </c>
      <c r="J179">
        <v>21499</v>
      </c>
      <c r="K179">
        <v>227179.88</v>
      </c>
      <c r="L179">
        <v>50244000</v>
      </c>
      <c r="M179">
        <v>-15105000</v>
      </c>
      <c r="N179">
        <v>353.2</v>
      </c>
      <c r="O179" s="2">
        <v>1.6410958904109589E-4</v>
      </c>
      <c r="P179" s="3">
        <f t="shared" si="9"/>
        <v>9.4380094380094714E-3</v>
      </c>
      <c r="Q179" s="4">
        <f t="shared" si="8"/>
        <v>9.2738998489683751E-3</v>
      </c>
      <c r="R179" s="8">
        <f t="shared" si="10"/>
        <v>0.4460799891298326</v>
      </c>
      <c r="S179">
        <f t="shared" si="11"/>
        <v>0</v>
      </c>
    </row>
    <row r="180" spans="1:19" x14ac:dyDescent="0.35">
      <c r="A180" t="s">
        <v>14</v>
      </c>
      <c r="B180" s="1">
        <v>43641</v>
      </c>
      <c r="C180" s="1">
        <v>43643</v>
      </c>
      <c r="D180">
        <v>351.95</v>
      </c>
      <c r="E180">
        <v>356.5</v>
      </c>
      <c r="F180">
        <v>351.05</v>
      </c>
      <c r="G180">
        <v>356.05</v>
      </c>
      <c r="H180">
        <v>356.2</v>
      </c>
      <c r="I180">
        <v>356.05</v>
      </c>
      <c r="J180">
        <v>20676</v>
      </c>
      <c r="K180">
        <v>219411.74</v>
      </c>
      <c r="L180">
        <v>32601000</v>
      </c>
      <c r="M180">
        <v>-17643000</v>
      </c>
      <c r="N180">
        <v>356.55</v>
      </c>
      <c r="O180" s="2">
        <v>1.6465753424657536E-4</v>
      </c>
      <c r="P180" s="3">
        <f t="shared" si="9"/>
        <v>8.7831137554895116E-3</v>
      </c>
      <c r="Q180" s="4">
        <f t="shared" si="8"/>
        <v>8.6184562212429355E-3</v>
      </c>
      <c r="R180" s="8">
        <f t="shared" si="10"/>
        <v>0.41455276853304057</v>
      </c>
      <c r="S180">
        <f t="shared" si="11"/>
        <v>0</v>
      </c>
    </row>
    <row r="181" spans="1:19" x14ac:dyDescent="0.35">
      <c r="A181" t="s">
        <v>14</v>
      </c>
      <c r="B181" s="1">
        <v>43642</v>
      </c>
      <c r="C181" s="1">
        <v>43643</v>
      </c>
      <c r="D181">
        <v>354.85</v>
      </c>
      <c r="E181">
        <v>358.95</v>
      </c>
      <c r="F181">
        <v>354.6</v>
      </c>
      <c r="G181">
        <v>358.4</v>
      </c>
      <c r="H181">
        <v>357.8</v>
      </c>
      <c r="I181">
        <v>358.4</v>
      </c>
      <c r="J181">
        <v>15738</v>
      </c>
      <c r="K181">
        <v>168476.84</v>
      </c>
      <c r="L181">
        <v>19728000</v>
      </c>
      <c r="M181">
        <v>-12873000</v>
      </c>
      <c r="N181">
        <v>358.15</v>
      </c>
      <c r="O181" s="2">
        <v>1.6383561643835618E-4</v>
      </c>
      <c r="P181" s="3">
        <f t="shared" si="9"/>
        <v>6.600196601600803E-3</v>
      </c>
      <c r="Q181" s="4">
        <f t="shared" si="8"/>
        <v>6.4363609851624468E-3</v>
      </c>
      <c r="R181" s="8">
        <f t="shared" si="10"/>
        <v>0.30959271558408369</v>
      </c>
      <c r="S181">
        <f t="shared" si="11"/>
        <v>1</v>
      </c>
    </row>
    <row r="182" spans="1:19" x14ac:dyDescent="0.35">
      <c r="A182" t="s">
        <v>14</v>
      </c>
      <c r="B182" s="1">
        <v>43643</v>
      </c>
      <c r="C182" s="1">
        <v>43643</v>
      </c>
      <c r="D182">
        <v>358.35</v>
      </c>
      <c r="E182">
        <v>362.45</v>
      </c>
      <c r="F182">
        <v>357.25</v>
      </c>
      <c r="G182">
        <v>361.75</v>
      </c>
      <c r="H182">
        <v>362.15</v>
      </c>
      <c r="I182">
        <v>362.15</v>
      </c>
      <c r="J182">
        <v>19781</v>
      </c>
      <c r="K182">
        <v>213739.88</v>
      </c>
      <c r="L182">
        <v>6231000</v>
      </c>
      <c r="M182">
        <v>-13497000</v>
      </c>
      <c r="N182">
        <v>362.15</v>
      </c>
      <c r="O182" s="2">
        <v>1.6328767123287673E-4</v>
      </c>
      <c r="P182" s="3">
        <f t="shared" si="9"/>
        <v>9.3470982142857782E-3</v>
      </c>
      <c r="Q182" s="4">
        <f t="shared" si="8"/>
        <v>9.1838105430529018E-3</v>
      </c>
      <c r="R182" s="8">
        <f t="shared" si="10"/>
        <v>0.44174664099604194</v>
      </c>
      <c r="S182">
        <f t="shared" si="11"/>
        <v>0</v>
      </c>
    </row>
    <row r="183" spans="1:19" x14ac:dyDescent="0.35">
      <c r="A183" t="s">
        <v>14</v>
      </c>
      <c r="B183" s="1">
        <v>43644</v>
      </c>
      <c r="C183" s="1">
        <v>43671</v>
      </c>
      <c r="D183">
        <v>363.75</v>
      </c>
      <c r="E183">
        <v>367.25</v>
      </c>
      <c r="F183">
        <v>360.85</v>
      </c>
      <c r="G183">
        <v>362.95</v>
      </c>
      <c r="H183">
        <v>363.6</v>
      </c>
      <c r="I183">
        <v>362.95</v>
      </c>
      <c r="J183">
        <v>22207</v>
      </c>
      <c r="K183">
        <v>242794.79</v>
      </c>
      <c r="L183">
        <v>71031000</v>
      </c>
      <c r="M183">
        <v>-1497000</v>
      </c>
      <c r="N183">
        <v>361.25</v>
      </c>
      <c r="O183" s="2">
        <v>1.6328767123287673E-4</v>
      </c>
      <c r="P183" s="3">
        <f t="shared" si="9"/>
        <v>3.3172080165860085E-3</v>
      </c>
      <c r="Q183" s="4">
        <f t="shared" si="8"/>
        <v>3.1539203453531317E-3</v>
      </c>
      <c r="R183" s="8">
        <f t="shared" si="10"/>
        <v>0.15170540724870843</v>
      </c>
      <c r="S183">
        <f t="shared" si="11"/>
        <v>1</v>
      </c>
    </row>
    <row r="184" spans="1:19" x14ac:dyDescent="0.35">
      <c r="A184" t="s">
        <v>14</v>
      </c>
      <c r="B184" s="1">
        <v>43648</v>
      </c>
      <c r="C184" s="1">
        <v>43671</v>
      </c>
      <c r="D184">
        <v>363.95</v>
      </c>
      <c r="E184">
        <v>366.4</v>
      </c>
      <c r="F184">
        <v>361.4</v>
      </c>
      <c r="G184">
        <v>365.7</v>
      </c>
      <c r="H184">
        <v>365.85</v>
      </c>
      <c r="I184">
        <v>365.7</v>
      </c>
      <c r="J184">
        <v>13534</v>
      </c>
      <c r="K184">
        <v>147757.68</v>
      </c>
      <c r="L184">
        <v>69060000</v>
      </c>
      <c r="M184">
        <v>762000</v>
      </c>
      <c r="N184">
        <v>364.5</v>
      </c>
      <c r="O184" s="2">
        <v>1.6383561643835618E-4</v>
      </c>
      <c r="P184" s="3">
        <f t="shared" si="9"/>
        <v>7.5768012122881942E-3</v>
      </c>
      <c r="Q184" s="4">
        <f t="shared" si="8"/>
        <v>7.4129655958498379E-3</v>
      </c>
      <c r="R184" s="8">
        <f t="shared" si="10"/>
        <v>0.35656796668818491</v>
      </c>
      <c r="S184">
        <f t="shared" si="11"/>
        <v>1</v>
      </c>
    </row>
    <row r="185" spans="1:19" x14ac:dyDescent="0.35">
      <c r="A185" t="s">
        <v>14</v>
      </c>
      <c r="B185" s="1">
        <v>43649</v>
      </c>
      <c r="C185" s="1">
        <v>43671</v>
      </c>
      <c r="D185">
        <v>366.9</v>
      </c>
      <c r="E185">
        <v>367.9</v>
      </c>
      <c r="F185">
        <v>364.6</v>
      </c>
      <c r="G185">
        <v>367.35</v>
      </c>
      <c r="H185">
        <v>367.2</v>
      </c>
      <c r="I185">
        <v>367.35</v>
      </c>
      <c r="J185">
        <v>12412</v>
      </c>
      <c r="K185">
        <v>136463.97</v>
      </c>
      <c r="L185">
        <v>68601000</v>
      </c>
      <c r="M185">
        <v>-459000</v>
      </c>
      <c r="N185">
        <v>366.15</v>
      </c>
      <c r="O185" s="2">
        <v>1.6136986301369861E-4</v>
      </c>
      <c r="P185" s="3">
        <f t="shared" si="9"/>
        <v>4.5118949958983705E-3</v>
      </c>
      <c r="Q185" s="4">
        <f t="shared" si="8"/>
        <v>4.3505251328846721E-3</v>
      </c>
      <c r="R185" s="8">
        <f t="shared" si="10"/>
        <v>0.20926279511225676</v>
      </c>
      <c r="S185">
        <f t="shared" si="11"/>
        <v>1</v>
      </c>
    </row>
    <row r="186" spans="1:19" x14ac:dyDescent="0.35">
      <c r="A186" t="s">
        <v>14</v>
      </c>
      <c r="B186" s="1">
        <v>43650</v>
      </c>
      <c r="C186" s="1">
        <v>43671</v>
      </c>
      <c r="D186">
        <v>367.95</v>
      </c>
      <c r="E186">
        <v>371.9</v>
      </c>
      <c r="F186">
        <v>367.1</v>
      </c>
      <c r="G186">
        <v>368.35</v>
      </c>
      <c r="H186">
        <v>368.45</v>
      </c>
      <c r="I186">
        <v>368.35</v>
      </c>
      <c r="J186">
        <v>21704</v>
      </c>
      <c r="K186">
        <v>240839.31</v>
      </c>
      <c r="L186">
        <v>66915000</v>
      </c>
      <c r="M186">
        <v>-1686000</v>
      </c>
      <c r="N186">
        <v>367.4</v>
      </c>
      <c r="O186" s="2">
        <v>1.610958904109589E-4</v>
      </c>
      <c r="P186" s="3">
        <f t="shared" si="9"/>
        <v>2.7221995372260785E-3</v>
      </c>
      <c r="Q186" s="4">
        <f t="shared" si="8"/>
        <v>2.5611036468151196E-3</v>
      </c>
      <c r="R186" s="8">
        <f t="shared" si="10"/>
        <v>0.12319057845537869</v>
      </c>
      <c r="S186">
        <f t="shared" si="11"/>
        <v>1</v>
      </c>
    </row>
    <row r="187" spans="1:19" x14ac:dyDescent="0.35">
      <c r="A187" t="s">
        <v>14</v>
      </c>
      <c r="B187" s="1">
        <v>43651</v>
      </c>
      <c r="C187" s="1">
        <v>43671</v>
      </c>
      <c r="D187">
        <v>369.9</v>
      </c>
      <c r="E187">
        <v>374.6</v>
      </c>
      <c r="F187">
        <v>366.65</v>
      </c>
      <c r="G187">
        <v>371.45</v>
      </c>
      <c r="H187">
        <v>371.5</v>
      </c>
      <c r="I187">
        <v>371.45</v>
      </c>
      <c r="J187">
        <v>28159</v>
      </c>
      <c r="K187">
        <v>313343.03000000003</v>
      </c>
      <c r="L187">
        <v>70056000</v>
      </c>
      <c r="M187">
        <v>3141000</v>
      </c>
      <c r="N187">
        <v>370.65</v>
      </c>
      <c r="O187" s="2">
        <v>1.6164383561643837E-4</v>
      </c>
      <c r="P187" s="3">
        <f t="shared" si="9"/>
        <v>8.415908782407942E-3</v>
      </c>
      <c r="Q187" s="4">
        <f t="shared" si="8"/>
        <v>8.2542649467915036E-3</v>
      </c>
      <c r="R187" s="8">
        <f t="shared" si="10"/>
        <v>0.39703495591976912</v>
      </c>
      <c r="S187">
        <f t="shared" si="11"/>
        <v>1</v>
      </c>
    </row>
    <row r="188" spans="1:19" x14ac:dyDescent="0.35">
      <c r="A188" t="s">
        <v>14</v>
      </c>
      <c r="B188" s="1">
        <v>43654</v>
      </c>
      <c r="C188" s="1">
        <v>43671</v>
      </c>
      <c r="D188">
        <v>369.4</v>
      </c>
      <c r="E188">
        <v>369.9</v>
      </c>
      <c r="F188">
        <v>355.25</v>
      </c>
      <c r="G188">
        <v>357</v>
      </c>
      <c r="H188">
        <v>357.4</v>
      </c>
      <c r="I188">
        <v>357</v>
      </c>
      <c r="J188">
        <v>26280</v>
      </c>
      <c r="K188">
        <v>283886.34999999998</v>
      </c>
      <c r="L188">
        <v>68001000</v>
      </c>
      <c r="M188">
        <v>-2055000</v>
      </c>
      <c r="N188">
        <v>355.3</v>
      </c>
      <c r="O188" s="2">
        <v>1.610958904109589E-4</v>
      </c>
      <c r="P188" s="3">
        <f t="shared" si="9"/>
        <v>-3.8901601830663587E-2</v>
      </c>
      <c r="Q188" s="4">
        <f t="shared" si="8"/>
        <v>-3.9062697721074548E-2</v>
      </c>
      <c r="R188" s="8">
        <f t="shared" si="10"/>
        <v>-1.8789385327184907</v>
      </c>
      <c r="S188">
        <f t="shared" si="11"/>
        <v>1</v>
      </c>
    </row>
    <row r="189" spans="1:19" x14ac:dyDescent="0.35">
      <c r="A189" t="s">
        <v>14</v>
      </c>
      <c r="B189" s="1">
        <v>43655</v>
      </c>
      <c r="C189" s="1">
        <v>43671</v>
      </c>
      <c r="D189">
        <v>355.25</v>
      </c>
      <c r="E189">
        <v>361.2</v>
      </c>
      <c r="F189">
        <v>354.1</v>
      </c>
      <c r="G189">
        <v>360.55</v>
      </c>
      <c r="H189">
        <v>360.75</v>
      </c>
      <c r="I189">
        <v>360.55</v>
      </c>
      <c r="J189">
        <v>17606</v>
      </c>
      <c r="K189">
        <v>189498.31</v>
      </c>
      <c r="L189">
        <v>66600000</v>
      </c>
      <c r="M189">
        <v>-1401000</v>
      </c>
      <c r="N189">
        <v>359.5</v>
      </c>
      <c r="O189" s="2">
        <v>1.6027397260273972E-4</v>
      </c>
      <c r="P189" s="3">
        <f t="shared" si="9"/>
        <v>9.9439775910364469E-3</v>
      </c>
      <c r="Q189" s="4">
        <f t="shared" si="8"/>
        <v>9.7837036184337065E-3</v>
      </c>
      <c r="R189" s="8">
        <f t="shared" si="10"/>
        <v>0.47060184764081708</v>
      </c>
      <c r="S189">
        <f t="shared" si="11"/>
        <v>1</v>
      </c>
    </row>
    <row r="190" spans="1:19" x14ac:dyDescent="0.35">
      <c r="A190" t="s">
        <v>14</v>
      </c>
      <c r="B190" s="1">
        <v>43656</v>
      </c>
      <c r="C190" s="1">
        <v>43671</v>
      </c>
      <c r="D190">
        <v>361.4</v>
      </c>
      <c r="E190">
        <v>362.7</v>
      </c>
      <c r="F190">
        <v>352.35</v>
      </c>
      <c r="G190">
        <v>355.05</v>
      </c>
      <c r="H190">
        <v>355.5</v>
      </c>
      <c r="I190">
        <v>355.05</v>
      </c>
      <c r="J190">
        <v>18825</v>
      </c>
      <c r="K190">
        <v>201269.55</v>
      </c>
      <c r="L190">
        <v>66108000</v>
      </c>
      <c r="M190">
        <v>-492000</v>
      </c>
      <c r="N190">
        <v>354.2</v>
      </c>
      <c r="O190" s="2">
        <v>1.6027397260273972E-4</v>
      </c>
      <c r="P190" s="3">
        <f t="shared" si="9"/>
        <v>-1.5254472333934267E-2</v>
      </c>
      <c r="Q190" s="4">
        <f t="shared" si="8"/>
        <v>-1.5414746306537008E-2</v>
      </c>
      <c r="R190" s="8">
        <f t="shared" si="10"/>
        <v>-0.74145828366089828</v>
      </c>
      <c r="S190">
        <f t="shared" si="11"/>
        <v>1</v>
      </c>
    </row>
    <row r="191" spans="1:19" x14ac:dyDescent="0.35">
      <c r="A191" t="s">
        <v>14</v>
      </c>
      <c r="B191" s="1">
        <v>43657</v>
      </c>
      <c r="C191" s="1">
        <v>43671</v>
      </c>
      <c r="D191">
        <v>358.75</v>
      </c>
      <c r="E191">
        <v>363.85</v>
      </c>
      <c r="F191">
        <v>357.05</v>
      </c>
      <c r="G191">
        <v>363.2</v>
      </c>
      <c r="H191">
        <v>363.45</v>
      </c>
      <c r="I191">
        <v>363.2</v>
      </c>
      <c r="J191">
        <v>17116</v>
      </c>
      <c r="K191">
        <v>185058.03</v>
      </c>
      <c r="L191">
        <v>67455000</v>
      </c>
      <c r="M191">
        <v>1347000</v>
      </c>
      <c r="N191">
        <v>363.2</v>
      </c>
      <c r="O191" s="2">
        <v>1.5945205479452054E-4</v>
      </c>
      <c r="P191" s="3">
        <f t="shared" si="9"/>
        <v>2.2954513448809961E-2</v>
      </c>
      <c r="Q191" s="4">
        <f t="shared" si="8"/>
        <v>2.279506139401544E-2</v>
      </c>
      <c r="R191" s="8">
        <f t="shared" si="10"/>
        <v>1.0964557418621903</v>
      </c>
      <c r="S191">
        <f t="shared" si="11"/>
        <v>0</v>
      </c>
    </row>
    <row r="192" spans="1:19" x14ac:dyDescent="0.35">
      <c r="A192" t="s">
        <v>14</v>
      </c>
      <c r="B192" s="1">
        <v>43658</v>
      </c>
      <c r="C192" s="1">
        <v>43671</v>
      </c>
      <c r="D192">
        <v>363.9</v>
      </c>
      <c r="E192">
        <v>366.6</v>
      </c>
      <c r="F192">
        <v>361.5</v>
      </c>
      <c r="G192">
        <v>363.85</v>
      </c>
      <c r="H192">
        <v>364.2</v>
      </c>
      <c r="I192">
        <v>363.85</v>
      </c>
      <c r="J192">
        <v>14629</v>
      </c>
      <c r="K192">
        <v>159704.65</v>
      </c>
      <c r="L192">
        <v>67842000</v>
      </c>
      <c r="M192">
        <v>387000</v>
      </c>
      <c r="N192">
        <v>363.6</v>
      </c>
      <c r="O192" s="2">
        <v>1.6000000000000001E-4</v>
      </c>
      <c r="P192" s="3">
        <f t="shared" si="9"/>
        <v>1.7896475770926049E-3</v>
      </c>
      <c r="Q192" s="4">
        <f t="shared" si="8"/>
        <v>1.6296475770926049E-3</v>
      </c>
      <c r="R192" s="8">
        <f t="shared" si="10"/>
        <v>7.8386998491879689E-2</v>
      </c>
      <c r="S192">
        <f t="shared" si="11"/>
        <v>1</v>
      </c>
    </row>
    <row r="193" spans="1:19" x14ac:dyDescent="0.35">
      <c r="A193" t="s">
        <v>14</v>
      </c>
      <c r="B193" s="1">
        <v>43661</v>
      </c>
      <c r="C193" s="1">
        <v>43671</v>
      </c>
      <c r="D193">
        <v>364.05</v>
      </c>
      <c r="E193">
        <v>365.35</v>
      </c>
      <c r="F193">
        <v>357.55</v>
      </c>
      <c r="G193">
        <v>360</v>
      </c>
      <c r="H193">
        <v>360.35</v>
      </c>
      <c r="I193">
        <v>360</v>
      </c>
      <c r="J193">
        <v>11522</v>
      </c>
      <c r="K193">
        <v>124443.58</v>
      </c>
      <c r="L193">
        <v>64740000</v>
      </c>
      <c r="M193">
        <v>-3102000</v>
      </c>
      <c r="N193">
        <v>360.05</v>
      </c>
      <c r="O193" s="2">
        <v>1.589041095890411E-4</v>
      </c>
      <c r="P193" s="3">
        <f t="shared" si="9"/>
        <v>-1.0581283495946194E-2</v>
      </c>
      <c r="Q193" s="4">
        <f t="shared" si="8"/>
        <v>-1.0740187605535235E-2</v>
      </c>
      <c r="R193" s="8">
        <f t="shared" si="10"/>
        <v>-0.5166092850207421</v>
      </c>
      <c r="S193">
        <f t="shared" si="11"/>
        <v>0</v>
      </c>
    </row>
    <row r="194" spans="1:19" x14ac:dyDescent="0.35">
      <c r="A194" t="s">
        <v>14</v>
      </c>
      <c r="B194" s="1">
        <v>43662</v>
      </c>
      <c r="C194" s="1">
        <v>43671</v>
      </c>
      <c r="D194">
        <v>358.4</v>
      </c>
      <c r="E194">
        <v>365.7</v>
      </c>
      <c r="F194">
        <v>358.3</v>
      </c>
      <c r="G194">
        <v>364.1</v>
      </c>
      <c r="H194">
        <v>363.9</v>
      </c>
      <c r="I194">
        <v>364.1</v>
      </c>
      <c r="J194">
        <v>13298</v>
      </c>
      <c r="K194">
        <v>145064.54</v>
      </c>
      <c r="L194">
        <v>63306000</v>
      </c>
      <c r="M194">
        <v>-1434000</v>
      </c>
      <c r="N194">
        <v>364.35</v>
      </c>
      <c r="O194" s="2">
        <v>1.5616438356164385E-4</v>
      </c>
      <c r="P194" s="3">
        <f t="shared" si="9"/>
        <v>1.1388888888888952E-2</v>
      </c>
      <c r="Q194" s="4">
        <f t="shared" ref="Q194:Q244" si="12">P194-O194</f>
        <v>1.1232724505327307E-2</v>
      </c>
      <c r="R194" s="8">
        <f t="shared" si="10"/>
        <v>0.54030059703439615</v>
      </c>
      <c r="S194">
        <f t="shared" si="11"/>
        <v>0</v>
      </c>
    </row>
    <row r="195" spans="1:19" x14ac:dyDescent="0.35">
      <c r="A195" t="s">
        <v>14</v>
      </c>
      <c r="B195" s="1">
        <v>43663</v>
      </c>
      <c r="C195" s="1">
        <v>43671</v>
      </c>
      <c r="D195">
        <v>363.65</v>
      </c>
      <c r="E195">
        <v>373</v>
      </c>
      <c r="F195">
        <v>363.05</v>
      </c>
      <c r="G195">
        <v>372.1</v>
      </c>
      <c r="H195">
        <v>372.7</v>
      </c>
      <c r="I195">
        <v>372.1</v>
      </c>
      <c r="J195">
        <v>18924</v>
      </c>
      <c r="K195">
        <v>209097.27</v>
      </c>
      <c r="L195">
        <v>66753000</v>
      </c>
      <c r="M195">
        <v>3447000</v>
      </c>
      <c r="N195">
        <v>372.4</v>
      </c>
      <c r="O195" s="2">
        <v>1.5698630136986303E-4</v>
      </c>
      <c r="P195" s="3">
        <f t="shared" ref="P195:P244" si="13">(G195-G194)/G194</f>
        <v>2.1971985718209283E-2</v>
      </c>
      <c r="Q195" s="4">
        <f t="shared" si="12"/>
        <v>2.1814999416839419E-2</v>
      </c>
      <c r="R195" s="8">
        <f t="shared" ref="R195:R244" si="14">Q195/$U$5</f>
        <v>1.0493141894144491</v>
      </c>
      <c r="S195">
        <f t="shared" ref="S195:S244" si="15">IF(I195&gt;N195,1,0)</f>
        <v>0</v>
      </c>
    </row>
    <row r="196" spans="1:19" x14ac:dyDescent="0.35">
      <c r="A196" t="s">
        <v>14</v>
      </c>
      <c r="B196" s="1">
        <v>43664</v>
      </c>
      <c r="C196" s="1">
        <v>43671</v>
      </c>
      <c r="D196">
        <v>372.55</v>
      </c>
      <c r="E196">
        <v>373.3</v>
      </c>
      <c r="F196">
        <v>363.65</v>
      </c>
      <c r="G196">
        <v>364.65</v>
      </c>
      <c r="H196">
        <v>365.3</v>
      </c>
      <c r="I196">
        <v>364.65</v>
      </c>
      <c r="J196">
        <v>19316</v>
      </c>
      <c r="K196">
        <v>213707.32</v>
      </c>
      <c r="L196">
        <v>60672000</v>
      </c>
      <c r="M196">
        <v>-6081000</v>
      </c>
      <c r="N196">
        <v>363.65</v>
      </c>
      <c r="O196" s="2">
        <v>1.5808219178082189E-4</v>
      </c>
      <c r="P196" s="3">
        <f t="shared" si="13"/>
        <v>-2.002149959688268E-2</v>
      </c>
      <c r="Q196" s="4">
        <f t="shared" si="12"/>
        <v>-2.0179581788663501E-2</v>
      </c>
      <c r="R196" s="8">
        <f t="shared" si="14"/>
        <v>-0.97064964810170218</v>
      </c>
      <c r="S196">
        <f t="shared" si="15"/>
        <v>1</v>
      </c>
    </row>
    <row r="197" spans="1:19" x14ac:dyDescent="0.35">
      <c r="A197" t="s">
        <v>14</v>
      </c>
      <c r="B197" s="1">
        <v>43665</v>
      </c>
      <c r="C197" s="1">
        <v>43671</v>
      </c>
      <c r="D197">
        <v>366</v>
      </c>
      <c r="E197">
        <v>366.7</v>
      </c>
      <c r="F197">
        <v>355.7</v>
      </c>
      <c r="G197">
        <v>356.9</v>
      </c>
      <c r="H197">
        <v>358</v>
      </c>
      <c r="I197">
        <v>356.9</v>
      </c>
      <c r="J197">
        <v>17599</v>
      </c>
      <c r="K197">
        <v>189649.61</v>
      </c>
      <c r="L197">
        <v>57672000</v>
      </c>
      <c r="M197">
        <v>-3000000</v>
      </c>
      <c r="N197">
        <v>356</v>
      </c>
      <c r="O197" s="2">
        <v>1.5780821917808218E-4</v>
      </c>
      <c r="P197" s="3">
        <f t="shared" si="13"/>
        <v>-2.1253256547374196E-2</v>
      </c>
      <c r="Q197" s="4">
        <f t="shared" si="12"/>
        <v>-2.1411064766552277E-2</v>
      </c>
      <c r="R197" s="8">
        <f t="shared" si="14"/>
        <v>-1.029884697254331</v>
      </c>
      <c r="S197">
        <f t="shared" si="15"/>
        <v>1</v>
      </c>
    </row>
    <row r="198" spans="1:19" x14ac:dyDescent="0.35">
      <c r="A198" t="s">
        <v>14</v>
      </c>
      <c r="B198" s="1">
        <v>43668</v>
      </c>
      <c r="C198" s="1">
        <v>43671</v>
      </c>
      <c r="D198">
        <v>355.9</v>
      </c>
      <c r="E198">
        <v>359.4</v>
      </c>
      <c r="F198">
        <v>349.65</v>
      </c>
      <c r="G198">
        <v>351.9</v>
      </c>
      <c r="H198">
        <v>352.25</v>
      </c>
      <c r="I198">
        <v>351.9</v>
      </c>
      <c r="J198">
        <v>22865</v>
      </c>
      <c r="K198">
        <v>242733.05</v>
      </c>
      <c r="L198">
        <v>51804000</v>
      </c>
      <c r="M198">
        <v>-5868000</v>
      </c>
      <c r="N198">
        <v>350.85</v>
      </c>
      <c r="O198" s="2">
        <v>1.5808219178082189E-4</v>
      </c>
      <c r="P198" s="3">
        <f t="shared" si="13"/>
        <v>-1.4009526478005045E-2</v>
      </c>
      <c r="Q198" s="4">
        <f t="shared" si="12"/>
        <v>-1.4167608669785867E-2</v>
      </c>
      <c r="R198" s="8">
        <f t="shared" si="14"/>
        <v>-0.68147023629081172</v>
      </c>
      <c r="S198">
        <f t="shared" si="15"/>
        <v>1</v>
      </c>
    </row>
    <row r="199" spans="1:19" x14ac:dyDescent="0.35">
      <c r="A199" t="s">
        <v>14</v>
      </c>
      <c r="B199" s="1">
        <v>43669</v>
      </c>
      <c r="C199" s="1">
        <v>43671</v>
      </c>
      <c r="D199">
        <v>351.15</v>
      </c>
      <c r="E199">
        <v>353.75</v>
      </c>
      <c r="F199">
        <v>341.95</v>
      </c>
      <c r="G199">
        <v>343.1</v>
      </c>
      <c r="H199">
        <v>342.9</v>
      </c>
      <c r="I199">
        <v>343.1</v>
      </c>
      <c r="J199">
        <v>23272</v>
      </c>
      <c r="K199">
        <v>242389.97</v>
      </c>
      <c r="L199">
        <v>39768000</v>
      </c>
      <c r="M199">
        <v>-12036000</v>
      </c>
      <c r="N199">
        <v>342.2</v>
      </c>
      <c r="O199" s="2">
        <v>1.5726027397260274E-4</v>
      </c>
      <c r="P199" s="3">
        <f t="shared" si="13"/>
        <v>-2.5007104290991632E-2</v>
      </c>
      <c r="Q199" s="4">
        <f t="shared" si="12"/>
        <v>-2.5164364564964237E-2</v>
      </c>
      <c r="R199" s="8">
        <f t="shared" si="14"/>
        <v>-1.2104206056147018</v>
      </c>
      <c r="S199">
        <f t="shared" si="15"/>
        <v>1</v>
      </c>
    </row>
    <row r="200" spans="1:19" x14ac:dyDescent="0.35">
      <c r="A200" t="s">
        <v>14</v>
      </c>
      <c r="B200" s="1">
        <v>43670</v>
      </c>
      <c r="C200" s="1">
        <v>43671</v>
      </c>
      <c r="D200">
        <v>342.5</v>
      </c>
      <c r="E200">
        <v>345.05</v>
      </c>
      <c r="F200">
        <v>336.8</v>
      </c>
      <c r="G200">
        <v>340.2</v>
      </c>
      <c r="H200">
        <v>340.8</v>
      </c>
      <c r="I200">
        <v>340.2</v>
      </c>
      <c r="J200">
        <v>23620</v>
      </c>
      <c r="K200">
        <v>241805.34</v>
      </c>
      <c r="L200">
        <v>23862000</v>
      </c>
      <c r="M200">
        <v>-15906000</v>
      </c>
      <c r="N200">
        <v>339.6</v>
      </c>
      <c r="O200" s="2">
        <v>1.5726027397260274E-4</v>
      </c>
      <c r="P200" s="3">
        <f t="shared" si="13"/>
        <v>-8.452346254736327E-3</v>
      </c>
      <c r="Q200" s="4">
        <f t="shared" si="12"/>
        <v>-8.6096065287089296E-3</v>
      </c>
      <c r="R200" s="8">
        <f t="shared" si="14"/>
        <v>-0.41412709316306007</v>
      </c>
      <c r="S200">
        <f t="shared" si="15"/>
        <v>1</v>
      </c>
    </row>
    <row r="201" spans="1:19" x14ac:dyDescent="0.35">
      <c r="A201" t="s">
        <v>14</v>
      </c>
      <c r="B201" s="1">
        <v>43671</v>
      </c>
      <c r="C201" s="1">
        <v>43671</v>
      </c>
      <c r="D201">
        <v>341.35</v>
      </c>
      <c r="E201">
        <v>343.15</v>
      </c>
      <c r="F201">
        <v>337.55</v>
      </c>
      <c r="G201">
        <v>341.05</v>
      </c>
      <c r="H201">
        <v>341.3</v>
      </c>
      <c r="I201">
        <v>341.3</v>
      </c>
      <c r="J201">
        <v>19003</v>
      </c>
      <c r="K201">
        <v>193935.67</v>
      </c>
      <c r="L201">
        <v>6438000</v>
      </c>
      <c r="M201">
        <v>-17424000</v>
      </c>
      <c r="N201">
        <v>341.3</v>
      </c>
      <c r="O201" s="2">
        <v>1.5753424657534247E-4</v>
      </c>
      <c r="P201" s="3">
        <f t="shared" si="13"/>
        <v>2.498530276308121E-3</v>
      </c>
      <c r="Q201" s="4">
        <f t="shared" si="12"/>
        <v>2.3409960297327784E-3</v>
      </c>
      <c r="R201" s="8">
        <f t="shared" si="14"/>
        <v>0.11260327375784022</v>
      </c>
      <c r="S201">
        <f t="shared" si="15"/>
        <v>0</v>
      </c>
    </row>
    <row r="202" spans="1:19" x14ac:dyDescent="0.35">
      <c r="A202" t="s">
        <v>14</v>
      </c>
      <c r="B202" s="1">
        <v>43672</v>
      </c>
      <c r="C202" s="1">
        <v>43706</v>
      </c>
      <c r="D202">
        <v>342.95</v>
      </c>
      <c r="E202">
        <v>347.85</v>
      </c>
      <c r="F202">
        <v>342.2</v>
      </c>
      <c r="G202">
        <v>344.35</v>
      </c>
      <c r="H202">
        <v>344.25</v>
      </c>
      <c r="I202">
        <v>344.35</v>
      </c>
      <c r="J202">
        <v>16744</v>
      </c>
      <c r="K202">
        <v>173350.78</v>
      </c>
      <c r="L202">
        <v>68568000</v>
      </c>
      <c r="M202">
        <v>582000</v>
      </c>
      <c r="N202">
        <v>342.6</v>
      </c>
      <c r="O202" s="2">
        <v>1.5726027397260274E-4</v>
      </c>
      <c r="P202" s="3">
        <f t="shared" si="13"/>
        <v>9.6760005864243107E-3</v>
      </c>
      <c r="Q202" s="4">
        <f t="shared" si="12"/>
        <v>9.5187403124517081E-3</v>
      </c>
      <c r="R202" s="8">
        <f t="shared" si="14"/>
        <v>0.45785695815773703</v>
      </c>
      <c r="S202">
        <f t="shared" si="15"/>
        <v>1</v>
      </c>
    </row>
    <row r="203" spans="1:19" x14ac:dyDescent="0.35">
      <c r="A203" t="s">
        <v>14</v>
      </c>
      <c r="B203" s="1">
        <v>43675</v>
      </c>
      <c r="C203" s="1">
        <v>43706</v>
      </c>
      <c r="D203">
        <v>346.2</v>
      </c>
      <c r="E203">
        <v>347.4</v>
      </c>
      <c r="F203">
        <v>338.1</v>
      </c>
      <c r="G203">
        <v>344.65</v>
      </c>
      <c r="H203">
        <v>344</v>
      </c>
      <c r="I203">
        <v>344.65</v>
      </c>
      <c r="J203">
        <v>21164</v>
      </c>
      <c r="K203">
        <v>217534.83</v>
      </c>
      <c r="L203">
        <v>69189000</v>
      </c>
      <c r="M203">
        <v>621000</v>
      </c>
      <c r="N203">
        <v>343.8</v>
      </c>
      <c r="O203" s="2">
        <v>1.5698630136986303E-4</v>
      </c>
      <c r="P203" s="3">
        <f t="shared" si="13"/>
        <v>8.7120662117018877E-4</v>
      </c>
      <c r="Q203" s="4">
        <f t="shared" si="12"/>
        <v>7.1422031980032576E-4</v>
      </c>
      <c r="R203" s="8">
        <f t="shared" si="14"/>
        <v>3.4354413750572875E-2</v>
      </c>
      <c r="S203">
        <f t="shared" si="15"/>
        <v>1</v>
      </c>
    </row>
    <row r="204" spans="1:19" x14ac:dyDescent="0.35">
      <c r="A204" t="s">
        <v>14</v>
      </c>
      <c r="B204" s="1">
        <v>43676</v>
      </c>
      <c r="C204" s="1">
        <v>43706</v>
      </c>
      <c r="D204">
        <v>345.15</v>
      </c>
      <c r="E204">
        <v>347.45</v>
      </c>
      <c r="F204">
        <v>327.39999999999998</v>
      </c>
      <c r="G204">
        <v>329</v>
      </c>
      <c r="H204">
        <v>328.9</v>
      </c>
      <c r="I204">
        <v>329</v>
      </c>
      <c r="J204">
        <v>26270</v>
      </c>
      <c r="K204">
        <v>266029.23</v>
      </c>
      <c r="L204">
        <v>70392000</v>
      </c>
      <c r="M204">
        <v>1200000</v>
      </c>
      <c r="N204">
        <v>327.55</v>
      </c>
      <c r="O204" s="2">
        <v>1.5506849315068493E-4</v>
      </c>
      <c r="P204" s="3">
        <f t="shared" si="13"/>
        <v>-4.5408385318438931E-2</v>
      </c>
      <c r="Q204" s="4">
        <f t="shared" si="12"/>
        <v>-4.5563453811589619E-2</v>
      </c>
      <c r="R204" s="8">
        <f t="shared" si="14"/>
        <v>-2.1916286904103743</v>
      </c>
      <c r="S204">
        <f t="shared" si="15"/>
        <v>1</v>
      </c>
    </row>
    <row r="205" spans="1:19" x14ac:dyDescent="0.35">
      <c r="A205" t="s">
        <v>14</v>
      </c>
      <c r="B205" s="1">
        <v>43677</v>
      </c>
      <c r="C205" s="1">
        <v>43706</v>
      </c>
      <c r="D205">
        <v>327.25</v>
      </c>
      <c r="E205">
        <v>334.5</v>
      </c>
      <c r="F205">
        <v>325.60000000000002</v>
      </c>
      <c r="G205">
        <v>333.6</v>
      </c>
      <c r="H205">
        <v>333.8</v>
      </c>
      <c r="I205">
        <v>333.6</v>
      </c>
      <c r="J205">
        <v>21096</v>
      </c>
      <c r="K205">
        <v>209191.12</v>
      </c>
      <c r="L205">
        <v>71790000</v>
      </c>
      <c r="M205">
        <v>1398000</v>
      </c>
      <c r="N205">
        <v>332.2</v>
      </c>
      <c r="O205" s="2">
        <v>1.547945205479452E-4</v>
      </c>
      <c r="P205" s="3">
        <f t="shared" si="13"/>
        <v>1.39817629179332E-2</v>
      </c>
      <c r="Q205" s="4">
        <f t="shared" si="12"/>
        <v>1.3826968397385255E-2</v>
      </c>
      <c r="R205" s="8">
        <f t="shared" si="14"/>
        <v>0.66508524060568452</v>
      </c>
      <c r="S205">
        <f t="shared" si="15"/>
        <v>1</v>
      </c>
    </row>
    <row r="206" spans="1:19" x14ac:dyDescent="0.35">
      <c r="A206" t="s">
        <v>14</v>
      </c>
      <c r="B206" s="1">
        <v>43678</v>
      </c>
      <c r="C206" s="1">
        <v>43706</v>
      </c>
      <c r="D206">
        <v>332.5</v>
      </c>
      <c r="E206">
        <v>332.8</v>
      </c>
      <c r="F206">
        <v>313.10000000000002</v>
      </c>
      <c r="G206">
        <v>319.14999999999998</v>
      </c>
      <c r="H206">
        <v>318.14999999999998</v>
      </c>
      <c r="I206">
        <v>319.14999999999998</v>
      </c>
      <c r="J206">
        <v>31914</v>
      </c>
      <c r="K206">
        <v>308803.08</v>
      </c>
      <c r="L206">
        <v>81147000</v>
      </c>
      <c r="M206">
        <v>9354000</v>
      </c>
      <c r="N206">
        <v>317.14999999999998</v>
      </c>
      <c r="O206" s="2">
        <v>1.5287671232876713E-4</v>
      </c>
      <c r="P206" s="3">
        <f t="shared" si="13"/>
        <v>-4.3315347721822675E-2</v>
      </c>
      <c r="Q206" s="4">
        <f t="shared" si="12"/>
        <v>-4.3468224434151444E-2</v>
      </c>
      <c r="R206" s="8">
        <f t="shared" si="14"/>
        <v>-2.0908469359021997</v>
      </c>
      <c r="S206">
        <f t="shared" si="15"/>
        <v>1</v>
      </c>
    </row>
    <row r="207" spans="1:19" x14ac:dyDescent="0.35">
      <c r="A207" t="s">
        <v>14</v>
      </c>
      <c r="B207" s="1">
        <v>43679</v>
      </c>
      <c r="C207" s="1">
        <v>43706</v>
      </c>
      <c r="D207">
        <v>316.8</v>
      </c>
      <c r="E207">
        <v>324</v>
      </c>
      <c r="F207">
        <v>309</v>
      </c>
      <c r="G207">
        <v>310.39999999999998</v>
      </c>
      <c r="H207">
        <v>310</v>
      </c>
      <c r="I207">
        <v>310.39999999999998</v>
      </c>
      <c r="J207">
        <v>65130</v>
      </c>
      <c r="K207">
        <v>619414.13</v>
      </c>
      <c r="L207">
        <v>87990000</v>
      </c>
      <c r="M207">
        <v>6843000</v>
      </c>
      <c r="N207">
        <v>308.45</v>
      </c>
      <c r="O207" s="2">
        <v>1.5424657534246575E-4</v>
      </c>
      <c r="P207" s="3">
        <f t="shared" si="13"/>
        <v>-2.741657527808241E-2</v>
      </c>
      <c r="Q207" s="4">
        <f t="shared" si="12"/>
        <v>-2.7570821853424875E-2</v>
      </c>
      <c r="R207" s="8">
        <f t="shared" si="14"/>
        <v>-1.3261726040792248</v>
      </c>
      <c r="S207">
        <f t="shared" si="15"/>
        <v>1</v>
      </c>
    </row>
    <row r="208" spans="1:19" x14ac:dyDescent="0.35">
      <c r="A208" t="s">
        <v>14</v>
      </c>
      <c r="B208" s="1">
        <v>43682</v>
      </c>
      <c r="C208" s="1">
        <v>43706</v>
      </c>
      <c r="D208">
        <v>300.7</v>
      </c>
      <c r="E208">
        <v>304.7</v>
      </c>
      <c r="F208">
        <v>293.35000000000002</v>
      </c>
      <c r="G208">
        <v>302</v>
      </c>
      <c r="H208">
        <v>301.75</v>
      </c>
      <c r="I208">
        <v>302</v>
      </c>
      <c r="J208">
        <v>37727</v>
      </c>
      <c r="K208">
        <v>338576.2</v>
      </c>
      <c r="L208">
        <v>93429000</v>
      </c>
      <c r="M208">
        <v>5436000</v>
      </c>
      <c r="N208">
        <v>300.25</v>
      </c>
      <c r="O208" s="2">
        <v>1.5205479452054795E-4</v>
      </c>
      <c r="P208" s="3">
        <f t="shared" si="13"/>
        <v>-2.7061855670103021E-2</v>
      </c>
      <c r="Q208" s="4">
        <f t="shared" si="12"/>
        <v>-2.721391046462357E-2</v>
      </c>
      <c r="R208" s="8">
        <f t="shared" si="14"/>
        <v>-1.3090049582096708</v>
      </c>
      <c r="S208">
        <f t="shared" si="15"/>
        <v>1</v>
      </c>
    </row>
    <row r="209" spans="1:19" x14ac:dyDescent="0.35">
      <c r="A209" t="s">
        <v>14</v>
      </c>
      <c r="B209" s="1">
        <v>43683</v>
      </c>
      <c r="C209" s="1">
        <v>43706</v>
      </c>
      <c r="D209">
        <v>300.45</v>
      </c>
      <c r="E209">
        <v>305.60000000000002</v>
      </c>
      <c r="F209">
        <v>299.10000000000002</v>
      </c>
      <c r="G209">
        <v>303.10000000000002</v>
      </c>
      <c r="H209">
        <v>303</v>
      </c>
      <c r="I209">
        <v>303.10000000000002</v>
      </c>
      <c r="J209">
        <v>24429</v>
      </c>
      <c r="K209">
        <v>222027.78</v>
      </c>
      <c r="L209">
        <v>92811000</v>
      </c>
      <c r="M209">
        <v>-654000</v>
      </c>
      <c r="N209">
        <v>301.39999999999998</v>
      </c>
      <c r="O209" s="2">
        <v>1.4876712328767123E-4</v>
      </c>
      <c r="P209" s="3">
        <f t="shared" si="13"/>
        <v>3.6423841059603401E-3</v>
      </c>
      <c r="Q209" s="4">
        <f t="shared" si="12"/>
        <v>3.4936169826726691E-3</v>
      </c>
      <c r="R209" s="8">
        <f t="shared" si="14"/>
        <v>0.16804501353632606</v>
      </c>
      <c r="S209">
        <f t="shared" si="15"/>
        <v>1</v>
      </c>
    </row>
    <row r="210" spans="1:19" x14ac:dyDescent="0.35">
      <c r="A210" t="s">
        <v>14</v>
      </c>
      <c r="B210" s="1">
        <v>43684</v>
      </c>
      <c r="C210" s="1">
        <v>43706</v>
      </c>
      <c r="D210">
        <v>303.39999999999998</v>
      </c>
      <c r="E210">
        <v>304</v>
      </c>
      <c r="F210">
        <v>290.25</v>
      </c>
      <c r="G210">
        <v>291.2</v>
      </c>
      <c r="H210">
        <v>290.3</v>
      </c>
      <c r="I210">
        <v>291.2</v>
      </c>
      <c r="J210">
        <v>29812</v>
      </c>
      <c r="K210">
        <v>265805.2</v>
      </c>
      <c r="L210">
        <v>95844000</v>
      </c>
      <c r="M210">
        <v>2997000</v>
      </c>
      <c r="N210">
        <v>289.89999999999998</v>
      </c>
      <c r="O210" s="2">
        <v>1.4849315068493149E-4</v>
      </c>
      <c r="P210" s="3">
        <f t="shared" si="13"/>
        <v>-3.9260969976905424E-2</v>
      </c>
      <c r="Q210" s="4">
        <f t="shared" si="12"/>
        <v>-3.9409463127590354E-2</v>
      </c>
      <c r="R210" s="8">
        <f t="shared" si="14"/>
        <v>-1.8956181509253209</v>
      </c>
      <c r="S210">
        <f t="shared" si="15"/>
        <v>1</v>
      </c>
    </row>
    <row r="211" spans="1:19" x14ac:dyDescent="0.35">
      <c r="A211" t="s">
        <v>14</v>
      </c>
      <c r="B211" s="1">
        <v>43685</v>
      </c>
      <c r="C211" s="1">
        <v>43706</v>
      </c>
      <c r="D211">
        <v>292</v>
      </c>
      <c r="E211">
        <v>297</v>
      </c>
      <c r="F211">
        <v>286.8</v>
      </c>
      <c r="G211">
        <v>295.89999999999998</v>
      </c>
      <c r="H211">
        <v>296.8</v>
      </c>
      <c r="I211">
        <v>295.89999999999998</v>
      </c>
      <c r="J211">
        <v>29058</v>
      </c>
      <c r="K211">
        <v>254501.93</v>
      </c>
      <c r="L211">
        <v>97539000</v>
      </c>
      <c r="M211">
        <v>1656000</v>
      </c>
      <c r="N211">
        <v>294.35000000000002</v>
      </c>
      <c r="O211" s="2">
        <v>1.4876712328767123E-4</v>
      </c>
      <c r="P211" s="3">
        <f t="shared" si="13"/>
        <v>1.614010989010985E-2</v>
      </c>
      <c r="Q211" s="4">
        <f t="shared" si="12"/>
        <v>1.5991342766822177E-2</v>
      </c>
      <c r="R211" s="8">
        <f t="shared" si="14"/>
        <v>0.76919290953837316</v>
      </c>
      <c r="S211">
        <f t="shared" si="15"/>
        <v>1</v>
      </c>
    </row>
    <row r="212" spans="1:19" x14ac:dyDescent="0.35">
      <c r="A212" t="s">
        <v>14</v>
      </c>
      <c r="B212" s="1">
        <v>43686</v>
      </c>
      <c r="C212" s="1">
        <v>43706</v>
      </c>
      <c r="D212">
        <v>297.05</v>
      </c>
      <c r="E212">
        <v>298.75</v>
      </c>
      <c r="F212">
        <v>290.55</v>
      </c>
      <c r="G212">
        <v>292.10000000000002</v>
      </c>
      <c r="H212">
        <v>292.3</v>
      </c>
      <c r="I212">
        <v>292.10000000000002</v>
      </c>
      <c r="J212">
        <v>24264</v>
      </c>
      <c r="K212">
        <v>214527.67</v>
      </c>
      <c r="L212">
        <v>96699000</v>
      </c>
      <c r="M212">
        <v>-870000</v>
      </c>
      <c r="N212">
        <v>291.35000000000002</v>
      </c>
      <c r="O212" s="2">
        <v>1.5013698630136985E-4</v>
      </c>
      <c r="P212" s="3">
        <f t="shared" si="13"/>
        <v>-1.2842176410949492E-2</v>
      </c>
      <c r="Q212" s="4">
        <f t="shared" si="12"/>
        <v>-1.2992313397250861E-2</v>
      </c>
      <c r="R212" s="8">
        <f t="shared" si="14"/>
        <v>-0.62493784852137946</v>
      </c>
      <c r="S212">
        <f t="shared" si="15"/>
        <v>1</v>
      </c>
    </row>
    <row r="213" spans="1:19" x14ac:dyDescent="0.35">
      <c r="A213" t="s">
        <v>14</v>
      </c>
      <c r="B213" s="1">
        <v>43690</v>
      </c>
      <c r="C213" s="1">
        <v>43706</v>
      </c>
      <c r="D213">
        <v>290.89999999999998</v>
      </c>
      <c r="E213">
        <v>292.7</v>
      </c>
      <c r="F213">
        <v>283.55</v>
      </c>
      <c r="G213">
        <v>284.3</v>
      </c>
      <c r="H213">
        <v>283.55</v>
      </c>
      <c r="I213">
        <v>284.3</v>
      </c>
      <c r="J213">
        <v>19451</v>
      </c>
      <c r="K213">
        <v>168154.7</v>
      </c>
      <c r="L213">
        <v>99036000</v>
      </c>
      <c r="M213">
        <v>2307000</v>
      </c>
      <c r="N213">
        <v>283.35000000000002</v>
      </c>
      <c r="O213" s="2">
        <v>1.5013698630136985E-4</v>
      </c>
      <c r="P213" s="3">
        <f t="shared" si="13"/>
        <v>-2.6703183841150328E-2</v>
      </c>
      <c r="Q213" s="4">
        <f t="shared" si="12"/>
        <v>-2.6853320827451697E-2</v>
      </c>
      <c r="R213" s="8">
        <f t="shared" si="14"/>
        <v>-1.2916603864491882</v>
      </c>
      <c r="S213">
        <f t="shared" si="15"/>
        <v>1</v>
      </c>
    </row>
    <row r="214" spans="1:19" x14ac:dyDescent="0.35">
      <c r="A214" t="s">
        <v>14</v>
      </c>
      <c r="B214" s="1">
        <v>43691</v>
      </c>
      <c r="C214" s="1">
        <v>43706</v>
      </c>
      <c r="D214">
        <v>286.14999999999998</v>
      </c>
      <c r="E214">
        <v>291.5</v>
      </c>
      <c r="F214">
        <v>285.2</v>
      </c>
      <c r="G214">
        <v>289.75</v>
      </c>
      <c r="H214">
        <v>288.85000000000002</v>
      </c>
      <c r="I214">
        <v>289.75</v>
      </c>
      <c r="J214">
        <v>17760</v>
      </c>
      <c r="K214">
        <v>153907.44</v>
      </c>
      <c r="L214">
        <v>96828000</v>
      </c>
      <c r="M214">
        <v>-2208000</v>
      </c>
      <c r="N214">
        <v>289.75</v>
      </c>
      <c r="O214" s="2">
        <v>1.4986301369863012E-4</v>
      </c>
      <c r="P214" s="3">
        <f t="shared" si="13"/>
        <v>1.9169890960253212E-2</v>
      </c>
      <c r="Q214" s="4">
        <f t="shared" si="12"/>
        <v>1.9020027946554583E-2</v>
      </c>
      <c r="R214" s="8">
        <f t="shared" si="14"/>
        <v>0.91487443231252796</v>
      </c>
      <c r="S214">
        <f t="shared" si="15"/>
        <v>0</v>
      </c>
    </row>
    <row r="215" spans="1:19" x14ac:dyDescent="0.35">
      <c r="A215" t="s">
        <v>14</v>
      </c>
      <c r="B215" s="1">
        <v>43693</v>
      </c>
      <c r="C215" s="1">
        <v>43706</v>
      </c>
      <c r="D215">
        <v>288</v>
      </c>
      <c r="E215">
        <v>293</v>
      </c>
      <c r="F215">
        <v>284.8</v>
      </c>
      <c r="G215">
        <v>291.3</v>
      </c>
      <c r="H215">
        <v>290.7</v>
      </c>
      <c r="I215">
        <v>291.3</v>
      </c>
      <c r="J215">
        <v>20273</v>
      </c>
      <c r="K215">
        <v>175969.13</v>
      </c>
      <c r="L215">
        <v>97581000</v>
      </c>
      <c r="M215">
        <v>753000</v>
      </c>
      <c r="N215">
        <v>290.89999999999998</v>
      </c>
      <c r="O215" s="2">
        <v>1.4931506849315067E-4</v>
      </c>
      <c r="P215" s="3">
        <f t="shared" si="13"/>
        <v>5.3494391716997804E-3</v>
      </c>
      <c r="Q215" s="4">
        <f t="shared" si="12"/>
        <v>5.2001241032066294E-3</v>
      </c>
      <c r="R215" s="8">
        <f t="shared" si="14"/>
        <v>0.25012900087445228</v>
      </c>
      <c r="S215">
        <f t="shared" si="15"/>
        <v>1</v>
      </c>
    </row>
    <row r="216" spans="1:19" x14ac:dyDescent="0.35">
      <c r="A216" t="s">
        <v>14</v>
      </c>
      <c r="B216" s="1">
        <v>43696</v>
      </c>
      <c r="C216" s="1">
        <v>43706</v>
      </c>
      <c r="D216">
        <v>291.95</v>
      </c>
      <c r="E216">
        <v>292.7</v>
      </c>
      <c r="F216">
        <v>286.45</v>
      </c>
      <c r="G216">
        <v>287.05</v>
      </c>
      <c r="H216">
        <v>286.75</v>
      </c>
      <c r="I216">
        <v>287.05</v>
      </c>
      <c r="J216">
        <v>17923</v>
      </c>
      <c r="K216">
        <v>155214.96</v>
      </c>
      <c r="L216">
        <v>98676000</v>
      </c>
      <c r="M216">
        <v>1092000</v>
      </c>
      <c r="N216">
        <v>286.85000000000002</v>
      </c>
      <c r="O216" s="2">
        <v>1.4931506849315067E-4</v>
      </c>
      <c r="P216" s="3">
        <f t="shared" si="13"/>
        <v>-1.4589769996567113E-2</v>
      </c>
      <c r="Q216" s="4">
        <f t="shared" si="12"/>
        <v>-1.4739085065060263E-2</v>
      </c>
      <c r="R216" s="8">
        <f t="shared" si="14"/>
        <v>-0.70895858405643009</v>
      </c>
      <c r="S216">
        <f t="shared" si="15"/>
        <v>1</v>
      </c>
    </row>
    <row r="217" spans="1:19" x14ac:dyDescent="0.35">
      <c r="A217" t="s">
        <v>14</v>
      </c>
      <c r="B217" s="1">
        <v>43697</v>
      </c>
      <c r="C217" s="1">
        <v>43706</v>
      </c>
      <c r="D217">
        <v>287.39999999999998</v>
      </c>
      <c r="E217">
        <v>287.39999999999998</v>
      </c>
      <c r="F217">
        <v>280.7</v>
      </c>
      <c r="G217">
        <v>284.35000000000002</v>
      </c>
      <c r="H217">
        <v>284.25</v>
      </c>
      <c r="I217">
        <v>284.35000000000002</v>
      </c>
      <c r="J217">
        <v>21681</v>
      </c>
      <c r="K217">
        <v>184315.85</v>
      </c>
      <c r="L217">
        <v>98571000</v>
      </c>
      <c r="M217">
        <v>-105000</v>
      </c>
      <c r="N217">
        <v>283.7</v>
      </c>
      <c r="O217" s="2">
        <v>1.4849315068493149E-4</v>
      </c>
      <c r="P217" s="3">
        <f t="shared" si="13"/>
        <v>-9.4060268245949787E-3</v>
      </c>
      <c r="Q217" s="4">
        <f t="shared" si="12"/>
        <v>-9.5545199752799098E-3</v>
      </c>
      <c r="R217" s="8">
        <f t="shared" si="14"/>
        <v>-0.45957798079820139</v>
      </c>
      <c r="S217">
        <f t="shared" si="15"/>
        <v>1</v>
      </c>
    </row>
    <row r="218" spans="1:19" x14ac:dyDescent="0.35">
      <c r="A218" t="s">
        <v>14</v>
      </c>
      <c r="B218" s="1">
        <v>43698</v>
      </c>
      <c r="C218" s="1">
        <v>43706</v>
      </c>
      <c r="D218">
        <v>284.95</v>
      </c>
      <c r="E218">
        <v>285.89999999999998</v>
      </c>
      <c r="F218">
        <v>276.64999999999998</v>
      </c>
      <c r="G218">
        <v>277.85000000000002</v>
      </c>
      <c r="H218">
        <v>277.3</v>
      </c>
      <c r="I218">
        <v>277.85000000000002</v>
      </c>
      <c r="J218">
        <v>21074</v>
      </c>
      <c r="K218">
        <v>177662.28</v>
      </c>
      <c r="L218">
        <v>98559000</v>
      </c>
      <c r="M218">
        <v>-12000</v>
      </c>
      <c r="N218">
        <v>277.39999999999998</v>
      </c>
      <c r="O218" s="2">
        <v>1.4821917808219179E-4</v>
      </c>
      <c r="P218" s="3">
        <f t="shared" si="13"/>
        <v>-2.2859152452962897E-2</v>
      </c>
      <c r="Q218" s="4">
        <f t="shared" si="12"/>
        <v>-2.300737163104509E-2</v>
      </c>
      <c r="R218" s="8">
        <f t="shared" si="14"/>
        <v>-1.1066679880335648</v>
      </c>
      <c r="S218">
        <f t="shared" si="15"/>
        <v>1</v>
      </c>
    </row>
    <row r="219" spans="1:19" x14ac:dyDescent="0.35">
      <c r="A219" t="s">
        <v>14</v>
      </c>
      <c r="B219" s="1">
        <v>43699</v>
      </c>
      <c r="C219" s="1">
        <v>43706</v>
      </c>
      <c r="D219">
        <v>277.60000000000002</v>
      </c>
      <c r="E219">
        <v>277.85000000000002</v>
      </c>
      <c r="F219">
        <v>266.85000000000002</v>
      </c>
      <c r="G219">
        <v>268.05</v>
      </c>
      <c r="H219">
        <v>267.60000000000002</v>
      </c>
      <c r="I219">
        <v>268.05</v>
      </c>
      <c r="J219">
        <v>24536</v>
      </c>
      <c r="K219">
        <v>201124.05</v>
      </c>
      <c r="L219">
        <v>95610000</v>
      </c>
      <c r="M219">
        <v>-2949000</v>
      </c>
      <c r="N219">
        <v>268.55</v>
      </c>
      <c r="O219" s="2">
        <v>1.4958904109589041E-4</v>
      </c>
      <c r="P219" s="3">
        <f t="shared" si="13"/>
        <v>-3.5270829584308119E-2</v>
      </c>
      <c r="Q219" s="4">
        <f t="shared" si="12"/>
        <v>-3.5420418625404008E-2</v>
      </c>
      <c r="R219" s="8">
        <f t="shared" si="14"/>
        <v>-1.7037427848815905</v>
      </c>
      <c r="S219">
        <f t="shared" si="15"/>
        <v>0</v>
      </c>
    </row>
    <row r="220" spans="1:19" x14ac:dyDescent="0.35">
      <c r="A220" t="s">
        <v>14</v>
      </c>
      <c r="B220" s="1">
        <v>43700</v>
      </c>
      <c r="C220" s="1">
        <v>43706</v>
      </c>
      <c r="D220">
        <v>266.7</v>
      </c>
      <c r="E220">
        <v>275.60000000000002</v>
      </c>
      <c r="F220">
        <v>263.14999999999998</v>
      </c>
      <c r="G220">
        <v>271.60000000000002</v>
      </c>
      <c r="H220">
        <v>272.10000000000002</v>
      </c>
      <c r="I220">
        <v>271.60000000000002</v>
      </c>
      <c r="J220">
        <v>28058</v>
      </c>
      <c r="K220">
        <v>227449.79</v>
      </c>
      <c r="L220">
        <v>92529000</v>
      </c>
      <c r="M220">
        <v>-3081000</v>
      </c>
      <c r="N220">
        <v>271.10000000000002</v>
      </c>
      <c r="O220" s="2">
        <v>1.4876712328767123E-4</v>
      </c>
      <c r="P220" s="3">
        <f t="shared" si="13"/>
        <v>1.3243797798918154E-2</v>
      </c>
      <c r="Q220" s="4">
        <f t="shared" si="12"/>
        <v>1.3095030675630483E-2</v>
      </c>
      <c r="R220" s="8">
        <f t="shared" si="14"/>
        <v>0.62987860949240992</v>
      </c>
      <c r="S220">
        <f t="shared" si="15"/>
        <v>1</v>
      </c>
    </row>
    <row r="221" spans="1:19" x14ac:dyDescent="0.35">
      <c r="A221" t="s">
        <v>14</v>
      </c>
      <c r="B221" s="1">
        <v>43703</v>
      </c>
      <c r="C221" s="1">
        <v>43706</v>
      </c>
      <c r="D221">
        <v>286</v>
      </c>
      <c r="E221">
        <v>287.5</v>
      </c>
      <c r="F221">
        <v>269.64999999999998</v>
      </c>
      <c r="G221">
        <v>279.64999999999998</v>
      </c>
      <c r="H221">
        <v>279</v>
      </c>
      <c r="I221">
        <v>279.64999999999998</v>
      </c>
      <c r="J221">
        <v>48360</v>
      </c>
      <c r="K221">
        <v>401797.36</v>
      </c>
      <c r="L221">
        <v>75942000</v>
      </c>
      <c r="M221">
        <v>-16590000</v>
      </c>
      <c r="N221">
        <v>280.2</v>
      </c>
      <c r="O221" s="2">
        <v>1.4876712328767123E-4</v>
      </c>
      <c r="P221" s="3">
        <f t="shared" si="13"/>
        <v>2.9639175257731788E-2</v>
      </c>
      <c r="Q221" s="4">
        <f t="shared" si="12"/>
        <v>2.9490408134444115E-2</v>
      </c>
      <c r="R221" s="8">
        <f t="shared" si="14"/>
        <v>1.4185058232551997</v>
      </c>
      <c r="S221">
        <f t="shared" si="15"/>
        <v>0</v>
      </c>
    </row>
    <row r="222" spans="1:19" x14ac:dyDescent="0.35">
      <c r="A222" t="s">
        <v>14</v>
      </c>
      <c r="B222" s="1">
        <v>43704</v>
      </c>
      <c r="C222" s="1">
        <v>43706</v>
      </c>
      <c r="D222">
        <v>283.95</v>
      </c>
      <c r="E222">
        <v>287.5</v>
      </c>
      <c r="F222">
        <v>281.89999999999998</v>
      </c>
      <c r="G222">
        <v>285.25</v>
      </c>
      <c r="H222">
        <v>285.60000000000002</v>
      </c>
      <c r="I222">
        <v>285.25</v>
      </c>
      <c r="J222">
        <v>32000</v>
      </c>
      <c r="K222">
        <v>273312.89</v>
      </c>
      <c r="L222">
        <v>53388000</v>
      </c>
      <c r="M222">
        <v>-22581000</v>
      </c>
      <c r="N222" t="s">
        <v>15</v>
      </c>
      <c r="O222" s="2">
        <v>1.4821917808219179E-4</v>
      </c>
      <c r="P222" s="3">
        <f t="shared" si="13"/>
        <v>2.0025031289111473E-2</v>
      </c>
      <c r="Q222" s="4">
        <f t="shared" si="12"/>
        <v>1.987681211102928E-2</v>
      </c>
      <c r="R222" s="8">
        <f t="shared" si="14"/>
        <v>0.95608625010221437</v>
      </c>
      <c r="S222">
        <f t="shared" si="15"/>
        <v>0</v>
      </c>
    </row>
    <row r="223" spans="1:19" x14ac:dyDescent="0.35">
      <c r="A223" t="s">
        <v>14</v>
      </c>
      <c r="B223" s="1">
        <v>43705</v>
      </c>
      <c r="C223" s="1">
        <v>43706</v>
      </c>
      <c r="D223">
        <v>285.05</v>
      </c>
      <c r="E223">
        <v>286.05</v>
      </c>
      <c r="F223">
        <v>281.64999999999998</v>
      </c>
      <c r="G223">
        <v>284.5</v>
      </c>
      <c r="H223">
        <v>284.5</v>
      </c>
      <c r="I223">
        <v>284.5</v>
      </c>
      <c r="J223">
        <v>20180</v>
      </c>
      <c r="K223">
        <v>171983.78</v>
      </c>
      <c r="L223">
        <v>37872000</v>
      </c>
      <c r="M223">
        <v>-15537000</v>
      </c>
      <c r="N223">
        <v>284.89999999999998</v>
      </c>
      <c r="O223" s="2">
        <v>1.4849315068493149E-4</v>
      </c>
      <c r="P223" s="3">
        <f t="shared" si="13"/>
        <v>-2.6292725679228747E-3</v>
      </c>
      <c r="Q223" s="4">
        <f t="shared" si="12"/>
        <v>-2.7777657186078063E-3</v>
      </c>
      <c r="R223" s="8">
        <f t="shared" si="14"/>
        <v>-0.13361215041583929</v>
      </c>
      <c r="S223">
        <f t="shared" si="15"/>
        <v>0</v>
      </c>
    </row>
    <row r="224" spans="1:19" x14ac:dyDescent="0.35">
      <c r="A224" t="s">
        <v>14</v>
      </c>
      <c r="B224" s="1">
        <v>43706</v>
      </c>
      <c r="C224" s="1">
        <v>43706</v>
      </c>
      <c r="D224">
        <v>283</v>
      </c>
      <c r="E224">
        <v>284</v>
      </c>
      <c r="F224">
        <v>273.60000000000002</v>
      </c>
      <c r="G224">
        <v>274.35000000000002</v>
      </c>
      <c r="H224">
        <v>274.55</v>
      </c>
      <c r="I224">
        <v>274.5</v>
      </c>
      <c r="J224">
        <v>26664</v>
      </c>
      <c r="K224">
        <v>222953.87</v>
      </c>
      <c r="L224">
        <v>16185000</v>
      </c>
      <c r="M224">
        <v>-21477000</v>
      </c>
      <c r="N224">
        <v>274.5</v>
      </c>
      <c r="O224" s="2">
        <v>1.4849315068493149E-4</v>
      </c>
      <c r="P224" s="3">
        <f t="shared" si="13"/>
        <v>-3.5676625659050887E-2</v>
      </c>
      <c r="Q224" s="4">
        <f t="shared" si="12"/>
        <v>-3.5825118809735816E-2</v>
      </c>
      <c r="R224" s="8">
        <f t="shared" si="14"/>
        <v>-1.7232090996755394</v>
      </c>
      <c r="S224">
        <f t="shared" si="15"/>
        <v>0</v>
      </c>
    </row>
    <row r="225" spans="1:19" x14ac:dyDescent="0.35">
      <c r="A225" t="s">
        <v>14</v>
      </c>
      <c r="B225" s="1">
        <v>43707</v>
      </c>
      <c r="C225" s="1">
        <v>43734</v>
      </c>
      <c r="D225">
        <v>275.95</v>
      </c>
      <c r="E225">
        <v>278.64999999999998</v>
      </c>
      <c r="F225">
        <v>267.14999999999998</v>
      </c>
      <c r="G225">
        <v>273.89999999999998</v>
      </c>
      <c r="H225">
        <v>273.35000000000002</v>
      </c>
      <c r="I225">
        <v>273.89999999999998</v>
      </c>
      <c r="J225">
        <v>37773</v>
      </c>
      <c r="K225">
        <v>308599.96000000002</v>
      </c>
      <c r="L225">
        <v>107976000</v>
      </c>
      <c r="M225">
        <v>1653000</v>
      </c>
      <c r="N225">
        <v>273.85000000000002</v>
      </c>
      <c r="O225" s="2">
        <v>1.4821917808219179E-4</v>
      </c>
      <c r="P225" s="3">
        <f t="shared" si="13"/>
        <v>-1.640240568616896E-3</v>
      </c>
      <c r="Q225" s="4">
        <f t="shared" si="12"/>
        <v>-1.7884597466990878E-3</v>
      </c>
      <c r="R225" s="8">
        <f t="shared" si="14"/>
        <v>-8.6025956432494666E-2</v>
      </c>
      <c r="S225">
        <f t="shared" si="15"/>
        <v>1</v>
      </c>
    </row>
    <row r="226" spans="1:19" x14ac:dyDescent="0.35">
      <c r="A226" t="s">
        <v>14</v>
      </c>
      <c r="B226" s="1">
        <v>43711</v>
      </c>
      <c r="C226" s="1">
        <v>43734</v>
      </c>
      <c r="D226">
        <v>271.8</v>
      </c>
      <c r="E226">
        <v>272</v>
      </c>
      <c r="F226">
        <v>267.8</v>
      </c>
      <c r="G226">
        <v>268.5</v>
      </c>
      <c r="H226">
        <v>268.3</v>
      </c>
      <c r="I226">
        <v>268.5</v>
      </c>
      <c r="J226">
        <v>17570</v>
      </c>
      <c r="K226">
        <v>142062.93</v>
      </c>
      <c r="L226">
        <v>109134000</v>
      </c>
      <c r="M226">
        <v>1158000</v>
      </c>
      <c r="N226">
        <v>268.39999999999998</v>
      </c>
      <c r="O226" s="2">
        <v>1.4739726027397261E-4</v>
      </c>
      <c r="P226" s="3">
        <f t="shared" si="13"/>
        <v>-1.9715224534501561E-2</v>
      </c>
      <c r="Q226" s="4">
        <f t="shared" si="12"/>
        <v>-1.9862621794775534E-2</v>
      </c>
      <c r="R226" s="8">
        <f t="shared" si="14"/>
        <v>-0.95540368761789729</v>
      </c>
      <c r="S226">
        <f t="shared" si="15"/>
        <v>1</v>
      </c>
    </row>
    <row r="227" spans="1:19" x14ac:dyDescent="0.35">
      <c r="A227" t="s">
        <v>14</v>
      </c>
      <c r="B227" s="1">
        <v>43712</v>
      </c>
      <c r="C227" s="1">
        <v>43734</v>
      </c>
      <c r="D227">
        <v>269.39999999999998</v>
      </c>
      <c r="E227">
        <v>276.39999999999998</v>
      </c>
      <c r="F227">
        <v>268</v>
      </c>
      <c r="G227">
        <v>275.8</v>
      </c>
      <c r="H227">
        <v>276.14999999999998</v>
      </c>
      <c r="I227">
        <v>275.8</v>
      </c>
      <c r="J227">
        <v>23777</v>
      </c>
      <c r="K227">
        <v>194789.24</v>
      </c>
      <c r="L227">
        <v>107568000</v>
      </c>
      <c r="M227">
        <v>-1566000</v>
      </c>
      <c r="N227">
        <v>275.10000000000002</v>
      </c>
      <c r="O227" s="2">
        <v>1.4575342465753425E-4</v>
      </c>
      <c r="P227" s="3">
        <f t="shared" si="13"/>
        <v>2.7188081936685329E-2</v>
      </c>
      <c r="Q227" s="4">
        <f t="shared" si="12"/>
        <v>2.7042328512027796E-2</v>
      </c>
      <c r="R227" s="8">
        <f t="shared" si="14"/>
        <v>1.3007517662628856</v>
      </c>
      <c r="S227">
        <f t="shared" si="15"/>
        <v>1</v>
      </c>
    </row>
    <row r="228" spans="1:19" x14ac:dyDescent="0.35">
      <c r="A228" t="s">
        <v>14</v>
      </c>
      <c r="B228" s="1">
        <v>43713</v>
      </c>
      <c r="C228" s="1">
        <v>43734</v>
      </c>
      <c r="D228">
        <v>275</v>
      </c>
      <c r="E228">
        <v>276.89999999999998</v>
      </c>
      <c r="F228">
        <v>271.45</v>
      </c>
      <c r="G228">
        <v>273.8</v>
      </c>
      <c r="H228">
        <v>274.45</v>
      </c>
      <c r="I228">
        <v>273.8</v>
      </c>
      <c r="J228">
        <v>20024</v>
      </c>
      <c r="K228">
        <v>164531.20000000001</v>
      </c>
      <c r="L228">
        <v>106551000</v>
      </c>
      <c r="M228">
        <v>-1017000</v>
      </c>
      <c r="N228">
        <v>273.3</v>
      </c>
      <c r="O228" s="2">
        <v>1.4575342465753425E-4</v>
      </c>
      <c r="P228" s="3">
        <f t="shared" si="13"/>
        <v>-7.2516316171138502E-3</v>
      </c>
      <c r="Q228" s="4">
        <f t="shared" si="12"/>
        <v>-7.3973850417713843E-3</v>
      </c>
      <c r="R228" s="8">
        <f t="shared" si="14"/>
        <v>-0.35581853295403409</v>
      </c>
      <c r="S228">
        <f t="shared" si="15"/>
        <v>1</v>
      </c>
    </row>
    <row r="229" spans="1:19" x14ac:dyDescent="0.35">
      <c r="A229" t="s">
        <v>14</v>
      </c>
      <c r="B229" s="1">
        <v>43714</v>
      </c>
      <c r="C229" s="1">
        <v>43734</v>
      </c>
      <c r="D229">
        <v>275.7</v>
      </c>
      <c r="E229">
        <v>277.75</v>
      </c>
      <c r="F229">
        <v>272.75</v>
      </c>
      <c r="G229">
        <v>274.85000000000002</v>
      </c>
      <c r="H229">
        <v>274.7</v>
      </c>
      <c r="I229">
        <v>274.85000000000002</v>
      </c>
      <c r="J229">
        <v>15548</v>
      </c>
      <c r="K229">
        <v>128505.08</v>
      </c>
      <c r="L229">
        <v>107403000</v>
      </c>
      <c r="M229">
        <v>852000</v>
      </c>
      <c r="N229">
        <v>273.95</v>
      </c>
      <c r="O229" s="2">
        <v>1.4575342465753425E-4</v>
      </c>
      <c r="P229" s="3">
        <f t="shared" si="13"/>
        <v>3.8349159970782008E-3</v>
      </c>
      <c r="Q229" s="4">
        <f t="shared" si="12"/>
        <v>3.6891625724206666E-3</v>
      </c>
      <c r="R229" s="8">
        <f t="shared" si="14"/>
        <v>0.17745087040018651</v>
      </c>
      <c r="S229">
        <f t="shared" si="15"/>
        <v>1</v>
      </c>
    </row>
    <row r="230" spans="1:19" x14ac:dyDescent="0.35">
      <c r="A230" t="s">
        <v>14</v>
      </c>
      <c r="B230" s="1">
        <v>43717</v>
      </c>
      <c r="C230" s="1">
        <v>43734</v>
      </c>
      <c r="D230">
        <v>274.35000000000002</v>
      </c>
      <c r="E230">
        <v>279.3</v>
      </c>
      <c r="F230">
        <v>271.55</v>
      </c>
      <c r="G230">
        <v>278.2</v>
      </c>
      <c r="H230">
        <v>278.10000000000002</v>
      </c>
      <c r="I230">
        <v>278.2</v>
      </c>
      <c r="J230">
        <v>16312</v>
      </c>
      <c r="K230">
        <v>135440.17000000001</v>
      </c>
      <c r="L230">
        <v>105639000</v>
      </c>
      <c r="M230">
        <v>-1764000</v>
      </c>
      <c r="N230">
        <v>278</v>
      </c>
      <c r="O230" s="2">
        <v>1.4657534246575343E-4</v>
      </c>
      <c r="P230" s="3">
        <f t="shared" si="13"/>
        <v>1.2188466436237822E-2</v>
      </c>
      <c r="Q230" s="4">
        <f t="shared" si="12"/>
        <v>1.2041891093772069E-2</v>
      </c>
      <c r="R230" s="8">
        <f t="shared" si="14"/>
        <v>0.57922198165748062</v>
      </c>
      <c r="S230">
        <f t="shared" si="15"/>
        <v>1</v>
      </c>
    </row>
    <row r="231" spans="1:19" x14ac:dyDescent="0.35">
      <c r="A231" t="s">
        <v>14</v>
      </c>
      <c r="B231" s="1">
        <v>43719</v>
      </c>
      <c r="C231" s="1">
        <v>43734</v>
      </c>
      <c r="D231">
        <v>278.64999999999998</v>
      </c>
      <c r="E231">
        <v>285.89999999999998</v>
      </c>
      <c r="F231">
        <v>278.64999999999998</v>
      </c>
      <c r="G231">
        <v>285.5</v>
      </c>
      <c r="H231">
        <v>285.25</v>
      </c>
      <c r="I231">
        <v>285.5</v>
      </c>
      <c r="J231">
        <v>18408</v>
      </c>
      <c r="K231">
        <v>156524.72</v>
      </c>
      <c r="L231">
        <v>100830000</v>
      </c>
      <c r="M231">
        <v>-4809000</v>
      </c>
      <c r="N231">
        <v>285.25</v>
      </c>
      <c r="O231" s="2">
        <v>1.4739726027397261E-4</v>
      </c>
      <c r="P231" s="3">
        <f t="shared" si="13"/>
        <v>2.6240115025161798E-2</v>
      </c>
      <c r="Q231" s="4">
        <f t="shared" si="12"/>
        <v>2.6092717764887825E-2</v>
      </c>
      <c r="R231" s="8">
        <f t="shared" si="14"/>
        <v>1.2550749357319959</v>
      </c>
      <c r="S231">
        <f t="shared" si="15"/>
        <v>1</v>
      </c>
    </row>
    <row r="232" spans="1:19" x14ac:dyDescent="0.35">
      <c r="A232" t="s">
        <v>14</v>
      </c>
      <c r="B232" s="1">
        <v>43720</v>
      </c>
      <c r="C232" s="1">
        <v>43734</v>
      </c>
      <c r="D232">
        <v>286.89999999999998</v>
      </c>
      <c r="E232">
        <v>288.7</v>
      </c>
      <c r="F232">
        <v>284.14999999999998</v>
      </c>
      <c r="G232">
        <v>286.89999999999998</v>
      </c>
      <c r="H232">
        <v>285.95</v>
      </c>
      <c r="I232">
        <v>286.89999999999998</v>
      </c>
      <c r="J232">
        <v>18916</v>
      </c>
      <c r="K232">
        <v>162890.31</v>
      </c>
      <c r="L232">
        <v>99735000</v>
      </c>
      <c r="M232">
        <v>-1095000</v>
      </c>
      <c r="N232">
        <v>287.05</v>
      </c>
      <c r="O232" s="2">
        <v>1.452054794520548E-4</v>
      </c>
      <c r="P232" s="3">
        <f t="shared" si="13"/>
        <v>4.9036777583186591E-3</v>
      </c>
      <c r="Q232" s="4">
        <f t="shared" si="12"/>
        <v>4.758472278866604E-3</v>
      </c>
      <c r="R232" s="8">
        <f t="shared" si="14"/>
        <v>0.22888529065445409</v>
      </c>
      <c r="S232">
        <f t="shared" si="15"/>
        <v>0</v>
      </c>
    </row>
    <row r="233" spans="1:19" x14ac:dyDescent="0.35">
      <c r="A233" t="s">
        <v>14</v>
      </c>
      <c r="B233" s="1">
        <v>43721</v>
      </c>
      <c r="C233" s="1">
        <v>43734</v>
      </c>
      <c r="D233">
        <v>285.10000000000002</v>
      </c>
      <c r="E233">
        <v>292.60000000000002</v>
      </c>
      <c r="F233">
        <v>281.8</v>
      </c>
      <c r="G233">
        <v>291.85000000000002</v>
      </c>
      <c r="H233">
        <v>292.10000000000002</v>
      </c>
      <c r="I233">
        <v>291.85000000000002</v>
      </c>
      <c r="J233">
        <v>24206</v>
      </c>
      <c r="K233">
        <v>208441.23</v>
      </c>
      <c r="L233">
        <v>99444000</v>
      </c>
      <c r="M233">
        <v>-291000</v>
      </c>
      <c r="N233">
        <v>291.7</v>
      </c>
      <c r="O233" s="2">
        <v>1.4602739726027398E-4</v>
      </c>
      <c r="P233" s="3">
        <f t="shared" si="13"/>
        <v>1.7253398396654046E-2</v>
      </c>
      <c r="Q233" s="4">
        <f t="shared" si="12"/>
        <v>1.7107370999393773E-2</v>
      </c>
      <c r="R233" s="8">
        <f t="shared" si="14"/>
        <v>0.822874518134729</v>
      </c>
      <c r="S233">
        <f t="shared" si="15"/>
        <v>1</v>
      </c>
    </row>
    <row r="234" spans="1:19" x14ac:dyDescent="0.35">
      <c r="A234" t="s">
        <v>14</v>
      </c>
      <c r="B234" s="1">
        <v>43724</v>
      </c>
      <c r="C234" s="1">
        <v>43734</v>
      </c>
      <c r="D234">
        <v>288.2</v>
      </c>
      <c r="E234">
        <v>290.39999999999998</v>
      </c>
      <c r="F234">
        <v>284.05</v>
      </c>
      <c r="G234">
        <v>285.14999999999998</v>
      </c>
      <c r="H234">
        <v>285.10000000000002</v>
      </c>
      <c r="I234">
        <v>285.14999999999998</v>
      </c>
      <c r="J234">
        <v>18659</v>
      </c>
      <c r="K234">
        <v>160704.38</v>
      </c>
      <c r="L234">
        <v>98823000</v>
      </c>
      <c r="M234">
        <v>-621000</v>
      </c>
      <c r="N234">
        <v>284.7</v>
      </c>
      <c r="O234" s="2">
        <v>1.4602739726027398E-4</v>
      </c>
      <c r="P234" s="3">
        <f t="shared" si="13"/>
        <v>-2.2956998458112197E-2</v>
      </c>
      <c r="Q234" s="4">
        <f t="shared" si="12"/>
        <v>-2.310302585537247E-2</v>
      </c>
      <c r="R234" s="8">
        <f t="shared" si="14"/>
        <v>-1.1112690119871422</v>
      </c>
      <c r="S234">
        <f t="shared" si="15"/>
        <v>1</v>
      </c>
    </row>
    <row r="235" spans="1:19" x14ac:dyDescent="0.35">
      <c r="A235" t="s">
        <v>14</v>
      </c>
      <c r="B235" s="1">
        <v>43725</v>
      </c>
      <c r="C235" s="1">
        <v>43734</v>
      </c>
      <c r="D235">
        <v>284.39999999999998</v>
      </c>
      <c r="E235">
        <v>286.45</v>
      </c>
      <c r="F235">
        <v>273.39999999999998</v>
      </c>
      <c r="G235">
        <v>274.2</v>
      </c>
      <c r="H235">
        <v>274.3</v>
      </c>
      <c r="I235">
        <v>274.2</v>
      </c>
      <c r="J235">
        <v>20229</v>
      </c>
      <c r="K235">
        <v>169708.95</v>
      </c>
      <c r="L235">
        <v>99597000</v>
      </c>
      <c r="M235">
        <v>774000</v>
      </c>
      <c r="N235">
        <v>273.95</v>
      </c>
      <c r="O235" s="2">
        <v>1.4602739726027398E-4</v>
      </c>
      <c r="P235" s="3">
        <f t="shared" si="13"/>
        <v>-3.840084166228297E-2</v>
      </c>
      <c r="Q235" s="4">
        <f t="shared" si="12"/>
        <v>-3.8546869059543243E-2</v>
      </c>
      <c r="R235" s="8">
        <f t="shared" si="14"/>
        <v>-1.8541268733868086</v>
      </c>
      <c r="S235">
        <f t="shared" si="15"/>
        <v>1</v>
      </c>
    </row>
    <row r="236" spans="1:19" x14ac:dyDescent="0.35">
      <c r="A236" t="s">
        <v>14</v>
      </c>
      <c r="B236" s="1">
        <v>43726</v>
      </c>
      <c r="C236" s="1">
        <v>43734</v>
      </c>
      <c r="D236">
        <v>277.14999999999998</v>
      </c>
      <c r="E236">
        <v>283.39999999999998</v>
      </c>
      <c r="F236">
        <v>274.8</v>
      </c>
      <c r="G236">
        <v>280.2</v>
      </c>
      <c r="H236">
        <v>280.10000000000002</v>
      </c>
      <c r="I236">
        <v>280.2</v>
      </c>
      <c r="J236">
        <v>22876</v>
      </c>
      <c r="K236">
        <v>191644.52</v>
      </c>
      <c r="L236">
        <v>98040000</v>
      </c>
      <c r="M236">
        <v>-1557000</v>
      </c>
      <c r="N236">
        <v>280.39999999999998</v>
      </c>
      <c r="O236" s="2">
        <v>1.4547945205479451E-4</v>
      </c>
      <c r="P236" s="3">
        <f t="shared" si="13"/>
        <v>2.1881838074398249E-2</v>
      </c>
      <c r="Q236" s="4">
        <f t="shared" si="12"/>
        <v>2.1736358622343455E-2</v>
      </c>
      <c r="R236" s="8">
        <f t="shared" si="14"/>
        <v>1.0455315213540621</v>
      </c>
      <c r="S236">
        <f t="shared" si="15"/>
        <v>0</v>
      </c>
    </row>
    <row r="237" spans="1:19" x14ac:dyDescent="0.35">
      <c r="A237" t="s">
        <v>14</v>
      </c>
      <c r="B237" s="1">
        <v>43727</v>
      </c>
      <c r="C237" s="1">
        <v>43734</v>
      </c>
      <c r="D237">
        <v>279.3</v>
      </c>
      <c r="E237">
        <v>279.85000000000002</v>
      </c>
      <c r="F237">
        <v>273.25</v>
      </c>
      <c r="G237">
        <v>274.35000000000002</v>
      </c>
      <c r="H237">
        <v>274.95</v>
      </c>
      <c r="I237">
        <v>274.35000000000002</v>
      </c>
      <c r="J237">
        <v>20383</v>
      </c>
      <c r="K237">
        <v>168894.52</v>
      </c>
      <c r="L237">
        <v>94152000</v>
      </c>
      <c r="M237">
        <v>-3888000</v>
      </c>
      <c r="N237">
        <v>274.05</v>
      </c>
      <c r="O237" s="2">
        <v>1.4547945205479451E-4</v>
      </c>
      <c r="P237" s="3">
        <f t="shared" si="13"/>
        <v>-2.0877944325481679E-2</v>
      </c>
      <c r="Q237" s="4">
        <f t="shared" si="12"/>
        <v>-2.1023423777536472E-2</v>
      </c>
      <c r="R237" s="8">
        <f t="shared" si="14"/>
        <v>-1.0112389397000607</v>
      </c>
      <c r="S237">
        <f t="shared" si="15"/>
        <v>1</v>
      </c>
    </row>
    <row r="238" spans="1:19" x14ac:dyDescent="0.35">
      <c r="A238" t="s">
        <v>14</v>
      </c>
      <c r="B238" s="1">
        <v>43728</v>
      </c>
      <c r="C238" s="1">
        <v>43734</v>
      </c>
      <c r="D238">
        <v>274.2</v>
      </c>
      <c r="E238">
        <v>307.5</v>
      </c>
      <c r="F238">
        <v>268.8</v>
      </c>
      <c r="G238">
        <v>301.55</v>
      </c>
      <c r="H238">
        <v>302.10000000000002</v>
      </c>
      <c r="I238">
        <v>301.55</v>
      </c>
      <c r="J238">
        <v>63895</v>
      </c>
      <c r="K238">
        <v>554416.93999999994</v>
      </c>
      <c r="L238">
        <v>84312000</v>
      </c>
      <c r="M238">
        <v>-9840000</v>
      </c>
      <c r="N238">
        <v>301.7</v>
      </c>
      <c r="O238" s="2">
        <v>1.4575342465753425E-4</v>
      </c>
      <c r="P238" s="3">
        <f t="shared" si="13"/>
        <v>9.9143429925277873E-2</v>
      </c>
      <c r="Q238" s="4">
        <f t="shared" si="12"/>
        <v>9.8997676500620344E-2</v>
      </c>
      <c r="R238" s="8">
        <f t="shared" si="14"/>
        <v>4.7618459522385121</v>
      </c>
      <c r="S238">
        <f t="shared" si="15"/>
        <v>0</v>
      </c>
    </row>
    <row r="239" spans="1:19" x14ac:dyDescent="0.35">
      <c r="A239" t="s">
        <v>14</v>
      </c>
      <c r="B239" s="1">
        <v>43731</v>
      </c>
      <c r="C239" s="1">
        <v>43734</v>
      </c>
      <c r="D239">
        <v>307.60000000000002</v>
      </c>
      <c r="E239">
        <v>313.8</v>
      </c>
      <c r="F239">
        <v>300.10000000000002</v>
      </c>
      <c r="G239">
        <v>312.39999999999998</v>
      </c>
      <c r="H239">
        <v>311</v>
      </c>
      <c r="I239">
        <v>312.39999999999998</v>
      </c>
      <c r="J239">
        <v>43282</v>
      </c>
      <c r="K239">
        <v>400372.03</v>
      </c>
      <c r="L239">
        <v>73710000</v>
      </c>
      <c r="M239">
        <v>-10602000</v>
      </c>
      <c r="N239">
        <v>313.75</v>
      </c>
      <c r="O239" s="2">
        <v>1.4630136986301369E-4</v>
      </c>
      <c r="P239" s="3">
        <f t="shared" si="13"/>
        <v>3.5980766042115621E-2</v>
      </c>
      <c r="Q239" s="4">
        <f t="shared" si="12"/>
        <v>3.5834464672252604E-2</v>
      </c>
      <c r="R239" s="8">
        <f t="shared" si="14"/>
        <v>1.7236586411109434</v>
      </c>
      <c r="S239">
        <f t="shared" si="15"/>
        <v>0</v>
      </c>
    </row>
    <row r="240" spans="1:19" x14ac:dyDescent="0.35">
      <c r="A240" t="s">
        <v>14</v>
      </c>
      <c r="B240" s="1">
        <v>43732</v>
      </c>
      <c r="C240" s="1">
        <v>43734</v>
      </c>
      <c r="D240">
        <v>311.8</v>
      </c>
      <c r="E240">
        <v>314.7</v>
      </c>
      <c r="F240">
        <v>301.60000000000002</v>
      </c>
      <c r="G240">
        <v>303</v>
      </c>
      <c r="H240">
        <v>302.14999999999998</v>
      </c>
      <c r="I240">
        <v>303</v>
      </c>
      <c r="J240">
        <v>37027</v>
      </c>
      <c r="K240">
        <v>341627.99</v>
      </c>
      <c r="L240">
        <v>48126000</v>
      </c>
      <c r="M240">
        <v>-25584000</v>
      </c>
      <c r="N240">
        <v>302.60000000000002</v>
      </c>
      <c r="O240" s="2">
        <v>1.4821917808219179E-4</v>
      </c>
      <c r="P240" s="3">
        <f t="shared" si="13"/>
        <v>-3.0089628681177906E-2</v>
      </c>
      <c r="Q240" s="4">
        <f t="shared" si="12"/>
        <v>-3.0237847859260099E-2</v>
      </c>
      <c r="R240" s="8">
        <f t="shared" si="14"/>
        <v>-1.4544581097529032</v>
      </c>
      <c r="S240">
        <f t="shared" si="15"/>
        <v>1</v>
      </c>
    </row>
    <row r="241" spans="1:19" x14ac:dyDescent="0.35">
      <c r="A241" t="s">
        <v>14</v>
      </c>
      <c r="B241" s="1">
        <v>43733</v>
      </c>
      <c r="C241" s="1">
        <v>43734</v>
      </c>
      <c r="D241">
        <v>297.10000000000002</v>
      </c>
      <c r="E241">
        <v>298.2</v>
      </c>
      <c r="F241">
        <v>279.55</v>
      </c>
      <c r="G241">
        <v>281.05</v>
      </c>
      <c r="H241">
        <v>280</v>
      </c>
      <c r="I241">
        <v>281.05</v>
      </c>
      <c r="J241">
        <v>39543</v>
      </c>
      <c r="K241">
        <v>341375.74</v>
      </c>
      <c r="L241">
        <v>27270000</v>
      </c>
      <c r="M241">
        <v>-20856000</v>
      </c>
      <c r="N241">
        <v>280.25</v>
      </c>
      <c r="O241" s="2">
        <v>1.4849315068493149E-4</v>
      </c>
      <c r="P241" s="3">
        <f t="shared" si="13"/>
        <v>-7.24422442244224E-2</v>
      </c>
      <c r="Q241" s="4">
        <f t="shared" si="12"/>
        <v>-7.2590737375107336E-2</v>
      </c>
      <c r="R241" s="8">
        <f t="shared" si="14"/>
        <v>-3.4916567858791892</v>
      </c>
      <c r="S241">
        <f t="shared" si="15"/>
        <v>1</v>
      </c>
    </row>
    <row r="242" spans="1:19" x14ac:dyDescent="0.35">
      <c r="A242" t="s">
        <v>14</v>
      </c>
      <c r="B242" s="1">
        <v>43734</v>
      </c>
      <c r="C242" s="1">
        <v>43734</v>
      </c>
      <c r="D242">
        <v>281.2</v>
      </c>
      <c r="E242">
        <v>290.35000000000002</v>
      </c>
      <c r="F242">
        <v>277.25</v>
      </c>
      <c r="G242">
        <v>281.85000000000002</v>
      </c>
      <c r="H242">
        <v>281.89999999999998</v>
      </c>
      <c r="I242">
        <v>281.85000000000002</v>
      </c>
      <c r="J242">
        <v>37325</v>
      </c>
      <c r="K242">
        <v>317942.33</v>
      </c>
      <c r="L242">
        <v>8331000</v>
      </c>
      <c r="M242">
        <v>-18939000</v>
      </c>
      <c r="N242">
        <v>281.85000000000002</v>
      </c>
      <c r="O242" s="2">
        <v>1.4821917808219179E-4</v>
      </c>
      <c r="P242" s="3">
        <f t="shared" si="13"/>
        <v>2.8464685998932978E-3</v>
      </c>
      <c r="Q242" s="4">
        <f t="shared" si="12"/>
        <v>2.6982494218111058E-3</v>
      </c>
      <c r="R242" s="8">
        <f t="shared" si="14"/>
        <v>0.12978737018439626</v>
      </c>
      <c r="S242">
        <f t="shared" si="15"/>
        <v>0</v>
      </c>
    </row>
    <row r="243" spans="1:19" x14ac:dyDescent="0.35">
      <c r="A243" t="s">
        <v>14</v>
      </c>
      <c r="B243" s="1">
        <v>43735</v>
      </c>
      <c r="C243" s="1">
        <v>43769</v>
      </c>
      <c r="D243">
        <v>284.8</v>
      </c>
      <c r="E243">
        <v>287.75</v>
      </c>
      <c r="F243">
        <v>281.5</v>
      </c>
      <c r="G243">
        <v>283.3</v>
      </c>
      <c r="H243">
        <v>283.10000000000002</v>
      </c>
      <c r="I243">
        <v>283.3</v>
      </c>
      <c r="J243">
        <v>24813</v>
      </c>
      <c r="K243">
        <v>211790.98</v>
      </c>
      <c r="L243">
        <v>108078000</v>
      </c>
      <c r="M243">
        <v>2844000</v>
      </c>
      <c r="N243">
        <v>281.2</v>
      </c>
      <c r="O243" s="2">
        <v>1.4821917808219179E-4</v>
      </c>
      <c r="P243" s="3">
        <f t="shared" si="13"/>
        <v>5.144580450594247E-3</v>
      </c>
      <c r="Q243" s="4">
        <f t="shared" si="12"/>
        <v>4.996361272512055E-3</v>
      </c>
      <c r="R243" s="8">
        <f t="shared" si="14"/>
        <v>0.24032788993066626</v>
      </c>
      <c r="S243">
        <f t="shared" si="15"/>
        <v>1</v>
      </c>
    </row>
    <row r="244" spans="1:19" x14ac:dyDescent="0.35">
      <c r="A244" t="s">
        <v>14</v>
      </c>
      <c r="B244" s="1">
        <v>43738</v>
      </c>
      <c r="C244" s="1">
        <v>43769</v>
      </c>
      <c r="D244">
        <v>282.39999999999998</v>
      </c>
      <c r="E244">
        <v>282.8</v>
      </c>
      <c r="F244">
        <v>272.3</v>
      </c>
      <c r="G244">
        <v>272.85000000000002</v>
      </c>
      <c r="H244">
        <v>272.95</v>
      </c>
      <c r="I244">
        <v>272.85000000000002</v>
      </c>
      <c r="J244">
        <v>26636</v>
      </c>
      <c r="K244">
        <v>219987.1</v>
      </c>
      <c r="L244">
        <v>116439000</v>
      </c>
      <c r="M244">
        <v>8361000</v>
      </c>
      <c r="N244">
        <v>270.8</v>
      </c>
      <c r="O244" s="2">
        <v>1.4630136986301369E-4</v>
      </c>
      <c r="P244" s="3">
        <f t="shared" si="13"/>
        <v>-3.6886692552064906E-2</v>
      </c>
      <c r="Q244" s="4">
        <f t="shared" si="12"/>
        <v>-3.7032993921927923E-2</v>
      </c>
      <c r="R244" s="8">
        <f t="shared" si="14"/>
        <v>-1.7813085967255089</v>
      </c>
      <c r="S244">
        <f t="shared" si="15"/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70671-8E79-4734-9A16-3137188D047B}">
  <sheetPr codeName="Sheet3"/>
  <dimension ref="A1:W244"/>
  <sheetViews>
    <sheetView topLeftCell="G4" workbookViewId="0">
      <selection activeCell="N1" activeCellId="1" sqref="I1:I1048576 N1:N1048576"/>
    </sheetView>
  </sheetViews>
  <sheetFormatPr defaultRowHeight="14.5" x14ac:dyDescent="0.35"/>
  <cols>
    <col min="2" max="3" width="9.7265625" bestFit="1" customWidth="1"/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43433</v>
      </c>
      <c r="D2">
        <v>268</v>
      </c>
      <c r="E2">
        <v>277.25</v>
      </c>
      <c r="F2">
        <v>266.60000000000002</v>
      </c>
      <c r="G2">
        <v>276.2</v>
      </c>
      <c r="H2">
        <v>277</v>
      </c>
      <c r="I2">
        <v>276.2</v>
      </c>
      <c r="J2">
        <v>389</v>
      </c>
      <c r="K2">
        <v>3167.85</v>
      </c>
      <c r="L2">
        <v>942000</v>
      </c>
      <c r="M2">
        <v>117000</v>
      </c>
      <c r="N2">
        <v>273.85000000000002</v>
      </c>
      <c r="O2" s="2">
        <v>1.9260273972602739E-4</v>
      </c>
      <c r="P2" s="3">
        <f>(G2-D2)/D2</f>
        <v>3.0597014925373093E-2</v>
      </c>
      <c r="Q2" s="4">
        <f t="shared" ref="Q2:Q65" si="0">P2-O2</f>
        <v>3.0404412185647066E-2</v>
      </c>
      <c r="R2" s="8">
        <f>Q2/$U$5</f>
        <v>1.4633807629887321</v>
      </c>
      <c r="T2" t="s">
        <v>22</v>
      </c>
      <c r="U2" s="6">
        <f>AVERAGE(P2:P244)</f>
        <v>3.0470100555985661E-4</v>
      </c>
      <c r="V2" t="s">
        <v>22</v>
      </c>
      <c r="W2" s="2">
        <f>AVERAGE(Q2:Q244)</f>
        <v>1.3329337266059394E-4</v>
      </c>
    </row>
    <row r="3" spans="1:23" x14ac:dyDescent="0.35">
      <c r="A3" t="s">
        <v>14</v>
      </c>
      <c r="B3" s="1">
        <v>43376</v>
      </c>
      <c r="C3" s="1">
        <v>43433</v>
      </c>
      <c r="D3">
        <v>274.5</v>
      </c>
      <c r="E3">
        <v>281.35000000000002</v>
      </c>
      <c r="F3">
        <v>273</v>
      </c>
      <c r="G3">
        <v>273.8</v>
      </c>
      <c r="H3">
        <v>273.25</v>
      </c>
      <c r="I3">
        <v>273.8</v>
      </c>
      <c r="J3">
        <v>420</v>
      </c>
      <c r="K3">
        <v>3486.44</v>
      </c>
      <c r="L3">
        <v>1296000</v>
      </c>
      <c r="M3">
        <v>354000</v>
      </c>
      <c r="N3">
        <v>271.7</v>
      </c>
      <c r="O3" s="2">
        <v>1.9232876712328766E-4</v>
      </c>
      <c r="P3" s="3">
        <f t="shared" ref="P3:P66" si="1">(G3-G2)/G2</f>
        <v>-8.6893555394640751E-3</v>
      </c>
      <c r="Q3" s="4">
        <f t="shared" si="0"/>
        <v>-8.8816843065873622E-3</v>
      </c>
      <c r="R3" s="8">
        <f t="shared" ref="R3:R66" si="2">Q3/$U$5</f>
        <v>-0.42748025772833254</v>
      </c>
      <c r="T3" t="s">
        <v>23</v>
      </c>
      <c r="U3" s="6">
        <f>MAX(P2:P244)</f>
        <v>9.8911070780399277E-2</v>
      </c>
      <c r="V3" t="s">
        <v>23</v>
      </c>
      <c r="W3" s="2">
        <f>MAX(Q2:Q244)</f>
        <v>9.8765317355741747E-2</v>
      </c>
    </row>
    <row r="4" spans="1:23" x14ac:dyDescent="0.35">
      <c r="A4" t="s">
        <v>14</v>
      </c>
      <c r="B4" s="1">
        <v>43377</v>
      </c>
      <c r="C4" s="1">
        <v>43433</v>
      </c>
      <c r="D4">
        <v>270</v>
      </c>
      <c r="E4">
        <v>275</v>
      </c>
      <c r="F4">
        <v>268.75</v>
      </c>
      <c r="G4">
        <v>272.39999999999998</v>
      </c>
      <c r="H4">
        <v>271.10000000000002</v>
      </c>
      <c r="I4">
        <v>272.39999999999998</v>
      </c>
      <c r="J4">
        <v>401</v>
      </c>
      <c r="K4">
        <v>3262.19</v>
      </c>
      <c r="L4">
        <v>1464000</v>
      </c>
      <c r="M4">
        <v>168000</v>
      </c>
      <c r="N4">
        <v>271.35000000000002</v>
      </c>
      <c r="O4" s="2">
        <v>1.9506849315068493E-4</v>
      </c>
      <c r="P4" s="3">
        <f t="shared" si="1"/>
        <v>-5.1132213294376701E-3</v>
      </c>
      <c r="Q4" s="4">
        <f t="shared" si="0"/>
        <v>-5.308289822588355E-3</v>
      </c>
      <c r="R4" s="8">
        <f t="shared" si="2"/>
        <v>-0.25549085321280152</v>
      </c>
      <c r="T4" t="s">
        <v>24</v>
      </c>
      <c r="U4" s="2">
        <f>MIN(P2:P244)</f>
        <v>-7.1780551905387541E-2</v>
      </c>
      <c r="V4" t="s">
        <v>24</v>
      </c>
      <c r="W4" s="2">
        <f>MIN(Q2:Q244)</f>
        <v>-7.1929045056072477E-2</v>
      </c>
    </row>
    <row r="5" spans="1:23" x14ac:dyDescent="0.35">
      <c r="A5" t="s">
        <v>14</v>
      </c>
      <c r="B5" s="1">
        <v>43378</v>
      </c>
      <c r="C5" s="1">
        <v>43433</v>
      </c>
      <c r="D5">
        <v>271.7</v>
      </c>
      <c r="E5">
        <v>273.2</v>
      </c>
      <c r="F5">
        <v>258.64999999999998</v>
      </c>
      <c r="G5">
        <v>260.39999999999998</v>
      </c>
      <c r="H5">
        <v>260.60000000000002</v>
      </c>
      <c r="I5">
        <v>260.39999999999998</v>
      </c>
      <c r="J5">
        <v>657</v>
      </c>
      <c r="K5">
        <v>5253.15</v>
      </c>
      <c r="L5">
        <v>1827000</v>
      </c>
      <c r="M5">
        <v>363000</v>
      </c>
      <c r="N5">
        <v>258.35000000000002</v>
      </c>
      <c r="O5" s="2">
        <v>1.8986301369863012E-4</v>
      </c>
      <c r="P5" s="3">
        <f t="shared" si="1"/>
        <v>-4.405286343612335E-2</v>
      </c>
      <c r="Q5" s="4">
        <f t="shared" si="0"/>
        <v>-4.4242726449821981E-2</v>
      </c>
      <c r="R5" s="8">
        <f t="shared" si="2"/>
        <v>-2.1294262948916924</v>
      </c>
      <c r="T5" t="s">
        <v>20</v>
      </c>
      <c r="U5" s="2">
        <f>STDEV(P2:P244)</f>
        <v>2.0776829212617698E-2</v>
      </c>
      <c r="V5" t="s">
        <v>20</v>
      </c>
      <c r="W5" s="2">
        <f>STDEV(Q2:Q244)</f>
        <v>2.0775636325219202E-2</v>
      </c>
    </row>
    <row r="6" spans="1:23" x14ac:dyDescent="0.35">
      <c r="A6" t="s">
        <v>14</v>
      </c>
      <c r="B6" s="1">
        <v>43381</v>
      </c>
      <c r="C6" s="1">
        <v>43433</v>
      </c>
      <c r="D6">
        <v>260.14999999999998</v>
      </c>
      <c r="E6">
        <v>270.45</v>
      </c>
      <c r="F6">
        <v>260.14999999999998</v>
      </c>
      <c r="G6">
        <v>268.89999999999998</v>
      </c>
      <c r="H6">
        <v>269.14999999999998</v>
      </c>
      <c r="I6">
        <v>268.89999999999998</v>
      </c>
      <c r="J6">
        <v>600</v>
      </c>
      <c r="K6">
        <v>4758.92</v>
      </c>
      <c r="L6">
        <v>1797000</v>
      </c>
      <c r="M6">
        <v>-30000</v>
      </c>
      <c r="N6">
        <v>265.75</v>
      </c>
      <c r="O6" s="2">
        <v>1.893150684931507E-4</v>
      </c>
      <c r="P6" s="3">
        <f t="shared" si="1"/>
        <v>3.2642089093701997E-2</v>
      </c>
      <c r="Q6" s="4">
        <f t="shared" si="0"/>
        <v>3.2452774025208846E-2</v>
      </c>
      <c r="R6" s="8">
        <f t="shared" si="2"/>
        <v>1.5619695235065216</v>
      </c>
    </row>
    <row r="7" spans="1:23" x14ac:dyDescent="0.35">
      <c r="A7" t="s">
        <v>14</v>
      </c>
      <c r="B7" s="1">
        <v>43382</v>
      </c>
      <c r="C7" s="1">
        <v>43433</v>
      </c>
      <c r="D7">
        <v>268.95</v>
      </c>
      <c r="E7">
        <v>268.95</v>
      </c>
      <c r="F7">
        <v>261.95</v>
      </c>
      <c r="G7">
        <v>264.55</v>
      </c>
      <c r="H7">
        <v>264.25</v>
      </c>
      <c r="I7">
        <v>264.55</v>
      </c>
      <c r="J7">
        <v>354</v>
      </c>
      <c r="K7">
        <v>2821.53</v>
      </c>
      <c r="L7">
        <v>2166000</v>
      </c>
      <c r="M7">
        <v>369000</v>
      </c>
      <c r="N7">
        <v>262.95</v>
      </c>
      <c r="O7" s="2">
        <v>1.8821917808219178E-4</v>
      </c>
      <c r="P7" s="3">
        <f t="shared" si="1"/>
        <v>-1.6177017478616461E-2</v>
      </c>
      <c r="Q7" s="4">
        <f t="shared" si="0"/>
        <v>-1.6365236656698652E-2</v>
      </c>
      <c r="R7" s="8">
        <f t="shared" si="2"/>
        <v>-0.78766767003889604</v>
      </c>
    </row>
    <row r="8" spans="1:23" x14ac:dyDescent="0.35">
      <c r="A8" t="s">
        <v>14</v>
      </c>
      <c r="B8" s="1">
        <v>43383</v>
      </c>
      <c r="C8" s="1">
        <v>43433</v>
      </c>
      <c r="D8">
        <v>263.7</v>
      </c>
      <c r="E8">
        <v>281.39999999999998</v>
      </c>
      <c r="F8">
        <v>263.7</v>
      </c>
      <c r="G8">
        <v>280.45</v>
      </c>
      <c r="H8">
        <v>279.3</v>
      </c>
      <c r="I8">
        <v>280.45</v>
      </c>
      <c r="J8">
        <v>836</v>
      </c>
      <c r="K8">
        <v>6865.38</v>
      </c>
      <c r="L8">
        <v>2703000</v>
      </c>
      <c r="M8">
        <v>537000</v>
      </c>
      <c r="N8">
        <v>278.64999999999998</v>
      </c>
      <c r="O8" s="2">
        <v>1.8958904109589041E-4</v>
      </c>
      <c r="P8" s="3">
        <f t="shared" si="1"/>
        <v>6.0102060102060012E-2</v>
      </c>
      <c r="Q8" s="4">
        <f t="shared" si="0"/>
        <v>5.9912471060964125E-2</v>
      </c>
      <c r="R8" s="8">
        <f t="shared" si="2"/>
        <v>2.8836195575299568</v>
      </c>
    </row>
    <row r="9" spans="1:23" x14ac:dyDescent="0.35">
      <c r="A9" t="s">
        <v>14</v>
      </c>
      <c r="B9" s="1">
        <v>43384</v>
      </c>
      <c r="C9" s="1">
        <v>43433</v>
      </c>
      <c r="D9">
        <v>278</v>
      </c>
      <c r="E9">
        <v>278</v>
      </c>
      <c r="F9">
        <v>260</v>
      </c>
      <c r="G9">
        <v>264.75</v>
      </c>
      <c r="H9">
        <v>264.5</v>
      </c>
      <c r="I9">
        <v>264.75</v>
      </c>
      <c r="J9">
        <v>922</v>
      </c>
      <c r="K9">
        <v>7378.65</v>
      </c>
      <c r="L9">
        <v>3255000</v>
      </c>
      <c r="M9">
        <v>552000</v>
      </c>
      <c r="N9">
        <v>262.14999999999998</v>
      </c>
      <c r="O9" s="2">
        <v>1.9013698630136988E-4</v>
      </c>
      <c r="P9" s="3">
        <f t="shared" si="1"/>
        <v>-5.5981458370475981E-2</v>
      </c>
      <c r="Q9" s="4">
        <f t="shared" si="0"/>
        <v>-5.6171595356777348E-2</v>
      </c>
      <c r="R9" s="8">
        <f t="shared" si="2"/>
        <v>-2.7035691915234366</v>
      </c>
    </row>
    <row r="10" spans="1:23" x14ac:dyDescent="0.35">
      <c r="A10" t="s">
        <v>14</v>
      </c>
      <c r="B10" s="1">
        <v>43385</v>
      </c>
      <c r="C10" s="1">
        <v>43433</v>
      </c>
      <c r="D10">
        <v>267.95</v>
      </c>
      <c r="E10">
        <v>269.95</v>
      </c>
      <c r="F10">
        <v>264</v>
      </c>
      <c r="G10">
        <v>265.89999999999998</v>
      </c>
      <c r="H10">
        <v>265.64999999999998</v>
      </c>
      <c r="I10">
        <v>265.89999999999998</v>
      </c>
      <c r="J10">
        <v>581</v>
      </c>
      <c r="K10">
        <v>4656.1899999999996</v>
      </c>
      <c r="L10">
        <v>3399000</v>
      </c>
      <c r="M10">
        <v>144000</v>
      </c>
      <c r="N10">
        <v>263.75</v>
      </c>
      <c r="O10" s="2">
        <v>1.8876712328767123E-4</v>
      </c>
      <c r="P10" s="3">
        <f t="shared" si="1"/>
        <v>4.3437204910291866E-3</v>
      </c>
      <c r="Q10" s="4">
        <f t="shared" si="0"/>
        <v>4.1549533677415155E-3</v>
      </c>
      <c r="R10" s="8">
        <f t="shared" si="2"/>
        <v>0.19998014736619321</v>
      </c>
    </row>
    <row r="11" spans="1:23" x14ac:dyDescent="0.35">
      <c r="A11" t="s">
        <v>14</v>
      </c>
      <c r="B11" s="1">
        <v>43388</v>
      </c>
      <c r="C11" s="1">
        <v>43433</v>
      </c>
      <c r="D11">
        <v>265.64999999999998</v>
      </c>
      <c r="E11">
        <v>267.8</v>
      </c>
      <c r="F11">
        <v>263</v>
      </c>
      <c r="G11">
        <v>265.55</v>
      </c>
      <c r="H11">
        <v>265.3</v>
      </c>
      <c r="I11">
        <v>265.55</v>
      </c>
      <c r="J11">
        <v>1476</v>
      </c>
      <c r="K11">
        <v>11730.27</v>
      </c>
      <c r="L11">
        <v>5043000</v>
      </c>
      <c r="M11">
        <v>1644000</v>
      </c>
      <c r="N11">
        <v>263.2</v>
      </c>
      <c r="O11" s="2">
        <v>1.893150684931507E-4</v>
      </c>
      <c r="P11" s="3">
        <f t="shared" si="1"/>
        <v>-1.316284317412433E-3</v>
      </c>
      <c r="Q11" s="4">
        <f t="shared" si="0"/>
        <v>-1.5055993859055836E-3</v>
      </c>
      <c r="R11" s="8">
        <f t="shared" si="2"/>
        <v>-7.2465310779531181E-2</v>
      </c>
    </row>
    <row r="12" spans="1:23" x14ac:dyDescent="0.35">
      <c r="A12" t="s">
        <v>14</v>
      </c>
      <c r="B12" s="1">
        <v>43389</v>
      </c>
      <c r="C12" s="1">
        <v>43433</v>
      </c>
      <c r="D12">
        <v>265.3</v>
      </c>
      <c r="E12">
        <v>272.85000000000002</v>
      </c>
      <c r="F12">
        <v>265.3</v>
      </c>
      <c r="G12">
        <v>272.5</v>
      </c>
      <c r="H12">
        <v>272.35000000000002</v>
      </c>
      <c r="I12">
        <v>272.5</v>
      </c>
      <c r="J12">
        <v>2126</v>
      </c>
      <c r="K12">
        <v>17234.8</v>
      </c>
      <c r="L12">
        <v>7305000</v>
      </c>
      <c r="M12">
        <v>2262000</v>
      </c>
      <c r="N12">
        <v>270.3</v>
      </c>
      <c r="O12" s="2">
        <v>1.8986301369863012E-4</v>
      </c>
      <c r="P12" s="3">
        <f t="shared" si="1"/>
        <v>2.6172095650536579E-2</v>
      </c>
      <c r="Q12" s="4">
        <f t="shared" si="0"/>
        <v>2.5982232636837948E-2</v>
      </c>
      <c r="R12" s="8">
        <f t="shared" si="2"/>
        <v>1.2505388753476891</v>
      </c>
    </row>
    <row r="13" spans="1:23" x14ac:dyDescent="0.35">
      <c r="A13" t="s">
        <v>14</v>
      </c>
      <c r="B13" s="1">
        <v>43390</v>
      </c>
      <c r="C13" s="1">
        <v>43433</v>
      </c>
      <c r="D13">
        <v>275.95</v>
      </c>
      <c r="E13">
        <v>277.10000000000002</v>
      </c>
      <c r="F13">
        <v>261.35000000000002</v>
      </c>
      <c r="G13">
        <v>262.60000000000002</v>
      </c>
      <c r="H13">
        <v>262.60000000000002</v>
      </c>
      <c r="I13">
        <v>262.60000000000002</v>
      </c>
      <c r="J13">
        <v>1947</v>
      </c>
      <c r="K13">
        <v>15650.36</v>
      </c>
      <c r="L13">
        <v>8646000</v>
      </c>
      <c r="M13">
        <v>1341000</v>
      </c>
      <c r="N13">
        <v>261.14999999999998</v>
      </c>
      <c r="O13" s="2">
        <v>1.8958904109589041E-4</v>
      </c>
      <c r="P13" s="3">
        <f t="shared" si="1"/>
        <v>-3.6330275229357716E-2</v>
      </c>
      <c r="Q13" s="4">
        <f t="shared" si="0"/>
        <v>-3.6519864270453603E-2</v>
      </c>
      <c r="R13" s="8">
        <f t="shared" si="2"/>
        <v>-1.7577207713809966</v>
      </c>
    </row>
    <row r="14" spans="1:23" x14ac:dyDescent="0.35">
      <c r="A14" t="s">
        <v>14</v>
      </c>
      <c r="B14" s="1">
        <v>43392</v>
      </c>
      <c r="C14" s="1">
        <v>43433</v>
      </c>
      <c r="D14">
        <v>261.7</v>
      </c>
      <c r="E14">
        <v>266</v>
      </c>
      <c r="F14">
        <v>258.7</v>
      </c>
      <c r="G14">
        <v>262.89999999999998</v>
      </c>
      <c r="H14">
        <v>262.8</v>
      </c>
      <c r="I14">
        <v>262.89999999999998</v>
      </c>
      <c r="J14">
        <v>2730</v>
      </c>
      <c r="K14">
        <v>21526.79</v>
      </c>
      <c r="L14">
        <v>11049000</v>
      </c>
      <c r="M14">
        <v>2403000</v>
      </c>
      <c r="N14">
        <v>261.10000000000002</v>
      </c>
      <c r="O14" s="2">
        <v>1.9041095890410959E-4</v>
      </c>
      <c r="P14" s="3">
        <f t="shared" si="1"/>
        <v>1.1424219345009692E-3</v>
      </c>
      <c r="Q14" s="4">
        <f t="shared" si="0"/>
        <v>9.5201097559685969E-4</v>
      </c>
      <c r="R14" s="8">
        <f t="shared" si="2"/>
        <v>4.5820801906515489E-2</v>
      </c>
    </row>
    <row r="15" spans="1:23" x14ac:dyDescent="0.35">
      <c r="A15" t="s">
        <v>14</v>
      </c>
      <c r="B15" s="1">
        <v>43395</v>
      </c>
      <c r="C15" s="1">
        <v>43433</v>
      </c>
      <c r="D15">
        <v>268.7</v>
      </c>
      <c r="E15">
        <v>269</v>
      </c>
      <c r="F15">
        <v>260.85000000000002</v>
      </c>
      <c r="G15">
        <v>261.45</v>
      </c>
      <c r="H15">
        <v>261.25</v>
      </c>
      <c r="I15">
        <v>261.45</v>
      </c>
      <c r="J15">
        <v>6446</v>
      </c>
      <c r="K15">
        <v>51138.13</v>
      </c>
      <c r="L15">
        <v>22716000</v>
      </c>
      <c r="M15">
        <v>11667000</v>
      </c>
      <c r="N15">
        <v>260.35000000000002</v>
      </c>
      <c r="O15" s="2">
        <v>1.9041095890410959E-4</v>
      </c>
      <c r="P15" s="3">
        <f t="shared" si="1"/>
        <v>-5.515405096995012E-3</v>
      </c>
      <c r="Q15" s="4">
        <f t="shared" si="0"/>
        <v>-5.705816055899122E-3</v>
      </c>
      <c r="R15" s="8">
        <f t="shared" si="2"/>
        <v>-0.27462400530462072</v>
      </c>
    </row>
    <row r="16" spans="1:23" x14ac:dyDescent="0.35">
      <c r="A16" t="s">
        <v>14</v>
      </c>
      <c r="B16" s="1">
        <v>43396</v>
      </c>
      <c r="C16" s="1">
        <v>43433</v>
      </c>
      <c r="D16">
        <v>259.05</v>
      </c>
      <c r="E16">
        <v>260.25</v>
      </c>
      <c r="F16">
        <v>256.14999999999998</v>
      </c>
      <c r="G16">
        <v>257.55</v>
      </c>
      <c r="H16">
        <v>257.85000000000002</v>
      </c>
      <c r="I16">
        <v>257.55</v>
      </c>
      <c r="J16">
        <v>9847</v>
      </c>
      <c r="K16">
        <v>76291.839999999997</v>
      </c>
      <c r="L16">
        <v>42849000</v>
      </c>
      <c r="M16">
        <v>20133000</v>
      </c>
      <c r="N16">
        <v>255.65</v>
      </c>
      <c r="O16" s="2">
        <v>1.9068493150684932E-4</v>
      </c>
      <c r="P16" s="3">
        <f t="shared" si="1"/>
        <v>-1.4916810097532903E-2</v>
      </c>
      <c r="Q16" s="4">
        <f t="shared" si="0"/>
        <v>-1.5107495029039752E-2</v>
      </c>
      <c r="R16" s="8">
        <f t="shared" si="2"/>
        <v>-0.7271318868937432</v>
      </c>
    </row>
    <row r="17" spans="1:18" x14ac:dyDescent="0.35">
      <c r="A17" t="s">
        <v>14</v>
      </c>
      <c r="B17" s="1">
        <v>43397</v>
      </c>
      <c r="C17" s="1">
        <v>43433</v>
      </c>
      <c r="D17">
        <v>262.7</v>
      </c>
      <c r="E17">
        <v>263.60000000000002</v>
      </c>
      <c r="F17">
        <v>254.15</v>
      </c>
      <c r="G17">
        <v>257.64999999999998</v>
      </c>
      <c r="H17">
        <v>258</v>
      </c>
      <c r="I17">
        <v>257.64999999999998</v>
      </c>
      <c r="J17">
        <v>12116</v>
      </c>
      <c r="K17">
        <v>94174.65</v>
      </c>
      <c r="L17">
        <v>59148000</v>
      </c>
      <c r="M17">
        <v>16299000</v>
      </c>
      <c r="N17">
        <v>255.7</v>
      </c>
      <c r="O17" s="2">
        <v>1.9041095890410959E-4</v>
      </c>
      <c r="P17" s="3">
        <f t="shared" si="1"/>
        <v>3.882741215296676E-4</v>
      </c>
      <c r="Q17" s="4">
        <f t="shared" si="0"/>
        <v>1.9786316262555801E-4</v>
      </c>
      <c r="R17" s="8">
        <f t="shared" si="2"/>
        <v>9.5232607728900423E-3</v>
      </c>
    </row>
    <row r="18" spans="1:18" x14ac:dyDescent="0.35">
      <c r="A18" t="s">
        <v>14</v>
      </c>
      <c r="B18" s="1">
        <v>43398</v>
      </c>
      <c r="C18" s="1">
        <v>43433</v>
      </c>
      <c r="D18">
        <v>255.05</v>
      </c>
      <c r="E18">
        <v>256.7</v>
      </c>
      <c r="F18">
        <v>250.05</v>
      </c>
      <c r="G18">
        <v>251.35</v>
      </c>
      <c r="H18">
        <v>252.4</v>
      </c>
      <c r="I18">
        <v>251.35</v>
      </c>
      <c r="J18">
        <v>21221</v>
      </c>
      <c r="K18">
        <v>160473.68</v>
      </c>
      <c r="L18">
        <v>90957000</v>
      </c>
      <c r="M18">
        <v>31809000</v>
      </c>
      <c r="N18">
        <v>249.55</v>
      </c>
      <c r="O18" s="2">
        <v>1.9068493150684932E-4</v>
      </c>
      <c r="P18" s="3">
        <f t="shared" si="1"/>
        <v>-2.4451775664661297E-2</v>
      </c>
      <c r="Q18" s="4">
        <f t="shared" si="0"/>
        <v>-2.4642460596168148E-2</v>
      </c>
      <c r="R18" s="8">
        <f t="shared" si="2"/>
        <v>-1.1860549241653711</v>
      </c>
    </row>
    <row r="19" spans="1:18" x14ac:dyDescent="0.35">
      <c r="A19" t="s">
        <v>14</v>
      </c>
      <c r="B19" s="1">
        <v>43399</v>
      </c>
      <c r="C19" s="1">
        <v>43461</v>
      </c>
      <c r="D19">
        <v>253.75</v>
      </c>
      <c r="E19">
        <v>255</v>
      </c>
      <c r="F19">
        <v>250.1</v>
      </c>
      <c r="G19">
        <v>250.45</v>
      </c>
      <c r="H19">
        <v>250.3</v>
      </c>
      <c r="I19">
        <v>250.45</v>
      </c>
      <c r="J19">
        <v>828</v>
      </c>
      <c r="K19">
        <v>6277.47</v>
      </c>
      <c r="L19">
        <v>1692000</v>
      </c>
      <c r="M19">
        <v>933000</v>
      </c>
      <c r="N19">
        <v>248.1</v>
      </c>
      <c r="O19" s="2">
        <v>1.9041095890410959E-4</v>
      </c>
      <c r="P19" s="3">
        <f t="shared" si="1"/>
        <v>-3.5806644121742816E-3</v>
      </c>
      <c r="Q19" s="4">
        <f t="shared" si="0"/>
        <v>-3.7710753710783911E-3</v>
      </c>
      <c r="R19" s="8">
        <f t="shared" si="2"/>
        <v>-0.18150389226803817</v>
      </c>
    </row>
    <row r="20" spans="1:18" x14ac:dyDescent="0.35">
      <c r="A20" t="s">
        <v>14</v>
      </c>
      <c r="B20" s="1">
        <v>43402</v>
      </c>
      <c r="C20" s="1">
        <v>43461</v>
      </c>
      <c r="D20">
        <v>251.35</v>
      </c>
      <c r="E20">
        <v>271.25</v>
      </c>
      <c r="F20">
        <v>251.35</v>
      </c>
      <c r="G20">
        <v>270.2</v>
      </c>
      <c r="H20">
        <v>270.35000000000002</v>
      </c>
      <c r="I20">
        <v>270.2</v>
      </c>
      <c r="J20">
        <v>559</v>
      </c>
      <c r="K20">
        <v>4416.63</v>
      </c>
      <c r="L20">
        <v>2034000</v>
      </c>
      <c r="M20">
        <v>342000</v>
      </c>
      <c r="N20">
        <v>267.89999999999998</v>
      </c>
      <c r="O20" s="2">
        <v>1.9041095890410959E-4</v>
      </c>
      <c r="P20" s="3">
        <f t="shared" si="1"/>
        <v>7.8858055500099819E-2</v>
      </c>
      <c r="Q20" s="4">
        <f t="shared" si="0"/>
        <v>7.8667644541195708E-2</v>
      </c>
      <c r="R20" s="8">
        <f t="shared" si="2"/>
        <v>3.7863161763596302</v>
      </c>
    </row>
    <row r="21" spans="1:18" x14ac:dyDescent="0.35">
      <c r="A21" t="s">
        <v>14</v>
      </c>
      <c r="B21" s="1">
        <v>43403</v>
      </c>
      <c r="C21" s="1">
        <v>43461</v>
      </c>
      <c r="D21">
        <v>268.60000000000002</v>
      </c>
      <c r="E21">
        <v>281</v>
      </c>
      <c r="F21">
        <v>268.35000000000002</v>
      </c>
      <c r="G21">
        <v>275.25</v>
      </c>
      <c r="H21">
        <v>275.95</v>
      </c>
      <c r="I21">
        <v>275.25</v>
      </c>
      <c r="J21">
        <v>595</v>
      </c>
      <c r="K21">
        <v>4933.8</v>
      </c>
      <c r="L21">
        <v>2148000</v>
      </c>
      <c r="M21">
        <v>114000</v>
      </c>
      <c r="N21">
        <v>273.14999999999998</v>
      </c>
      <c r="O21" s="2">
        <v>1.9068493150684932E-4</v>
      </c>
      <c r="P21" s="3">
        <f t="shared" si="1"/>
        <v>1.8689859363434536E-2</v>
      </c>
      <c r="Q21" s="4">
        <f t="shared" si="0"/>
        <v>1.8499174431927685E-2</v>
      </c>
      <c r="R21" s="8">
        <f t="shared" si="2"/>
        <v>0.89037524651226374</v>
      </c>
    </row>
    <row r="22" spans="1:18" x14ac:dyDescent="0.35">
      <c r="A22" t="s">
        <v>14</v>
      </c>
      <c r="B22" s="1">
        <v>43404</v>
      </c>
      <c r="C22" s="1">
        <v>43461</v>
      </c>
      <c r="D22">
        <v>276.5</v>
      </c>
      <c r="E22">
        <v>283.89999999999998</v>
      </c>
      <c r="F22">
        <v>270.64999999999998</v>
      </c>
      <c r="G22">
        <v>282.7</v>
      </c>
      <c r="H22">
        <v>282</v>
      </c>
      <c r="I22">
        <v>282.7</v>
      </c>
      <c r="J22">
        <v>434</v>
      </c>
      <c r="K22">
        <v>3606.89</v>
      </c>
      <c r="L22">
        <v>2271000</v>
      </c>
      <c r="M22">
        <v>123000</v>
      </c>
      <c r="N22">
        <v>281.39999999999998</v>
      </c>
      <c r="O22" s="2">
        <v>1.9041095890410959E-4</v>
      </c>
      <c r="P22" s="3">
        <f t="shared" si="1"/>
        <v>2.7066303360581249E-2</v>
      </c>
      <c r="Q22" s="4">
        <f t="shared" si="0"/>
        <v>2.6875892401677138E-2</v>
      </c>
      <c r="R22" s="8">
        <f t="shared" si="2"/>
        <v>1.2935512019974396</v>
      </c>
    </row>
    <row r="23" spans="1:18" x14ac:dyDescent="0.35">
      <c r="A23" t="s">
        <v>14</v>
      </c>
      <c r="B23" s="1">
        <v>43405</v>
      </c>
      <c r="C23" s="1">
        <v>43461</v>
      </c>
      <c r="D23">
        <v>283</v>
      </c>
      <c r="E23">
        <v>289.7</v>
      </c>
      <c r="F23">
        <v>280.5</v>
      </c>
      <c r="G23">
        <v>287.7</v>
      </c>
      <c r="H23">
        <v>287.75</v>
      </c>
      <c r="I23">
        <v>287.7</v>
      </c>
      <c r="J23">
        <v>404</v>
      </c>
      <c r="K23">
        <v>3472.17</v>
      </c>
      <c r="L23">
        <v>2325000</v>
      </c>
      <c r="M23">
        <v>54000</v>
      </c>
      <c r="N23">
        <v>285.89999999999998</v>
      </c>
      <c r="O23" s="2">
        <v>1.8986301369863012E-4</v>
      </c>
      <c r="P23" s="3">
        <f t="shared" si="1"/>
        <v>1.7686593562079946E-2</v>
      </c>
      <c r="Q23" s="4">
        <f t="shared" si="0"/>
        <v>1.7496730548381315E-2</v>
      </c>
      <c r="R23" s="8">
        <f t="shared" si="2"/>
        <v>0.84212708153540627</v>
      </c>
    </row>
    <row r="24" spans="1:18" x14ac:dyDescent="0.35">
      <c r="A24" t="s">
        <v>14</v>
      </c>
      <c r="B24" s="1">
        <v>43406</v>
      </c>
      <c r="C24" s="1">
        <v>43461</v>
      </c>
      <c r="D24">
        <v>290.05</v>
      </c>
      <c r="E24">
        <v>294</v>
      </c>
      <c r="F24">
        <v>284.89999999999998</v>
      </c>
      <c r="G24">
        <v>287.14999999999998</v>
      </c>
      <c r="H24">
        <v>287.5</v>
      </c>
      <c r="I24">
        <v>287.14999999999998</v>
      </c>
      <c r="J24">
        <v>565</v>
      </c>
      <c r="K24">
        <v>4917.8900000000003</v>
      </c>
      <c r="L24">
        <v>2397000</v>
      </c>
      <c r="M24">
        <v>72000</v>
      </c>
      <c r="N24">
        <v>285.35000000000002</v>
      </c>
      <c r="O24" s="2">
        <v>1.9068493150684932E-4</v>
      </c>
      <c r="P24" s="3">
        <f t="shared" si="1"/>
        <v>-1.9117135905457468E-3</v>
      </c>
      <c r="Q24" s="4">
        <f t="shared" si="0"/>
        <v>-2.1023985220525961E-3</v>
      </c>
      <c r="R24" s="8">
        <f t="shared" si="2"/>
        <v>-0.10118957520119656</v>
      </c>
    </row>
    <row r="25" spans="1:18" x14ac:dyDescent="0.35">
      <c r="A25" t="s">
        <v>14</v>
      </c>
      <c r="B25" s="1">
        <v>43409</v>
      </c>
      <c r="C25" s="1">
        <v>43461</v>
      </c>
      <c r="D25">
        <v>287.14999999999998</v>
      </c>
      <c r="E25">
        <v>301.89999999999998</v>
      </c>
      <c r="F25">
        <v>285.95</v>
      </c>
      <c r="G25">
        <v>297.3</v>
      </c>
      <c r="H25">
        <v>299.2</v>
      </c>
      <c r="I25">
        <v>297.3</v>
      </c>
      <c r="J25">
        <v>751</v>
      </c>
      <c r="K25">
        <v>6611.6</v>
      </c>
      <c r="L25">
        <v>2508000</v>
      </c>
      <c r="M25">
        <v>111000</v>
      </c>
      <c r="N25">
        <v>294.95</v>
      </c>
      <c r="O25" s="2">
        <v>1.8958904109589041E-4</v>
      </c>
      <c r="P25" s="3">
        <f t="shared" si="1"/>
        <v>3.5347379418422552E-2</v>
      </c>
      <c r="Q25" s="4">
        <f t="shared" si="0"/>
        <v>3.5157790377326664E-2</v>
      </c>
      <c r="R25" s="8">
        <f t="shared" si="2"/>
        <v>1.6921634200071038</v>
      </c>
    </row>
    <row r="26" spans="1:18" x14ac:dyDescent="0.35">
      <c r="A26" t="s">
        <v>14</v>
      </c>
      <c r="B26" s="1">
        <v>43410</v>
      </c>
      <c r="C26" s="1">
        <v>43461</v>
      </c>
      <c r="D26">
        <v>296.85000000000002</v>
      </c>
      <c r="E26">
        <v>299.25</v>
      </c>
      <c r="F26">
        <v>286.05</v>
      </c>
      <c r="G26">
        <v>288.39999999999998</v>
      </c>
      <c r="H26">
        <v>287.05</v>
      </c>
      <c r="I26">
        <v>288.39999999999998</v>
      </c>
      <c r="J26">
        <v>756</v>
      </c>
      <c r="K26">
        <v>6606.59</v>
      </c>
      <c r="L26">
        <v>2631000</v>
      </c>
      <c r="M26">
        <v>123000</v>
      </c>
      <c r="N26">
        <v>286.45</v>
      </c>
      <c r="O26" s="2">
        <v>1.9013698630136988E-4</v>
      </c>
      <c r="P26" s="3">
        <f t="shared" si="1"/>
        <v>-2.9936091490077477E-2</v>
      </c>
      <c r="Q26" s="4">
        <f t="shared" si="0"/>
        <v>-3.0126228476378848E-2</v>
      </c>
      <c r="R26" s="8">
        <f t="shared" si="2"/>
        <v>-1.4499916309695269</v>
      </c>
    </row>
    <row r="27" spans="1:18" x14ac:dyDescent="0.35">
      <c r="A27" t="s">
        <v>14</v>
      </c>
      <c r="B27" s="1">
        <v>43411</v>
      </c>
      <c r="C27" s="1">
        <v>43461</v>
      </c>
      <c r="D27">
        <v>289.14999999999998</v>
      </c>
      <c r="E27">
        <v>289.39999999999998</v>
      </c>
      <c r="F27">
        <v>288</v>
      </c>
      <c r="G27">
        <v>288.5</v>
      </c>
      <c r="H27">
        <v>288.7</v>
      </c>
      <c r="I27">
        <v>288.5</v>
      </c>
      <c r="J27">
        <v>44</v>
      </c>
      <c r="K27">
        <v>380.84</v>
      </c>
      <c r="L27">
        <v>2634000</v>
      </c>
      <c r="M27">
        <v>3000</v>
      </c>
      <c r="N27">
        <v>286.55</v>
      </c>
      <c r="O27" s="2">
        <v>1.9041095890410959E-4</v>
      </c>
      <c r="P27" s="3">
        <f t="shared" si="1"/>
        <v>3.4674063800285281E-4</v>
      </c>
      <c r="Q27" s="4">
        <f t="shared" si="0"/>
        <v>1.5632967909874322E-4</v>
      </c>
      <c r="R27" s="8">
        <f t="shared" si="2"/>
        <v>7.5242318016362541E-3</v>
      </c>
    </row>
    <row r="28" spans="1:18" x14ac:dyDescent="0.35">
      <c r="A28" t="s">
        <v>14</v>
      </c>
      <c r="B28" s="1">
        <v>43413</v>
      </c>
      <c r="C28" s="1">
        <v>43461</v>
      </c>
      <c r="D28">
        <v>286.64999999999998</v>
      </c>
      <c r="E28">
        <v>289.14999999999998</v>
      </c>
      <c r="F28">
        <v>285</v>
      </c>
      <c r="G28">
        <v>285.2</v>
      </c>
      <c r="H28">
        <v>285</v>
      </c>
      <c r="I28">
        <v>285.2</v>
      </c>
      <c r="J28">
        <v>361</v>
      </c>
      <c r="K28">
        <v>3102.36</v>
      </c>
      <c r="L28">
        <v>2625000</v>
      </c>
      <c r="M28">
        <v>-9000</v>
      </c>
      <c r="N28">
        <v>283.25</v>
      </c>
      <c r="O28" s="2">
        <v>1.8958904109589041E-4</v>
      </c>
      <c r="P28" s="3">
        <f t="shared" si="1"/>
        <v>-1.1438474870017371E-2</v>
      </c>
      <c r="Q28" s="4">
        <f t="shared" si="0"/>
        <v>-1.1628063911113262E-2</v>
      </c>
      <c r="R28" s="8">
        <f t="shared" si="2"/>
        <v>-0.55966498988457669</v>
      </c>
    </row>
    <row r="29" spans="1:18" x14ac:dyDescent="0.35">
      <c r="A29" t="s">
        <v>14</v>
      </c>
      <c r="B29" s="1">
        <v>43416</v>
      </c>
      <c r="C29" s="1">
        <v>43461</v>
      </c>
      <c r="D29">
        <v>284.64999999999998</v>
      </c>
      <c r="E29">
        <v>284.8</v>
      </c>
      <c r="F29">
        <v>279.55</v>
      </c>
      <c r="G29">
        <v>280.14999999999998</v>
      </c>
      <c r="H29">
        <v>279.7</v>
      </c>
      <c r="I29">
        <v>280.14999999999998</v>
      </c>
      <c r="J29">
        <v>353</v>
      </c>
      <c r="K29">
        <v>2982.23</v>
      </c>
      <c r="L29">
        <v>2628000</v>
      </c>
      <c r="M29">
        <v>3000</v>
      </c>
      <c r="N29">
        <v>277.95</v>
      </c>
      <c r="O29" s="2">
        <v>1.8986301369863012E-4</v>
      </c>
      <c r="P29" s="3">
        <f t="shared" si="1"/>
        <v>-1.7706872370266521E-2</v>
      </c>
      <c r="Q29" s="4">
        <f t="shared" si="0"/>
        <v>-1.7896735383965152E-2</v>
      </c>
      <c r="R29" s="8">
        <f t="shared" si="2"/>
        <v>-0.86137953009194135</v>
      </c>
    </row>
    <row r="30" spans="1:18" x14ac:dyDescent="0.35">
      <c r="A30" t="s">
        <v>14</v>
      </c>
      <c r="B30" s="1">
        <v>43417</v>
      </c>
      <c r="C30" s="1">
        <v>43461</v>
      </c>
      <c r="D30">
        <v>278.2</v>
      </c>
      <c r="E30">
        <v>282</v>
      </c>
      <c r="F30">
        <v>275.60000000000002</v>
      </c>
      <c r="G30">
        <v>280.5</v>
      </c>
      <c r="H30">
        <v>282</v>
      </c>
      <c r="I30">
        <v>280.5</v>
      </c>
      <c r="J30">
        <v>669</v>
      </c>
      <c r="K30">
        <v>5590.41</v>
      </c>
      <c r="L30">
        <v>3210000</v>
      </c>
      <c r="M30">
        <v>582000</v>
      </c>
      <c r="N30">
        <v>278.05</v>
      </c>
      <c r="O30" s="2">
        <v>1.893150684931507E-4</v>
      </c>
      <c r="P30" s="3">
        <f t="shared" si="1"/>
        <v>1.2493307156881055E-3</v>
      </c>
      <c r="Q30" s="4">
        <f t="shared" si="0"/>
        <v>1.0600156471949548E-3</v>
      </c>
      <c r="R30" s="8">
        <f t="shared" si="2"/>
        <v>5.1019125023716846E-2</v>
      </c>
    </row>
    <row r="31" spans="1:18" x14ac:dyDescent="0.35">
      <c r="A31" t="s">
        <v>14</v>
      </c>
      <c r="B31" s="1">
        <v>43418</v>
      </c>
      <c r="C31" s="1">
        <v>43461</v>
      </c>
      <c r="D31">
        <v>280.95</v>
      </c>
      <c r="E31">
        <v>289.95</v>
      </c>
      <c r="F31">
        <v>280.95</v>
      </c>
      <c r="G31">
        <v>285.64999999999998</v>
      </c>
      <c r="H31">
        <v>285.5</v>
      </c>
      <c r="I31">
        <v>285.64999999999998</v>
      </c>
      <c r="J31">
        <v>1090</v>
      </c>
      <c r="K31">
        <v>9345.65</v>
      </c>
      <c r="L31">
        <v>3804000</v>
      </c>
      <c r="M31">
        <v>594000</v>
      </c>
      <c r="N31">
        <v>283.60000000000002</v>
      </c>
      <c r="O31" s="2">
        <v>1.873972602739726E-4</v>
      </c>
      <c r="P31" s="3">
        <f t="shared" si="1"/>
        <v>1.8360071301247692E-2</v>
      </c>
      <c r="Q31" s="4">
        <f t="shared" si="0"/>
        <v>1.8172674040973721E-2</v>
      </c>
      <c r="R31" s="8">
        <f t="shared" si="2"/>
        <v>0.87466060653458699</v>
      </c>
    </row>
    <row r="32" spans="1:18" x14ac:dyDescent="0.35">
      <c r="A32" t="s">
        <v>14</v>
      </c>
      <c r="B32" s="1">
        <v>43419</v>
      </c>
      <c r="C32" s="1">
        <v>43461</v>
      </c>
      <c r="D32">
        <v>285.85000000000002</v>
      </c>
      <c r="E32">
        <v>289.3</v>
      </c>
      <c r="F32">
        <v>283.3</v>
      </c>
      <c r="G32">
        <v>287.75</v>
      </c>
      <c r="H32">
        <v>287.8</v>
      </c>
      <c r="I32">
        <v>287.75</v>
      </c>
      <c r="J32">
        <v>529</v>
      </c>
      <c r="K32">
        <v>4543.09</v>
      </c>
      <c r="L32">
        <v>4035000</v>
      </c>
      <c r="M32">
        <v>231000</v>
      </c>
      <c r="N32">
        <v>285.39999999999998</v>
      </c>
      <c r="O32" s="2">
        <v>1.8684931506849313E-4</v>
      </c>
      <c r="P32" s="3">
        <f t="shared" si="1"/>
        <v>7.3516541221775701E-3</v>
      </c>
      <c r="Q32" s="4">
        <f t="shared" si="0"/>
        <v>7.1648048071090769E-3</v>
      </c>
      <c r="R32" s="8">
        <f t="shared" si="2"/>
        <v>0.34484592108780077</v>
      </c>
    </row>
    <row r="33" spans="1:18" x14ac:dyDescent="0.35">
      <c r="A33" t="s">
        <v>14</v>
      </c>
      <c r="B33" s="1">
        <v>43420</v>
      </c>
      <c r="C33" s="1">
        <v>43461</v>
      </c>
      <c r="D33">
        <v>287.75</v>
      </c>
      <c r="E33">
        <v>293.5</v>
      </c>
      <c r="F33">
        <v>284.95</v>
      </c>
      <c r="G33">
        <v>292.5</v>
      </c>
      <c r="H33">
        <v>293.14999999999998</v>
      </c>
      <c r="I33">
        <v>292.5</v>
      </c>
      <c r="J33">
        <v>978</v>
      </c>
      <c r="K33">
        <v>8506.4599999999991</v>
      </c>
      <c r="L33">
        <v>4488000</v>
      </c>
      <c r="M33">
        <v>453000</v>
      </c>
      <c r="N33">
        <v>290.89999999999998</v>
      </c>
      <c r="O33" s="2">
        <v>1.8767123287671231E-4</v>
      </c>
      <c r="P33" s="3">
        <f t="shared" si="1"/>
        <v>1.6507384882710686E-2</v>
      </c>
      <c r="Q33" s="4">
        <f t="shared" si="0"/>
        <v>1.6319713649833974E-2</v>
      </c>
      <c r="R33" s="8">
        <f t="shared" si="2"/>
        <v>0.78547662315687072</v>
      </c>
    </row>
    <row r="34" spans="1:18" x14ac:dyDescent="0.35">
      <c r="A34" t="s">
        <v>14</v>
      </c>
      <c r="B34" s="1">
        <v>43423</v>
      </c>
      <c r="C34" s="1">
        <v>43461</v>
      </c>
      <c r="D34">
        <v>294.35000000000002</v>
      </c>
      <c r="E34">
        <v>294.55</v>
      </c>
      <c r="F34">
        <v>287.8</v>
      </c>
      <c r="G34">
        <v>289.39999999999998</v>
      </c>
      <c r="H34">
        <v>289.2</v>
      </c>
      <c r="I34">
        <v>289.39999999999998</v>
      </c>
      <c r="J34">
        <v>1038</v>
      </c>
      <c r="K34">
        <v>9033.2800000000007</v>
      </c>
      <c r="L34">
        <v>5418000</v>
      </c>
      <c r="M34">
        <v>930000</v>
      </c>
      <c r="N34">
        <v>288.14999999999998</v>
      </c>
      <c r="O34" s="2">
        <v>1.8712328767123289E-4</v>
      </c>
      <c r="P34" s="3">
        <f t="shared" si="1"/>
        <v>-1.0598290598290675E-2</v>
      </c>
      <c r="Q34" s="4">
        <f t="shared" si="0"/>
        <v>-1.0785413885961909E-2</v>
      </c>
      <c r="R34" s="8">
        <f t="shared" si="2"/>
        <v>-0.51910778952795955</v>
      </c>
    </row>
    <row r="35" spans="1:18" x14ac:dyDescent="0.35">
      <c r="A35" t="s">
        <v>14</v>
      </c>
      <c r="B35" s="1">
        <v>43424</v>
      </c>
      <c r="C35" s="1">
        <v>43461</v>
      </c>
      <c r="D35">
        <v>287.25</v>
      </c>
      <c r="E35">
        <v>290.2</v>
      </c>
      <c r="F35">
        <v>283.95</v>
      </c>
      <c r="G35">
        <v>284.75</v>
      </c>
      <c r="H35">
        <v>284</v>
      </c>
      <c r="I35">
        <v>284.75</v>
      </c>
      <c r="J35">
        <v>1209</v>
      </c>
      <c r="K35">
        <v>10402.17</v>
      </c>
      <c r="L35">
        <v>6090000</v>
      </c>
      <c r="M35">
        <v>672000</v>
      </c>
      <c r="N35">
        <v>283.45</v>
      </c>
      <c r="O35" s="2">
        <v>1.8575342465753427E-4</v>
      </c>
      <c r="P35" s="3">
        <f t="shared" si="1"/>
        <v>-1.6067726330338556E-2</v>
      </c>
      <c r="Q35" s="4">
        <f t="shared" si="0"/>
        <v>-1.6253479754996091E-2</v>
      </c>
      <c r="R35" s="8">
        <f t="shared" si="2"/>
        <v>-0.78228875006227649</v>
      </c>
    </row>
    <row r="36" spans="1:18" x14ac:dyDescent="0.35">
      <c r="A36" t="s">
        <v>14</v>
      </c>
      <c r="B36" s="1">
        <v>43425</v>
      </c>
      <c r="C36" s="1">
        <v>43461</v>
      </c>
      <c r="D36">
        <v>285.05</v>
      </c>
      <c r="E36">
        <v>291.05</v>
      </c>
      <c r="F36">
        <v>284.85000000000002</v>
      </c>
      <c r="G36">
        <v>288.45</v>
      </c>
      <c r="H36">
        <v>288.60000000000002</v>
      </c>
      <c r="I36">
        <v>288.45</v>
      </c>
      <c r="J36">
        <v>1911</v>
      </c>
      <c r="K36">
        <v>16523.79</v>
      </c>
      <c r="L36">
        <v>8646000</v>
      </c>
      <c r="M36">
        <v>2556000</v>
      </c>
      <c r="N36">
        <v>287.05</v>
      </c>
      <c r="O36" s="2">
        <v>1.865753424657534E-4</v>
      </c>
      <c r="P36" s="3">
        <f t="shared" si="1"/>
        <v>1.2993854258121119E-2</v>
      </c>
      <c r="Q36" s="4">
        <f t="shared" si="0"/>
        <v>1.2807278915655366E-2</v>
      </c>
      <c r="R36" s="8">
        <f t="shared" si="2"/>
        <v>0.6164212442906134</v>
      </c>
    </row>
    <row r="37" spans="1:18" x14ac:dyDescent="0.35">
      <c r="A37" t="s">
        <v>14</v>
      </c>
      <c r="B37" s="1">
        <v>43426</v>
      </c>
      <c r="C37" s="1">
        <v>43461</v>
      </c>
      <c r="D37">
        <v>288.7</v>
      </c>
      <c r="E37">
        <v>288.7</v>
      </c>
      <c r="F37">
        <v>282.89999999999998</v>
      </c>
      <c r="G37">
        <v>283.75</v>
      </c>
      <c r="H37">
        <v>283.5</v>
      </c>
      <c r="I37">
        <v>283.75</v>
      </c>
      <c r="J37">
        <v>1809</v>
      </c>
      <c r="K37">
        <v>15481.57</v>
      </c>
      <c r="L37">
        <v>9558000</v>
      </c>
      <c r="M37">
        <v>912000</v>
      </c>
      <c r="N37">
        <v>282.7</v>
      </c>
      <c r="O37" s="2">
        <v>1.8547945205479453E-4</v>
      </c>
      <c r="P37" s="3">
        <f t="shared" si="1"/>
        <v>-1.6293985092737003E-2</v>
      </c>
      <c r="Q37" s="4">
        <f t="shared" si="0"/>
        <v>-1.6479464544791798E-2</v>
      </c>
      <c r="R37" s="8">
        <f t="shared" si="2"/>
        <v>-0.79316551992369821</v>
      </c>
    </row>
    <row r="38" spans="1:18" x14ac:dyDescent="0.35">
      <c r="A38" t="s">
        <v>14</v>
      </c>
      <c r="B38" s="1">
        <v>43430</v>
      </c>
      <c r="C38" s="1">
        <v>43461</v>
      </c>
      <c r="D38">
        <v>285.25</v>
      </c>
      <c r="E38">
        <v>288</v>
      </c>
      <c r="F38">
        <v>280.8</v>
      </c>
      <c r="G38">
        <v>287.55</v>
      </c>
      <c r="H38">
        <v>287.7</v>
      </c>
      <c r="I38">
        <v>287.55</v>
      </c>
      <c r="J38">
        <v>4239</v>
      </c>
      <c r="K38">
        <v>36197.629999999997</v>
      </c>
      <c r="L38">
        <v>15177000</v>
      </c>
      <c r="M38">
        <v>5619000</v>
      </c>
      <c r="N38">
        <v>286.39999999999998</v>
      </c>
      <c r="O38" s="2">
        <v>1.8493150684931506E-4</v>
      </c>
      <c r="P38" s="3">
        <f t="shared" si="1"/>
        <v>1.3392070484581537E-2</v>
      </c>
      <c r="Q38" s="4">
        <f t="shared" si="0"/>
        <v>1.3207138977732222E-2</v>
      </c>
      <c r="R38" s="8">
        <f t="shared" si="2"/>
        <v>0.63566672482014586</v>
      </c>
    </row>
    <row r="39" spans="1:18" x14ac:dyDescent="0.35">
      <c r="A39" t="s">
        <v>14</v>
      </c>
      <c r="B39" s="1">
        <v>43431</v>
      </c>
      <c r="C39" s="1">
        <v>43461</v>
      </c>
      <c r="D39">
        <v>285.55</v>
      </c>
      <c r="E39">
        <v>291.8</v>
      </c>
      <c r="F39">
        <v>285.5</v>
      </c>
      <c r="G39">
        <v>290.89999999999998</v>
      </c>
      <c r="H39">
        <v>290.5</v>
      </c>
      <c r="I39">
        <v>290.89999999999998</v>
      </c>
      <c r="J39">
        <v>10140</v>
      </c>
      <c r="K39">
        <v>87922.65</v>
      </c>
      <c r="L39">
        <v>35466000</v>
      </c>
      <c r="M39">
        <v>20289000</v>
      </c>
      <c r="N39">
        <v>289.39999999999998</v>
      </c>
      <c r="O39" s="2">
        <v>1.8520547945205477E-4</v>
      </c>
      <c r="P39" s="3">
        <f t="shared" si="1"/>
        <v>1.1650147800382423E-2</v>
      </c>
      <c r="Q39" s="4">
        <f t="shared" si="0"/>
        <v>1.1464942320930368E-2</v>
      </c>
      <c r="R39" s="8">
        <f t="shared" si="2"/>
        <v>0.55181385973793096</v>
      </c>
    </row>
    <row r="40" spans="1:18" x14ac:dyDescent="0.35">
      <c r="A40" t="s">
        <v>14</v>
      </c>
      <c r="B40" s="1">
        <v>43432</v>
      </c>
      <c r="C40" s="1">
        <v>43461</v>
      </c>
      <c r="D40">
        <v>290.35000000000002</v>
      </c>
      <c r="E40">
        <v>293.39999999999998</v>
      </c>
      <c r="F40">
        <v>284.5</v>
      </c>
      <c r="G40">
        <v>285.55</v>
      </c>
      <c r="H40">
        <v>285</v>
      </c>
      <c r="I40">
        <v>285.55</v>
      </c>
      <c r="J40">
        <v>15586</v>
      </c>
      <c r="K40">
        <v>135726.82</v>
      </c>
      <c r="L40">
        <v>55950000</v>
      </c>
      <c r="M40">
        <v>20484000</v>
      </c>
      <c r="N40">
        <v>284.55</v>
      </c>
      <c r="O40" s="2">
        <v>1.8493150684931506E-4</v>
      </c>
      <c r="P40" s="3">
        <f t="shared" si="1"/>
        <v>-1.839119972499129E-2</v>
      </c>
      <c r="Q40" s="4">
        <f t="shared" si="0"/>
        <v>-1.8576131231840605E-2</v>
      </c>
      <c r="R40" s="8">
        <f t="shared" si="2"/>
        <v>-0.89407921881358987</v>
      </c>
    </row>
    <row r="41" spans="1:18" x14ac:dyDescent="0.35">
      <c r="A41" t="s">
        <v>14</v>
      </c>
      <c r="B41" s="1">
        <v>43433</v>
      </c>
      <c r="C41" s="1">
        <v>43461</v>
      </c>
      <c r="D41">
        <v>287</v>
      </c>
      <c r="E41">
        <v>290.55</v>
      </c>
      <c r="F41">
        <v>285.7</v>
      </c>
      <c r="G41">
        <v>287.75</v>
      </c>
      <c r="H41">
        <v>288.55</v>
      </c>
      <c r="I41">
        <v>287.75</v>
      </c>
      <c r="J41">
        <v>19281</v>
      </c>
      <c r="K41">
        <v>166879.09</v>
      </c>
      <c r="L41">
        <v>80055000</v>
      </c>
      <c r="M41">
        <v>24105000</v>
      </c>
      <c r="N41">
        <v>286.39999999999998</v>
      </c>
      <c r="O41" s="2">
        <v>1.8547945205479453E-4</v>
      </c>
      <c r="P41" s="3">
        <f t="shared" si="1"/>
        <v>7.704430047277144E-3</v>
      </c>
      <c r="Q41" s="4">
        <f t="shared" si="0"/>
        <v>7.5189505952223496E-3</v>
      </c>
      <c r="R41" s="8">
        <f t="shared" si="2"/>
        <v>0.36189114894664082</v>
      </c>
    </row>
    <row r="42" spans="1:18" x14ac:dyDescent="0.35">
      <c r="A42" t="s">
        <v>14</v>
      </c>
      <c r="B42" s="1">
        <v>43434</v>
      </c>
      <c r="C42" s="1">
        <v>43496</v>
      </c>
      <c r="D42">
        <v>291.10000000000002</v>
      </c>
      <c r="E42">
        <v>293.2</v>
      </c>
      <c r="F42">
        <v>285</v>
      </c>
      <c r="G42">
        <v>286</v>
      </c>
      <c r="H42">
        <v>285.60000000000002</v>
      </c>
      <c r="I42">
        <v>286</v>
      </c>
      <c r="J42">
        <v>222</v>
      </c>
      <c r="K42">
        <v>1920.88</v>
      </c>
      <c r="L42">
        <v>702000</v>
      </c>
      <c r="M42">
        <v>-18000</v>
      </c>
      <c r="N42">
        <v>284.64999999999998</v>
      </c>
      <c r="O42" s="2">
        <v>1.8520547945205477E-4</v>
      </c>
      <c r="P42" s="3">
        <f t="shared" si="1"/>
        <v>-6.0816681146828849E-3</v>
      </c>
      <c r="Q42" s="4">
        <f t="shared" si="0"/>
        <v>-6.2668735941349392E-3</v>
      </c>
      <c r="R42" s="8">
        <f t="shared" si="2"/>
        <v>-0.30162800733468453</v>
      </c>
    </row>
    <row r="43" spans="1:18" x14ac:dyDescent="0.35">
      <c r="A43" t="s">
        <v>14</v>
      </c>
      <c r="B43" s="1">
        <v>43437</v>
      </c>
      <c r="C43" s="1">
        <v>43496</v>
      </c>
      <c r="D43">
        <v>287.55</v>
      </c>
      <c r="E43">
        <v>290.39999999999998</v>
      </c>
      <c r="F43">
        <v>285</v>
      </c>
      <c r="G43">
        <v>289.8</v>
      </c>
      <c r="H43">
        <v>289.75</v>
      </c>
      <c r="I43">
        <v>289.8</v>
      </c>
      <c r="J43">
        <v>188</v>
      </c>
      <c r="K43">
        <v>1619.9</v>
      </c>
      <c r="L43">
        <v>666000</v>
      </c>
      <c r="M43">
        <v>-36000</v>
      </c>
      <c r="N43">
        <v>286.8</v>
      </c>
      <c r="O43" s="2">
        <v>1.8410958904109588E-4</v>
      </c>
      <c r="P43" s="3">
        <f t="shared" si="1"/>
        <v>1.3286713286713327E-2</v>
      </c>
      <c r="Q43" s="4">
        <f t="shared" si="0"/>
        <v>1.3102603697672232E-2</v>
      </c>
      <c r="R43" s="8">
        <f t="shared" si="2"/>
        <v>0.6306353853895601</v>
      </c>
    </row>
    <row r="44" spans="1:18" x14ac:dyDescent="0.35">
      <c r="A44" t="s">
        <v>14</v>
      </c>
      <c r="B44" s="1">
        <v>43438</v>
      </c>
      <c r="C44" s="1">
        <v>43496</v>
      </c>
      <c r="D44">
        <v>288.7</v>
      </c>
      <c r="E44">
        <v>290.3</v>
      </c>
      <c r="F44">
        <v>284.75</v>
      </c>
      <c r="G44">
        <v>285.14999999999998</v>
      </c>
      <c r="H44">
        <v>285.3</v>
      </c>
      <c r="I44">
        <v>285.14999999999998</v>
      </c>
      <c r="J44">
        <v>143</v>
      </c>
      <c r="K44">
        <v>1229.92</v>
      </c>
      <c r="L44">
        <v>795000</v>
      </c>
      <c r="M44">
        <v>129000</v>
      </c>
      <c r="N44">
        <v>282.55</v>
      </c>
      <c r="O44" s="2">
        <v>1.8383561643835618E-4</v>
      </c>
      <c r="P44" s="3">
        <f t="shared" si="1"/>
        <v>-1.6045548654244422E-2</v>
      </c>
      <c r="Q44" s="4">
        <f t="shared" si="0"/>
        <v>-1.6229384270682778E-2</v>
      </c>
      <c r="R44" s="8">
        <f t="shared" si="2"/>
        <v>-0.78112902140172225</v>
      </c>
    </row>
    <row r="45" spans="1:18" x14ac:dyDescent="0.35">
      <c r="A45" t="s">
        <v>14</v>
      </c>
      <c r="B45" s="1">
        <v>43439</v>
      </c>
      <c r="C45" s="1">
        <v>43496</v>
      </c>
      <c r="D45">
        <v>284.39999999999998</v>
      </c>
      <c r="E45">
        <v>285.39999999999998</v>
      </c>
      <c r="F45">
        <v>280</v>
      </c>
      <c r="G45">
        <v>282.85000000000002</v>
      </c>
      <c r="H45">
        <v>283.64999999999998</v>
      </c>
      <c r="I45">
        <v>282.85000000000002</v>
      </c>
      <c r="J45">
        <v>220</v>
      </c>
      <c r="K45">
        <v>1872.77</v>
      </c>
      <c r="L45">
        <v>981000</v>
      </c>
      <c r="M45">
        <v>186000</v>
      </c>
      <c r="N45">
        <v>280.14999999999998</v>
      </c>
      <c r="O45" s="2">
        <v>1.832876712328767E-4</v>
      </c>
      <c r="P45" s="3">
        <f t="shared" si="1"/>
        <v>-8.0659302121688752E-3</v>
      </c>
      <c r="Q45" s="4">
        <f t="shared" si="0"/>
        <v>-8.2492178834017525E-3</v>
      </c>
      <c r="R45" s="8">
        <f t="shared" si="2"/>
        <v>-0.39703930753745764</v>
      </c>
    </row>
    <row r="46" spans="1:18" x14ac:dyDescent="0.35">
      <c r="A46" t="s">
        <v>14</v>
      </c>
      <c r="B46" s="1">
        <v>43440</v>
      </c>
      <c r="C46" s="1">
        <v>43496</v>
      </c>
      <c r="D46">
        <v>281.10000000000002</v>
      </c>
      <c r="E46">
        <v>281.3</v>
      </c>
      <c r="F46">
        <v>276.95</v>
      </c>
      <c r="G46">
        <v>277.3</v>
      </c>
      <c r="H46">
        <v>277.45</v>
      </c>
      <c r="I46">
        <v>277.3</v>
      </c>
      <c r="J46">
        <v>262</v>
      </c>
      <c r="K46">
        <v>2191.0100000000002</v>
      </c>
      <c r="L46">
        <v>1233000</v>
      </c>
      <c r="M46">
        <v>252000</v>
      </c>
      <c r="N46">
        <v>275.64999999999998</v>
      </c>
      <c r="O46" s="2">
        <v>1.8383561643835618E-4</v>
      </c>
      <c r="P46" s="3">
        <f t="shared" si="1"/>
        <v>-1.9621707618879304E-2</v>
      </c>
      <c r="Q46" s="4">
        <f t="shared" si="0"/>
        <v>-1.980554323531766E-2</v>
      </c>
      <c r="R46" s="8">
        <f t="shared" si="2"/>
        <v>-0.95325148186181463</v>
      </c>
    </row>
    <row r="47" spans="1:18" x14ac:dyDescent="0.35">
      <c r="A47" t="s">
        <v>14</v>
      </c>
      <c r="B47" s="1">
        <v>43441</v>
      </c>
      <c r="C47" s="1">
        <v>43496</v>
      </c>
      <c r="D47">
        <v>278.3</v>
      </c>
      <c r="E47">
        <v>278.75</v>
      </c>
      <c r="F47">
        <v>274</v>
      </c>
      <c r="G47">
        <v>277.89999999999998</v>
      </c>
      <c r="H47">
        <v>278.3</v>
      </c>
      <c r="I47">
        <v>277.89999999999998</v>
      </c>
      <c r="J47">
        <v>225</v>
      </c>
      <c r="K47">
        <v>1867.22</v>
      </c>
      <c r="L47">
        <v>1338000</v>
      </c>
      <c r="M47">
        <v>105000</v>
      </c>
      <c r="N47">
        <v>275.39999999999998</v>
      </c>
      <c r="O47" s="2">
        <v>1.8383561643835618E-4</v>
      </c>
      <c r="P47" s="3">
        <f t="shared" si="1"/>
        <v>2.1637216011538619E-3</v>
      </c>
      <c r="Q47" s="4">
        <f t="shared" si="0"/>
        <v>1.9798859847155056E-3</v>
      </c>
      <c r="R47" s="8">
        <f t="shared" si="2"/>
        <v>9.5292980678357189E-2</v>
      </c>
    </row>
    <row r="48" spans="1:18" x14ac:dyDescent="0.35">
      <c r="A48" t="s">
        <v>14</v>
      </c>
      <c r="B48" s="1">
        <v>43444</v>
      </c>
      <c r="C48" s="1">
        <v>43496</v>
      </c>
      <c r="D48">
        <v>274</v>
      </c>
      <c r="E48">
        <v>278</v>
      </c>
      <c r="F48">
        <v>272.55</v>
      </c>
      <c r="G48">
        <v>275.89999999999998</v>
      </c>
      <c r="H48">
        <v>275.89999999999998</v>
      </c>
      <c r="I48">
        <v>275.89999999999998</v>
      </c>
      <c r="J48">
        <v>311</v>
      </c>
      <c r="K48">
        <v>2568.4299999999998</v>
      </c>
      <c r="L48">
        <v>1680000</v>
      </c>
      <c r="M48">
        <v>342000</v>
      </c>
      <c r="N48">
        <v>274.2</v>
      </c>
      <c r="O48" s="2">
        <v>1.8356164383561647E-4</v>
      </c>
      <c r="P48" s="3">
        <f t="shared" si="1"/>
        <v>-7.1968333933069457E-3</v>
      </c>
      <c r="Q48" s="4">
        <f t="shared" si="0"/>
        <v>-7.3803950371425621E-3</v>
      </c>
      <c r="R48" s="8">
        <f t="shared" si="2"/>
        <v>-0.35522239517955284</v>
      </c>
    </row>
    <row r="49" spans="1:18" x14ac:dyDescent="0.35">
      <c r="A49" t="s">
        <v>14</v>
      </c>
      <c r="B49" s="1">
        <v>43445</v>
      </c>
      <c r="C49" s="1">
        <v>43496</v>
      </c>
      <c r="D49">
        <v>271</v>
      </c>
      <c r="E49">
        <v>285.10000000000002</v>
      </c>
      <c r="F49">
        <v>271</v>
      </c>
      <c r="G49">
        <v>284.14999999999998</v>
      </c>
      <c r="H49">
        <v>284.2</v>
      </c>
      <c r="I49">
        <v>284.14999999999998</v>
      </c>
      <c r="J49">
        <v>845</v>
      </c>
      <c r="K49">
        <v>7082.85</v>
      </c>
      <c r="L49">
        <v>2172000</v>
      </c>
      <c r="M49">
        <v>492000</v>
      </c>
      <c r="N49">
        <v>281.25</v>
      </c>
      <c r="O49" s="2">
        <v>1.8356164383561647E-4</v>
      </c>
      <c r="P49" s="3">
        <f t="shared" si="1"/>
        <v>2.9902138455962308E-2</v>
      </c>
      <c r="Q49" s="4">
        <f t="shared" si="0"/>
        <v>2.9718576812126692E-2</v>
      </c>
      <c r="R49" s="8">
        <f t="shared" si="2"/>
        <v>1.4303711364233913</v>
      </c>
    </row>
    <row r="50" spans="1:18" x14ac:dyDescent="0.35">
      <c r="A50" t="s">
        <v>14</v>
      </c>
      <c r="B50" s="1">
        <v>43446</v>
      </c>
      <c r="C50" s="1">
        <v>43496</v>
      </c>
      <c r="D50">
        <v>285.25</v>
      </c>
      <c r="E50">
        <v>288.64999999999998</v>
      </c>
      <c r="F50">
        <v>284.85000000000002</v>
      </c>
      <c r="G50">
        <v>288.14999999999998</v>
      </c>
      <c r="H50">
        <v>288</v>
      </c>
      <c r="I50">
        <v>288.14999999999998</v>
      </c>
      <c r="J50">
        <v>550</v>
      </c>
      <c r="K50">
        <v>4728.8900000000003</v>
      </c>
      <c r="L50">
        <v>2526000</v>
      </c>
      <c r="M50">
        <v>354000</v>
      </c>
      <c r="N50">
        <v>285.25</v>
      </c>
      <c r="O50" s="2">
        <v>1.8301369863013697E-4</v>
      </c>
      <c r="P50" s="3">
        <f t="shared" si="1"/>
        <v>1.4077071969030443E-2</v>
      </c>
      <c r="Q50" s="4">
        <f t="shared" si="0"/>
        <v>1.3894058270400305E-2</v>
      </c>
      <c r="R50" s="8">
        <f t="shared" si="2"/>
        <v>0.66872852099888713</v>
      </c>
    </row>
    <row r="51" spans="1:18" x14ac:dyDescent="0.35">
      <c r="A51" t="s">
        <v>14</v>
      </c>
      <c r="B51" s="1">
        <v>43447</v>
      </c>
      <c r="C51" s="1">
        <v>43496</v>
      </c>
      <c r="D51">
        <v>291.5</v>
      </c>
      <c r="E51">
        <v>295.95</v>
      </c>
      <c r="F51">
        <v>287.89999999999998</v>
      </c>
      <c r="G51">
        <v>290.89999999999998</v>
      </c>
      <c r="H51">
        <v>290.75</v>
      </c>
      <c r="I51">
        <v>290.89999999999998</v>
      </c>
      <c r="J51">
        <v>716</v>
      </c>
      <c r="K51">
        <v>6283.77</v>
      </c>
      <c r="L51">
        <v>3183000</v>
      </c>
      <c r="M51">
        <v>657000</v>
      </c>
      <c r="N51">
        <v>289</v>
      </c>
      <c r="O51" s="2">
        <v>1.8383561643835618E-4</v>
      </c>
      <c r="P51" s="3">
        <f t="shared" si="1"/>
        <v>9.5436404650355734E-3</v>
      </c>
      <c r="Q51" s="4">
        <f t="shared" si="0"/>
        <v>9.3598048485972179E-3</v>
      </c>
      <c r="R51" s="8">
        <f t="shared" si="2"/>
        <v>0.45049245738194932</v>
      </c>
    </row>
    <row r="52" spans="1:18" x14ac:dyDescent="0.35">
      <c r="A52" t="s">
        <v>14</v>
      </c>
      <c r="B52" s="1">
        <v>43448</v>
      </c>
      <c r="C52" s="1">
        <v>43496</v>
      </c>
      <c r="D52">
        <v>289.5</v>
      </c>
      <c r="E52">
        <v>292.85000000000002</v>
      </c>
      <c r="F52">
        <v>288.75</v>
      </c>
      <c r="G52">
        <v>291.64999999999998</v>
      </c>
      <c r="H52">
        <v>291.10000000000002</v>
      </c>
      <c r="I52">
        <v>291.64999999999998</v>
      </c>
      <c r="J52">
        <v>592</v>
      </c>
      <c r="K52">
        <v>5167.8900000000003</v>
      </c>
      <c r="L52">
        <v>3582000</v>
      </c>
      <c r="M52">
        <v>399000</v>
      </c>
      <c r="N52">
        <v>289.2</v>
      </c>
      <c r="O52" s="2">
        <v>1.8356164383561647E-4</v>
      </c>
      <c r="P52" s="3">
        <f t="shared" si="1"/>
        <v>2.5782055689240291E-3</v>
      </c>
      <c r="Q52" s="4">
        <f t="shared" si="0"/>
        <v>2.3946439250884127E-3</v>
      </c>
      <c r="R52" s="8">
        <f t="shared" si="2"/>
        <v>0.11525550412832741</v>
      </c>
    </row>
    <row r="53" spans="1:18" x14ac:dyDescent="0.35">
      <c r="A53" t="s">
        <v>14</v>
      </c>
      <c r="B53" s="1">
        <v>43451</v>
      </c>
      <c r="C53" s="1">
        <v>43496</v>
      </c>
      <c r="D53">
        <v>291.2</v>
      </c>
      <c r="E53">
        <v>293.60000000000002</v>
      </c>
      <c r="F53">
        <v>289.64999999999998</v>
      </c>
      <c r="G53">
        <v>291.25</v>
      </c>
      <c r="H53">
        <v>291.85000000000002</v>
      </c>
      <c r="I53">
        <v>291.25</v>
      </c>
      <c r="J53">
        <v>454</v>
      </c>
      <c r="K53">
        <v>3971.25</v>
      </c>
      <c r="L53">
        <v>3831000</v>
      </c>
      <c r="M53">
        <v>249000</v>
      </c>
      <c r="N53">
        <v>289.5</v>
      </c>
      <c r="O53" s="2">
        <v>1.8219178082191782E-4</v>
      </c>
      <c r="P53" s="3">
        <f t="shared" si="1"/>
        <v>-1.3715069432538225E-3</v>
      </c>
      <c r="Q53" s="4">
        <f t="shared" si="0"/>
        <v>-1.5536987240757404E-3</v>
      </c>
      <c r="R53" s="8">
        <f t="shared" si="2"/>
        <v>-7.4780357877331172E-2</v>
      </c>
    </row>
    <row r="54" spans="1:18" x14ac:dyDescent="0.35">
      <c r="A54" t="s">
        <v>14</v>
      </c>
      <c r="B54" s="1">
        <v>43452</v>
      </c>
      <c r="C54" s="1">
        <v>43496</v>
      </c>
      <c r="D54">
        <v>289.60000000000002</v>
      </c>
      <c r="E54">
        <v>296.10000000000002</v>
      </c>
      <c r="F54">
        <v>289.3</v>
      </c>
      <c r="G54">
        <v>295.05</v>
      </c>
      <c r="H54">
        <v>296.05</v>
      </c>
      <c r="I54">
        <v>295.05</v>
      </c>
      <c r="J54">
        <v>789</v>
      </c>
      <c r="K54">
        <v>6926.89</v>
      </c>
      <c r="L54">
        <v>4872000</v>
      </c>
      <c r="M54">
        <v>1041000</v>
      </c>
      <c r="N54">
        <v>292.75</v>
      </c>
      <c r="O54" s="2">
        <v>1.8164383561643834E-4</v>
      </c>
      <c r="P54" s="3">
        <f t="shared" si="1"/>
        <v>1.3047210300429223E-2</v>
      </c>
      <c r="Q54" s="4">
        <f t="shared" si="0"/>
        <v>1.2865566464812786E-2</v>
      </c>
      <c r="R54" s="8">
        <f t="shared" si="2"/>
        <v>0.61922665548021016</v>
      </c>
    </row>
    <row r="55" spans="1:18" x14ac:dyDescent="0.35">
      <c r="A55" t="s">
        <v>14</v>
      </c>
      <c r="B55" s="1">
        <v>43453</v>
      </c>
      <c r="C55" s="1">
        <v>43496</v>
      </c>
      <c r="D55">
        <v>296.5</v>
      </c>
      <c r="E55">
        <v>303.7</v>
      </c>
      <c r="F55">
        <v>296.5</v>
      </c>
      <c r="G55">
        <v>302.3</v>
      </c>
      <c r="H55">
        <v>301.35000000000002</v>
      </c>
      <c r="I55">
        <v>302.3</v>
      </c>
      <c r="J55">
        <v>1505</v>
      </c>
      <c r="K55">
        <v>13587.29</v>
      </c>
      <c r="L55">
        <v>6264000</v>
      </c>
      <c r="M55">
        <v>1392000</v>
      </c>
      <c r="N55">
        <v>300.7</v>
      </c>
      <c r="O55" s="2">
        <v>1.8164383561643834E-4</v>
      </c>
      <c r="P55" s="3">
        <f t="shared" si="1"/>
        <v>2.4572106422640228E-2</v>
      </c>
      <c r="Q55" s="4">
        <f t="shared" si="0"/>
        <v>2.4390462587023789E-2</v>
      </c>
      <c r="R55" s="8">
        <f t="shared" si="2"/>
        <v>1.1739261240214434</v>
      </c>
    </row>
    <row r="56" spans="1:18" x14ac:dyDescent="0.35">
      <c r="A56" t="s">
        <v>14</v>
      </c>
      <c r="B56" s="1">
        <v>43454</v>
      </c>
      <c r="C56" s="1">
        <v>43496</v>
      </c>
      <c r="D56">
        <v>300.35000000000002</v>
      </c>
      <c r="E56">
        <v>303.85000000000002</v>
      </c>
      <c r="F56">
        <v>295.25</v>
      </c>
      <c r="G56">
        <v>296.45</v>
      </c>
      <c r="H56">
        <v>296.14999999999998</v>
      </c>
      <c r="I56">
        <v>296.45</v>
      </c>
      <c r="J56">
        <v>5232</v>
      </c>
      <c r="K56">
        <v>47100.03</v>
      </c>
      <c r="L56">
        <v>17190000</v>
      </c>
      <c r="M56">
        <v>10926000</v>
      </c>
      <c r="N56">
        <v>294.05</v>
      </c>
      <c r="O56" s="2">
        <v>1.8246575342465755E-4</v>
      </c>
      <c r="P56" s="3">
        <f t="shared" si="1"/>
        <v>-1.9351637446245525E-2</v>
      </c>
      <c r="Q56" s="4">
        <f t="shared" si="0"/>
        <v>-1.9534103199670184E-2</v>
      </c>
      <c r="R56" s="8">
        <f t="shared" si="2"/>
        <v>-0.94018692649247892</v>
      </c>
    </row>
    <row r="57" spans="1:18" x14ac:dyDescent="0.35">
      <c r="A57" t="s">
        <v>14</v>
      </c>
      <c r="B57" s="1">
        <v>43455</v>
      </c>
      <c r="C57" s="1">
        <v>43496</v>
      </c>
      <c r="D57">
        <v>295.14999999999998</v>
      </c>
      <c r="E57">
        <v>298.2</v>
      </c>
      <c r="F57">
        <v>292.75</v>
      </c>
      <c r="G57">
        <v>293.95</v>
      </c>
      <c r="H57">
        <v>294.05</v>
      </c>
      <c r="I57">
        <v>293.95</v>
      </c>
      <c r="J57">
        <v>5369</v>
      </c>
      <c r="K57">
        <v>47554.91</v>
      </c>
      <c r="L57">
        <v>28872000</v>
      </c>
      <c r="M57">
        <v>11682000</v>
      </c>
      <c r="N57">
        <v>291.89999999999998</v>
      </c>
      <c r="O57" s="2">
        <v>1.8246575342465755E-4</v>
      </c>
      <c r="P57" s="3">
        <f t="shared" si="1"/>
        <v>-8.4331253162422005E-3</v>
      </c>
      <c r="Q57" s="4">
        <f t="shared" si="0"/>
        <v>-8.6155910696668579E-3</v>
      </c>
      <c r="R57" s="8">
        <f t="shared" si="2"/>
        <v>-0.4146730466665548</v>
      </c>
    </row>
    <row r="58" spans="1:18" x14ac:dyDescent="0.35">
      <c r="A58" t="s">
        <v>14</v>
      </c>
      <c r="B58" s="1">
        <v>43458</v>
      </c>
      <c r="C58" s="1">
        <v>43496</v>
      </c>
      <c r="D58">
        <v>294.55</v>
      </c>
      <c r="E58">
        <v>296.8</v>
      </c>
      <c r="F58">
        <v>292.10000000000002</v>
      </c>
      <c r="G58">
        <v>294.60000000000002</v>
      </c>
      <c r="H58">
        <v>295.2</v>
      </c>
      <c r="I58">
        <v>294.60000000000002</v>
      </c>
      <c r="J58">
        <v>7925</v>
      </c>
      <c r="K58">
        <v>69990.720000000001</v>
      </c>
      <c r="L58">
        <v>46254000</v>
      </c>
      <c r="M58">
        <v>17382000</v>
      </c>
      <c r="N58">
        <v>293.05</v>
      </c>
      <c r="O58" s="2">
        <v>1.8273972602739726E-4</v>
      </c>
      <c r="P58" s="3">
        <f t="shared" si="1"/>
        <v>2.2112604184386262E-3</v>
      </c>
      <c r="Q58" s="4">
        <f t="shared" si="0"/>
        <v>2.0285206924112288E-3</v>
      </c>
      <c r="R58" s="8">
        <f t="shared" si="2"/>
        <v>9.7633795400277681E-2</v>
      </c>
    </row>
    <row r="59" spans="1:18" x14ac:dyDescent="0.35">
      <c r="A59" t="s">
        <v>14</v>
      </c>
      <c r="B59" s="1">
        <v>43460</v>
      </c>
      <c r="C59" s="1">
        <v>43496</v>
      </c>
      <c r="D59">
        <v>293.10000000000002</v>
      </c>
      <c r="E59">
        <v>296.8</v>
      </c>
      <c r="F59">
        <v>288.7</v>
      </c>
      <c r="G59">
        <v>296.25</v>
      </c>
      <c r="H59">
        <v>296.5</v>
      </c>
      <c r="I59">
        <v>296.25</v>
      </c>
      <c r="J59">
        <v>10448</v>
      </c>
      <c r="K59">
        <v>91521.24</v>
      </c>
      <c r="L59">
        <v>59727000</v>
      </c>
      <c r="M59">
        <v>13473000</v>
      </c>
      <c r="N59">
        <v>294.14999999999998</v>
      </c>
      <c r="O59" s="2">
        <v>1.8273972602739726E-4</v>
      </c>
      <c r="P59" s="3">
        <f t="shared" si="1"/>
        <v>5.6008146639510425E-3</v>
      </c>
      <c r="Q59" s="4">
        <f t="shared" si="0"/>
        <v>5.4180749379236452E-3</v>
      </c>
      <c r="R59" s="8">
        <f t="shared" si="2"/>
        <v>0.26077487004770039</v>
      </c>
    </row>
    <row r="60" spans="1:18" x14ac:dyDescent="0.35">
      <c r="A60" t="s">
        <v>14</v>
      </c>
      <c r="B60" s="1">
        <v>43461</v>
      </c>
      <c r="C60" s="1">
        <v>43496</v>
      </c>
      <c r="D60">
        <v>298</v>
      </c>
      <c r="E60">
        <v>299.05</v>
      </c>
      <c r="F60">
        <v>292.8</v>
      </c>
      <c r="G60">
        <v>293.55</v>
      </c>
      <c r="H60">
        <v>294.3</v>
      </c>
      <c r="I60">
        <v>293.55</v>
      </c>
      <c r="J60">
        <v>10660</v>
      </c>
      <c r="K60">
        <v>94622.44</v>
      </c>
      <c r="L60">
        <v>70803000</v>
      </c>
      <c r="M60">
        <v>11076000</v>
      </c>
      <c r="N60">
        <v>292.14999999999998</v>
      </c>
      <c r="O60" s="2">
        <v>1.8273972602739726E-4</v>
      </c>
      <c r="P60" s="3">
        <f t="shared" si="1"/>
        <v>-9.1139240506328736E-3</v>
      </c>
      <c r="Q60" s="4">
        <f t="shared" si="0"/>
        <v>-9.296663776660271E-3</v>
      </c>
      <c r="R60" s="8">
        <f t="shared" si="2"/>
        <v>-0.44745344352228872</v>
      </c>
    </row>
    <row r="61" spans="1:18" x14ac:dyDescent="0.35">
      <c r="A61" t="s">
        <v>14</v>
      </c>
      <c r="B61" s="1">
        <v>43462</v>
      </c>
      <c r="C61" s="1">
        <v>43524</v>
      </c>
      <c r="D61">
        <v>296</v>
      </c>
      <c r="E61">
        <v>299.39999999999998</v>
      </c>
      <c r="F61">
        <v>296</v>
      </c>
      <c r="G61">
        <v>297.75</v>
      </c>
      <c r="H61">
        <v>297.75</v>
      </c>
      <c r="I61">
        <v>297.75</v>
      </c>
      <c r="J61">
        <v>94</v>
      </c>
      <c r="K61">
        <v>839.82</v>
      </c>
      <c r="L61">
        <v>915000</v>
      </c>
      <c r="M61">
        <v>90000</v>
      </c>
      <c r="N61">
        <v>294.8</v>
      </c>
      <c r="O61" s="2">
        <v>1.8273972602739726E-4</v>
      </c>
      <c r="P61" s="3">
        <f t="shared" si="1"/>
        <v>1.4307613694430212E-2</v>
      </c>
      <c r="Q61" s="4">
        <f t="shared" si="0"/>
        <v>1.4124873968402814E-2</v>
      </c>
      <c r="R61" s="8">
        <f t="shared" si="2"/>
        <v>0.67983780507878588</v>
      </c>
    </row>
    <row r="62" spans="1:18" x14ac:dyDescent="0.35">
      <c r="A62" t="s">
        <v>14</v>
      </c>
      <c r="B62" s="1">
        <v>43466</v>
      </c>
      <c r="C62" s="1">
        <v>43524</v>
      </c>
      <c r="D62">
        <v>298.3</v>
      </c>
      <c r="E62">
        <v>303.55</v>
      </c>
      <c r="F62">
        <v>296.5</v>
      </c>
      <c r="G62">
        <v>302.55</v>
      </c>
      <c r="H62">
        <v>303.55</v>
      </c>
      <c r="I62">
        <v>302.55</v>
      </c>
      <c r="J62">
        <v>113</v>
      </c>
      <c r="K62">
        <v>1016.48</v>
      </c>
      <c r="L62">
        <v>1200000</v>
      </c>
      <c r="M62">
        <v>51000</v>
      </c>
      <c r="N62">
        <v>299.60000000000002</v>
      </c>
      <c r="O62" s="2">
        <v>1.8027397260273972E-4</v>
      </c>
      <c r="P62" s="3">
        <f t="shared" si="1"/>
        <v>1.6120906801007594E-2</v>
      </c>
      <c r="Q62" s="4">
        <f t="shared" si="0"/>
        <v>1.5940632828404855E-2</v>
      </c>
      <c r="R62" s="8">
        <f t="shared" si="2"/>
        <v>0.76723125869101161</v>
      </c>
    </row>
    <row r="63" spans="1:18" x14ac:dyDescent="0.35">
      <c r="A63" t="s">
        <v>14</v>
      </c>
      <c r="B63" s="1">
        <v>43467</v>
      </c>
      <c r="C63" s="1">
        <v>43524</v>
      </c>
      <c r="D63">
        <v>300.75</v>
      </c>
      <c r="E63">
        <v>304.5</v>
      </c>
      <c r="F63">
        <v>295.55</v>
      </c>
      <c r="G63">
        <v>296.5</v>
      </c>
      <c r="H63">
        <v>296.8</v>
      </c>
      <c r="I63">
        <v>296.5</v>
      </c>
      <c r="J63">
        <v>278</v>
      </c>
      <c r="K63">
        <v>2499.7800000000002</v>
      </c>
      <c r="L63">
        <v>1341000</v>
      </c>
      <c r="M63">
        <v>141000</v>
      </c>
      <c r="N63">
        <v>293.89999999999998</v>
      </c>
      <c r="O63" s="2">
        <v>1.8164383561643834E-4</v>
      </c>
      <c r="P63" s="3">
        <f t="shared" si="1"/>
        <v>-1.9996694761196532E-2</v>
      </c>
      <c r="Q63" s="4">
        <f t="shared" si="0"/>
        <v>-2.0178338596812971E-2</v>
      </c>
      <c r="R63" s="8">
        <f t="shared" si="2"/>
        <v>-0.97119432374978254</v>
      </c>
    </row>
    <row r="64" spans="1:18" x14ac:dyDescent="0.35">
      <c r="A64" t="s">
        <v>14</v>
      </c>
      <c r="B64" s="1">
        <v>43468</v>
      </c>
      <c r="C64" s="1">
        <v>43524</v>
      </c>
      <c r="D64">
        <v>296.64999999999998</v>
      </c>
      <c r="E64">
        <v>297.89999999999998</v>
      </c>
      <c r="F64">
        <v>293</v>
      </c>
      <c r="G64">
        <v>294.10000000000002</v>
      </c>
      <c r="H64">
        <v>294</v>
      </c>
      <c r="I64">
        <v>294.10000000000002</v>
      </c>
      <c r="J64">
        <v>184</v>
      </c>
      <c r="K64">
        <v>1630.32</v>
      </c>
      <c r="L64">
        <v>1539000</v>
      </c>
      <c r="M64">
        <v>198000</v>
      </c>
      <c r="N64">
        <v>291.10000000000002</v>
      </c>
      <c r="O64" s="2">
        <v>1.8109589041095893E-4</v>
      </c>
      <c r="P64" s="3">
        <f t="shared" si="1"/>
        <v>-8.0944350758852517E-3</v>
      </c>
      <c r="Q64" s="4">
        <f t="shared" si="0"/>
        <v>-8.2755309662962111E-3</v>
      </c>
      <c r="R64" s="8">
        <f t="shared" si="2"/>
        <v>-0.39830577041421261</v>
      </c>
    </row>
    <row r="65" spans="1:18" x14ac:dyDescent="0.35">
      <c r="A65" t="s">
        <v>14</v>
      </c>
      <c r="B65" s="1">
        <v>43469</v>
      </c>
      <c r="C65" s="1">
        <v>43524</v>
      </c>
      <c r="D65">
        <v>295.25</v>
      </c>
      <c r="E65">
        <v>301.45</v>
      </c>
      <c r="F65">
        <v>294</v>
      </c>
      <c r="G65">
        <v>300.3</v>
      </c>
      <c r="H65">
        <v>300.3</v>
      </c>
      <c r="I65">
        <v>300.3</v>
      </c>
      <c r="J65">
        <v>295</v>
      </c>
      <c r="K65">
        <v>2643.05</v>
      </c>
      <c r="L65">
        <v>1761000</v>
      </c>
      <c r="M65">
        <v>222000</v>
      </c>
      <c r="N65">
        <v>297.64999999999998</v>
      </c>
      <c r="O65" s="2">
        <v>1.8136986301369864E-4</v>
      </c>
      <c r="P65" s="3">
        <f t="shared" si="1"/>
        <v>2.1081264875892514E-2</v>
      </c>
      <c r="Q65" s="4">
        <f t="shared" si="0"/>
        <v>2.0899895012878814E-2</v>
      </c>
      <c r="R65" s="8">
        <f t="shared" si="2"/>
        <v>1.0059232233658819</v>
      </c>
    </row>
    <row r="66" spans="1:18" x14ac:dyDescent="0.35">
      <c r="A66" t="s">
        <v>14</v>
      </c>
      <c r="B66" s="1">
        <v>43472</v>
      </c>
      <c r="C66" s="1">
        <v>43524</v>
      </c>
      <c r="D66">
        <v>303.39999999999998</v>
      </c>
      <c r="E66">
        <v>303.7</v>
      </c>
      <c r="F66">
        <v>297.39999999999998</v>
      </c>
      <c r="G66">
        <v>298.2</v>
      </c>
      <c r="H66">
        <v>298.89999999999998</v>
      </c>
      <c r="I66">
        <v>298.2</v>
      </c>
      <c r="J66">
        <v>232</v>
      </c>
      <c r="K66">
        <v>2089.75</v>
      </c>
      <c r="L66">
        <v>1839000</v>
      </c>
      <c r="M66">
        <v>78000</v>
      </c>
      <c r="N66">
        <v>296.3</v>
      </c>
      <c r="O66" s="2">
        <v>1.8164383561643834E-4</v>
      </c>
      <c r="P66" s="3">
        <f t="shared" si="1"/>
        <v>-6.9930069930070685E-3</v>
      </c>
      <c r="Q66" s="4">
        <f t="shared" ref="Q66:Q129" si="3">P66-O66</f>
        <v>-7.1746508286235069E-3</v>
      </c>
      <c r="R66" s="8">
        <f t="shared" si="2"/>
        <v>-0.34531981541564416</v>
      </c>
    </row>
    <row r="67" spans="1:18" x14ac:dyDescent="0.35">
      <c r="A67" t="s">
        <v>14</v>
      </c>
      <c r="B67" s="1">
        <v>43473</v>
      </c>
      <c r="C67" s="1">
        <v>43524</v>
      </c>
      <c r="D67">
        <v>297.95</v>
      </c>
      <c r="E67">
        <v>307.95</v>
      </c>
      <c r="F67">
        <v>297.3</v>
      </c>
      <c r="G67">
        <v>307.3</v>
      </c>
      <c r="H67">
        <v>307.55</v>
      </c>
      <c r="I67">
        <v>307.3</v>
      </c>
      <c r="J67">
        <v>362</v>
      </c>
      <c r="K67">
        <v>3299.22</v>
      </c>
      <c r="L67">
        <v>2154000</v>
      </c>
      <c r="M67">
        <v>315000</v>
      </c>
      <c r="N67">
        <v>305.3</v>
      </c>
      <c r="O67" s="2">
        <v>1.8136986301369864E-4</v>
      </c>
      <c r="P67" s="3">
        <f t="shared" ref="P67:P130" si="4">(G67-G66)/G66</f>
        <v>3.0516431924882705E-2</v>
      </c>
      <c r="Q67" s="4">
        <f t="shared" si="3"/>
        <v>3.0335062061869006E-2</v>
      </c>
      <c r="R67" s="8">
        <f t="shared" ref="R67:R130" si="5">Q67/$U$5</f>
        <v>1.4600429041139071</v>
      </c>
    </row>
    <row r="68" spans="1:18" x14ac:dyDescent="0.35">
      <c r="A68" t="s">
        <v>14</v>
      </c>
      <c r="B68" s="1">
        <v>43474</v>
      </c>
      <c r="C68" s="1">
        <v>43524</v>
      </c>
      <c r="D68">
        <v>308.5</v>
      </c>
      <c r="E68">
        <v>308.55</v>
      </c>
      <c r="F68">
        <v>302.85000000000002</v>
      </c>
      <c r="G68">
        <v>306.85000000000002</v>
      </c>
      <c r="H68">
        <v>306.7</v>
      </c>
      <c r="I68">
        <v>306.85000000000002</v>
      </c>
      <c r="J68">
        <v>297</v>
      </c>
      <c r="K68">
        <v>2725.98</v>
      </c>
      <c r="L68">
        <v>2184000</v>
      </c>
      <c r="M68">
        <v>30000</v>
      </c>
      <c r="N68">
        <v>305.3</v>
      </c>
      <c r="O68" s="2">
        <v>1.8191780821917805E-4</v>
      </c>
      <c r="P68" s="3">
        <f t="shared" si="4"/>
        <v>-1.4643670680116779E-3</v>
      </c>
      <c r="Q68" s="4">
        <f t="shared" si="3"/>
        <v>-1.6462848762308559E-3</v>
      </c>
      <c r="R68" s="8">
        <f t="shared" si="5"/>
        <v>-7.9236579334784771E-2</v>
      </c>
    </row>
    <row r="69" spans="1:18" x14ac:dyDescent="0.35">
      <c r="A69" t="s">
        <v>14</v>
      </c>
      <c r="B69" s="1">
        <v>43475</v>
      </c>
      <c r="C69" s="1">
        <v>43524</v>
      </c>
      <c r="D69">
        <v>306.05</v>
      </c>
      <c r="E69">
        <v>309.2</v>
      </c>
      <c r="F69">
        <v>305.85000000000002</v>
      </c>
      <c r="G69">
        <v>306.95</v>
      </c>
      <c r="H69">
        <v>306.60000000000002</v>
      </c>
      <c r="I69">
        <v>306.95</v>
      </c>
      <c r="J69">
        <v>452</v>
      </c>
      <c r="K69">
        <v>4166.95</v>
      </c>
      <c r="L69">
        <v>2613000</v>
      </c>
      <c r="M69">
        <v>429000</v>
      </c>
      <c r="N69">
        <v>305.55</v>
      </c>
      <c r="O69" s="2">
        <v>1.8164383561643834E-4</v>
      </c>
      <c r="P69" s="3">
        <f t="shared" si="4"/>
        <v>3.2589212970495645E-4</v>
      </c>
      <c r="Q69" s="4">
        <f t="shared" si="3"/>
        <v>1.4424829408851811E-4</v>
      </c>
      <c r="R69" s="8">
        <f t="shared" si="5"/>
        <v>6.9427482226651124E-3</v>
      </c>
    </row>
    <row r="70" spans="1:18" x14ac:dyDescent="0.35">
      <c r="A70" t="s">
        <v>14</v>
      </c>
      <c r="B70" s="1">
        <v>43476</v>
      </c>
      <c r="C70" s="1">
        <v>43524</v>
      </c>
      <c r="D70">
        <v>307</v>
      </c>
      <c r="E70">
        <v>307.75</v>
      </c>
      <c r="F70">
        <v>303.75</v>
      </c>
      <c r="G70">
        <v>304.5</v>
      </c>
      <c r="H70">
        <v>304.25</v>
      </c>
      <c r="I70">
        <v>304.5</v>
      </c>
      <c r="J70">
        <v>207</v>
      </c>
      <c r="K70">
        <v>1896.32</v>
      </c>
      <c r="L70">
        <v>2673000</v>
      </c>
      <c r="M70">
        <v>60000</v>
      </c>
      <c r="N70">
        <v>302.75</v>
      </c>
      <c r="O70" s="2">
        <v>1.8191780821917805E-4</v>
      </c>
      <c r="P70" s="3">
        <f t="shared" si="4"/>
        <v>-7.9817559863169536E-3</v>
      </c>
      <c r="Q70" s="4">
        <f t="shared" si="3"/>
        <v>-8.1636737945361311E-3</v>
      </c>
      <c r="R70" s="8">
        <f t="shared" si="5"/>
        <v>-0.39292202438562474</v>
      </c>
    </row>
    <row r="71" spans="1:18" x14ac:dyDescent="0.35">
      <c r="A71" t="s">
        <v>14</v>
      </c>
      <c r="B71" s="1">
        <v>43479</v>
      </c>
      <c r="C71" s="1">
        <v>43524</v>
      </c>
      <c r="D71">
        <v>302.8</v>
      </c>
      <c r="E71">
        <v>306</v>
      </c>
      <c r="F71">
        <v>301.8</v>
      </c>
      <c r="G71">
        <v>302.95</v>
      </c>
      <c r="H71">
        <v>303.35000000000002</v>
      </c>
      <c r="I71">
        <v>302.95</v>
      </c>
      <c r="J71">
        <v>265</v>
      </c>
      <c r="K71">
        <v>2414.3200000000002</v>
      </c>
      <c r="L71">
        <v>2778000</v>
      </c>
      <c r="M71">
        <v>105000</v>
      </c>
      <c r="N71">
        <v>300.39999999999998</v>
      </c>
      <c r="O71" s="2">
        <v>1.8164383561643834E-4</v>
      </c>
      <c r="P71" s="3">
        <f t="shared" si="4"/>
        <v>-5.090311986863748E-3</v>
      </c>
      <c r="Q71" s="4">
        <f t="shared" si="3"/>
        <v>-5.2719558224801864E-3</v>
      </c>
      <c r="R71" s="8">
        <f t="shared" si="5"/>
        <v>-0.25374207818383304</v>
      </c>
    </row>
    <row r="72" spans="1:18" x14ac:dyDescent="0.35">
      <c r="A72" t="s">
        <v>14</v>
      </c>
      <c r="B72" s="1">
        <v>43480</v>
      </c>
      <c r="C72" s="1">
        <v>43524</v>
      </c>
      <c r="D72">
        <v>305</v>
      </c>
      <c r="E72">
        <v>305.60000000000002</v>
      </c>
      <c r="F72">
        <v>303.25</v>
      </c>
      <c r="G72">
        <v>303.85000000000002</v>
      </c>
      <c r="H72">
        <v>303.75</v>
      </c>
      <c r="I72">
        <v>303.85000000000002</v>
      </c>
      <c r="J72">
        <v>223</v>
      </c>
      <c r="K72">
        <v>2036.89</v>
      </c>
      <c r="L72">
        <v>2922000</v>
      </c>
      <c r="M72">
        <v>144000</v>
      </c>
      <c r="N72">
        <v>301.64999999999998</v>
      </c>
      <c r="O72" s="2">
        <v>1.8246575342465755E-4</v>
      </c>
      <c r="P72" s="3">
        <f t="shared" si="4"/>
        <v>2.970787258623648E-3</v>
      </c>
      <c r="Q72" s="4">
        <f t="shared" si="3"/>
        <v>2.7883215051989906E-3</v>
      </c>
      <c r="R72" s="8">
        <f t="shared" si="5"/>
        <v>0.13420341846510692</v>
      </c>
    </row>
    <row r="73" spans="1:18" x14ac:dyDescent="0.35">
      <c r="A73" t="s">
        <v>14</v>
      </c>
      <c r="B73" s="1">
        <v>43481</v>
      </c>
      <c r="C73" s="1">
        <v>43524</v>
      </c>
      <c r="D73">
        <v>304</v>
      </c>
      <c r="E73">
        <v>308.85000000000002</v>
      </c>
      <c r="F73">
        <v>304</v>
      </c>
      <c r="G73">
        <v>305.25</v>
      </c>
      <c r="H73">
        <v>305.5</v>
      </c>
      <c r="I73">
        <v>305.25</v>
      </c>
      <c r="J73">
        <v>368</v>
      </c>
      <c r="K73">
        <v>3385.48</v>
      </c>
      <c r="L73">
        <v>3141000</v>
      </c>
      <c r="M73">
        <v>219000</v>
      </c>
      <c r="N73">
        <v>303.14999999999998</v>
      </c>
      <c r="O73" s="2">
        <v>1.8191780821917805E-4</v>
      </c>
      <c r="P73" s="3">
        <f t="shared" si="4"/>
        <v>4.6075366134605139E-3</v>
      </c>
      <c r="Q73" s="4">
        <f t="shared" si="3"/>
        <v>4.4256188052413355E-3</v>
      </c>
      <c r="R73" s="8">
        <f t="shared" si="5"/>
        <v>0.2130074209087531</v>
      </c>
    </row>
    <row r="74" spans="1:18" x14ac:dyDescent="0.35">
      <c r="A74" t="s">
        <v>14</v>
      </c>
      <c r="B74" s="1">
        <v>43482</v>
      </c>
      <c r="C74" s="1">
        <v>43524</v>
      </c>
      <c r="D74">
        <v>306</v>
      </c>
      <c r="E74">
        <v>306</v>
      </c>
      <c r="F74">
        <v>297.8</v>
      </c>
      <c r="G74">
        <v>299.85000000000002</v>
      </c>
      <c r="H74">
        <v>299.8</v>
      </c>
      <c r="I74">
        <v>299.85000000000002</v>
      </c>
      <c r="J74">
        <v>931</v>
      </c>
      <c r="K74">
        <v>8405.99</v>
      </c>
      <c r="L74">
        <v>3987000</v>
      </c>
      <c r="M74">
        <v>846000</v>
      </c>
      <c r="N74" t="s">
        <v>15</v>
      </c>
      <c r="O74" s="2">
        <v>1.8082191780821919E-4</v>
      </c>
      <c r="P74" s="3">
        <f t="shared" si="4"/>
        <v>-1.7690417690417615E-2</v>
      </c>
      <c r="Q74" s="4">
        <f t="shared" si="3"/>
        <v>-1.7871239608225835E-2</v>
      </c>
      <c r="R74" s="8">
        <f t="shared" si="5"/>
        <v>-0.8601524046495358</v>
      </c>
    </row>
    <row r="75" spans="1:18" x14ac:dyDescent="0.35">
      <c r="A75" t="s">
        <v>14</v>
      </c>
      <c r="B75" s="1">
        <v>43483</v>
      </c>
      <c r="C75" s="1">
        <v>43524</v>
      </c>
      <c r="D75">
        <v>301.2</v>
      </c>
      <c r="E75">
        <v>301.64999999999998</v>
      </c>
      <c r="F75">
        <v>296.7</v>
      </c>
      <c r="G75">
        <v>298</v>
      </c>
      <c r="H75">
        <v>297.55</v>
      </c>
      <c r="I75">
        <v>298</v>
      </c>
      <c r="J75">
        <v>3998</v>
      </c>
      <c r="K75">
        <v>35814.69</v>
      </c>
      <c r="L75">
        <v>13098000</v>
      </c>
      <c r="M75">
        <v>9111000</v>
      </c>
      <c r="N75">
        <v>294.95</v>
      </c>
      <c r="O75" s="2">
        <v>1.7972602739726028E-4</v>
      </c>
      <c r="P75" s="3">
        <f t="shared" si="4"/>
        <v>-6.1697515424379611E-3</v>
      </c>
      <c r="Q75" s="4">
        <f t="shared" si="3"/>
        <v>-6.3494775698352216E-3</v>
      </c>
      <c r="R75" s="8">
        <f t="shared" si="5"/>
        <v>-0.3056037812535517</v>
      </c>
    </row>
    <row r="76" spans="1:18" x14ac:dyDescent="0.35">
      <c r="A76" t="s">
        <v>14</v>
      </c>
      <c r="B76" s="1">
        <v>43486</v>
      </c>
      <c r="C76" s="1">
        <v>43524</v>
      </c>
      <c r="D76">
        <v>297.8</v>
      </c>
      <c r="E76">
        <v>298.60000000000002</v>
      </c>
      <c r="F76">
        <v>293.5</v>
      </c>
      <c r="G76">
        <v>294.3</v>
      </c>
      <c r="H76">
        <v>293.7</v>
      </c>
      <c r="I76">
        <v>294.3</v>
      </c>
      <c r="J76">
        <v>1309</v>
      </c>
      <c r="K76">
        <v>11628.54</v>
      </c>
      <c r="L76">
        <v>14844000</v>
      </c>
      <c r="M76">
        <v>1746000</v>
      </c>
      <c r="N76">
        <v>292.45</v>
      </c>
      <c r="O76" s="2">
        <v>1.7972602739726028E-4</v>
      </c>
      <c r="P76" s="3">
        <f t="shared" si="4"/>
        <v>-1.2416107382550298E-2</v>
      </c>
      <c r="Q76" s="4">
        <f t="shared" si="3"/>
        <v>-1.2595833409947558E-2</v>
      </c>
      <c r="R76" s="8">
        <f t="shared" si="5"/>
        <v>-0.60624425801691384</v>
      </c>
    </row>
    <row r="77" spans="1:18" x14ac:dyDescent="0.35">
      <c r="A77" t="s">
        <v>14</v>
      </c>
      <c r="B77" s="1">
        <v>43487</v>
      </c>
      <c r="C77" s="1">
        <v>43524</v>
      </c>
      <c r="D77">
        <v>294.45</v>
      </c>
      <c r="E77">
        <v>294.8</v>
      </c>
      <c r="F77">
        <v>290.2</v>
      </c>
      <c r="G77">
        <v>292.64999999999998</v>
      </c>
      <c r="H77">
        <v>292.8</v>
      </c>
      <c r="I77">
        <v>292.64999999999998</v>
      </c>
      <c r="J77">
        <v>1160</v>
      </c>
      <c r="K77">
        <v>10177.530000000001</v>
      </c>
      <c r="L77">
        <v>16314000</v>
      </c>
      <c r="M77">
        <v>1470000</v>
      </c>
      <c r="N77">
        <v>290.25</v>
      </c>
      <c r="O77" s="2">
        <v>1.8027397260273972E-4</v>
      </c>
      <c r="P77" s="3">
        <f t="shared" si="4"/>
        <v>-5.6065239551479238E-3</v>
      </c>
      <c r="Q77" s="4">
        <f t="shared" si="3"/>
        <v>-5.7867979277506634E-3</v>
      </c>
      <c r="R77" s="8">
        <f t="shared" si="5"/>
        <v>-0.27852170649005292</v>
      </c>
    </row>
    <row r="78" spans="1:18" x14ac:dyDescent="0.35">
      <c r="A78" t="s">
        <v>14</v>
      </c>
      <c r="B78" s="1">
        <v>43488</v>
      </c>
      <c r="C78" s="1">
        <v>43524</v>
      </c>
      <c r="D78">
        <v>292.8</v>
      </c>
      <c r="E78">
        <v>295</v>
      </c>
      <c r="F78">
        <v>287.55</v>
      </c>
      <c r="G78">
        <v>288.3</v>
      </c>
      <c r="H78">
        <v>288.2</v>
      </c>
      <c r="I78">
        <v>288.3</v>
      </c>
      <c r="J78">
        <v>3054</v>
      </c>
      <c r="K78">
        <v>26735.01</v>
      </c>
      <c r="L78">
        <v>23145000</v>
      </c>
      <c r="M78">
        <v>6831000</v>
      </c>
      <c r="N78">
        <v>286.64999999999998</v>
      </c>
      <c r="O78" s="2">
        <v>1.8000000000000001E-4</v>
      </c>
      <c r="P78" s="3">
        <f t="shared" si="4"/>
        <v>-1.4864172219374564E-2</v>
      </c>
      <c r="Q78" s="4">
        <f t="shared" si="3"/>
        <v>-1.5044172219374563E-2</v>
      </c>
      <c r="R78" s="8">
        <f t="shared" si="5"/>
        <v>-0.72408412589916693</v>
      </c>
    </row>
    <row r="79" spans="1:18" x14ac:dyDescent="0.35">
      <c r="A79" t="s">
        <v>14</v>
      </c>
      <c r="B79" s="1">
        <v>43489</v>
      </c>
      <c r="C79" s="1">
        <v>43524</v>
      </c>
      <c r="D79">
        <v>288.39999999999998</v>
      </c>
      <c r="E79">
        <v>291.75</v>
      </c>
      <c r="F79">
        <v>287.60000000000002</v>
      </c>
      <c r="G79">
        <v>289.60000000000002</v>
      </c>
      <c r="H79">
        <v>290</v>
      </c>
      <c r="I79">
        <v>289.60000000000002</v>
      </c>
      <c r="J79">
        <v>1346</v>
      </c>
      <c r="K79">
        <v>11696.93</v>
      </c>
      <c r="L79">
        <v>24345000</v>
      </c>
      <c r="M79">
        <v>1200000</v>
      </c>
      <c r="N79">
        <v>288.05</v>
      </c>
      <c r="O79" s="2">
        <v>1.8027397260273972E-4</v>
      </c>
      <c r="P79" s="3">
        <f t="shared" si="4"/>
        <v>4.5091918140825922E-3</v>
      </c>
      <c r="Q79" s="4">
        <f t="shared" si="3"/>
        <v>4.3289178414798526E-3</v>
      </c>
      <c r="R79" s="8">
        <f t="shared" si="5"/>
        <v>0.2083531513485665</v>
      </c>
    </row>
    <row r="80" spans="1:18" x14ac:dyDescent="0.35">
      <c r="A80" t="s">
        <v>14</v>
      </c>
      <c r="B80" s="1">
        <v>43490</v>
      </c>
      <c r="C80" s="1">
        <v>43524</v>
      </c>
      <c r="D80">
        <v>291.7</v>
      </c>
      <c r="E80">
        <v>292.45</v>
      </c>
      <c r="F80">
        <v>284.8</v>
      </c>
      <c r="G80">
        <v>286.39999999999998</v>
      </c>
      <c r="H80">
        <v>287.45</v>
      </c>
      <c r="I80">
        <v>286.39999999999998</v>
      </c>
      <c r="J80">
        <v>2275</v>
      </c>
      <c r="K80">
        <v>19757.7</v>
      </c>
      <c r="L80">
        <v>26502000</v>
      </c>
      <c r="M80">
        <v>2157000</v>
      </c>
      <c r="N80">
        <v>285.39999999999998</v>
      </c>
      <c r="O80" s="2">
        <v>1.8000000000000001E-4</v>
      </c>
      <c r="P80" s="3">
        <f t="shared" si="4"/>
        <v>-1.1049723756906233E-2</v>
      </c>
      <c r="Q80" s="4">
        <f t="shared" si="3"/>
        <v>-1.1229723756906233E-2</v>
      </c>
      <c r="R80" s="8">
        <f t="shared" si="5"/>
        <v>-0.54049266334087487</v>
      </c>
    </row>
    <row r="81" spans="1:18" x14ac:dyDescent="0.35">
      <c r="A81" t="s">
        <v>14</v>
      </c>
      <c r="B81" s="1">
        <v>43493</v>
      </c>
      <c r="C81" s="1">
        <v>43524</v>
      </c>
      <c r="D81">
        <v>286.39999999999998</v>
      </c>
      <c r="E81">
        <v>288.55</v>
      </c>
      <c r="F81">
        <v>279.25</v>
      </c>
      <c r="G81">
        <v>283.60000000000002</v>
      </c>
      <c r="H81">
        <v>284.39999999999998</v>
      </c>
      <c r="I81">
        <v>283.60000000000002</v>
      </c>
      <c r="J81">
        <v>5714</v>
      </c>
      <c r="K81">
        <v>48543.360000000001</v>
      </c>
      <c r="L81">
        <v>34089000</v>
      </c>
      <c r="M81">
        <v>7587000</v>
      </c>
      <c r="N81">
        <v>281.60000000000002</v>
      </c>
      <c r="O81" s="2">
        <v>1.7972602739726028E-4</v>
      </c>
      <c r="P81" s="3">
        <f t="shared" si="4"/>
        <v>-9.7765363128490042E-3</v>
      </c>
      <c r="Q81" s="4">
        <f t="shared" si="3"/>
        <v>-9.9562623402462639E-3</v>
      </c>
      <c r="R81" s="8">
        <f t="shared" si="5"/>
        <v>-0.4792002782695956</v>
      </c>
    </row>
    <row r="82" spans="1:18" x14ac:dyDescent="0.35">
      <c r="A82" t="s">
        <v>14</v>
      </c>
      <c r="B82" s="1">
        <v>43494</v>
      </c>
      <c r="C82" s="1">
        <v>43524</v>
      </c>
      <c r="D82">
        <v>283.5</v>
      </c>
      <c r="E82">
        <v>288</v>
      </c>
      <c r="F82">
        <v>278.55</v>
      </c>
      <c r="G82">
        <v>282.5</v>
      </c>
      <c r="H82">
        <v>283.3</v>
      </c>
      <c r="I82">
        <v>282.5</v>
      </c>
      <c r="J82">
        <v>8562</v>
      </c>
      <c r="K82">
        <v>72980.34</v>
      </c>
      <c r="L82">
        <v>48339000</v>
      </c>
      <c r="M82">
        <v>14250000</v>
      </c>
      <c r="N82">
        <v>280.60000000000002</v>
      </c>
      <c r="O82" s="2">
        <v>1.8000000000000001E-4</v>
      </c>
      <c r="P82" s="3">
        <f t="shared" si="4"/>
        <v>-3.8787023977433803E-3</v>
      </c>
      <c r="Q82" s="4">
        <f t="shared" si="3"/>
        <v>-4.0587023977433799E-3</v>
      </c>
      <c r="R82" s="8">
        <f t="shared" si="5"/>
        <v>-0.19534753624862758</v>
      </c>
    </row>
    <row r="83" spans="1:18" x14ac:dyDescent="0.35">
      <c r="A83" t="s">
        <v>14</v>
      </c>
      <c r="B83" s="1">
        <v>43495</v>
      </c>
      <c r="C83" s="1">
        <v>43524</v>
      </c>
      <c r="D83">
        <v>285.64999999999998</v>
      </c>
      <c r="E83">
        <v>290.95</v>
      </c>
      <c r="F83">
        <v>281.75</v>
      </c>
      <c r="G83">
        <v>289.14999999999998</v>
      </c>
      <c r="H83">
        <v>289.3</v>
      </c>
      <c r="I83">
        <v>289.14999999999998</v>
      </c>
      <c r="J83">
        <v>12629</v>
      </c>
      <c r="K83">
        <v>108776.22</v>
      </c>
      <c r="L83">
        <v>63477000</v>
      </c>
      <c r="M83">
        <v>15138000</v>
      </c>
      <c r="N83">
        <v>287.45</v>
      </c>
      <c r="O83" s="2">
        <v>1.8027397260273972E-4</v>
      </c>
      <c r="P83" s="3">
        <f t="shared" si="4"/>
        <v>2.3539823008849478E-2</v>
      </c>
      <c r="Q83" s="4">
        <f t="shared" si="3"/>
        <v>2.3359549036246739E-2</v>
      </c>
      <c r="R83" s="8">
        <f t="shared" si="5"/>
        <v>1.1243076986001581</v>
      </c>
    </row>
    <row r="84" spans="1:18" x14ac:dyDescent="0.35">
      <c r="A84" t="s">
        <v>14</v>
      </c>
      <c r="B84" s="1">
        <v>43496</v>
      </c>
      <c r="C84" s="1">
        <v>43524</v>
      </c>
      <c r="D84">
        <v>292.2</v>
      </c>
      <c r="E84">
        <v>295.95</v>
      </c>
      <c r="F84">
        <v>289.3</v>
      </c>
      <c r="G84">
        <v>295.2</v>
      </c>
      <c r="H84">
        <v>295.89999999999998</v>
      </c>
      <c r="I84">
        <v>295.2</v>
      </c>
      <c r="J84">
        <v>19115</v>
      </c>
      <c r="K84">
        <v>168077.29</v>
      </c>
      <c r="L84">
        <v>75963000</v>
      </c>
      <c r="M84">
        <v>12486000</v>
      </c>
      <c r="N84">
        <v>293.64999999999998</v>
      </c>
      <c r="O84" s="2">
        <v>1.7945205479452054E-4</v>
      </c>
      <c r="P84" s="3">
        <f t="shared" si="4"/>
        <v>2.0923396161162067E-2</v>
      </c>
      <c r="Q84" s="4">
        <f t="shared" si="3"/>
        <v>2.0743944106367547E-2</v>
      </c>
      <c r="R84" s="8">
        <f t="shared" si="5"/>
        <v>0.99841722209324513</v>
      </c>
    </row>
    <row r="85" spans="1:18" x14ac:dyDescent="0.35">
      <c r="A85" t="s">
        <v>14</v>
      </c>
      <c r="B85" s="1">
        <v>43497</v>
      </c>
      <c r="C85" s="1">
        <v>43552</v>
      </c>
      <c r="D85">
        <v>296.75</v>
      </c>
      <c r="E85">
        <v>304</v>
      </c>
      <c r="F85">
        <v>283.60000000000002</v>
      </c>
      <c r="G85">
        <v>285.8</v>
      </c>
      <c r="H85">
        <v>284.25</v>
      </c>
      <c r="I85">
        <v>285.8</v>
      </c>
      <c r="J85">
        <v>716</v>
      </c>
      <c r="K85">
        <v>6267.89</v>
      </c>
      <c r="L85">
        <v>840000</v>
      </c>
      <c r="M85">
        <v>285000</v>
      </c>
      <c r="N85">
        <v>284.39999999999998</v>
      </c>
      <c r="O85" s="2">
        <v>1.8027397260273972E-4</v>
      </c>
      <c r="P85" s="3">
        <f t="shared" si="4"/>
        <v>-3.1842818428184205E-2</v>
      </c>
      <c r="Q85" s="4">
        <f t="shared" si="3"/>
        <v>-3.2023092400786948E-2</v>
      </c>
      <c r="R85" s="8">
        <f t="shared" si="5"/>
        <v>-1.5412887150913015</v>
      </c>
    </row>
    <row r="86" spans="1:18" x14ac:dyDescent="0.35">
      <c r="A86" t="s">
        <v>14</v>
      </c>
      <c r="B86" s="1">
        <v>43500</v>
      </c>
      <c r="C86" s="1">
        <v>43552</v>
      </c>
      <c r="D86">
        <v>282.75</v>
      </c>
      <c r="E86">
        <v>287.14999999999998</v>
      </c>
      <c r="F86">
        <v>280.10000000000002</v>
      </c>
      <c r="G86">
        <v>286</v>
      </c>
      <c r="H86">
        <v>286.3</v>
      </c>
      <c r="I86">
        <v>286</v>
      </c>
      <c r="J86">
        <v>299</v>
      </c>
      <c r="K86">
        <v>2546.4</v>
      </c>
      <c r="L86">
        <v>912000</v>
      </c>
      <c r="M86">
        <v>72000</v>
      </c>
      <c r="N86">
        <v>283.95</v>
      </c>
      <c r="O86" s="2">
        <v>1.8000000000000001E-4</v>
      </c>
      <c r="P86" s="3">
        <f t="shared" si="4"/>
        <v>6.9979006298106583E-4</v>
      </c>
      <c r="Q86" s="4">
        <f t="shared" si="3"/>
        <v>5.1979006298106579E-4</v>
      </c>
      <c r="R86" s="8">
        <f t="shared" si="5"/>
        <v>2.5017776180467376E-2</v>
      </c>
    </row>
    <row r="87" spans="1:18" x14ac:dyDescent="0.35">
      <c r="A87" t="s">
        <v>14</v>
      </c>
      <c r="B87" s="1">
        <v>43501</v>
      </c>
      <c r="C87" s="1">
        <v>43552</v>
      </c>
      <c r="D87">
        <v>287.2</v>
      </c>
      <c r="E87">
        <v>288.64999999999998</v>
      </c>
      <c r="F87">
        <v>284.5</v>
      </c>
      <c r="G87">
        <v>286.2</v>
      </c>
      <c r="H87">
        <v>286.3</v>
      </c>
      <c r="I87">
        <v>286.2</v>
      </c>
      <c r="J87">
        <v>176</v>
      </c>
      <c r="K87">
        <v>1515.28</v>
      </c>
      <c r="L87">
        <v>996000</v>
      </c>
      <c r="M87">
        <v>84000</v>
      </c>
      <c r="N87">
        <v>284.64999999999998</v>
      </c>
      <c r="O87" s="2">
        <v>1.7917808219178083E-4</v>
      </c>
      <c r="P87" s="3">
        <f t="shared" si="4"/>
        <v>6.9930069930065951E-4</v>
      </c>
      <c r="Q87" s="4">
        <f t="shared" si="3"/>
        <v>5.2012261710887868E-4</v>
      </c>
      <c r="R87" s="8">
        <f t="shared" si="5"/>
        <v>2.5033782190066325E-2</v>
      </c>
    </row>
    <row r="88" spans="1:18" x14ac:dyDescent="0.35">
      <c r="A88" t="s">
        <v>14</v>
      </c>
      <c r="B88" s="1">
        <v>43502</v>
      </c>
      <c r="C88" s="1">
        <v>43552</v>
      </c>
      <c r="D88">
        <v>287</v>
      </c>
      <c r="E88">
        <v>291.35000000000002</v>
      </c>
      <c r="F88">
        <v>285</v>
      </c>
      <c r="G88">
        <v>290.75</v>
      </c>
      <c r="H88">
        <v>291.35000000000002</v>
      </c>
      <c r="I88">
        <v>290.75</v>
      </c>
      <c r="J88">
        <v>223</v>
      </c>
      <c r="K88">
        <v>1929.64</v>
      </c>
      <c r="L88">
        <v>948000</v>
      </c>
      <c r="M88">
        <v>-48000</v>
      </c>
      <c r="N88">
        <v>289.05</v>
      </c>
      <c r="O88" s="2">
        <v>1.7726027397260271E-4</v>
      </c>
      <c r="P88" s="3">
        <f t="shared" si="4"/>
        <v>1.5897973445143296E-2</v>
      </c>
      <c r="Q88" s="4">
        <f t="shared" si="3"/>
        <v>1.5720713171170693E-2</v>
      </c>
      <c r="R88" s="8">
        <f t="shared" si="5"/>
        <v>0.756646406932178</v>
      </c>
    </row>
    <row r="89" spans="1:18" x14ac:dyDescent="0.35">
      <c r="A89" t="s">
        <v>14</v>
      </c>
      <c r="B89" s="1">
        <v>43503</v>
      </c>
      <c r="C89" s="1">
        <v>43552</v>
      </c>
      <c r="D89">
        <v>291.5</v>
      </c>
      <c r="E89">
        <v>295</v>
      </c>
      <c r="F89">
        <v>288.64999999999998</v>
      </c>
      <c r="G89">
        <v>289.3</v>
      </c>
      <c r="H89">
        <v>289.2</v>
      </c>
      <c r="I89">
        <v>289.3</v>
      </c>
      <c r="J89">
        <v>680</v>
      </c>
      <c r="K89">
        <v>5953.35</v>
      </c>
      <c r="L89">
        <v>1689000</v>
      </c>
      <c r="M89">
        <v>741000</v>
      </c>
      <c r="N89">
        <v>287.39999999999998</v>
      </c>
      <c r="O89" s="2">
        <v>1.747945205479452E-4</v>
      </c>
      <c r="P89" s="3">
        <f t="shared" si="4"/>
        <v>-4.9871023215820763E-3</v>
      </c>
      <c r="Q89" s="4">
        <f t="shared" si="3"/>
        <v>-5.1618968421300211E-3</v>
      </c>
      <c r="R89" s="8">
        <f t="shared" si="5"/>
        <v>-0.24844488007800625</v>
      </c>
    </row>
    <row r="90" spans="1:18" x14ac:dyDescent="0.35">
      <c r="A90" t="s">
        <v>14</v>
      </c>
      <c r="B90" s="1">
        <v>43504</v>
      </c>
      <c r="C90" s="1">
        <v>43552</v>
      </c>
      <c r="D90">
        <v>287.14999999999998</v>
      </c>
      <c r="E90">
        <v>289.14999999999998</v>
      </c>
      <c r="F90">
        <v>284</v>
      </c>
      <c r="G90">
        <v>286.85000000000002</v>
      </c>
      <c r="H90">
        <v>287.05</v>
      </c>
      <c r="I90">
        <v>286.85000000000002</v>
      </c>
      <c r="J90">
        <v>819</v>
      </c>
      <c r="K90">
        <v>7041.11</v>
      </c>
      <c r="L90">
        <v>2778000</v>
      </c>
      <c r="M90">
        <v>1089000</v>
      </c>
      <c r="N90">
        <v>286</v>
      </c>
      <c r="O90" s="2">
        <v>1.7452054794520549E-4</v>
      </c>
      <c r="P90" s="3">
        <f t="shared" si="4"/>
        <v>-8.4687175941928396E-3</v>
      </c>
      <c r="Q90" s="4">
        <f t="shared" si="3"/>
        <v>-8.6432381421380454E-3</v>
      </c>
      <c r="R90" s="8">
        <f t="shared" si="5"/>
        <v>-0.41600371518138274</v>
      </c>
    </row>
    <row r="91" spans="1:18" x14ac:dyDescent="0.35">
      <c r="A91" t="s">
        <v>14</v>
      </c>
      <c r="B91" s="1">
        <v>43507</v>
      </c>
      <c r="C91" s="1">
        <v>43552</v>
      </c>
      <c r="D91">
        <v>285.7</v>
      </c>
      <c r="E91">
        <v>285.75</v>
      </c>
      <c r="F91">
        <v>281.3</v>
      </c>
      <c r="G91">
        <v>281.7</v>
      </c>
      <c r="H91">
        <v>281.5</v>
      </c>
      <c r="I91">
        <v>281.7</v>
      </c>
      <c r="J91">
        <v>464</v>
      </c>
      <c r="K91">
        <v>3948.93</v>
      </c>
      <c r="L91">
        <v>3321000</v>
      </c>
      <c r="M91">
        <v>543000</v>
      </c>
      <c r="N91">
        <v>280.5</v>
      </c>
      <c r="O91" s="2">
        <v>1.7561643835616438E-4</v>
      </c>
      <c r="P91" s="3">
        <f t="shared" si="4"/>
        <v>-1.7953634303643138E-2</v>
      </c>
      <c r="Q91" s="4">
        <f t="shared" si="3"/>
        <v>-1.8129250741999302E-2</v>
      </c>
      <c r="R91" s="8">
        <f t="shared" si="5"/>
        <v>-0.87257061972620298</v>
      </c>
    </row>
    <row r="92" spans="1:18" x14ac:dyDescent="0.35">
      <c r="A92" t="s">
        <v>14</v>
      </c>
      <c r="B92" s="1">
        <v>43508</v>
      </c>
      <c r="C92" s="1">
        <v>43552</v>
      </c>
      <c r="D92">
        <v>282.35000000000002</v>
      </c>
      <c r="E92">
        <v>284.2</v>
      </c>
      <c r="F92">
        <v>277.45</v>
      </c>
      <c r="G92">
        <v>277.7</v>
      </c>
      <c r="H92">
        <v>277.8</v>
      </c>
      <c r="I92">
        <v>277.7</v>
      </c>
      <c r="J92">
        <v>1098</v>
      </c>
      <c r="K92">
        <v>9263.77</v>
      </c>
      <c r="L92">
        <v>5820000</v>
      </c>
      <c r="M92">
        <v>2499000</v>
      </c>
      <c r="N92">
        <v>275.39999999999998</v>
      </c>
      <c r="O92" s="2">
        <v>1.747945205479452E-4</v>
      </c>
      <c r="P92" s="3">
        <f t="shared" si="4"/>
        <v>-1.4199503017394392E-2</v>
      </c>
      <c r="Q92" s="4">
        <f t="shared" si="3"/>
        <v>-1.4374297537942338E-2</v>
      </c>
      <c r="R92" s="8">
        <f t="shared" si="5"/>
        <v>-0.69184269605551152</v>
      </c>
    </row>
    <row r="93" spans="1:18" x14ac:dyDescent="0.35">
      <c r="A93" t="s">
        <v>14</v>
      </c>
      <c r="B93" s="1">
        <v>43509</v>
      </c>
      <c r="C93" s="1">
        <v>43552</v>
      </c>
      <c r="D93">
        <v>278.14999999999998</v>
      </c>
      <c r="E93">
        <v>278.60000000000002</v>
      </c>
      <c r="F93">
        <v>269.5</v>
      </c>
      <c r="G93">
        <v>270.8</v>
      </c>
      <c r="H93">
        <v>269.7</v>
      </c>
      <c r="I93">
        <v>270.8</v>
      </c>
      <c r="J93">
        <v>875</v>
      </c>
      <c r="K93">
        <v>7180.59</v>
      </c>
      <c r="L93">
        <v>7353000</v>
      </c>
      <c r="M93">
        <v>1533000</v>
      </c>
      <c r="N93">
        <v>268.2</v>
      </c>
      <c r="O93" s="2">
        <v>1.7534246575342467E-4</v>
      </c>
      <c r="P93" s="3">
        <f t="shared" si="4"/>
        <v>-2.4846957148001361E-2</v>
      </c>
      <c r="Q93" s="4">
        <f t="shared" si="3"/>
        <v>-2.5022299613754784E-2</v>
      </c>
      <c r="R93" s="8">
        <f t="shared" si="5"/>
        <v>-1.204336781021371</v>
      </c>
    </row>
    <row r="94" spans="1:18" x14ac:dyDescent="0.35">
      <c r="A94" t="s">
        <v>14</v>
      </c>
      <c r="B94" s="1">
        <v>43510</v>
      </c>
      <c r="C94" s="1">
        <v>43552</v>
      </c>
      <c r="D94">
        <v>269.7</v>
      </c>
      <c r="E94">
        <v>270.55</v>
      </c>
      <c r="F94">
        <v>266.2</v>
      </c>
      <c r="G94">
        <v>269.55</v>
      </c>
      <c r="H94">
        <v>269.64999999999998</v>
      </c>
      <c r="I94">
        <v>269.55</v>
      </c>
      <c r="J94">
        <v>976</v>
      </c>
      <c r="K94">
        <v>7866.45</v>
      </c>
      <c r="L94">
        <v>8040000</v>
      </c>
      <c r="M94">
        <v>687000</v>
      </c>
      <c r="N94">
        <v>267.10000000000002</v>
      </c>
      <c r="O94" s="2">
        <v>1.7452054794520549E-4</v>
      </c>
      <c r="P94" s="3">
        <f t="shared" si="4"/>
        <v>-4.6159527326440179E-3</v>
      </c>
      <c r="Q94" s="4">
        <f t="shared" si="3"/>
        <v>-4.7904732805892237E-3</v>
      </c>
      <c r="R94" s="8">
        <f t="shared" si="5"/>
        <v>-0.23056806366199448</v>
      </c>
    </row>
    <row r="95" spans="1:18" x14ac:dyDescent="0.35">
      <c r="A95" t="s">
        <v>14</v>
      </c>
      <c r="B95" s="1">
        <v>43511</v>
      </c>
      <c r="C95" s="1">
        <v>43552</v>
      </c>
      <c r="D95">
        <v>270.45</v>
      </c>
      <c r="E95">
        <v>271.3</v>
      </c>
      <c r="F95">
        <v>263.5</v>
      </c>
      <c r="G95">
        <v>265.45</v>
      </c>
      <c r="H95">
        <v>265.2</v>
      </c>
      <c r="I95">
        <v>265.45</v>
      </c>
      <c r="J95">
        <v>1065</v>
      </c>
      <c r="K95">
        <v>8506.56</v>
      </c>
      <c r="L95">
        <v>8727000</v>
      </c>
      <c r="M95">
        <v>687000</v>
      </c>
      <c r="N95">
        <v>262.95</v>
      </c>
      <c r="O95" s="2">
        <v>1.7534246575342467E-4</v>
      </c>
      <c r="P95" s="3">
        <f t="shared" si="4"/>
        <v>-1.5210536078649684E-2</v>
      </c>
      <c r="Q95" s="4">
        <f t="shared" si="3"/>
        <v>-1.5385878544403108E-2</v>
      </c>
      <c r="R95" s="8">
        <f t="shared" si="5"/>
        <v>-0.7405306356881115</v>
      </c>
    </row>
    <row r="96" spans="1:18" x14ac:dyDescent="0.35">
      <c r="A96" t="s">
        <v>14</v>
      </c>
      <c r="B96" s="1">
        <v>43514</v>
      </c>
      <c r="C96" s="1">
        <v>43552</v>
      </c>
      <c r="D96">
        <v>266.2</v>
      </c>
      <c r="E96">
        <v>267.60000000000002</v>
      </c>
      <c r="F96">
        <v>261.25</v>
      </c>
      <c r="G96">
        <v>262</v>
      </c>
      <c r="H96">
        <v>261.8</v>
      </c>
      <c r="I96">
        <v>262</v>
      </c>
      <c r="J96">
        <v>835</v>
      </c>
      <c r="K96">
        <v>6622.75</v>
      </c>
      <c r="L96">
        <v>9696000</v>
      </c>
      <c r="M96">
        <v>969000</v>
      </c>
      <c r="N96">
        <v>259.95</v>
      </c>
      <c r="O96" s="2">
        <v>1.7561643835616438E-4</v>
      </c>
      <c r="P96" s="3">
        <f t="shared" si="4"/>
        <v>-1.2996797890374792E-2</v>
      </c>
      <c r="Q96" s="4">
        <f t="shared" si="3"/>
        <v>-1.3172414328730956E-2</v>
      </c>
      <c r="R96" s="8">
        <f t="shared" si="5"/>
        <v>-0.63399540872826698</v>
      </c>
    </row>
    <row r="97" spans="1:18" x14ac:dyDescent="0.35">
      <c r="A97" t="s">
        <v>14</v>
      </c>
      <c r="B97" s="1">
        <v>43515</v>
      </c>
      <c r="C97" s="1">
        <v>43552</v>
      </c>
      <c r="D97">
        <v>262.85000000000002</v>
      </c>
      <c r="E97">
        <v>269.35000000000002</v>
      </c>
      <c r="F97">
        <v>262.60000000000002</v>
      </c>
      <c r="G97">
        <v>264.60000000000002</v>
      </c>
      <c r="H97">
        <v>264.35000000000002</v>
      </c>
      <c r="I97">
        <v>264.60000000000002</v>
      </c>
      <c r="J97">
        <v>1198</v>
      </c>
      <c r="K97">
        <v>9556.92</v>
      </c>
      <c r="L97">
        <v>10380000</v>
      </c>
      <c r="M97">
        <v>684000</v>
      </c>
      <c r="N97">
        <v>262.89999999999998</v>
      </c>
      <c r="O97" s="2">
        <v>1.7616438356164385E-4</v>
      </c>
      <c r="P97" s="3">
        <f t="shared" si="4"/>
        <v>9.9236641221374915E-3</v>
      </c>
      <c r="Q97" s="4">
        <f t="shared" si="3"/>
        <v>9.7474997385758478E-3</v>
      </c>
      <c r="R97" s="8">
        <f t="shared" si="5"/>
        <v>0.46915242161475845</v>
      </c>
    </row>
    <row r="98" spans="1:18" x14ac:dyDescent="0.35">
      <c r="A98" t="s">
        <v>14</v>
      </c>
      <c r="B98" s="1">
        <v>43516</v>
      </c>
      <c r="C98" s="1">
        <v>43552</v>
      </c>
      <c r="D98">
        <v>266.10000000000002</v>
      </c>
      <c r="E98">
        <v>269.5</v>
      </c>
      <c r="F98">
        <v>266.05</v>
      </c>
      <c r="G98">
        <v>269.10000000000002</v>
      </c>
      <c r="H98">
        <v>269.25</v>
      </c>
      <c r="I98">
        <v>269.10000000000002</v>
      </c>
      <c r="J98">
        <v>1008</v>
      </c>
      <c r="K98">
        <v>8103.09</v>
      </c>
      <c r="L98">
        <v>11445000</v>
      </c>
      <c r="M98">
        <v>1065000</v>
      </c>
      <c r="N98">
        <v>267.7</v>
      </c>
      <c r="O98" s="2">
        <v>1.7616438356164385E-4</v>
      </c>
      <c r="P98" s="3">
        <f t="shared" si="4"/>
        <v>1.7006802721088433E-2</v>
      </c>
      <c r="Q98" s="4">
        <f t="shared" si="3"/>
        <v>1.683063833752679E-2</v>
      </c>
      <c r="R98" s="8">
        <f t="shared" si="5"/>
        <v>0.81006770404146178</v>
      </c>
    </row>
    <row r="99" spans="1:18" x14ac:dyDescent="0.35">
      <c r="A99" t="s">
        <v>14</v>
      </c>
      <c r="B99" s="1">
        <v>43517</v>
      </c>
      <c r="C99" s="1">
        <v>43552</v>
      </c>
      <c r="D99">
        <v>271.2</v>
      </c>
      <c r="E99">
        <v>272.10000000000002</v>
      </c>
      <c r="F99">
        <v>269</v>
      </c>
      <c r="G99">
        <v>269.39999999999998</v>
      </c>
      <c r="H99">
        <v>269.45</v>
      </c>
      <c r="I99">
        <v>269.39999999999998</v>
      </c>
      <c r="J99">
        <v>1664</v>
      </c>
      <c r="K99">
        <v>13497.57</v>
      </c>
      <c r="L99">
        <v>13908000</v>
      </c>
      <c r="M99">
        <v>2463000</v>
      </c>
      <c r="N99">
        <v>268</v>
      </c>
      <c r="O99" s="2">
        <v>1.7534246575342467E-4</v>
      </c>
      <c r="P99" s="3">
        <f t="shared" si="4"/>
        <v>1.1148272017835544E-3</v>
      </c>
      <c r="Q99" s="4">
        <f t="shared" si="3"/>
        <v>9.3948473603012973E-4</v>
      </c>
      <c r="R99" s="8">
        <f t="shared" si="5"/>
        <v>4.5217907237721518E-2</v>
      </c>
    </row>
    <row r="100" spans="1:18" x14ac:dyDescent="0.35">
      <c r="A100" t="s">
        <v>14</v>
      </c>
      <c r="B100" s="1">
        <v>43518</v>
      </c>
      <c r="C100" s="1">
        <v>43552</v>
      </c>
      <c r="D100">
        <v>270.35000000000002</v>
      </c>
      <c r="E100">
        <v>273.60000000000002</v>
      </c>
      <c r="F100">
        <v>269.25</v>
      </c>
      <c r="G100">
        <v>272.75</v>
      </c>
      <c r="H100">
        <v>272.5</v>
      </c>
      <c r="I100">
        <v>272.75</v>
      </c>
      <c r="J100">
        <v>1775</v>
      </c>
      <c r="K100">
        <v>14481.82</v>
      </c>
      <c r="L100">
        <v>15069000</v>
      </c>
      <c r="M100">
        <v>1161000</v>
      </c>
      <c r="N100">
        <v>270.95</v>
      </c>
      <c r="O100" s="2">
        <v>1.7534246575342467E-4</v>
      </c>
      <c r="P100" s="3">
        <f t="shared" si="4"/>
        <v>1.2435040831477442E-2</v>
      </c>
      <c r="Q100" s="4">
        <f t="shared" si="3"/>
        <v>1.2259698365724018E-2</v>
      </c>
      <c r="R100" s="8">
        <f t="shared" si="5"/>
        <v>0.59006589697906098</v>
      </c>
    </row>
    <row r="101" spans="1:18" x14ac:dyDescent="0.35">
      <c r="A101" t="s">
        <v>14</v>
      </c>
      <c r="B101" s="1">
        <v>43521</v>
      </c>
      <c r="C101" s="1">
        <v>43552</v>
      </c>
      <c r="D101">
        <v>272.5</v>
      </c>
      <c r="E101">
        <v>273</v>
      </c>
      <c r="F101">
        <v>270</v>
      </c>
      <c r="G101">
        <v>272.14999999999998</v>
      </c>
      <c r="H101">
        <v>272</v>
      </c>
      <c r="I101">
        <v>272.14999999999998</v>
      </c>
      <c r="J101">
        <v>5371</v>
      </c>
      <c r="K101">
        <v>43706.45</v>
      </c>
      <c r="L101">
        <v>26103000</v>
      </c>
      <c r="M101">
        <v>11034000</v>
      </c>
      <c r="N101">
        <v>270.14999999999998</v>
      </c>
      <c r="O101" s="2">
        <v>1.7506849315068493E-4</v>
      </c>
      <c r="P101" s="3">
        <f t="shared" si="4"/>
        <v>-2.1998166819432547E-3</v>
      </c>
      <c r="Q101" s="4">
        <f t="shared" si="3"/>
        <v>-2.3748851750939395E-3</v>
      </c>
      <c r="R101" s="8">
        <f t="shared" si="5"/>
        <v>-0.11430450483039442</v>
      </c>
    </row>
    <row r="102" spans="1:18" x14ac:dyDescent="0.35">
      <c r="A102" t="s">
        <v>14</v>
      </c>
      <c r="B102" s="1">
        <v>43522</v>
      </c>
      <c r="C102" s="1">
        <v>43552</v>
      </c>
      <c r="D102">
        <v>268.7</v>
      </c>
      <c r="E102">
        <v>269.89999999999998</v>
      </c>
      <c r="F102">
        <v>264.60000000000002</v>
      </c>
      <c r="G102">
        <v>268.10000000000002</v>
      </c>
      <c r="H102">
        <v>268</v>
      </c>
      <c r="I102">
        <v>268.10000000000002</v>
      </c>
      <c r="J102">
        <v>7004</v>
      </c>
      <c r="K102">
        <v>56249.47</v>
      </c>
      <c r="L102">
        <v>35349000</v>
      </c>
      <c r="M102">
        <v>9246000</v>
      </c>
      <c r="N102">
        <v>266.35000000000002</v>
      </c>
      <c r="O102" s="2">
        <v>1.7589041095890411E-4</v>
      </c>
      <c r="P102" s="3">
        <f t="shared" si="4"/>
        <v>-1.4881499173249881E-2</v>
      </c>
      <c r="Q102" s="4">
        <f t="shared" si="3"/>
        <v>-1.5057389584208785E-2</v>
      </c>
      <c r="R102" s="8">
        <f t="shared" si="5"/>
        <v>-0.72472028479997719</v>
      </c>
    </row>
    <row r="103" spans="1:18" x14ac:dyDescent="0.35">
      <c r="A103" t="s">
        <v>14</v>
      </c>
      <c r="B103" s="1">
        <v>43523</v>
      </c>
      <c r="C103" s="1">
        <v>43552</v>
      </c>
      <c r="D103">
        <v>270.10000000000002</v>
      </c>
      <c r="E103">
        <v>274.3</v>
      </c>
      <c r="F103">
        <v>267.8</v>
      </c>
      <c r="G103">
        <v>269.05</v>
      </c>
      <c r="H103">
        <v>268.75</v>
      </c>
      <c r="I103">
        <v>269.05</v>
      </c>
      <c r="J103">
        <v>13885</v>
      </c>
      <c r="K103">
        <v>112680.8</v>
      </c>
      <c r="L103">
        <v>49476000</v>
      </c>
      <c r="M103">
        <v>14127000</v>
      </c>
      <c r="N103">
        <v>267.64999999999998</v>
      </c>
      <c r="O103" s="2">
        <v>1.7589041095890411E-4</v>
      </c>
      <c r="P103" s="3">
        <f t="shared" si="4"/>
        <v>3.5434539350988011E-3</v>
      </c>
      <c r="Q103" s="4">
        <f t="shared" si="3"/>
        <v>3.3675635241398969E-3</v>
      </c>
      <c r="R103" s="8">
        <f t="shared" si="5"/>
        <v>0.16208264936281938</v>
      </c>
    </row>
    <row r="104" spans="1:18" x14ac:dyDescent="0.35">
      <c r="A104" t="s">
        <v>14</v>
      </c>
      <c r="B104" s="1">
        <v>43524</v>
      </c>
      <c r="C104" s="1">
        <v>43552</v>
      </c>
      <c r="D104">
        <v>269.10000000000002</v>
      </c>
      <c r="E104">
        <v>272.7</v>
      </c>
      <c r="F104">
        <v>268.8</v>
      </c>
      <c r="G104">
        <v>271</v>
      </c>
      <c r="H104">
        <v>271.60000000000002</v>
      </c>
      <c r="I104">
        <v>271</v>
      </c>
      <c r="J104">
        <v>13669</v>
      </c>
      <c r="K104">
        <v>111165.02</v>
      </c>
      <c r="L104">
        <v>64953000</v>
      </c>
      <c r="M104">
        <v>15477000</v>
      </c>
      <c r="N104">
        <v>269.05</v>
      </c>
      <c r="O104" s="2">
        <v>1.7534246575342467E-4</v>
      </c>
      <c r="P104" s="3">
        <f t="shared" si="4"/>
        <v>7.2477234714736615E-3</v>
      </c>
      <c r="Q104" s="4">
        <f t="shared" si="3"/>
        <v>7.0723810057202368E-3</v>
      </c>
      <c r="R104" s="8">
        <f t="shared" si="5"/>
        <v>0.34039751366032328</v>
      </c>
    </row>
    <row r="105" spans="1:18" x14ac:dyDescent="0.35">
      <c r="A105" t="s">
        <v>14</v>
      </c>
      <c r="B105" s="1">
        <v>43525</v>
      </c>
      <c r="C105" s="1">
        <v>43580</v>
      </c>
      <c r="D105">
        <v>272.85000000000002</v>
      </c>
      <c r="E105">
        <v>277.75</v>
      </c>
      <c r="F105">
        <v>272.85000000000002</v>
      </c>
      <c r="G105">
        <v>276.05</v>
      </c>
      <c r="H105">
        <v>276</v>
      </c>
      <c r="I105">
        <v>276.05</v>
      </c>
      <c r="J105">
        <v>267</v>
      </c>
      <c r="K105">
        <v>2208.9</v>
      </c>
      <c r="L105">
        <v>930000</v>
      </c>
      <c r="M105">
        <v>81000</v>
      </c>
      <c r="N105">
        <v>272.95</v>
      </c>
      <c r="O105" s="2">
        <v>1.7589041095890411E-4</v>
      </c>
      <c r="P105" s="3">
        <f t="shared" si="4"/>
        <v>1.8634686346863511E-2</v>
      </c>
      <c r="Q105" s="4">
        <f t="shared" si="3"/>
        <v>1.8458795935904607E-2</v>
      </c>
      <c r="R105" s="8">
        <f t="shared" si="5"/>
        <v>0.88843180771273045</v>
      </c>
    </row>
    <row r="106" spans="1:18" x14ac:dyDescent="0.35">
      <c r="A106" t="s">
        <v>14</v>
      </c>
      <c r="B106" s="1">
        <v>43529</v>
      </c>
      <c r="C106" s="1">
        <v>43580</v>
      </c>
      <c r="D106">
        <v>274.7</v>
      </c>
      <c r="E106">
        <v>280.7</v>
      </c>
      <c r="F106">
        <v>274.5</v>
      </c>
      <c r="G106">
        <v>279.5</v>
      </c>
      <c r="H106">
        <v>279.05</v>
      </c>
      <c r="I106">
        <v>279.5</v>
      </c>
      <c r="J106">
        <v>320</v>
      </c>
      <c r="K106">
        <v>2671.01</v>
      </c>
      <c r="L106">
        <v>1023000</v>
      </c>
      <c r="M106">
        <v>93000</v>
      </c>
      <c r="N106">
        <v>276.45</v>
      </c>
      <c r="O106" s="2">
        <v>1.7589041095890411E-4</v>
      </c>
      <c r="P106" s="3">
        <f t="shared" si="4"/>
        <v>1.2497735917406225E-2</v>
      </c>
      <c r="Q106" s="4">
        <f t="shared" si="3"/>
        <v>1.2321845506447321E-2</v>
      </c>
      <c r="R106" s="8">
        <f t="shared" si="5"/>
        <v>0.59305707239314009</v>
      </c>
    </row>
    <row r="107" spans="1:18" x14ac:dyDescent="0.35">
      <c r="A107" t="s">
        <v>14</v>
      </c>
      <c r="B107" s="1">
        <v>43530</v>
      </c>
      <c r="C107" s="1">
        <v>43580</v>
      </c>
      <c r="D107">
        <v>280</v>
      </c>
      <c r="E107">
        <v>285.10000000000002</v>
      </c>
      <c r="F107">
        <v>279.85000000000002</v>
      </c>
      <c r="G107">
        <v>281.2</v>
      </c>
      <c r="H107">
        <v>280.89999999999998</v>
      </c>
      <c r="I107">
        <v>281.2</v>
      </c>
      <c r="J107">
        <v>417</v>
      </c>
      <c r="K107">
        <v>3533.32</v>
      </c>
      <c r="L107">
        <v>1248000</v>
      </c>
      <c r="M107">
        <v>225000</v>
      </c>
      <c r="N107">
        <v>278.10000000000002</v>
      </c>
      <c r="O107" s="2">
        <v>1.7561643835616438E-4</v>
      </c>
      <c r="P107" s="3">
        <f t="shared" si="4"/>
        <v>6.0822898032199951E-3</v>
      </c>
      <c r="Q107" s="4">
        <f t="shared" si="3"/>
        <v>5.9066733648638304E-3</v>
      </c>
      <c r="R107" s="8">
        <f t="shared" si="5"/>
        <v>0.28429137595628534</v>
      </c>
    </row>
    <row r="108" spans="1:18" x14ac:dyDescent="0.35">
      <c r="A108" t="s">
        <v>14</v>
      </c>
      <c r="B108" s="1">
        <v>43531</v>
      </c>
      <c r="C108" s="1">
        <v>43580</v>
      </c>
      <c r="D108">
        <v>281</v>
      </c>
      <c r="E108">
        <v>285.10000000000002</v>
      </c>
      <c r="F108">
        <v>280.3</v>
      </c>
      <c r="G108">
        <v>284.60000000000002</v>
      </c>
      <c r="H108">
        <v>284.5</v>
      </c>
      <c r="I108">
        <v>284.60000000000002</v>
      </c>
      <c r="J108">
        <v>256</v>
      </c>
      <c r="K108">
        <v>2174.37</v>
      </c>
      <c r="L108">
        <v>1197000</v>
      </c>
      <c r="M108">
        <v>-51000</v>
      </c>
      <c r="N108">
        <v>281.75</v>
      </c>
      <c r="O108" s="2">
        <v>1.7561643835616438E-4</v>
      </c>
      <c r="P108" s="3">
        <f t="shared" si="4"/>
        <v>1.2091038406828002E-2</v>
      </c>
      <c r="Q108" s="4">
        <f t="shared" si="3"/>
        <v>1.1915421968471838E-2</v>
      </c>
      <c r="R108" s="8">
        <f t="shared" si="5"/>
        <v>0.57349568822732788</v>
      </c>
    </row>
    <row r="109" spans="1:18" x14ac:dyDescent="0.35">
      <c r="A109" t="s">
        <v>14</v>
      </c>
      <c r="B109" s="1">
        <v>43532</v>
      </c>
      <c r="C109" s="1">
        <v>43580</v>
      </c>
      <c r="D109">
        <v>283.55</v>
      </c>
      <c r="E109">
        <v>286.64999999999998</v>
      </c>
      <c r="F109">
        <v>282.39999999999998</v>
      </c>
      <c r="G109">
        <v>284.05</v>
      </c>
      <c r="H109">
        <v>284.14999999999998</v>
      </c>
      <c r="I109">
        <v>284.05</v>
      </c>
      <c r="J109">
        <v>269</v>
      </c>
      <c r="K109">
        <v>2299.13</v>
      </c>
      <c r="L109">
        <v>1245000</v>
      </c>
      <c r="M109">
        <v>48000</v>
      </c>
      <c r="N109">
        <v>281.2</v>
      </c>
      <c r="O109" s="2">
        <v>1.7561643835616438E-4</v>
      </c>
      <c r="P109" s="3">
        <f t="shared" si="4"/>
        <v>-1.9325368938861959E-3</v>
      </c>
      <c r="Q109" s="4">
        <f t="shared" si="3"/>
        <v>-2.1081533322423601E-3</v>
      </c>
      <c r="R109" s="8">
        <f t="shared" si="5"/>
        <v>-0.10146655732059855</v>
      </c>
    </row>
    <row r="110" spans="1:18" x14ac:dyDescent="0.35">
      <c r="A110" t="s">
        <v>14</v>
      </c>
      <c r="B110" s="1">
        <v>43535</v>
      </c>
      <c r="C110" s="1">
        <v>43580</v>
      </c>
      <c r="D110">
        <v>286.85000000000002</v>
      </c>
      <c r="E110">
        <v>291.45</v>
      </c>
      <c r="F110">
        <v>286.25</v>
      </c>
      <c r="G110">
        <v>289.55</v>
      </c>
      <c r="H110">
        <v>289.2</v>
      </c>
      <c r="I110">
        <v>289.55</v>
      </c>
      <c r="J110">
        <v>450</v>
      </c>
      <c r="K110">
        <v>3908.44</v>
      </c>
      <c r="L110">
        <v>1341000</v>
      </c>
      <c r="M110">
        <v>96000</v>
      </c>
      <c r="N110">
        <v>287.35000000000002</v>
      </c>
      <c r="O110" s="2">
        <v>1.7561643835616438E-4</v>
      </c>
      <c r="P110" s="3">
        <f t="shared" si="4"/>
        <v>1.9362788241506775E-2</v>
      </c>
      <c r="Q110" s="4">
        <f t="shared" si="3"/>
        <v>1.9187171803150611E-2</v>
      </c>
      <c r="R110" s="8">
        <f t="shared" si="5"/>
        <v>0.92348893119351949</v>
      </c>
    </row>
    <row r="111" spans="1:18" x14ac:dyDescent="0.35">
      <c r="A111" t="s">
        <v>14</v>
      </c>
      <c r="B111" s="1">
        <v>43536</v>
      </c>
      <c r="C111" s="1">
        <v>43580</v>
      </c>
      <c r="D111">
        <v>291</v>
      </c>
      <c r="E111">
        <v>291.85000000000002</v>
      </c>
      <c r="F111">
        <v>287.64999999999998</v>
      </c>
      <c r="G111">
        <v>289.5</v>
      </c>
      <c r="H111">
        <v>289.35000000000002</v>
      </c>
      <c r="I111">
        <v>289.5</v>
      </c>
      <c r="J111">
        <v>358</v>
      </c>
      <c r="K111">
        <v>3113.08</v>
      </c>
      <c r="L111">
        <v>1539000</v>
      </c>
      <c r="M111">
        <v>198000</v>
      </c>
      <c r="N111">
        <v>286.89999999999998</v>
      </c>
      <c r="O111" s="2">
        <v>1.7369863013698628E-4</v>
      </c>
      <c r="P111" s="3">
        <f t="shared" si="4"/>
        <v>-1.7268174753932436E-4</v>
      </c>
      <c r="Q111" s="4">
        <f t="shared" si="3"/>
        <v>-3.4638037767631066E-4</v>
      </c>
      <c r="R111" s="8">
        <f t="shared" si="5"/>
        <v>-1.6671474464734735E-2</v>
      </c>
    </row>
    <row r="112" spans="1:18" x14ac:dyDescent="0.35">
      <c r="A112" t="s">
        <v>14</v>
      </c>
      <c r="B112" s="1">
        <v>43537</v>
      </c>
      <c r="C112" s="1">
        <v>43580</v>
      </c>
      <c r="D112">
        <v>289.45</v>
      </c>
      <c r="E112">
        <v>296.14999999999998</v>
      </c>
      <c r="F112">
        <v>287.3</v>
      </c>
      <c r="G112">
        <v>295.45</v>
      </c>
      <c r="H112">
        <v>296.10000000000002</v>
      </c>
      <c r="I112">
        <v>295.45</v>
      </c>
      <c r="J112">
        <v>592</v>
      </c>
      <c r="K112">
        <v>5183.37</v>
      </c>
      <c r="L112">
        <v>1650000</v>
      </c>
      <c r="M112">
        <v>111000</v>
      </c>
      <c r="N112">
        <v>293.14999999999998</v>
      </c>
      <c r="O112" s="2">
        <v>1.7315068493150686E-4</v>
      </c>
      <c r="P112" s="3">
        <f t="shared" si="4"/>
        <v>2.0552677029360929E-2</v>
      </c>
      <c r="Q112" s="4">
        <f t="shared" si="3"/>
        <v>2.0379526344429421E-2</v>
      </c>
      <c r="R112" s="8">
        <f t="shared" si="5"/>
        <v>0.98087759859204138</v>
      </c>
    </row>
    <row r="113" spans="1:18" x14ac:dyDescent="0.35">
      <c r="A113" t="s">
        <v>14</v>
      </c>
      <c r="B113" s="1">
        <v>43538</v>
      </c>
      <c r="C113" s="1">
        <v>43580</v>
      </c>
      <c r="D113">
        <v>296.75</v>
      </c>
      <c r="E113">
        <v>296.95</v>
      </c>
      <c r="F113">
        <v>292.95</v>
      </c>
      <c r="G113">
        <v>294.2</v>
      </c>
      <c r="H113">
        <v>294.39999999999998</v>
      </c>
      <c r="I113">
        <v>294.2</v>
      </c>
      <c r="J113">
        <v>394</v>
      </c>
      <c r="K113">
        <v>3484.08</v>
      </c>
      <c r="L113">
        <v>1962000</v>
      </c>
      <c r="M113">
        <v>312000</v>
      </c>
      <c r="N113">
        <v>291.89999999999998</v>
      </c>
      <c r="O113" s="2">
        <v>1.7342465753424657E-4</v>
      </c>
      <c r="P113" s="3">
        <f t="shared" si="4"/>
        <v>-4.2308343205280079E-3</v>
      </c>
      <c r="Q113" s="4">
        <f t="shared" si="3"/>
        <v>-4.4042589780622548E-3</v>
      </c>
      <c r="R113" s="8">
        <f t="shared" si="5"/>
        <v>-0.21197936090207467</v>
      </c>
    </row>
    <row r="114" spans="1:18" x14ac:dyDescent="0.35">
      <c r="A114" t="s">
        <v>14</v>
      </c>
      <c r="B114" s="1">
        <v>43539</v>
      </c>
      <c r="C114" s="1">
        <v>43580</v>
      </c>
      <c r="D114">
        <v>295.55</v>
      </c>
      <c r="E114">
        <v>303.5</v>
      </c>
      <c r="F114">
        <v>295.55</v>
      </c>
      <c r="G114">
        <v>300.45</v>
      </c>
      <c r="H114">
        <v>300.5</v>
      </c>
      <c r="I114">
        <v>300.45</v>
      </c>
      <c r="J114">
        <v>1437</v>
      </c>
      <c r="K114">
        <v>12948.93</v>
      </c>
      <c r="L114">
        <v>3954000</v>
      </c>
      <c r="M114">
        <v>1992000</v>
      </c>
      <c r="N114">
        <v>298.39999999999998</v>
      </c>
      <c r="O114" s="2">
        <v>1.7205479452054795E-4</v>
      </c>
      <c r="P114" s="3">
        <f t="shared" si="4"/>
        <v>2.1244051665533652E-2</v>
      </c>
      <c r="Q114" s="4">
        <f t="shared" si="3"/>
        <v>2.1071996871013104E-2</v>
      </c>
      <c r="R114" s="8">
        <f t="shared" si="5"/>
        <v>1.0142065786542709</v>
      </c>
    </row>
    <row r="115" spans="1:18" x14ac:dyDescent="0.35">
      <c r="A115" t="s">
        <v>14</v>
      </c>
      <c r="B115" s="1">
        <v>43542</v>
      </c>
      <c r="C115" s="1">
        <v>43580</v>
      </c>
      <c r="D115">
        <v>302</v>
      </c>
      <c r="E115">
        <v>303.5</v>
      </c>
      <c r="F115">
        <v>297.2</v>
      </c>
      <c r="G115">
        <v>301.60000000000002</v>
      </c>
      <c r="H115">
        <v>302.5</v>
      </c>
      <c r="I115">
        <v>301.60000000000002</v>
      </c>
      <c r="J115">
        <v>1152</v>
      </c>
      <c r="K115">
        <v>10372.09</v>
      </c>
      <c r="L115">
        <v>4602000</v>
      </c>
      <c r="M115">
        <v>648000</v>
      </c>
      <c r="N115">
        <v>298.95</v>
      </c>
      <c r="O115" s="2">
        <v>1.7287671232876713E-4</v>
      </c>
      <c r="P115" s="3">
        <f t="shared" si="4"/>
        <v>3.8275919454153241E-3</v>
      </c>
      <c r="Q115" s="4">
        <f t="shared" si="3"/>
        <v>3.6547152330865572E-3</v>
      </c>
      <c r="R115" s="8">
        <f t="shared" si="5"/>
        <v>0.17590341604517118</v>
      </c>
    </row>
    <row r="116" spans="1:18" x14ac:dyDescent="0.35">
      <c r="A116" t="s">
        <v>14</v>
      </c>
      <c r="B116" s="1">
        <v>43543</v>
      </c>
      <c r="C116" s="1">
        <v>43580</v>
      </c>
      <c r="D116">
        <v>304</v>
      </c>
      <c r="E116">
        <v>309.3</v>
      </c>
      <c r="F116">
        <v>301.5</v>
      </c>
      <c r="G116">
        <v>305.85000000000002</v>
      </c>
      <c r="H116">
        <v>305.60000000000002</v>
      </c>
      <c r="I116">
        <v>305.85000000000002</v>
      </c>
      <c r="J116">
        <v>1610</v>
      </c>
      <c r="K116">
        <v>14774.53</v>
      </c>
      <c r="L116">
        <v>6189000</v>
      </c>
      <c r="M116">
        <v>1587000</v>
      </c>
      <c r="N116">
        <v>303.05</v>
      </c>
      <c r="O116" s="2">
        <v>1.7205479452054795E-4</v>
      </c>
      <c r="P116" s="3">
        <f t="shared" si="4"/>
        <v>1.4091511936339521E-2</v>
      </c>
      <c r="Q116" s="4">
        <f t="shared" si="3"/>
        <v>1.3919457141818973E-2</v>
      </c>
      <c r="R116" s="8">
        <f t="shared" si="5"/>
        <v>0.6699509823840557</v>
      </c>
    </row>
    <row r="117" spans="1:18" x14ac:dyDescent="0.35">
      <c r="A117" t="s">
        <v>14</v>
      </c>
      <c r="B117" s="1">
        <v>43544</v>
      </c>
      <c r="C117" s="1">
        <v>43580</v>
      </c>
      <c r="D117">
        <v>304.5</v>
      </c>
      <c r="E117">
        <v>307</v>
      </c>
      <c r="F117">
        <v>302.55</v>
      </c>
      <c r="G117">
        <v>306.5</v>
      </c>
      <c r="H117">
        <v>306.35000000000002</v>
      </c>
      <c r="I117">
        <v>306.5</v>
      </c>
      <c r="J117">
        <v>2060</v>
      </c>
      <c r="K117">
        <v>18872.330000000002</v>
      </c>
      <c r="L117">
        <v>9747000</v>
      </c>
      <c r="M117">
        <v>3558000</v>
      </c>
      <c r="N117">
        <v>303.8</v>
      </c>
      <c r="O117" s="2">
        <v>1.7178082191780821E-4</v>
      </c>
      <c r="P117" s="3">
        <f t="shared" si="4"/>
        <v>2.1252247833904764E-3</v>
      </c>
      <c r="Q117" s="4">
        <f t="shared" si="3"/>
        <v>1.953443961472668E-3</v>
      </c>
      <c r="R117" s="8">
        <f t="shared" si="5"/>
        <v>9.4020311833065848E-2</v>
      </c>
    </row>
    <row r="118" spans="1:18" x14ac:dyDescent="0.35">
      <c r="A118" t="s">
        <v>14</v>
      </c>
      <c r="B118" s="1">
        <v>43546</v>
      </c>
      <c r="C118" s="1">
        <v>43580</v>
      </c>
      <c r="D118">
        <v>306.5</v>
      </c>
      <c r="E118">
        <v>308.64999999999998</v>
      </c>
      <c r="F118">
        <v>299.60000000000002</v>
      </c>
      <c r="G118">
        <v>300.39999999999998</v>
      </c>
      <c r="H118">
        <v>300.10000000000002</v>
      </c>
      <c r="I118">
        <v>300.39999999999998</v>
      </c>
      <c r="J118">
        <v>2783</v>
      </c>
      <c r="K118">
        <v>25383.95</v>
      </c>
      <c r="L118">
        <v>13074000</v>
      </c>
      <c r="M118">
        <v>3327000</v>
      </c>
      <c r="N118">
        <v>298.05</v>
      </c>
      <c r="O118" s="2">
        <v>1.7232876712328766E-4</v>
      </c>
      <c r="P118" s="3">
        <f t="shared" si="4"/>
        <v>-1.9902120717781475E-2</v>
      </c>
      <c r="Q118" s="4">
        <f t="shared" si="3"/>
        <v>-2.0074449484904763E-2</v>
      </c>
      <c r="R118" s="8">
        <f t="shared" si="5"/>
        <v>-0.96619408474097757</v>
      </c>
    </row>
    <row r="119" spans="1:18" x14ac:dyDescent="0.35">
      <c r="A119" t="s">
        <v>14</v>
      </c>
      <c r="B119" s="1">
        <v>43549</v>
      </c>
      <c r="C119" s="1">
        <v>43580</v>
      </c>
      <c r="D119">
        <v>296.60000000000002</v>
      </c>
      <c r="E119">
        <v>297.39999999999998</v>
      </c>
      <c r="F119">
        <v>294.7</v>
      </c>
      <c r="G119">
        <v>296.25</v>
      </c>
      <c r="H119">
        <v>295.89999999999998</v>
      </c>
      <c r="I119">
        <v>296.25</v>
      </c>
      <c r="J119">
        <v>5195</v>
      </c>
      <c r="K119">
        <v>46134.06</v>
      </c>
      <c r="L119">
        <v>23148000</v>
      </c>
      <c r="M119">
        <v>10074000</v>
      </c>
      <c r="N119">
        <v>294</v>
      </c>
      <c r="O119" s="2">
        <v>1.7232876712328766E-4</v>
      </c>
      <c r="P119" s="3">
        <f t="shared" si="4"/>
        <v>-1.3814913448734945E-2</v>
      </c>
      <c r="Q119" s="4">
        <f t="shared" si="3"/>
        <v>-1.3987242215858233E-2</v>
      </c>
      <c r="R119" s="8">
        <f t="shared" si="5"/>
        <v>-0.67321351457054035</v>
      </c>
    </row>
    <row r="120" spans="1:18" x14ac:dyDescent="0.35">
      <c r="A120" t="s">
        <v>14</v>
      </c>
      <c r="B120" s="1">
        <v>43550</v>
      </c>
      <c r="C120" s="1">
        <v>43580</v>
      </c>
      <c r="D120">
        <v>297.2</v>
      </c>
      <c r="E120">
        <v>307.25</v>
      </c>
      <c r="F120">
        <v>297.2</v>
      </c>
      <c r="G120">
        <v>305.7</v>
      </c>
      <c r="H120">
        <v>307.25</v>
      </c>
      <c r="I120">
        <v>305.7</v>
      </c>
      <c r="J120">
        <v>10384</v>
      </c>
      <c r="K120">
        <v>93868.54</v>
      </c>
      <c r="L120">
        <v>39987000</v>
      </c>
      <c r="M120">
        <v>16839000</v>
      </c>
      <c r="N120">
        <v>303.5</v>
      </c>
      <c r="O120" s="2">
        <v>1.7041095890410959E-4</v>
      </c>
      <c r="P120" s="3">
        <f t="shared" si="4"/>
        <v>3.189873417721515E-2</v>
      </c>
      <c r="Q120" s="4">
        <f t="shared" si="3"/>
        <v>3.1728323218311039E-2</v>
      </c>
      <c r="R120" s="8">
        <f t="shared" si="5"/>
        <v>1.5271013152980308</v>
      </c>
    </row>
    <row r="121" spans="1:18" x14ac:dyDescent="0.35">
      <c r="A121" t="s">
        <v>14</v>
      </c>
      <c r="B121" s="1">
        <v>43551</v>
      </c>
      <c r="C121" s="1">
        <v>43580</v>
      </c>
      <c r="D121">
        <v>307.05</v>
      </c>
      <c r="E121">
        <v>313.35000000000002</v>
      </c>
      <c r="F121">
        <v>306.5</v>
      </c>
      <c r="G121">
        <v>310.75</v>
      </c>
      <c r="H121">
        <v>310.10000000000002</v>
      </c>
      <c r="I121">
        <v>310.75</v>
      </c>
      <c r="J121">
        <v>18520</v>
      </c>
      <c r="K121">
        <v>172397.13</v>
      </c>
      <c r="L121">
        <v>55644000</v>
      </c>
      <c r="M121">
        <v>15657000</v>
      </c>
      <c r="N121">
        <v>308.8</v>
      </c>
      <c r="O121" s="2">
        <v>1.6767123287671231E-4</v>
      </c>
      <c r="P121" s="3">
        <f t="shared" si="4"/>
        <v>1.6519463526333045E-2</v>
      </c>
      <c r="Q121" s="4">
        <f t="shared" si="3"/>
        <v>1.6351792293456333E-2</v>
      </c>
      <c r="R121" s="8">
        <f t="shared" si="5"/>
        <v>0.78702058558222854</v>
      </c>
    </row>
    <row r="122" spans="1:18" x14ac:dyDescent="0.35">
      <c r="A122" t="s">
        <v>14</v>
      </c>
      <c r="B122" s="1">
        <v>43552</v>
      </c>
      <c r="C122" s="1">
        <v>43580</v>
      </c>
      <c r="D122">
        <v>311.8</v>
      </c>
      <c r="E122">
        <v>321.7</v>
      </c>
      <c r="F122">
        <v>311.2</v>
      </c>
      <c r="G122">
        <v>320.5</v>
      </c>
      <c r="H122">
        <v>321.14999999999998</v>
      </c>
      <c r="I122">
        <v>320.5</v>
      </c>
      <c r="J122">
        <v>24524</v>
      </c>
      <c r="K122">
        <v>233177.25</v>
      </c>
      <c r="L122">
        <v>67047000</v>
      </c>
      <c r="M122">
        <v>11403000</v>
      </c>
      <c r="N122">
        <v>319</v>
      </c>
      <c r="O122" s="2">
        <v>1.6931506849315067E-4</v>
      </c>
      <c r="P122" s="3">
        <f t="shared" si="4"/>
        <v>3.1375703942075624E-2</v>
      </c>
      <c r="Q122" s="4">
        <f t="shared" si="3"/>
        <v>3.1206388873582472E-2</v>
      </c>
      <c r="R122" s="8">
        <f t="shared" si="5"/>
        <v>1.5019803336801236</v>
      </c>
    </row>
    <row r="123" spans="1:18" x14ac:dyDescent="0.35">
      <c r="A123" t="s">
        <v>14</v>
      </c>
      <c r="B123" s="1">
        <v>43553</v>
      </c>
      <c r="C123" s="1">
        <v>43615</v>
      </c>
      <c r="D123">
        <v>321.8</v>
      </c>
      <c r="E123">
        <v>325.2</v>
      </c>
      <c r="F123">
        <v>319.3</v>
      </c>
      <c r="G123">
        <v>323.39999999999998</v>
      </c>
      <c r="H123">
        <v>323.25</v>
      </c>
      <c r="I123">
        <v>323.39999999999998</v>
      </c>
      <c r="J123">
        <v>404</v>
      </c>
      <c r="K123">
        <v>3899.36</v>
      </c>
      <c r="L123">
        <v>972000</v>
      </c>
      <c r="M123">
        <v>114000</v>
      </c>
      <c r="N123">
        <v>320.75</v>
      </c>
      <c r="O123" s="2">
        <v>1.7041095890410959E-4</v>
      </c>
      <c r="P123" s="3">
        <f t="shared" si="4"/>
        <v>9.0483619344773076E-3</v>
      </c>
      <c r="Q123" s="4">
        <f t="shared" si="3"/>
        <v>8.8779509755731977E-3</v>
      </c>
      <c r="R123" s="8">
        <f t="shared" si="5"/>
        <v>0.4273005704923275</v>
      </c>
    </row>
    <row r="124" spans="1:18" x14ac:dyDescent="0.35">
      <c r="A124" t="s">
        <v>14</v>
      </c>
      <c r="B124" s="1">
        <v>43556</v>
      </c>
      <c r="C124" s="1">
        <v>43615</v>
      </c>
      <c r="D124">
        <v>324.8</v>
      </c>
      <c r="E124">
        <v>330.75</v>
      </c>
      <c r="F124">
        <v>324.8</v>
      </c>
      <c r="G124">
        <v>326.14999999999998</v>
      </c>
      <c r="H124">
        <v>324.89999999999998</v>
      </c>
      <c r="I124">
        <v>326.14999999999998</v>
      </c>
      <c r="J124">
        <v>432</v>
      </c>
      <c r="K124">
        <v>4238.3999999999996</v>
      </c>
      <c r="L124">
        <v>1164000</v>
      </c>
      <c r="M124">
        <v>192000</v>
      </c>
      <c r="N124">
        <v>322.75</v>
      </c>
      <c r="O124" s="2">
        <v>1.7041095890410959E-4</v>
      </c>
      <c r="P124" s="3">
        <f t="shared" si="4"/>
        <v>8.5034013605442185E-3</v>
      </c>
      <c r="Q124" s="4">
        <f t="shared" si="3"/>
        <v>8.3329904016401085E-3</v>
      </c>
      <c r="R124" s="8">
        <f t="shared" si="5"/>
        <v>0.40107132403916146</v>
      </c>
    </row>
    <row r="125" spans="1:18" x14ac:dyDescent="0.35">
      <c r="A125" t="s">
        <v>14</v>
      </c>
      <c r="B125" s="1">
        <v>43557</v>
      </c>
      <c r="C125" s="1">
        <v>43615</v>
      </c>
      <c r="D125">
        <v>326.45</v>
      </c>
      <c r="E125">
        <v>333.5</v>
      </c>
      <c r="F125">
        <v>318</v>
      </c>
      <c r="G125">
        <v>331.7</v>
      </c>
      <c r="H125">
        <v>333.45</v>
      </c>
      <c r="I125">
        <v>331.7</v>
      </c>
      <c r="J125">
        <v>461</v>
      </c>
      <c r="K125">
        <v>4550.88</v>
      </c>
      <c r="L125">
        <v>1287000</v>
      </c>
      <c r="M125">
        <v>123000</v>
      </c>
      <c r="N125">
        <v>329</v>
      </c>
      <c r="O125" s="2">
        <v>1.7013698630136985E-4</v>
      </c>
      <c r="P125" s="3">
        <f t="shared" si="4"/>
        <v>1.7016710102713512E-2</v>
      </c>
      <c r="Q125" s="4">
        <f t="shared" si="3"/>
        <v>1.6846573116412144E-2</v>
      </c>
      <c r="R125" s="8">
        <f t="shared" si="5"/>
        <v>0.81083465354671524</v>
      </c>
    </row>
    <row r="126" spans="1:18" x14ac:dyDescent="0.35">
      <c r="A126" t="s">
        <v>14</v>
      </c>
      <c r="B126" s="1">
        <v>43558</v>
      </c>
      <c r="C126" s="1">
        <v>43615</v>
      </c>
      <c r="D126">
        <v>333.1</v>
      </c>
      <c r="E126">
        <v>336.25</v>
      </c>
      <c r="F126">
        <v>323.64999999999998</v>
      </c>
      <c r="G126">
        <v>324.64999999999998</v>
      </c>
      <c r="H126">
        <v>325.2</v>
      </c>
      <c r="I126">
        <v>324.64999999999998</v>
      </c>
      <c r="J126">
        <v>513</v>
      </c>
      <c r="K126">
        <v>5072.99</v>
      </c>
      <c r="L126">
        <v>1551000</v>
      </c>
      <c r="M126">
        <v>264000</v>
      </c>
      <c r="N126">
        <v>320.5</v>
      </c>
      <c r="O126" s="2">
        <v>1.6986301369863014E-4</v>
      </c>
      <c r="P126" s="3">
        <f t="shared" si="4"/>
        <v>-2.1254145312028978E-2</v>
      </c>
      <c r="Q126" s="4">
        <f t="shared" si="3"/>
        <v>-2.1424008325727609E-2</v>
      </c>
      <c r="R126" s="8">
        <f t="shared" si="5"/>
        <v>-1.0311490798950631</v>
      </c>
    </row>
    <row r="127" spans="1:18" x14ac:dyDescent="0.35">
      <c r="A127" t="s">
        <v>14</v>
      </c>
      <c r="B127" s="1">
        <v>43559</v>
      </c>
      <c r="C127" s="1">
        <v>43615</v>
      </c>
      <c r="D127">
        <v>325.5</v>
      </c>
      <c r="E127">
        <v>329.75</v>
      </c>
      <c r="F127">
        <v>323</v>
      </c>
      <c r="G127">
        <v>326.05</v>
      </c>
      <c r="H127">
        <v>326.60000000000002</v>
      </c>
      <c r="I127">
        <v>326.05</v>
      </c>
      <c r="J127">
        <v>443</v>
      </c>
      <c r="K127">
        <v>4329.2</v>
      </c>
      <c r="L127">
        <v>1731000</v>
      </c>
      <c r="M127">
        <v>180000</v>
      </c>
      <c r="N127">
        <v>321.8</v>
      </c>
      <c r="O127" s="2">
        <v>1.6986301369863014E-4</v>
      </c>
      <c r="P127" s="3">
        <f t="shared" si="4"/>
        <v>4.3123363622363598E-3</v>
      </c>
      <c r="Q127" s="4">
        <f t="shared" si="3"/>
        <v>4.1424733485377297E-3</v>
      </c>
      <c r="R127" s="8">
        <f t="shared" si="5"/>
        <v>0.19937947730840563</v>
      </c>
    </row>
    <row r="128" spans="1:18" x14ac:dyDescent="0.35">
      <c r="A128" t="s">
        <v>14</v>
      </c>
      <c r="B128" s="1">
        <v>43560</v>
      </c>
      <c r="C128" s="1">
        <v>43615</v>
      </c>
      <c r="D128">
        <v>326.64999999999998</v>
      </c>
      <c r="E128">
        <v>326.64999999999998</v>
      </c>
      <c r="F128">
        <v>319</v>
      </c>
      <c r="G128">
        <v>321.14999999999998</v>
      </c>
      <c r="H128">
        <v>322.3</v>
      </c>
      <c r="I128">
        <v>321.14999999999998</v>
      </c>
      <c r="J128">
        <v>473</v>
      </c>
      <c r="K128">
        <v>4569.8900000000003</v>
      </c>
      <c r="L128">
        <v>1929000</v>
      </c>
      <c r="M128">
        <v>198000</v>
      </c>
      <c r="N128">
        <v>317.05</v>
      </c>
      <c r="O128" s="2">
        <v>1.7041095890410959E-4</v>
      </c>
      <c r="P128" s="3">
        <f t="shared" si="4"/>
        <v>-1.5028369881920056E-2</v>
      </c>
      <c r="Q128" s="4">
        <f t="shared" si="3"/>
        <v>-1.5198780840824166E-2</v>
      </c>
      <c r="R128" s="8">
        <f t="shared" si="5"/>
        <v>-0.73152552226756518</v>
      </c>
    </row>
    <row r="129" spans="1:18" x14ac:dyDescent="0.35">
      <c r="A129" t="s">
        <v>14</v>
      </c>
      <c r="B129" s="1">
        <v>43563</v>
      </c>
      <c r="C129" s="1">
        <v>43615</v>
      </c>
      <c r="D129">
        <v>321.5</v>
      </c>
      <c r="E129">
        <v>322.89999999999998</v>
      </c>
      <c r="F129">
        <v>315</v>
      </c>
      <c r="G129">
        <v>316.8</v>
      </c>
      <c r="H129">
        <v>316.55</v>
      </c>
      <c r="I129">
        <v>316.8</v>
      </c>
      <c r="J129">
        <v>328</v>
      </c>
      <c r="K129">
        <v>3138.33</v>
      </c>
      <c r="L129">
        <v>1920000</v>
      </c>
      <c r="M129">
        <v>-9000</v>
      </c>
      <c r="N129">
        <v>312.8</v>
      </c>
      <c r="O129" s="2">
        <v>1.7315068493150686E-4</v>
      </c>
      <c r="P129" s="3">
        <f t="shared" si="4"/>
        <v>-1.3545072396076495E-2</v>
      </c>
      <c r="Q129" s="4">
        <f t="shared" si="3"/>
        <v>-1.3718223081008001E-2</v>
      </c>
      <c r="R129" s="8">
        <f t="shared" si="5"/>
        <v>-0.66026547846275652</v>
      </c>
    </row>
    <row r="130" spans="1:18" x14ac:dyDescent="0.35">
      <c r="A130" t="s">
        <v>14</v>
      </c>
      <c r="B130" s="1">
        <v>43564</v>
      </c>
      <c r="C130" s="1">
        <v>43615</v>
      </c>
      <c r="D130">
        <v>316.64999999999998</v>
      </c>
      <c r="E130">
        <v>319.55</v>
      </c>
      <c r="F130">
        <v>312</v>
      </c>
      <c r="G130">
        <v>318.35000000000002</v>
      </c>
      <c r="H130">
        <v>318.05</v>
      </c>
      <c r="I130">
        <v>318.35000000000002</v>
      </c>
      <c r="J130">
        <v>508</v>
      </c>
      <c r="K130">
        <v>4814.8900000000003</v>
      </c>
      <c r="L130">
        <v>1950000</v>
      </c>
      <c r="M130">
        <v>30000</v>
      </c>
      <c r="N130">
        <v>314.75</v>
      </c>
      <c r="O130" s="2">
        <v>1.7287671232876713E-4</v>
      </c>
      <c r="P130" s="3">
        <f t="shared" si="4"/>
        <v>4.8926767676768035E-3</v>
      </c>
      <c r="Q130" s="4">
        <f t="shared" ref="Q130:Q193" si="6">P130-O130</f>
        <v>4.7198000553480366E-3</v>
      </c>
      <c r="R130" s="8">
        <f t="shared" si="5"/>
        <v>0.22716652319987873</v>
      </c>
    </row>
    <row r="131" spans="1:18" x14ac:dyDescent="0.35">
      <c r="A131" t="s">
        <v>14</v>
      </c>
      <c r="B131" s="1">
        <v>43565</v>
      </c>
      <c r="C131" s="1">
        <v>43615</v>
      </c>
      <c r="D131">
        <v>318</v>
      </c>
      <c r="E131">
        <v>320.10000000000002</v>
      </c>
      <c r="F131">
        <v>313.85000000000002</v>
      </c>
      <c r="G131">
        <v>314.85000000000002</v>
      </c>
      <c r="H131">
        <v>314.2</v>
      </c>
      <c r="I131">
        <v>314.85000000000002</v>
      </c>
      <c r="J131">
        <v>411</v>
      </c>
      <c r="K131">
        <v>3910.61</v>
      </c>
      <c r="L131">
        <v>1929000</v>
      </c>
      <c r="M131">
        <v>-21000</v>
      </c>
      <c r="N131">
        <v>310.89999999999998</v>
      </c>
      <c r="O131" s="2">
        <v>1.7287671232876713E-4</v>
      </c>
      <c r="P131" s="3">
        <f t="shared" ref="P131:P194" si="7">(G131-G130)/G130</f>
        <v>-1.0994188785927438E-2</v>
      </c>
      <c r="Q131" s="4">
        <f t="shared" si="6"/>
        <v>-1.1167065498256206E-2</v>
      </c>
      <c r="R131" s="8">
        <f t="shared" ref="R131:R194" si="8">Q131/$U$5</f>
        <v>-0.53747688754521239</v>
      </c>
    </row>
    <row r="132" spans="1:18" x14ac:dyDescent="0.35">
      <c r="A132" t="s">
        <v>14</v>
      </c>
      <c r="B132" s="1">
        <v>43566</v>
      </c>
      <c r="C132" s="1">
        <v>43615</v>
      </c>
      <c r="D132">
        <v>314.2</v>
      </c>
      <c r="E132">
        <v>318.75</v>
      </c>
      <c r="F132">
        <v>312.39999999999998</v>
      </c>
      <c r="G132">
        <v>318.5</v>
      </c>
      <c r="H132">
        <v>318.5</v>
      </c>
      <c r="I132">
        <v>318.5</v>
      </c>
      <c r="J132">
        <v>518</v>
      </c>
      <c r="K132">
        <v>4905.7700000000004</v>
      </c>
      <c r="L132">
        <v>2286000</v>
      </c>
      <c r="M132">
        <v>357000</v>
      </c>
      <c r="N132">
        <v>314.89999999999998</v>
      </c>
      <c r="O132" s="2">
        <v>1.7369863013698628E-4</v>
      </c>
      <c r="P132" s="3">
        <f t="shared" si="7"/>
        <v>1.1592821978719952E-2</v>
      </c>
      <c r="Q132" s="4">
        <f t="shared" si="6"/>
        <v>1.1419123348582966E-2</v>
      </c>
      <c r="R132" s="8">
        <f t="shared" si="8"/>
        <v>0.54960856787753598</v>
      </c>
    </row>
    <row r="133" spans="1:18" x14ac:dyDescent="0.35">
      <c r="A133" t="s">
        <v>14</v>
      </c>
      <c r="B133" s="1">
        <v>43567</v>
      </c>
      <c r="C133" s="1">
        <v>43615</v>
      </c>
      <c r="D133">
        <v>317.25</v>
      </c>
      <c r="E133">
        <v>320</v>
      </c>
      <c r="F133">
        <v>315</v>
      </c>
      <c r="G133">
        <v>318.85000000000002</v>
      </c>
      <c r="H133">
        <v>318.10000000000002</v>
      </c>
      <c r="I133">
        <v>318.85000000000002</v>
      </c>
      <c r="J133">
        <v>352</v>
      </c>
      <c r="K133">
        <v>3350.79</v>
      </c>
      <c r="L133">
        <v>2409000</v>
      </c>
      <c r="M133">
        <v>123000</v>
      </c>
      <c r="N133">
        <v>315.25</v>
      </c>
      <c r="O133" s="2">
        <v>1.7369863013698628E-4</v>
      </c>
      <c r="P133" s="3">
        <f t="shared" si="7"/>
        <v>1.0989010989011702E-3</v>
      </c>
      <c r="Q133" s="4">
        <f t="shared" si="6"/>
        <v>9.2520246876418391E-4</v>
      </c>
      <c r="R133" s="8">
        <f t="shared" si="8"/>
        <v>4.4530494008311508E-2</v>
      </c>
    </row>
    <row r="134" spans="1:18" x14ac:dyDescent="0.35">
      <c r="A134" t="s">
        <v>14</v>
      </c>
      <c r="B134" s="1">
        <v>43570</v>
      </c>
      <c r="C134" s="1">
        <v>43615</v>
      </c>
      <c r="D134">
        <v>318.64999999999998</v>
      </c>
      <c r="E134">
        <v>321.7</v>
      </c>
      <c r="F134">
        <v>317.25</v>
      </c>
      <c r="G134">
        <v>318.64999999999998</v>
      </c>
      <c r="H134">
        <v>318.8</v>
      </c>
      <c r="I134">
        <v>318.64999999999998</v>
      </c>
      <c r="J134">
        <v>460</v>
      </c>
      <c r="K134">
        <v>4414.6000000000004</v>
      </c>
      <c r="L134">
        <v>2718000</v>
      </c>
      <c r="M134">
        <v>309000</v>
      </c>
      <c r="N134">
        <v>315.60000000000002</v>
      </c>
      <c r="O134" s="2">
        <v>1.7397260273972602E-4</v>
      </c>
      <c r="P134" s="3">
        <f t="shared" si="7"/>
        <v>-6.2725419476257005E-4</v>
      </c>
      <c r="Q134" s="4">
        <f t="shared" si="6"/>
        <v>-8.0122679750229612E-4</v>
      </c>
      <c r="R134" s="8">
        <f t="shared" si="8"/>
        <v>-3.8563478060247701E-2</v>
      </c>
    </row>
    <row r="135" spans="1:18" x14ac:dyDescent="0.35">
      <c r="A135" t="s">
        <v>14</v>
      </c>
      <c r="B135" s="1">
        <v>43571</v>
      </c>
      <c r="C135" s="1">
        <v>43615</v>
      </c>
      <c r="D135">
        <v>320.5</v>
      </c>
      <c r="E135">
        <v>322</v>
      </c>
      <c r="F135">
        <v>318.05</v>
      </c>
      <c r="G135">
        <v>319.10000000000002</v>
      </c>
      <c r="H135">
        <v>319.10000000000002</v>
      </c>
      <c r="I135">
        <v>319.10000000000002</v>
      </c>
      <c r="J135">
        <v>976</v>
      </c>
      <c r="K135">
        <v>9369.25</v>
      </c>
      <c r="L135">
        <v>3633000</v>
      </c>
      <c r="M135">
        <v>915000</v>
      </c>
      <c r="N135">
        <v>315.75</v>
      </c>
      <c r="O135" s="2">
        <v>1.7397260273972602E-4</v>
      </c>
      <c r="P135" s="3">
        <f t="shared" si="7"/>
        <v>1.4122077514515787E-3</v>
      </c>
      <c r="Q135" s="4">
        <f t="shared" si="6"/>
        <v>1.2382351487118526E-3</v>
      </c>
      <c r="R135" s="8">
        <f t="shared" si="8"/>
        <v>5.9596925788843493E-2</v>
      </c>
    </row>
    <row r="136" spans="1:18" x14ac:dyDescent="0.35">
      <c r="A136" t="s">
        <v>14</v>
      </c>
      <c r="B136" s="1">
        <v>43573</v>
      </c>
      <c r="C136" s="1">
        <v>43615</v>
      </c>
      <c r="D136">
        <v>317.8</v>
      </c>
      <c r="E136">
        <v>318.05</v>
      </c>
      <c r="F136">
        <v>310.95</v>
      </c>
      <c r="G136">
        <v>313.55</v>
      </c>
      <c r="H136">
        <v>312.8</v>
      </c>
      <c r="I136">
        <v>313.55</v>
      </c>
      <c r="J136">
        <v>3506</v>
      </c>
      <c r="K136">
        <v>32980.839999999997</v>
      </c>
      <c r="L136">
        <v>10122000</v>
      </c>
      <c r="M136">
        <v>6489000</v>
      </c>
      <c r="N136">
        <v>310.8</v>
      </c>
      <c r="O136" s="2">
        <v>1.7424657534246578E-4</v>
      </c>
      <c r="P136" s="3">
        <f t="shared" si="7"/>
        <v>-1.7392666875587624E-2</v>
      </c>
      <c r="Q136" s="4">
        <f t="shared" si="6"/>
        <v>-1.7566913450930088E-2</v>
      </c>
      <c r="R136" s="8">
        <f t="shared" si="8"/>
        <v>-0.84550502250178583</v>
      </c>
    </row>
    <row r="137" spans="1:18" x14ac:dyDescent="0.35">
      <c r="A137" t="s">
        <v>14</v>
      </c>
      <c r="B137" s="1">
        <v>43577</v>
      </c>
      <c r="C137" s="1">
        <v>43615</v>
      </c>
      <c r="D137">
        <v>310.39999999999998</v>
      </c>
      <c r="E137">
        <v>314.55</v>
      </c>
      <c r="F137">
        <v>308.7</v>
      </c>
      <c r="G137">
        <v>312.14999999999998</v>
      </c>
      <c r="H137">
        <v>311.60000000000002</v>
      </c>
      <c r="I137">
        <v>312.14999999999998</v>
      </c>
      <c r="J137">
        <v>4878</v>
      </c>
      <c r="K137">
        <v>45630.7</v>
      </c>
      <c r="L137">
        <v>15954000</v>
      </c>
      <c r="M137">
        <v>5832000</v>
      </c>
      <c r="N137">
        <v>310.05</v>
      </c>
      <c r="O137" s="2">
        <v>1.7506849315068493E-4</v>
      </c>
      <c r="P137" s="3">
        <f t="shared" si="7"/>
        <v>-4.4649976080371042E-3</v>
      </c>
      <c r="Q137" s="4">
        <f t="shared" si="6"/>
        <v>-4.640066101187789E-3</v>
      </c>
      <c r="R137" s="8">
        <f t="shared" si="8"/>
        <v>-0.22332888496623404</v>
      </c>
    </row>
    <row r="138" spans="1:18" x14ac:dyDescent="0.35">
      <c r="A138" t="s">
        <v>14</v>
      </c>
      <c r="B138" s="1">
        <v>43578</v>
      </c>
      <c r="C138" s="1">
        <v>43615</v>
      </c>
      <c r="D138">
        <v>312</v>
      </c>
      <c r="E138">
        <v>315.8</v>
      </c>
      <c r="F138">
        <v>307.25</v>
      </c>
      <c r="G138">
        <v>307.95</v>
      </c>
      <c r="H138">
        <v>308.25</v>
      </c>
      <c r="I138">
        <v>307.95</v>
      </c>
      <c r="J138">
        <v>7683</v>
      </c>
      <c r="K138">
        <v>72007.98</v>
      </c>
      <c r="L138">
        <v>24516000</v>
      </c>
      <c r="M138">
        <v>8562000</v>
      </c>
      <c r="N138">
        <v>305.25</v>
      </c>
      <c r="O138" s="2">
        <v>1.7506849315068493E-4</v>
      </c>
      <c r="P138" s="3">
        <f t="shared" si="7"/>
        <v>-1.3455069678039369E-2</v>
      </c>
      <c r="Q138" s="4">
        <f t="shared" si="6"/>
        <v>-1.3630138171190055E-2</v>
      </c>
      <c r="R138" s="8">
        <f t="shared" si="8"/>
        <v>-0.65602590422760554</v>
      </c>
    </row>
    <row r="139" spans="1:18" x14ac:dyDescent="0.35">
      <c r="A139" t="s">
        <v>14</v>
      </c>
      <c r="B139" s="1">
        <v>43579</v>
      </c>
      <c r="C139" s="1">
        <v>43615</v>
      </c>
      <c r="D139">
        <v>307.39999999999998</v>
      </c>
      <c r="E139">
        <v>314.5</v>
      </c>
      <c r="F139">
        <v>306.2</v>
      </c>
      <c r="G139">
        <v>313.10000000000002</v>
      </c>
      <c r="H139">
        <v>312.8</v>
      </c>
      <c r="I139">
        <v>313.10000000000002</v>
      </c>
      <c r="J139">
        <v>12831</v>
      </c>
      <c r="K139">
        <v>118986.93</v>
      </c>
      <c r="L139">
        <v>44532000</v>
      </c>
      <c r="M139">
        <v>20016000</v>
      </c>
      <c r="N139">
        <v>310.75</v>
      </c>
      <c r="O139" s="2">
        <v>1.7534246575342467E-4</v>
      </c>
      <c r="P139" s="3">
        <f t="shared" si="7"/>
        <v>1.6723494073713378E-2</v>
      </c>
      <c r="Q139" s="4">
        <f t="shared" si="6"/>
        <v>1.6548151607959954E-2</v>
      </c>
      <c r="R139" s="8">
        <f t="shared" si="8"/>
        <v>0.79647146533361868</v>
      </c>
    </row>
    <row r="140" spans="1:18" x14ac:dyDescent="0.35">
      <c r="A140" t="s">
        <v>14</v>
      </c>
      <c r="B140" s="1">
        <v>43580</v>
      </c>
      <c r="C140" s="1">
        <v>43615</v>
      </c>
      <c r="D140">
        <v>313.39999999999998</v>
      </c>
      <c r="E140">
        <v>314.2</v>
      </c>
      <c r="F140">
        <v>307.5</v>
      </c>
      <c r="G140">
        <v>308.3</v>
      </c>
      <c r="H140">
        <v>308.5</v>
      </c>
      <c r="I140">
        <v>308.3</v>
      </c>
      <c r="J140">
        <v>16947</v>
      </c>
      <c r="K140">
        <v>158078.63</v>
      </c>
      <c r="L140">
        <v>61083000</v>
      </c>
      <c r="M140">
        <v>16551000</v>
      </c>
      <c r="N140">
        <v>306.2</v>
      </c>
      <c r="O140" s="2">
        <v>1.7780821917808221E-4</v>
      </c>
      <c r="P140" s="3">
        <f t="shared" si="7"/>
        <v>-1.5330565314596012E-2</v>
      </c>
      <c r="Q140" s="4">
        <f t="shared" si="6"/>
        <v>-1.5508373533774093E-2</v>
      </c>
      <c r="R140" s="8">
        <f t="shared" si="8"/>
        <v>-0.74642638561787433</v>
      </c>
    </row>
    <row r="141" spans="1:18" x14ac:dyDescent="0.35">
      <c r="A141" t="s">
        <v>14</v>
      </c>
      <c r="B141" s="1">
        <v>43581</v>
      </c>
      <c r="C141" s="1">
        <v>43643</v>
      </c>
      <c r="D141">
        <v>310.25</v>
      </c>
      <c r="E141">
        <v>315.5</v>
      </c>
      <c r="F141">
        <v>309.25</v>
      </c>
      <c r="G141">
        <v>314.7</v>
      </c>
      <c r="H141">
        <v>314.7</v>
      </c>
      <c r="I141">
        <v>314.7</v>
      </c>
      <c r="J141">
        <v>252</v>
      </c>
      <c r="K141">
        <v>2361.98</v>
      </c>
      <c r="L141">
        <v>1392000</v>
      </c>
      <c r="M141">
        <v>165000</v>
      </c>
      <c r="N141">
        <v>312.5</v>
      </c>
      <c r="O141" s="2">
        <v>1.7726027397260271E-4</v>
      </c>
      <c r="P141" s="3">
        <f t="shared" si="7"/>
        <v>2.0759000973078097E-2</v>
      </c>
      <c r="Q141" s="4">
        <f t="shared" si="6"/>
        <v>2.0581740699105493E-2</v>
      </c>
      <c r="R141" s="8">
        <f t="shared" si="8"/>
        <v>0.99061028458597866</v>
      </c>
    </row>
    <row r="142" spans="1:18" x14ac:dyDescent="0.35">
      <c r="A142" t="s">
        <v>14</v>
      </c>
      <c r="B142" s="1">
        <v>43585</v>
      </c>
      <c r="C142" s="1">
        <v>43643</v>
      </c>
      <c r="D142">
        <v>313.7</v>
      </c>
      <c r="E142">
        <v>314.55</v>
      </c>
      <c r="F142">
        <v>307.85000000000002</v>
      </c>
      <c r="G142">
        <v>312.3</v>
      </c>
      <c r="H142">
        <v>312.5</v>
      </c>
      <c r="I142">
        <v>312.3</v>
      </c>
      <c r="J142">
        <v>231</v>
      </c>
      <c r="K142">
        <v>2153.61</v>
      </c>
      <c r="L142">
        <v>1326000</v>
      </c>
      <c r="M142">
        <v>-66000</v>
      </c>
      <c r="N142">
        <v>309.95</v>
      </c>
      <c r="O142" s="2">
        <v>1.76986301369863E-4</v>
      </c>
      <c r="P142" s="3">
        <f t="shared" si="7"/>
        <v>-7.6263107721638934E-3</v>
      </c>
      <c r="Q142" s="4">
        <f t="shared" si="6"/>
        <v>-7.8032970735337562E-3</v>
      </c>
      <c r="R142" s="8">
        <f t="shared" si="8"/>
        <v>-0.37557689836497476</v>
      </c>
    </row>
    <row r="143" spans="1:18" x14ac:dyDescent="0.35">
      <c r="A143" t="s">
        <v>14</v>
      </c>
      <c r="B143" s="1">
        <v>43587</v>
      </c>
      <c r="C143" s="1">
        <v>43643</v>
      </c>
      <c r="D143">
        <v>310.60000000000002</v>
      </c>
      <c r="E143">
        <v>313.75</v>
      </c>
      <c r="F143">
        <v>308.7</v>
      </c>
      <c r="G143">
        <v>309.95</v>
      </c>
      <c r="H143">
        <v>310.14999999999998</v>
      </c>
      <c r="I143">
        <v>309.95</v>
      </c>
      <c r="J143">
        <v>229</v>
      </c>
      <c r="K143">
        <v>2132.27</v>
      </c>
      <c r="L143">
        <v>1443000</v>
      </c>
      <c r="M143">
        <v>117000</v>
      </c>
      <c r="N143">
        <v>308.14999999999998</v>
      </c>
      <c r="O143" s="2">
        <v>1.7671232876712329E-4</v>
      </c>
      <c r="P143" s="3">
        <f t="shared" si="7"/>
        <v>-7.524815882164658E-3</v>
      </c>
      <c r="Q143" s="4">
        <f t="shared" si="6"/>
        <v>-7.7015282109317816E-3</v>
      </c>
      <c r="R143" s="8">
        <f t="shared" si="8"/>
        <v>-0.37067870809924497</v>
      </c>
    </row>
    <row r="144" spans="1:18" x14ac:dyDescent="0.35">
      <c r="A144" t="s">
        <v>14</v>
      </c>
      <c r="B144" s="1">
        <v>43588</v>
      </c>
      <c r="C144" s="1">
        <v>43643</v>
      </c>
      <c r="D144">
        <v>311.89999999999998</v>
      </c>
      <c r="E144">
        <v>314.45</v>
      </c>
      <c r="F144">
        <v>311.39999999999998</v>
      </c>
      <c r="G144">
        <v>311.8</v>
      </c>
      <c r="H144">
        <v>311.60000000000002</v>
      </c>
      <c r="I144">
        <v>311.8</v>
      </c>
      <c r="J144">
        <v>256</v>
      </c>
      <c r="K144">
        <v>2401.4299999999998</v>
      </c>
      <c r="L144">
        <v>1431000</v>
      </c>
      <c r="M144">
        <v>-12000</v>
      </c>
      <c r="N144">
        <v>310</v>
      </c>
      <c r="O144" s="2">
        <v>1.76986301369863E-4</v>
      </c>
      <c r="P144" s="3">
        <f t="shared" si="7"/>
        <v>5.9687046297790701E-3</v>
      </c>
      <c r="Q144" s="4">
        <f t="shared" si="6"/>
        <v>5.7917183284092073E-3</v>
      </c>
      <c r="R144" s="8">
        <f t="shared" si="8"/>
        <v>0.27875852802851731</v>
      </c>
    </row>
    <row r="145" spans="1:18" x14ac:dyDescent="0.35">
      <c r="A145" t="s">
        <v>14</v>
      </c>
      <c r="B145" s="1">
        <v>43591</v>
      </c>
      <c r="C145" s="1">
        <v>43643</v>
      </c>
      <c r="D145">
        <v>308</v>
      </c>
      <c r="E145">
        <v>312.85000000000002</v>
      </c>
      <c r="F145">
        <v>307.75</v>
      </c>
      <c r="G145">
        <v>311.85000000000002</v>
      </c>
      <c r="H145">
        <v>311.55</v>
      </c>
      <c r="I145">
        <v>311.85000000000002</v>
      </c>
      <c r="J145">
        <v>194</v>
      </c>
      <c r="K145">
        <v>1810.48</v>
      </c>
      <c r="L145">
        <v>1410000</v>
      </c>
      <c r="M145">
        <v>-21000</v>
      </c>
      <c r="N145">
        <v>308.75</v>
      </c>
      <c r="O145" s="2">
        <v>1.7671232876712329E-4</v>
      </c>
      <c r="P145" s="3">
        <f t="shared" si="7"/>
        <v>1.6035920461838154E-4</v>
      </c>
      <c r="Q145" s="4">
        <f t="shared" si="6"/>
        <v>-1.6353124148741754E-5</v>
      </c>
      <c r="R145" s="8">
        <f t="shared" si="8"/>
        <v>-7.870846884957093E-4</v>
      </c>
    </row>
    <row r="146" spans="1:18" x14ac:dyDescent="0.35">
      <c r="A146" t="s">
        <v>14</v>
      </c>
      <c r="B146" s="1">
        <v>43592</v>
      </c>
      <c r="C146" s="1">
        <v>43643</v>
      </c>
      <c r="D146">
        <v>313</v>
      </c>
      <c r="E146">
        <v>314.89999999999998</v>
      </c>
      <c r="F146">
        <v>305.55</v>
      </c>
      <c r="G146">
        <v>306.85000000000002</v>
      </c>
      <c r="H146">
        <v>306.25</v>
      </c>
      <c r="I146">
        <v>306.85000000000002</v>
      </c>
      <c r="J146">
        <v>356</v>
      </c>
      <c r="K146">
        <v>3320.78</v>
      </c>
      <c r="L146">
        <v>1521000</v>
      </c>
      <c r="M146">
        <v>111000</v>
      </c>
      <c r="N146">
        <v>305.45</v>
      </c>
      <c r="O146" s="2">
        <v>1.7671232876712329E-4</v>
      </c>
      <c r="P146" s="3">
        <f t="shared" si="7"/>
        <v>-1.60333493666827E-2</v>
      </c>
      <c r="Q146" s="4">
        <f t="shared" si="6"/>
        <v>-1.6210061695449824E-2</v>
      </c>
      <c r="R146" s="8">
        <f t="shared" si="8"/>
        <v>-0.78019901543039627</v>
      </c>
    </row>
    <row r="147" spans="1:18" x14ac:dyDescent="0.35">
      <c r="A147" t="s">
        <v>14</v>
      </c>
      <c r="B147" s="1">
        <v>43593</v>
      </c>
      <c r="C147" s="1">
        <v>43643</v>
      </c>
      <c r="D147">
        <v>305.25</v>
      </c>
      <c r="E147">
        <v>308.25</v>
      </c>
      <c r="F147">
        <v>300.05</v>
      </c>
      <c r="G147">
        <v>301.25</v>
      </c>
      <c r="H147">
        <v>301.35000000000002</v>
      </c>
      <c r="I147">
        <v>301.25</v>
      </c>
      <c r="J147">
        <v>419</v>
      </c>
      <c r="K147">
        <v>3820.8</v>
      </c>
      <c r="L147">
        <v>1737000</v>
      </c>
      <c r="M147">
        <v>216000</v>
      </c>
      <c r="N147">
        <v>298.25</v>
      </c>
      <c r="O147" s="2">
        <v>1.7671232876712329E-4</v>
      </c>
      <c r="P147" s="3">
        <f t="shared" si="7"/>
        <v>-1.8249959263483859E-2</v>
      </c>
      <c r="Q147" s="4">
        <f t="shared" si="6"/>
        <v>-1.8426671592250983E-2</v>
      </c>
      <c r="R147" s="8">
        <f t="shared" si="8"/>
        <v>-0.88688564572021067</v>
      </c>
    </row>
    <row r="148" spans="1:18" x14ac:dyDescent="0.35">
      <c r="A148" t="s">
        <v>14</v>
      </c>
      <c r="B148" s="1">
        <v>43594</v>
      </c>
      <c r="C148" s="1">
        <v>43643</v>
      </c>
      <c r="D148">
        <v>301.10000000000002</v>
      </c>
      <c r="E148">
        <v>304</v>
      </c>
      <c r="F148">
        <v>299.14999999999998</v>
      </c>
      <c r="G148">
        <v>302.25</v>
      </c>
      <c r="H148">
        <v>302.7</v>
      </c>
      <c r="I148">
        <v>302.25</v>
      </c>
      <c r="J148">
        <v>268</v>
      </c>
      <c r="K148">
        <v>2425.85</v>
      </c>
      <c r="L148">
        <v>1785000</v>
      </c>
      <c r="M148">
        <v>48000</v>
      </c>
      <c r="N148">
        <v>299.3</v>
      </c>
      <c r="O148" s="2">
        <v>1.747945205479452E-4</v>
      </c>
      <c r="P148" s="3">
        <f t="shared" si="7"/>
        <v>3.3195020746887966E-3</v>
      </c>
      <c r="Q148" s="4">
        <f t="shared" si="6"/>
        <v>3.1447075541408513E-3</v>
      </c>
      <c r="R148" s="8">
        <f t="shared" si="8"/>
        <v>0.15135647128634436</v>
      </c>
    </row>
    <row r="149" spans="1:18" x14ac:dyDescent="0.35">
      <c r="A149" t="s">
        <v>14</v>
      </c>
      <c r="B149" s="1">
        <v>43595</v>
      </c>
      <c r="C149" s="1">
        <v>43643</v>
      </c>
      <c r="D149">
        <v>303.8</v>
      </c>
      <c r="E149">
        <v>313.75</v>
      </c>
      <c r="F149">
        <v>295.7</v>
      </c>
      <c r="G149">
        <v>311.45</v>
      </c>
      <c r="H149">
        <v>310.3</v>
      </c>
      <c r="I149">
        <v>311.45</v>
      </c>
      <c r="J149">
        <v>1624</v>
      </c>
      <c r="K149">
        <v>14795.23</v>
      </c>
      <c r="L149">
        <v>3108000</v>
      </c>
      <c r="M149">
        <v>1323000</v>
      </c>
      <c r="N149">
        <v>308.05</v>
      </c>
      <c r="O149" s="2">
        <v>1.7506849315068493E-4</v>
      </c>
      <c r="P149" s="3">
        <f t="shared" si="7"/>
        <v>3.0438378825475561E-2</v>
      </c>
      <c r="Q149" s="4">
        <f t="shared" si="6"/>
        <v>3.0263310332324878E-2</v>
      </c>
      <c r="R149" s="8">
        <f t="shared" si="8"/>
        <v>1.4565894546577911</v>
      </c>
    </row>
    <row r="150" spans="1:18" x14ac:dyDescent="0.35">
      <c r="A150" t="s">
        <v>14</v>
      </c>
      <c r="B150" s="1">
        <v>43598</v>
      </c>
      <c r="C150" s="1">
        <v>43643</v>
      </c>
      <c r="D150">
        <v>312.89999999999998</v>
      </c>
      <c r="E150">
        <v>316.5</v>
      </c>
      <c r="F150">
        <v>308.64999999999998</v>
      </c>
      <c r="G150">
        <v>309.95</v>
      </c>
      <c r="H150">
        <v>310.7</v>
      </c>
      <c r="I150">
        <v>309.95</v>
      </c>
      <c r="J150">
        <v>712</v>
      </c>
      <c r="K150">
        <v>6681.55</v>
      </c>
      <c r="L150">
        <v>3318000</v>
      </c>
      <c r="M150">
        <v>210000</v>
      </c>
      <c r="N150">
        <v>306.89999999999998</v>
      </c>
      <c r="O150" s="2">
        <v>1.747945205479452E-4</v>
      </c>
      <c r="P150" s="3">
        <f t="shared" si="7"/>
        <v>-4.8161823727725156E-3</v>
      </c>
      <c r="Q150" s="4">
        <f t="shared" si="6"/>
        <v>-4.9909768933204604E-3</v>
      </c>
      <c r="R150" s="8">
        <f t="shared" si="8"/>
        <v>-0.24021841072310771</v>
      </c>
    </row>
    <row r="151" spans="1:18" x14ac:dyDescent="0.35">
      <c r="A151" t="s">
        <v>14</v>
      </c>
      <c r="B151" s="1">
        <v>43599</v>
      </c>
      <c r="C151" s="1">
        <v>43643</v>
      </c>
      <c r="D151">
        <v>309.60000000000002</v>
      </c>
      <c r="E151">
        <v>319</v>
      </c>
      <c r="F151">
        <v>308</v>
      </c>
      <c r="G151">
        <v>317.2</v>
      </c>
      <c r="H151">
        <v>318.7</v>
      </c>
      <c r="I151">
        <v>317.2</v>
      </c>
      <c r="J151">
        <v>649</v>
      </c>
      <c r="K151">
        <v>6099.76</v>
      </c>
      <c r="L151">
        <v>3411000</v>
      </c>
      <c r="M151">
        <v>93000</v>
      </c>
      <c r="N151">
        <v>314.64999999999998</v>
      </c>
      <c r="O151" s="2">
        <v>1.7397260273972602E-4</v>
      </c>
      <c r="P151" s="3">
        <f t="shared" si="7"/>
        <v>2.3390869495079854E-2</v>
      </c>
      <c r="Q151" s="4">
        <f t="shared" si="6"/>
        <v>2.3216896892340126E-2</v>
      </c>
      <c r="R151" s="8">
        <f t="shared" si="8"/>
        <v>1.11744177394694</v>
      </c>
    </row>
    <row r="152" spans="1:18" x14ac:dyDescent="0.35">
      <c r="A152" t="s">
        <v>14</v>
      </c>
      <c r="B152" s="1">
        <v>43600</v>
      </c>
      <c r="C152" s="1">
        <v>43643</v>
      </c>
      <c r="D152">
        <v>319.25</v>
      </c>
      <c r="E152">
        <v>320</v>
      </c>
      <c r="F152">
        <v>313.7</v>
      </c>
      <c r="G152">
        <v>314.60000000000002</v>
      </c>
      <c r="H152">
        <v>314.3</v>
      </c>
      <c r="I152">
        <v>314.60000000000002</v>
      </c>
      <c r="J152">
        <v>728</v>
      </c>
      <c r="K152">
        <v>6920.56</v>
      </c>
      <c r="L152">
        <v>4131000</v>
      </c>
      <c r="M152">
        <v>720000</v>
      </c>
      <c r="N152">
        <v>312.10000000000002</v>
      </c>
      <c r="O152" s="2">
        <v>1.7178082191780821E-4</v>
      </c>
      <c r="P152" s="3">
        <f t="shared" si="7"/>
        <v>-8.1967213114753027E-3</v>
      </c>
      <c r="Q152" s="4">
        <f t="shared" si="6"/>
        <v>-8.3685021333931107E-3</v>
      </c>
      <c r="R152" s="8">
        <f t="shared" si="8"/>
        <v>-0.40278052284854649</v>
      </c>
    </row>
    <row r="153" spans="1:18" x14ac:dyDescent="0.35">
      <c r="A153" t="s">
        <v>14</v>
      </c>
      <c r="B153" s="1">
        <v>43601</v>
      </c>
      <c r="C153" s="1">
        <v>43643</v>
      </c>
      <c r="D153">
        <v>315.2</v>
      </c>
      <c r="E153">
        <v>319.5</v>
      </c>
      <c r="F153">
        <v>312.2</v>
      </c>
      <c r="G153">
        <v>318.5</v>
      </c>
      <c r="H153">
        <v>319.14999999999998</v>
      </c>
      <c r="I153">
        <v>318.5</v>
      </c>
      <c r="J153">
        <v>555</v>
      </c>
      <c r="K153">
        <v>5253.46</v>
      </c>
      <c r="L153">
        <v>4203000</v>
      </c>
      <c r="M153">
        <v>72000</v>
      </c>
      <c r="N153">
        <v>315.75</v>
      </c>
      <c r="O153" s="2">
        <v>1.7260273972602737E-4</v>
      </c>
      <c r="P153" s="3">
        <f t="shared" si="7"/>
        <v>1.2396694214875961E-2</v>
      </c>
      <c r="Q153" s="4">
        <f t="shared" si="6"/>
        <v>1.2224091475149933E-2</v>
      </c>
      <c r="R153" s="8">
        <f t="shared" si="8"/>
        <v>0.5883521181242749</v>
      </c>
    </row>
    <row r="154" spans="1:18" x14ac:dyDescent="0.35">
      <c r="A154" t="s">
        <v>14</v>
      </c>
      <c r="B154" s="1">
        <v>43602</v>
      </c>
      <c r="C154" s="1">
        <v>43643</v>
      </c>
      <c r="D154">
        <v>317</v>
      </c>
      <c r="E154">
        <v>322.45</v>
      </c>
      <c r="F154">
        <v>315.7</v>
      </c>
      <c r="G154">
        <v>321.35000000000002</v>
      </c>
      <c r="H154">
        <v>322.45</v>
      </c>
      <c r="I154">
        <v>321.35000000000002</v>
      </c>
      <c r="J154">
        <v>610</v>
      </c>
      <c r="K154">
        <v>5833.82</v>
      </c>
      <c r="L154">
        <v>4335000</v>
      </c>
      <c r="M154">
        <v>132000</v>
      </c>
      <c r="N154">
        <v>319.25</v>
      </c>
      <c r="O154" s="2">
        <v>1.7397260273972602E-4</v>
      </c>
      <c r="P154" s="3">
        <f t="shared" si="7"/>
        <v>8.9481946624804486E-3</v>
      </c>
      <c r="Q154" s="4">
        <f t="shared" si="6"/>
        <v>8.7742220597407227E-3</v>
      </c>
      <c r="R154" s="8">
        <f t="shared" si="8"/>
        <v>0.42230804180708031</v>
      </c>
    </row>
    <row r="155" spans="1:18" x14ac:dyDescent="0.35">
      <c r="A155" t="s">
        <v>14</v>
      </c>
      <c r="B155" s="1">
        <v>43605</v>
      </c>
      <c r="C155" s="1">
        <v>43643</v>
      </c>
      <c r="D155">
        <v>337</v>
      </c>
      <c r="E155">
        <v>348.9</v>
      </c>
      <c r="F155">
        <v>334.45</v>
      </c>
      <c r="G155">
        <v>347.55</v>
      </c>
      <c r="H155">
        <v>348.6</v>
      </c>
      <c r="I155">
        <v>347.55</v>
      </c>
      <c r="J155">
        <v>2016</v>
      </c>
      <c r="K155">
        <v>20732.150000000001</v>
      </c>
      <c r="L155">
        <v>5889000</v>
      </c>
      <c r="M155">
        <v>1554000</v>
      </c>
      <c r="N155">
        <v>344.7</v>
      </c>
      <c r="O155" s="2">
        <v>1.7205479452054795E-4</v>
      </c>
      <c r="P155" s="3">
        <f t="shared" si="7"/>
        <v>8.1531040921114004E-2</v>
      </c>
      <c r="Q155" s="4">
        <f t="shared" si="6"/>
        <v>8.1358986126593452E-2</v>
      </c>
      <c r="R155" s="8">
        <f t="shared" si="8"/>
        <v>3.9158518989598479</v>
      </c>
    </row>
    <row r="156" spans="1:18" x14ac:dyDescent="0.35">
      <c r="A156" t="s">
        <v>14</v>
      </c>
      <c r="B156" s="1">
        <v>43606</v>
      </c>
      <c r="C156" s="1">
        <v>43643</v>
      </c>
      <c r="D156">
        <v>348</v>
      </c>
      <c r="E156">
        <v>350</v>
      </c>
      <c r="F156">
        <v>339.25</v>
      </c>
      <c r="G156">
        <v>340.5</v>
      </c>
      <c r="H156">
        <v>340.05</v>
      </c>
      <c r="I156">
        <v>340.5</v>
      </c>
      <c r="J156">
        <v>1935</v>
      </c>
      <c r="K156">
        <v>19934.63</v>
      </c>
      <c r="L156">
        <v>6726000</v>
      </c>
      <c r="M156">
        <v>837000</v>
      </c>
      <c r="N156">
        <v>337.55</v>
      </c>
      <c r="O156" s="2">
        <v>1.7123287671232877E-4</v>
      </c>
      <c r="P156" s="3">
        <f t="shared" si="7"/>
        <v>-2.0284851100561101E-2</v>
      </c>
      <c r="Q156" s="4">
        <f t="shared" si="6"/>
        <v>-2.0456083977273429E-2</v>
      </c>
      <c r="R156" s="8">
        <f t="shared" si="8"/>
        <v>-0.98456235876697284</v>
      </c>
    </row>
    <row r="157" spans="1:18" x14ac:dyDescent="0.35">
      <c r="A157" t="s">
        <v>14</v>
      </c>
      <c r="B157" s="1">
        <v>43607</v>
      </c>
      <c r="C157" s="1">
        <v>43643</v>
      </c>
      <c r="D157">
        <v>341.35</v>
      </c>
      <c r="E157">
        <v>344.8</v>
      </c>
      <c r="F157">
        <v>336.75</v>
      </c>
      <c r="G157">
        <v>343.35</v>
      </c>
      <c r="H157">
        <v>344.4</v>
      </c>
      <c r="I157">
        <v>343.35</v>
      </c>
      <c r="J157">
        <v>2236</v>
      </c>
      <c r="K157">
        <v>22826.97</v>
      </c>
      <c r="L157">
        <v>8667000</v>
      </c>
      <c r="M157">
        <v>1941000</v>
      </c>
      <c r="N157">
        <v>341.1</v>
      </c>
      <c r="O157" s="2">
        <v>1.6986301369863014E-4</v>
      </c>
      <c r="P157" s="3">
        <f t="shared" si="7"/>
        <v>8.3700440528635036E-3</v>
      </c>
      <c r="Q157" s="4">
        <f t="shared" si="6"/>
        <v>8.2001810391648736E-3</v>
      </c>
      <c r="R157" s="8">
        <f t="shared" si="8"/>
        <v>0.39467913776684133</v>
      </c>
    </row>
    <row r="158" spans="1:18" x14ac:dyDescent="0.35">
      <c r="A158" t="s">
        <v>14</v>
      </c>
      <c r="B158" s="1">
        <v>43608</v>
      </c>
      <c r="C158" s="1">
        <v>43643</v>
      </c>
      <c r="D158">
        <v>351.4</v>
      </c>
      <c r="E158">
        <v>366.2</v>
      </c>
      <c r="F158">
        <v>342.55</v>
      </c>
      <c r="G158">
        <v>345.2</v>
      </c>
      <c r="H158">
        <v>345.35</v>
      </c>
      <c r="I158">
        <v>345.2</v>
      </c>
      <c r="J158">
        <v>6288</v>
      </c>
      <c r="K158">
        <v>67032.77</v>
      </c>
      <c r="L158">
        <v>10239000</v>
      </c>
      <c r="M158">
        <v>1572000</v>
      </c>
      <c r="N158">
        <v>342.2</v>
      </c>
      <c r="O158" s="2">
        <v>1.7041095890410959E-4</v>
      </c>
      <c r="P158" s="3">
        <f t="shared" si="7"/>
        <v>5.3880879568951965E-3</v>
      </c>
      <c r="Q158" s="4">
        <f t="shared" si="6"/>
        <v>5.2176769979910866E-3</v>
      </c>
      <c r="R158" s="8">
        <f t="shared" si="8"/>
        <v>0.25112960907540255</v>
      </c>
    </row>
    <row r="159" spans="1:18" x14ac:dyDescent="0.35">
      <c r="A159" t="s">
        <v>14</v>
      </c>
      <c r="B159" s="1">
        <v>43609</v>
      </c>
      <c r="C159" s="1">
        <v>43643</v>
      </c>
      <c r="D159">
        <v>348.5</v>
      </c>
      <c r="E159">
        <v>358.9</v>
      </c>
      <c r="F159">
        <v>346.05</v>
      </c>
      <c r="G159">
        <v>357.6</v>
      </c>
      <c r="H159">
        <v>358</v>
      </c>
      <c r="I159">
        <v>357.6</v>
      </c>
      <c r="J159">
        <v>4918</v>
      </c>
      <c r="K159">
        <v>52052.13</v>
      </c>
      <c r="L159">
        <v>13527000</v>
      </c>
      <c r="M159">
        <v>3288000</v>
      </c>
      <c r="N159">
        <v>355.35</v>
      </c>
      <c r="O159" s="2">
        <v>1.7013698630136985E-4</v>
      </c>
      <c r="P159" s="3">
        <f t="shared" si="7"/>
        <v>3.5921205098493725E-2</v>
      </c>
      <c r="Q159" s="4">
        <f t="shared" si="6"/>
        <v>3.5751068112192357E-2</v>
      </c>
      <c r="R159" s="8">
        <f t="shared" si="8"/>
        <v>1.7207181974851511</v>
      </c>
    </row>
    <row r="160" spans="1:18" x14ac:dyDescent="0.35">
      <c r="A160" t="s">
        <v>14</v>
      </c>
      <c r="B160" s="1">
        <v>43612</v>
      </c>
      <c r="C160" s="1">
        <v>43643</v>
      </c>
      <c r="D160">
        <v>358</v>
      </c>
      <c r="E160">
        <v>363.75</v>
      </c>
      <c r="F160">
        <v>356.65</v>
      </c>
      <c r="G160">
        <v>363</v>
      </c>
      <c r="H160">
        <v>362.2</v>
      </c>
      <c r="I160">
        <v>363</v>
      </c>
      <c r="J160">
        <v>7630</v>
      </c>
      <c r="K160">
        <v>82714.81</v>
      </c>
      <c r="L160">
        <v>24234000</v>
      </c>
      <c r="M160">
        <v>10707000</v>
      </c>
      <c r="N160">
        <v>361.7</v>
      </c>
      <c r="O160" s="2">
        <v>1.7041095890410959E-4</v>
      </c>
      <c r="P160" s="3">
        <f t="shared" si="7"/>
        <v>1.5100671140939532E-2</v>
      </c>
      <c r="Q160" s="4">
        <f t="shared" si="6"/>
        <v>1.4930260182035422E-2</v>
      </c>
      <c r="R160" s="8">
        <f t="shared" si="8"/>
        <v>0.71860147808157016</v>
      </c>
    </row>
    <row r="161" spans="1:18" x14ac:dyDescent="0.35">
      <c r="A161" t="s">
        <v>14</v>
      </c>
      <c r="B161" s="1">
        <v>43613</v>
      </c>
      <c r="C161" s="1">
        <v>43643</v>
      </c>
      <c r="D161">
        <v>363</v>
      </c>
      <c r="E161">
        <v>363.5</v>
      </c>
      <c r="F161">
        <v>358.7</v>
      </c>
      <c r="G161">
        <v>362.75</v>
      </c>
      <c r="H161">
        <v>362.95</v>
      </c>
      <c r="I161">
        <v>362.75</v>
      </c>
      <c r="J161">
        <v>9309</v>
      </c>
      <c r="K161">
        <v>100820.15</v>
      </c>
      <c r="L161">
        <v>36867000</v>
      </c>
      <c r="M161">
        <v>12633000</v>
      </c>
      <c r="N161">
        <v>360.05</v>
      </c>
      <c r="O161" s="2">
        <v>1.6767123287671231E-4</v>
      </c>
      <c r="P161" s="3">
        <f t="shared" si="7"/>
        <v>-6.8870523415977963E-4</v>
      </c>
      <c r="Q161" s="4">
        <f t="shared" si="6"/>
        <v>-8.56376467036492E-4</v>
      </c>
      <c r="R161" s="8">
        <f t="shared" si="8"/>
        <v>-4.1217861410557173E-2</v>
      </c>
    </row>
    <row r="162" spans="1:18" x14ac:dyDescent="0.35">
      <c r="A162" t="s">
        <v>14</v>
      </c>
      <c r="B162" s="1">
        <v>43614</v>
      </c>
      <c r="C162" s="1">
        <v>43643</v>
      </c>
      <c r="D162">
        <v>361.45</v>
      </c>
      <c r="E162">
        <v>361.45</v>
      </c>
      <c r="F162">
        <v>349.85</v>
      </c>
      <c r="G162">
        <v>351.1</v>
      </c>
      <c r="H162">
        <v>350.95</v>
      </c>
      <c r="I162">
        <v>351.1</v>
      </c>
      <c r="J162">
        <v>13962</v>
      </c>
      <c r="K162">
        <v>148051.6</v>
      </c>
      <c r="L162">
        <v>47808000</v>
      </c>
      <c r="M162">
        <v>10941000</v>
      </c>
      <c r="N162">
        <v>348.65</v>
      </c>
      <c r="O162" s="2">
        <v>1.6575342465753425E-4</v>
      </c>
      <c r="P162" s="3">
        <f t="shared" si="7"/>
        <v>-3.2115782219159138E-2</v>
      </c>
      <c r="Q162" s="4">
        <f t="shared" si="6"/>
        <v>-3.2281535643816674E-2</v>
      </c>
      <c r="R162" s="8">
        <f t="shared" si="8"/>
        <v>-1.553727727819614</v>
      </c>
    </row>
    <row r="163" spans="1:18" x14ac:dyDescent="0.35">
      <c r="A163" t="s">
        <v>14</v>
      </c>
      <c r="B163" s="1">
        <v>43615</v>
      </c>
      <c r="C163" s="1">
        <v>43643</v>
      </c>
      <c r="D163">
        <v>351.05</v>
      </c>
      <c r="E163">
        <v>356.8</v>
      </c>
      <c r="F163">
        <v>349.9</v>
      </c>
      <c r="G163">
        <v>355.7</v>
      </c>
      <c r="H163">
        <v>356.3</v>
      </c>
      <c r="I163">
        <v>355.7</v>
      </c>
      <c r="J163">
        <v>17895</v>
      </c>
      <c r="K163">
        <v>189768.99</v>
      </c>
      <c r="L163">
        <v>65043000</v>
      </c>
      <c r="M163">
        <v>17235000</v>
      </c>
      <c r="N163">
        <v>353.55</v>
      </c>
      <c r="O163" s="2">
        <v>1.6630136986301372E-4</v>
      </c>
      <c r="P163" s="3">
        <f t="shared" si="7"/>
        <v>1.3101680432924995E-2</v>
      </c>
      <c r="Q163" s="4">
        <f t="shared" si="6"/>
        <v>1.2935379063061981E-2</v>
      </c>
      <c r="R163" s="8">
        <f t="shared" si="8"/>
        <v>0.62258677350085589</v>
      </c>
    </row>
    <row r="164" spans="1:18" x14ac:dyDescent="0.35">
      <c r="A164" t="s">
        <v>14</v>
      </c>
      <c r="B164" s="1">
        <v>43616</v>
      </c>
      <c r="C164" s="1">
        <v>43671</v>
      </c>
      <c r="D164">
        <v>356.25</v>
      </c>
      <c r="E164">
        <v>360.65</v>
      </c>
      <c r="F164">
        <v>347.25</v>
      </c>
      <c r="G164">
        <v>355.2</v>
      </c>
      <c r="H164">
        <v>354.2</v>
      </c>
      <c r="I164">
        <v>355.2</v>
      </c>
      <c r="J164">
        <v>494</v>
      </c>
      <c r="K164">
        <v>5259.1</v>
      </c>
      <c r="L164">
        <v>837000</v>
      </c>
      <c r="M164">
        <v>30000</v>
      </c>
      <c r="N164">
        <v>352.5</v>
      </c>
      <c r="O164" s="2">
        <v>1.610958904109589E-4</v>
      </c>
      <c r="P164" s="3">
        <f t="shared" si="7"/>
        <v>-1.4056789429294349E-3</v>
      </c>
      <c r="Q164" s="4">
        <f t="shared" si="6"/>
        <v>-1.5667748333403938E-3</v>
      </c>
      <c r="R164" s="8">
        <f t="shared" si="8"/>
        <v>-7.5409718071364651E-2</v>
      </c>
    </row>
    <row r="165" spans="1:18" x14ac:dyDescent="0.35">
      <c r="A165" t="s">
        <v>14</v>
      </c>
      <c r="B165" s="1">
        <v>43619</v>
      </c>
      <c r="C165" s="1">
        <v>43671</v>
      </c>
      <c r="D165">
        <v>354.4</v>
      </c>
      <c r="E165">
        <v>358.75</v>
      </c>
      <c r="F165">
        <v>352.4</v>
      </c>
      <c r="G165">
        <v>358.25</v>
      </c>
      <c r="H165">
        <v>358.3</v>
      </c>
      <c r="I165">
        <v>358.25</v>
      </c>
      <c r="J165">
        <v>226</v>
      </c>
      <c r="K165">
        <v>2410.29</v>
      </c>
      <c r="L165">
        <v>939000</v>
      </c>
      <c r="M165">
        <v>102000</v>
      </c>
      <c r="N165">
        <v>355.45</v>
      </c>
      <c r="O165" s="2">
        <v>1.6219178082191782E-4</v>
      </c>
      <c r="P165" s="3">
        <f t="shared" si="7"/>
        <v>8.5867117117117437E-3</v>
      </c>
      <c r="Q165" s="4">
        <f t="shared" si="6"/>
        <v>8.4245199308898254E-3</v>
      </c>
      <c r="R165" s="8">
        <f t="shared" si="8"/>
        <v>0.40547668966608452</v>
      </c>
    </row>
    <row r="166" spans="1:18" x14ac:dyDescent="0.35">
      <c r="A166" t="s">
        <v>14</v>
      </c>
      <c r="B166" s="1">
        <v>43620</v>
      </c>
      <c r="C166" s="1">
        <v>43671</v>
      </c>
      <c r="D166">
        <v>357</v>
      </c>
      <c r="E166">
        <v>360.45</v>
      </c>
      <c r="F166">
        <v>355.4</v>
      </c>
      <c r="G166">
        <v>356.05</v>
      </c>
      <c r="H166">
        <v>356.7</v>
      </c>
      <c r="I166">
        <v>356.05</v>
      </c>
      <c r="J166">
        <v>197</v>
      </c>
      <c r="K166">
        <v>2112.9899999999998</v>
      </c>
      <c r="L166">
        <v>984000</v>
      </c>
      <c r="M166">
        <v>45000</v>
      </c>
      <c r="N166">
        <v>352.4</v>
      </c>
      <c r="O166" s="2">
        <v>1.6273972602739726E-4</v>
      </c>
      <c r="P166" s="3">
        <f t="shared" si="7"/>
        <v>-6.140963014654539E-3</v>
      </c>
      <c r="Q166" s="4">
        <f t="shared" si="6"/>
        <v>-6.3037027406819364E-3</v>
      </c>
      <c r="R166" s="8">
        <f t="shared" si="8"/>
        <v>-0.30340061402890672</v>
      </c>
    </row>
    <row r="167" spans="1:18" x14ac:dyDescent="0.35">
      <c r="A167" t="s">
        <v>14</v>
      </c>
      <c r="B167" s="1">
        <v>43622</v>
      </c>
      <c r="C167" s="1">
        <v>43671</v>
      </c>
      <c r="D167">
        <v>352.8</v>
      </c>
      <c r="E167">
        <v>352.95</v>
      </c>
      <c r="F167">
        <v>340</v>
      </c>
      <c r="G167">
        <v>340.8</v>
      </c>
      <c r="H167">
        <v>340</v>
      </c>
      <c r="I167">
        <v>340.8</v>
      </c>
      <c r="J167">
        <v>650</v>
      </c>
      <c r="K167">
        <v>6760.7</v>
      </c>
      <c r="L167">
        <v>1038000</v>
      </c>
      <c r="M167">
        <v>54000</v>
      </c>
      <c r="N167">
        <v>336.9</v>
      </c>
      <c r="O167" s="2">
        <v>1.6356164383561644E-4</v>
      </c>
      <c r="P167" s="3">
        <f t="shared" si="7"/>
        <v>-4.2831063052942001E-2</v>
      </c>
      <c r="Q167" s="4">
        <f t="shared" si="6"/>
        <v>-4.2994624696777617E-2</v>
      </c>
      <c r="R167" s="8">
        <f t="shared" si="8"/>
        <v>-2.0693544841128659</v>
      </c>
    </row>
    <row r="168" spans="1:18" x14ac:dyDescent="0.35">
      <c r="A168" t="s">
        <v>14</v>
      </c>
      <c r="B168" s="1">
        <v>43623</v>
      </c>
      <c r="C168" s="1">
        <v>43671</v>
      </c>
      <c r="D168">
        <v>340.75</v>
      </c>
      <c r="E168">
        <v>345.75</v>
      </c>
      <c r="F168">
        <v>339.25</v>
      </c>
      <c r="G168">
        <v>345.1</v>
      </c>
      <c r="H168">
        <v>345</v>
      </c>
      <c r="I168">
        <v>345.1</v>
      </c>
      <c r="J168">
        <v>640</v>
      </c>
      <c r="K168">
        <v>6570.76</v>
      </c>
      <c r="L168">
        <v>1242000</v>
      </c>
      <c r="M168">
        <v>204000</v>
      </c>
      <c r="N168">
        <v>342.05</v>
      </c>
      <c r="O168" s="2">
        <v>1.6356164383561644E-4</v>
      </c>
      <c r="P168" s="3">
        <f t="shared" si="7"/>
        <v>1.2617370892018812E-2</v>
      </c>
      <c r="Q168" s="4">
        <f t="shared" si="6"/>
        <v>1.2453809248183196E-2</v>
      </c>
      <c r="R168" s="8">
        <f t="shared" si="8"/>
        <v>0.59940855848302588</v>
      </c>
    </row>
    <row r="169" spans="1:18" x14ac:dyDescent="0.35">
      <c r="A169" t="s">
        <v>14</v>
      </c>
      <c r="B169" s="1">
        <v>43626</v>
      </c>
      <c r="C169" s="1">
        <v>43671</v>
      </c>
      <c r="D169">
        <v>349.1</v>
      </c>
      <c r="E169">
        <v>350.5</v>
      </c>
      <c r="F169">
        <v>342.8</v>
      </c>
      <c r="G169">
        <v>346.85</v>
      </c>
      <c r="H169">
        <v>347.25</v>
      </c>
      <c r="I169">
        <v>346.85</v>
      </c>
      <c r="J169">
        <v>412</v>
      </c>
      <c r="K169">
        <v>4281.88</v>
      </c>
      <c r="L169">
        <v>1359000</v>
      </c>
      <c r="M169">
        <v>117000</v>
      </c>
      <c r="N169">
        <v>344.3</v>
      </c>
      <c r="O169" s="2">
        <v>1.6301369863013697E-4</v>
      </c>
      <c r="P169" s="3">
        <f t="shared" si="7"/>
        <v>5.0709939148073022E-3</v>
      </c>
      <c r="Q169" s="4">
        <f t="shared" si="6"/>
        <v>4.9079802161771649E-3</v>
      </c>
      <c r="R169" s="8">
        <f t="shared" si="8"/>
        <v>0.23622373587190895</v>
      </c>
    </row>
    <row r="170" spans="1:18" x14ac:dyDescent="0.35">
      <c r="A170" t="s">
        <v>14</v>
      </c>
      <c r="B170" s="1">
        <v>43627</v>
      </c>
      <c r="C170" s="1">
        <v>43671</v>
      </c>
      <c r="D170">
        <v>348.2</v>
      </c>
      <c r="E170">
        <v>350.45</v>
      </c>
      <c r="F170">
        <v>345.55</v>
      </c>
      <c r="G170">
        <v>350.05</v>
      </c>
      <c r="H170">
        <v>350.45</v>
      </c>
      <c r="I170">
        <v>350.05</v>
      </c>
      <c r="J170">
        <v>627</v>
      </c>
      <c r="K170">
        <v>6555.21</v>
      </c>
      <c r="L170">
        <v>1836000</v>
      </c>
      <c r="M170">
        <v>477000</v>
      </c>
      <c r="N170">
        <v>347.1</v>
      </c>
      <c r="O170" s="2">
        <v>1.6383561643835618E-4</v>
      </c>
      <c r="P170" s="3">
        <f t="shared" si="7"/>
        <v>9.2258901542453184E-3</v>
      </c>
      <c r="Q170" s="4">
        <f t="shared" si="6"/>
        <v>9.0620545378069621E-3</v>
      </c>
      <c r="R170" s="8">
        <f t="shared" si="8"/>
        <v>0.43616157427446184</v>
      </c>
    </row>
    <row r="171" spans="1:18" x14ac:dyDescent="0.35">
      <c r="A171" t="s">
        <v>14</v>
      </c>
      <c r="B171" s="1">
        <v>43628</v>
      </c>
      <c r="C171" s="1">
        <v>43671</v>
      </c>
      <c r="D171">
        <v>348</v>
      </c>
      <c r="E171">
        <v>348.75</v>
      </c>
      <c r="F171">
        <v>345.6</v>
      </c>
      <c r="G171">
        <v>347.95</v>
      </c>
      <c r="H171">
        <v>348.75</v>
      </c>
      <c r="I171">
        <v>347.95</v>
      </c>
      <c r="J171">
        <v>437</v>
      </c>
      <c r="K171">
        <v>4553.3599999999997</v>
      </c>
      <c r="L171">
        <v>2238000</v>
      </c>
      <c r="M171">
        <v>402000</v>
      </c>
      <c r="N171">
        <v>344</v>
      </c>
      <c r="O171" s="2">
        <v>1.6383561643835618E-4</v>
      </c>
      <c r="P171" s="3">
        <f t="shared" si="7"/>
        <v>-5.999142979574411E-3</v>
      </c>
      <c r="Q171" s="4">
        <f t="shared" si="6"/>
        <v>-6.1629785960127673E-3</v>
      </c>
      <c r="R171" s="8">
        <f t="shared" si="8"/>
        <v>-0.2966274850192257</v>
      </c>
    </row>
    <row r="172" spans="1:18" x14ac:dyDescent="0.35">
      <c r="A172" t="s">
        <v>14</v>
      </c>
      <c r="B172" s="1">
        <v>43629</v>
      </c>
      <c r="C172" s="1">
        <v>43671</v>
      </c>
      <c r="D172">
        <v>346.85</v>
      </c>
      <c r="E172">
        <v>349.65</v>
      </c>
      <c r="F172">
        <v>342.9</v>
      </c>
      <c r="G172">
        <v>349.15</v>
      </c>
      <c r="H172">
        <v>348.55</v>
      </c>
      <c r="I172">
        <v>349.15</v>
      </c>
      <c r="J172">
        <v>926</v>
      </c>
      <c r="K172">
        <v>9625.6299999999992</v>
      </c>
      <c r="L172">
        <v>2862000</v>
      </c>
      <c r="M172">
        <v>624000</v>
      </c>
      <c r="N172">
        <v>346.5</v>
      </c>
      <c r="O172" s="2">
        <v>1.6383561643835618E-4</v>
      </c>
      <c r="P172" s="3">
        <f t="shared" si="7"/>
        <v>3.4487713751975534E-3</v>
      </c>
      <c r="Q172" s="4">
        <f t="shared" si="6"/>
        <v>3.2849357587591971E-3</v>
      </c>
      <c r="R172" s="8">
        <f t="shared" si="8"/>
        <v>0.15810573043379819</v>
      </c>
    </row>
    <row r="173" spans="1:18" x14ac:dyDescent="0.35">
      <c r="A173" t="s">
        <v>14</v>
      </c>
      <c r="B173" s="1">
        <v>43630</v>
      </c>
      <c r="C173" s="1">
        <v>43671</v>
      </c>
      <c r="D173">
        <v>347.5</v>
      </c>
      <c r="E173">
        <v>349.2</v>
      </c>
      <c r="F173">
        <v>345.65</v>
      </c>
      <c r="G173">
        <v>346.45</v>
      </c>
      <c r="H173">
        <v>345.7</v>
      </c>
      <c r="I173">
        <v>346.45</v>
      </c>
      <c r="J173">
        <v>465</v>
      </c>
      <c r="K173">
        <v>4844.3900000000003</v>
      </c>
      <c r="L173">
        <v>3147000</v>
      </c>
      <c r="M173">
        <v>285000</v>
      </c>
      <c r="N173">
        <v>343.8</v>
      </c>
      <c r="O173" s="2">
        <v>1.6383561643835618E-4</v>
      </c>
      <c r="P173" s="3">
        <f t="shared" si="7"/>
        <v>-7.7330660174709694E-3</v>
      </c>
      <c r="Q173" s="4">
        <f t="shared" si="6"/>
        <v>-7.8969016339093256E-3</v>
      </c>
      <c r="R173" s="8">
        <f t="shared" si="8"/>
        <v>-0.38008213635955401</v>
      </c>
    </row>
    <row r="174" spans="1:18" x14ac:dyDescent="0.35">
      <c r="A174" t="s">
        <v>14</v>
      </c>
      <c r="B174" s="1">
        <v>43633</v>
      </c>
      <c r="C174" s="1">
        <v>43671</v>
      </c>
      <c r="D174">
        <v>344.8</v>
      </c>
      <c r="E174">
        <v>345.65</v>
      </c>
      <c r="F174">
        <v>340</v>
      </c>
      <c r="G174">
        <v>340.8</v>
      </c>
      <c r="H174">
        <v>341.35</v>
      </c>
      <c r="I174">
        <v>340.8</v>
      </c>
      <c r="J174">
        <v>877</v>
      </c>
      <c r="K174">
        <v>9019.74</v>
      </c>
      <c r="L174">
        <v>4143000</v>
      </c>
      <c r="M174">
        <v>996000</v>
      </c>
      <c r="N174">
        <v>337.85</v>
      </c>
      <c r="O174" s="2">
        <v>1.6301369863013697E-4</v>
      </c>
      <c r="P174" s="3">
        <f t="shared" si="7"/>
        <v>-1.6308269591571591E-2</v>
      </c>
      <c r="Q174" s="4">
        <f t="shared" si="6"/>
        <v>-1.6471283290201727E-2</v>
      </c>
      <c r="R174" s="8">
        <f t="shared" si="8"/>
        <v>-0.7927717517261379</v>
      </c>
    </row>
    <row r="175" spans="1:18" x14ac:dyDescent="0.35">
      <c r="A175" t="s">
        <v>14</v>
      </c>
      <c r="B175" s="1">
        <v>43634</v>
      </c>
      <c r="C175" s="1">
        <v>43671</v>
      </c>
      <c r="D175">
        <v>338.7</v>
      </c>
      <c r="E175">
        <v>346.8</v>
      </c>
      <c r="F175">
        <v>336.7</v>
      </c>
      <c r="G175">
        <v>343</v>
      </c>
      <c r="H175">
        <v>343.65</v>
      </c>
      <c r="I175">
        <v>343</v>
      </c>
      <c r="J175">
        <v>1663</v>
      </c>
      <c r="K175">
        <v>17052.82</v>
      </c>
      <c r="L175">
        <v>5535000</v>
      </c>
      <c r="M175">
        <v>1392000</v>
      </c>
      <c r="N175">
        <v>340.05</v>
      </c>
      <c r="O175" s="2">
        <v>1.6356164383561644E-4</v>
      </c>
      <c r="P175" s="3">
        <f t="shared" si="7"/>
        <v>6.4553990610328304E-3</v>
      </c>
      <c r="Q175" s="4">
        <f t="shared" si="6"/>
        <v>6.2918374171972141E-3</v>
      </c>
      <c r="R175" s="8">
        <f t="shared" si="8"/>
        <v>0.30282952960773257</v>
      </c>
    </row>
    <row r="176" spans="1:18" x14ac:dyDescent="0.35">
      <c r="A176" t="s">
        <v>14</v>
      </c>
      <c r="B176" s="1">
        <v>43635</v>
      </c>
      <c r="C176" s="1">
        <v>43671</v>
      </c>
      <c r="D176">
        <v>345.85</v>
      </c>
      <c r="E176">
        <v>347.8</v>
      </c>
      <c r="F176">
        <v>338.1</v>
      </c>
      <c r="G176">
        <v>341.4</v>
      </c>
      <c r="H176">
        <v>341.45</v>
      </c>
      <c r="I176">
        <v>341.4</v>
      </c>
      <c r="J176">
        <v>1861</v>
      </c>
      <c r="K176">
        <v>19122.86</v>
      </c>
      <c r="L176">
        <v>7569000</v>
      </c>
      <c r="M176">
        <v>2034000</v>
      </c>
      <c r="N176">
        <v>338.85</v>
      </c>
      <c r="O176" s="2">
        <v>1.6301369863013697E-4</v>
      </c>
      <c r="P176" s="3">
        <f t="shared" si="7"/>
        <v>-4.6647230320700376E-3</v>
      </c>
      <c r="Q176" s="4">
        <f t="shared" si="6"/>
        <v>-4.8277367307001749E-3</v>
      </c>
      <c r="R176" s="8">
        <f t="shared" si="8"/>
        <v>-0.23236157362107529</v>
      </c>
    </row>
    <row r="177" spans="1:18" x14ac:dyDescent="0.35">
      <c r="A177" t="s">
        <v>14</v>
      </c>
      <c r="B177" s="1">
        <v>43636</v>
      </c>
      <c r="C177" s="1">
        <v>43671</v>
      </c>
      <c r="D177">
        <v>342.8</v>
      </c>
      <c r="E177">
        <v>348.4</v>
      </c>
      <c r="F177">
        <v>338.3</v>
      </c>
      <c r="G177">
        <v>347.55</v>
      </c>
      <c r="H177">
        <v>348.35</v>
      </c>
      <c r="I177">
        <v>347.55</v>
      </c>
      <c r="J177">
        <v>2287</v>
      </c>
      <c r="K177">
        <v>23553.78</v>
      </c>
      <c r="L177">
        <v>10068000</v>
      </c>
      <c r="M177">
        <v>2499000</v>
      </c>
      <c r="N177">
        <v>345.15</v>
      </c>
      <c r="O177" s="2">
        <v>1.6328767123287673E-4</v>
      </c>
      <c r="P177" s="3">
        <f t="shared" si="7"/>
        <v>1.8014059753954408E-2</v>
      </c>
      <c r="Q177" s="4">
        <f t="shared" si="6"/>
        <v>1.7850772082721532E-2</v>
      </c>
      <c r="R177" s="8">
        <f t="shared" si="8"/>
        <v>0.85916729160389971</v>
      </c>
    </row>
    <row r="178" spans="1:18" x14ac:dyDescent="0.35">
      <c r="A178" t="s">
        <v>14</v>
      </c>
      <c r="B178" s="1">
        <v>43637</v>
      </c>
      <c r="C178" s="1">
        <v>43671</v>
      </c>
      <c r="D178">
        <v>346.4</v>
      </c>
      <c r="E178">
        <v>352.4</v>
      </c>
      <c r="F178">
        <v>345.7</v>
      </c>
      <c r="G178">
        <v>351.65</v>
      </c>
      <c r="H178">
        <v>351.5</v>
      </c>
      <c r="I178">
        <v>351.65</v>
      </c>
      <c r="J178">
        <v>3044</v>
      </c>
      <c r="K178">
        <v>31961.94</v>
      </c>
      <c r="L178">
        <v>13938000</v>
      </c>
      <c r="M178">
        <v>3870000</v>
      </c>
      <c r="N178">
        <v>349.4</v>
      </c>
      <c r="O178" s="2">
        <v>1.6383561643835618E-4</v>
      </c>
      <c r="P178" s="3">
        <f t="shared" si="7"/>
        <v>1.1796863760609885E-2</v>
      </c>
      <c r="Q178" s="4">
        <f t="shared" si="6"/>
        <v>1.1633028144171529E-2</v>
      </c>
      <c r="R178" s="8">
        <f t="shared" si="8"/>
        <v>0.55990392110008924</v>
      </c>
    </row>
    <row r="179" spans="1:18" x14ac:dyDescent="0.35">
      <c r="A179" t="s">
        <v>14</v>
      </c>
      <c r="B179" s="1">
        <v>43640</v>
      </c>
      <c r="C179" s="1">
        <v>43671</v>
      </c>
      <c r="D179">
        <v>352.4</v>
      </c>
      <c r="E179">
        <v>356.35</v>
      </c>
      <c r="F179">
        <v>351.35</v>
      </c>
      <c r="G179">
        <v>354.85</v>
      </c>
      <c r="H179">
        <v>355</v>
      </c>
      <c r="I179">
        <v>354.85</v>
      </c>
      <c r="J179">
        <v>8261</v>
      </c>
      <c r="K179">
        <v>87778.67</v>
      </c>
      <c r="L179">
        <v>27939000</v>
      </c>
      <c r="M179">
        <v>14001000</v>
      </c>
      <c r="N179">
        <v>353.2</v>
      </c>
      <c r="O179" s="2">
        <v>1.6410958904109589E-4</v>
      </c>
      <c r="P179" s="3">
        <f t="shared" si="7"/>
        <v>9.0999573439500808E-3</v>
      </c>
      <c r="Q179" s="4">
        <f t="shared" si="6"/>
        <v>8.9358477549089845E-3</v>
      </c>
      <c r="R179" s="8">
        <f t="shared" si="8"/>
        <v>0.43008717371957195</v>
      </c>
    </row>
    <row r="180" spans="1:18" x14ac:dyDescent="0.35">
      <c r="A180" t="s">
        <v>14</v>
      </c>
      <c r="B180" s="1">
        <v>43641</v>
      </c>
      <c r="C180" s="1">
        <v>43671</v>
      </c>
      <c r="D180">
        <v>353</v>
      </c>
      <c r="E180">
        <v>358.5</v>
      </c>
      <c r="F180">
        <v>353</v>
      </c>
      <c r="G180">
        <v>358.1</v>
      </c>
      <c r="H180">
        <v>358.2</v>
      </c>
      <c r="I180">
        <v>358.1</v>
      </c>
      <c r="J180">
        <v>10702</v>
      </c>
      <c r="K180">
        <v>114155.91</v>
      </c>
      <c r="L180">
        <v>46389000</v>
      </c>
      <c r="M180">
        <v>18450000</v>
      </c>
      <c r="N180">
        <v>356.55</v>
      </c>
      <c r="O180" s="2">
        <v>1.6465753424657536E-4</v>
      </c>
      <c r="P180" s="3">
        <f t="shared" si="7"/>
        <v>9.1587994927434125E-3</v>
      </c>
      <c r="Q180" s="4">
        <f t="shared" si="6"/>
        <v>8.9941419584968364E-3</v>
      </c>
      <c r="R180" s="8">
        <f t="shared" si="8"/>
        <v>0.43289290519049578</v>
      </c>
    </row>
    <row r="181" spans="1:18" x14ac:dyDescent="0.35">
      <c r="A181" t="s">
        <v>14</v>
      </c>
      <c r="B181" s="1">
        <v>43642</v>
      </c>
      <c r="C181" s="1">
        <v>43671</v>
      </c>
      <c r="D181">
        <v>356.75</v>
      </c>
      <c r="E181">
        <v>360.95</v>
      </c>
      <c r="F181">
        <v>356.6</v>
      </c>
      <c r="G181">
        <v>360.35</v>
      </c>
      <c r="H181">
        <v>359.8</v>
      </c>
      <c r="I181">
        <v>360.35</v>
      </c>
      <c r="J181">
        <v>9962</v>
      </c>
      <c r="K181">
        <v>107212.43</v>
      </c>
      <c r="L181">
        <v>58584000</v>
      </c>
      <c r="M181">
        <v>12195000</v>
      </c>
      <c r="N181">
        <v>358.15</v>
      </c>
      <c r="O181" s="2">
        <v>1.6383561643835618E-4</v>
      </c>
      <c r="P181" s="3">
        <f t="shared" si="7"/>
        <v>6.2831611281764866E-3</v>
      </c>
      <c r="Q181" s="4">
        <f t="shared" si="6"/>
        <v>6.1193255117381303E-3</v>
      </c>
      <c r="R181" s="8">
        <f t="shared" si="8"/>
        <v>0.29452643852036309</v>
      </c>
    </row>
    <row r="182" spans="1:18" x14ac:dyDescent="0.35">
      <c r="A182" t="s">
        <v>14</v>
      </c>
      <c r="B182" s="1">
        <v>43643</v>
      </c>
      <c r="C182" s="1">
        <v>43671</v>
      </c>
      <c r="D182">
        <v>360.1</v>
      </c>
      <c r="E182">
        <v>364.25</v>
      </c>
      <c r="F182">
        <v>359.1</v>
      </c>
      <c r="G182">
        <v>363.5</v>
      </c>
      <c r="H182">
        <v>363.5</v>
      </c>
      <c r="I182">
        <v>363.5</v>
      </c>
      <c r="J182">
        <v>17817</v>
      </c>
      <c r="K182">
        <v>193450.59</v>
      </c>
      <c r="L182">
        <v>72528000</v>
      </c>
      <c r="M182">
        <v>13944000</v>
      </c>
      <c r="N182">
        <v>362.15</v>
      </c>
      <c r="O182" s="2">
        <v>1.6328767123287673E-4</v>
      </c>
      <c r="P182" s="3">
        <f t="shared" si="7"/>
        <v>8.7415013181628334E-3</v>
      </c>
      <c r="Q182" s="4">
        <f t="shared" si="6"/>
        <v>8.578213646929957E-3</v>
      </c>
      <c r="R182" s="8">
        <f t="shared" si="8"/>
        <v>0.4128740511434939</v>
      </c>
    </row>
    <row r="183" spans="1:18" x14ac:dyDescent="0.35">
      <c r="A183" t="s">
        <v>14</v>
      </c>
      <c r="B183" s="1">
        <v>43644</v>
      </c>
      <c r="C183" s="1">
        <v>43706</v>
      </c>
      <c r="D183">
        <v>365.9</v>
      </c>
      <c r="E183">
        <v>369.3</v>
      </c>
      <c r="F183">
        <v>363</v>
      </c>
      <c r="G183">
        <v>365.05</v>
      </c>
      <c r="H183">
        <v>365.5</v>
      </c>
      <c r="I183">
        <v>365.05</v>
      </c>
      <c r="J183">
        <v>497</v>
      </c>
      <c r="K183">
        <v>5464.15</v>
      </c>
      <c r="L183">
        <v>1707000</v>
      </c>
      <c r="M183">
        <v>261000</v>
      </c>
      <c r="N183">
        <v>361.25</v>
      </c>
      <c r="O183" s="2">
        <v>1.6328767123287673E-4</v>
      </c>
      <c r="P183" s="3">
        <f t="shared" si="7"/>
        <v>4.2640990371389581E-3</v>
      </c>
      <c r="Q183" s="4">
        <f t="shared" si="6"/>
        <v>4.1008113659060817E-3</v>
      </c>
      <c r="R183" s="8">
        <f t="shared" si="8"/>
        <v>0.1973742636059054</v>
      </c>
    </row>
    <row r="184" spans="1:18" x14ac:dyDescent="0.35">
      <c r="A184" t="s">
        <v>14</v>
      </c>
      <c r="B184" s="1">
        <v>43648</v>
      </c>
      <c r="C184" s="1">
        <v>43706</v>
      </c>
      <c r="D184">
        <v>365.45</v>
      </c>
      <c r="E184">
        <v>368.15</v>
      </c>
      <c r="F184">
        <v>363.45</v>
      </c>
      <c r="G184">
        <v>367.55</v>
      </c>
      <c r="H184">
        <v>367.6</v>
      </c>
      <c r="I184">
        <v>367.55</v>
      </c>
      <c r="J184">
        <v>256</v>
      </c>
      <c r="K184">
        <v>2808.89</v>
      </c>
      <c r="L184">
        <v>1995000</v>
      </c>
      <c r="M184">
        <v>186000</v>
      </c>
      <c r="N184">
        <v>364.5</v>
      </c>
      <c r="O184" s="2">
        <v>1.6383561643835618E-4</v>
      </c>
      <c r="P184" s="3">
        <f t="shared" si="7"/>
        <v>6.8483769346664837E-3</v>
      </c>
      <c r="Q184" s="4">
        <f t="shared" si="6"/>
        <v>6.6845413182281275E-3</v>
      </c>
      <c r="R184" s="8">
        <f t="shared" si="8"/>
        <v>0.3217305802450659</v>
      </c>
    </row>
    <row r="185" spans="1:18" x14ac:dyDescent="0.35">
      <c r="A185" t="s">
        <v>14</v>
      </c>
      <c r="B185" s="1">
        <v>43649</v>
      </c>
      <c r="C185" s="1">
        <v>43706</v>
      </c>
      <c r="D185">
        <v>367.75</v>
      </c>
      <c r="E185">
        <v>369.75</v>
      </c>
      <c r="F185">
        <v>366.45</v>
      </c>
      <c r="G185">
        <v>369.35</v>
      </c>
      <c r="H185">
        <v>369.3</v>
      </c>
      <c r="I185">
        <v>369.35</v>
      </c>
      <c r="J185">
        <v>563</v>
      </c>
      <c r="K185">
        <v>6226.8</v>
      </c>
      <c r="L185">
        <v>2961000</v>
      </c>
      <c r="M185">
        <v>966000</v>
      </c>
      <c r="N185">
        <v>366.15</v>
      </c>
      <c r="O185" s="2">
        <v>1.6136986301369861E-4</v>
      </c>
      <c r="P185" s="3">
        <f t="shared" si="7"/>
        <v>4.8972928853217561E-3</v>
      </c>
      <c r="Q185" s="4">
        <f t="shared" si="6"/>
        <v>4.7359230223080577E-3</v>
      </c>
      <c r="R185" s="8">
        <f t="shared" si="8"/>
        <v>0.22794253029870157</v>
      </c>
    </row>
    <row r="186" spans="1:18" x14ac:dyDescent="0.35">
      <c r="A186" t="s">
        <v>14</v>
      </c>
      <c r="B186" s="1">
        <v>43650</v>
      </c>
      <c r="C186" s="1">
        <v>43706</v>
      </c>
      <c r="D186">
        <v>370.3</v>
      </c>
      <c r="E186">
        <v>373.7</v>
      </c>
      <c r="F186">
        <v>369.4</v>
      </c>
      <c r="G186">
        <v>370.2</v>
      </c>
      <c r="H186">
        <v>370.3</v>
      </c>
      <c r="I186">
        <v>370.2</v>
      </c>
      <c r="J186">
        <v>424</v>
      </c>
      <c r="K186">
        <v>4730.28</v>
      </c>
      <c r="L186">
        <v>3156000</v>
      </c>
      <c r="M186">
        <v>195000</v>
      </c>
      <c r="N186">
        <v>367.4</v>
      </c>
      <c r="O186" s="2">
        <v>1.610958904109589E-4</v>
      </c>
      <c r="P186" s="3">
        <f t="shared" si="7"/>
        <v>2.3013401922294999E-3</v>
      </c>
      <c r="Q186" s="4">
        <f t="shared" si="6"/>
        <v>2.140244301818541E-3</v>
      </c>
      <c r="R186" s="8">
        <f t="shared" si="8"/>
        <v>0.10301111300076424</v>
      </c>
    </row>
    <row r="187" spans="1:18" x14ac:dyDescent="0.35">
      <c r="A187" t="s">
        <v>14</v>
      </c>
      <c r="B187" s="1">
        <v>43651</v>
      </c>
      <c r="C187" s="1">
        <v>43706</v>
      </c>
      <c r="D187">
        <v>371.85</v>
      </c>
      <c r="E187">
        <v>376.55</v>
      </c>
      <c r="F187">
        <v>368.85</v>
      </c>
      <c r="G187">
        <v>373.6</v>
      </c>
      <c r="H187">
        <v>373.05</v>
      </c>
      <c r="I187">
        <v>373.6</v>
      </c>
      <c r="J187">
        <v>618</v>
      </c>
      <c r="K187">
        <v>6914.13</v>
      </c>
      <c r="L187">
        <v>3249000</v>
      </c>
      <c r="M187">
        <v>93000</v>
      </c>
      <c r="N187">
        <v>370.65</v>
      </c>
      <c r="O187" s="2">
        <v>1.6164383561643837E-4</v>
      </c>
      <c r="P187" s="3">
        <f t="shared" si="7"/>
        <v>9.1842247433820481E-3</v>
      </c>
      <c r="Q187" s="4">
        <f t="shared" si="6"/>
        <v>9.0225809077656097E-3</v>
      </c>
      <c r="R187" s="8">
        <f t="shared" si="8"/>
        <v>0.43426168716284325</v>
      </c>
    </row>
    <row r="188" spans="1:18" x14ac:dyDescent="0.35">
      <c r="A188" t="s">
        <v>14</v>
      </c>
      <c r="B188" s="1">
        <v>43654</v>
      </c>
      <c r="C188" s="1">
        <v>43706</v>
      </c>
      <c r="D188">
        <v>370.55</v>
      </c>
      <c r="E188">
        <v>370.55</v>
      </c>
      <c r="F188">
        <v>357.5</v>
      </c>
      <c r="G188">
        <v>358.8</v>
      </c>
      <c r="H188">
        <v>359.25</v>
      </c>
      <c r="I188">
        <v>358.8</v>
      </c>
      <c r="J188">
        <v>952</v>
      </c>
      <c r="K188">
        <v>10326.39</v>
      </c>
      <c r="L188">
        <v>3744000</v>
      </c>
      <c r="M188">
        <v>495000</v>
      </c>
      <c r="N188">
        <v>355.3</v>
      </c>
      <c r="O188" s="2">
        <v>1.610958904109589E-4</v>
      </c>
      <c r="P188" s="3">
        <f t="shared" si="7"/>
        <v>-3.9614561027837288E-2</v>
      </c>
      <c r="Q188" s="4">
        <f t="shared" si="6"/>
        <v>-3.9775656918248248E-2</v>
      </c>
      <c r="R188" s="8">
        <f t="shared" si="8"/>
        <v>-1.9144238281601038</v>
      </c>
    </row>
    <row r="189" spans="1:18" x14ac:dyDescent="0.35">
      <c r="A189" t="s">
        <v>14</v>
      </c>
      <c r="B189" s="1">
        <v>43655</v>
      </c>
      <c r="C189" s="1">
        <v>43706</v>
      </c>
      <c r="D189">
        <v>356.85</v>
      </c>
      <c r="E189">
        <v>363</v>
      </c>
      <c r="F189">
        <v>355.95</v>
      </c>
      <c r="G189">
        <v>362.55</v>
      </c>
      <c r="H189">
        <v>362.7</v>
      </c>
      <c r="I189">
        <v>362.55</v>
      </c>
      <c r="J189">
        <v>639</v>
      </c>
      <c r="K189">
        <v>6907.26</v>
      </c>
      <c r="L189">
        <v>4266000</v>
      </c>
      <c r="M189">
        <v>522000</v>
      </c>
      <c r="N189">
        <v>359.5</v>
      </c>
      <c r="O189" s="2">
        <v>1.6027397260273972E-4</v>
      </c>
      <c r="P189" s="3">
        <f t="shared" si="7"/>
        <v>1.0451505016722408E-2</v>
      </c>
      <c r="Q189" s="4">
        <f t="shared" si="6"/>
        <v>1.0291231044119668E-2</v>
      </c>
      <c r="R189" s="8">
        <f t="shared" si="8"/>
        <v>0.49532250271710554</v>
      </c>
    </row>
    <row r="190" spans="1:18" x14ac:dyDescent="0.35">
      <c r="A190" t="s">
        <v>14</v>
      </c>
      <c r="B190" s="1">
        <v>43656</v>
      </c>
      <c r="C190" s="1">
        <v>43706</v>
      </c>
      <c r="D190">
        <v>363.95</v>
      </c>
      <c r="E190">
        <v>364.4</v>
      </c>
      <c r="F190">
        <v>354.35</v>
      </c>
      <c r="G190">
        <v>357</v>
      </c>
      <c r="H190">
        <v>357.3</v>
      </c>
      <c r="I190">
        <v>357</v>
      </c>
      <c r="J190">
        <v>520</v>
      </c>
      <c r="K190">
        <v>5581.81</v>
      </c>
      <c r="L190">
        <v>4365000</v>
      </c>
      <c r="M190">
        <v>99000</v>
      </c>
      <c r="N190">
        <v>354.2</v>
      </c>
      <c r="O190" s="2">
        <v>1.6027397260273972E-4</v>
      </c>
      <c r="P190" s="3">
        <f t="shared" si="7"/>
        <v>-1.5308233347124566E-2</v>
      </c>
      <c r="Q190" s="4">
        <f t="shared" si="6"/>
        <v>-1.5468507319727307E-2</v>
      </c>
      <c r="R190" s="8">
        <f t="shared" si="8"/>
        <v>-0.7445076032262582</v>
      </c>
    </row>
    <row r="191" spans="1:18" x14ac:dyDescent="0.35">
      <c r="A191" t="s">
        <v>14</v>
      </c>
      <c r="B191" s="1">
        <v>43657</v>
      </c>
      <c r="C191" s="1">
        <v>43706</v>
      </c>
      <c r="D191">
        <v>360.3</v>
      </c>
      <c r="E191">
        <v>365.55</v>
      </c>
      <c r="F191">
        <v>359.05</v>
      </c>
      <c r="G191">
        <v>364.95</v>
      </c>
      <c r="H191">
        <v>365.2</v>
      </c>
      <c r="I191">
        <v>364.95</v>
      </c>
      <c r="J191">
        <v>884</v>
      </c>
      <c r="K191">
        <v>9608.0499999999993</v>
      </c>
      <c r="L191">
        <v>5121000</v>
      </c>
      <c r="M191">
        <v>756000</v>
      </c>
      <c r="N191">
        <v>363.2</v>
      </c>
      <c r="O191" s="2">
        <v>1.5945205479452054E-4</v>
      </c>
      <c r="P191" s="3">
        <f t="shared" si="7"/>
        <v>2.226890756302518E-2</v>
      </c>
      <c r="Q191" s="4">
        <f t="shared" si="6"/>
        <v>2.2109455508230659E-2</v>
      </c>
      <c r="R191" s="8">
        <f t="shared" si="8"/>
        <v>1.0641400226172943</v>
      </c>
    </row>
    <row r="192" spans="1:18" x14ac:dyDescent="0.35">
      <c r="A192" t="s">
        <v>14</v>
      </c>
      <c r="B192" s="1">
        <v>43658</v>
      </c>
      <c r="C192" s="1">
        <v>43706</v>
      </c>
      <c r="D192">
        <v>365.2</v>
      </c>
      <c r="E192">
        <v>368.25</v>
      </c>
      <c r="F192">
        <v>363.45</v>
      </c>
      <c r="G192">
        <v>365.75</v>
      </c>
      <c r="H192">
        <v>366</v>
      </c>
      <c r="I192">
        <v>365.75</v>
      </c>
      <c r="J192">
        <v>624</v>
      </c>
      <c r="K192">
        <v>6855.03</v>
      </c>
      <c r="L192">
        <v>5514000</v>
      </c>
      <c r="M192">
        <v>393000</v>
      </c>
      <c r="N192">
        <v>363.6</v>
      </c>
      <c r="O192" s="2">
        <v>1.6000000000000001E-4</v>
      </c>
      <c r="P192" s="3">
        <f t="shared" si="7"/>
        <v>2.1920811070009903E-3</v>
      </c>
      <c r="Q192" s="4">
        <f t="shared" si="6"/>
        <v>2.0320811070009904E-3</v>
      </c>
      <c r="R192" s="8">
        <f t="shared" si="8"/>
        <v>9.7805160075480346E-2</v>
      </c>
    </row>
    <row r="193" spans="1:18" x14ac:dyDescent="0.35">
      <c r="A193" t="s">
        <v>14</v>
      </c>
      <c r="B193" s="1">
        <v>43661</v>
      </c>
      <c r="C193" s="1">
        <v>43706</v>
      </c>
      <c r="D193">
        <v>366</v>
      </c>
      <c r="E193">
        <v>366.6</v>
      </c>
      <c r="F193">
        <v>359.6</v>
      </c>
      <c r="G193">
        <v>361.9</v>
      </c>
      <c r="H193">
        <v>362.45</v>
      </c>
      <c r="I193">
        <v>361.9</v>
      </c>
      <c r="J193">
        <v>492</v>
      </c>
      <c r="K193">
        <v>5340.09</v>
      </c>
      <c r="L193">
        <v>5439000</v>
      </c>
      <c r="M193">
        <v>-75000</v>
      </c>
      <c r="N193">
        <v>360.05</v>
      </c>
      <c r="O193" s="2">
        <v>1.589041095890411E-4</v>
      </c>
      <c r="P193" s="3">
        <f t="shared" si="7"/>
        <v>-1.0526315789473746E-2</v>
      </c>
      <c r="Q193" s="4">
        <f t="shared" si="6"/>
        <v>-1.0685219899062787E-2</v>
      </c>
      <c r="R193" s="8">
        <f t="shared" si="8"/>
        <v>-0.51428539887952152</v>
      </c>
    </row>
    <row r="194" spans="1:18" x14ac:dyDescent="0.35">
      <c r="A194" t="s">
        <v>14</v>
      </c>
      <c r="B194" s="1">
        <v>43662</v>
      </c>
      <c r="C194" s="1">
        <v>43706</v>
      </c>
      <c r="D194">
        <v>360.9</v>
      </c>
      <c r="E194">
        <v>367.45</v>
      </c>
      <c r="F194">
        <v>360.6</v>
      </c>
      <c r="G194">
        <v>365.9</v>
      </c>
      <c r="H194">
        <v>365.7</v>
      </c>
      <c r="I194">
        <v>365.9</v>
      </c>
      <c r="J194">
        <v>951</v>
      </c>
      <c r="K194">
        <v>10432.700000000001</v>
      </c>
      <c r="L194">
        <v>6396000</v>
      </c>
      <c r="M194">
        <v>957000</v>
      </c>
      <c r="N194">
        <v>364.35</v>
      </c>
      <c r="O194" s="2">
        <v>1.5616438356164385E-4</v>
      </c>
      <c r="P194" s="3">
        <f t="shared" si="7"/>
        <v>1.105277701022382E-2</v>
      </c>
      <c r="Q194" s="4">
        <f t="shared" ref="Q194:Q244" si="9">P194-O194</f>
        <v>1.0896612626662175E-2</v>
      </c>
      <c r="R194" s="8">
        <f t="shared" si="8"/>
        <v>0.52445984491438657</v>
      </c>
    </row>
    <row r="195" spans="1:18" x14ac:dyDescent="0.35">
      <c r="A195" t="s">
        <v>14</v>
      </c>
      <c r="B195" s="1">
        <v>43663</v>
      </c>
      <c r="C195" s="1">
        <v>43706</v>
      </c>
      <c r="D195">
        <v>365.6</v>
      </c>
      <c r="E195">
        <v>374.85</v>
      </c>
      <c r="F195">
        <v>365</v>
      </c>
      <c r="G195">
        <v>373.8</v>
      </c>
      <c r="H195">
        <v>374.3</v>
      </c>
      <c r="I195">
        <v>373.8</v>
      </c>
      <c r="J195">
        <v>1652</v>
      </c>
      <c r="K195">
        <v>18336.59</v>
      </c>
      <c r="L195">
        <v>7557000</v>
      </c>
      <c r="M195">
        <v>1161000</v>
      </c>
      <c r="N195">
        <v>372.4</v>
      </c>
      <c r="O195" s="2">
        <v>1.5698630136986303E-4</v>
      </c>
      <c r="P195" s="3">
        <f t="shared" ref="P195:P244" si="10">(G195-G194)/G194</f>
        <v>2.159059852418703E-2</v>
      </c>
      <c r="Q195" s="4">
        <f t="shared" si="9"/>
        <v>2.1433612222817165E-2</v>
      </c>
      <c r="R195" s="8">
        <f t="shared" ref="R195:R244" si="11">Q195/$U$5</f>
        <v>1.0316113206437008</v>
      </c>
    </row>
    <row r="196" spans="1:18" x14ac:dyDescent="0.35">
      <c r="A196" t="s">
        <v>14</v>
      </c>
      <c r="B196" s="1">
        <v>43664</v>
      </c>
      <c r="C196" s="1">
        <v>43706</v>
      </c>
      <c r="D196">
        <v>373.8</v>
      </c>
      <c r="E196">
        <v>374.75</v>
      </c>
      <c r="F196">
        <v>365.5</v>
      </c>
      <c r="G196">
        <v>366.55</v>
      </c>
      <c r="H196">
        <v>367</v>
      </c>
      <c r="I196">
        <v>366.55</v>
      </c>
      <c r="J196">
        <v>2618</v>
      </c>
      <c r="K196">
        <v>29103.99</v>
      </c>
      <c r="L196">
        <v>9663000</v>
      </c>
      <c r="M196">
        <v>2106000</v>
      </c>
      <c r="N196">
        <v>363.65</v>
      </c>
      <c r="O196" s="2">
        <v>1.5808219178082189E-4</v>
      </c>
      <c r="P196" s="3">
        <f t="shared" si="10"/>
        <v>-1.9395398608881755E-2</v>
      </c>
      <c r="Q196" s="4">
        <f t="shared" si="9"/>
        <v>-1.9553480800662576E-2</v>
      </c>
      <c r="R196" s="8">
        <f t="shared" si="11"/>
        <v>-0.94111958088329539</v>
      </c>
    </row>
    <row r="197" spans="1:18" x14ac:dyDescent="0.35">
      <c r="A197" t="s">
        <v>14</v>
      </c>
      <c r="B197" s="1">
        <v>43665</v>
      </c>
      <c r="C197" s="1">
        <v>43706</v>
      </c>
      <c r="D197">
        <v>367.6</v>
      </c>
      <c r="E197">
        <v>368.55</v>
      </c>
      <c r="F197">
        <v>357.7</v>
      </c>
      <c r="G197">
        <v>358.7</v>
      </c>
      <c r="H197">
        <v>359.9</v>
      </c>
      <c r="I197">
        <v>358.7</v>
      </c>
      <c r="J197">
        <v>3893</v>
      </c>
      <c r="K197">
        <v>42116.73</v>
      </c>
      <c r="L197">
        <v>12021000</v>
      </c>
      <c r="M197">
        <v>2358000</v>
      </c>
      <c r="N197">
        <v>356</v>
      </c>
      <c r="O197" s="2">
        <v>1.5780821917808218E-4</v>
      </c>
      <c r="P197" s="3">
        <f t="shared" si="10"/>
        <v>-2.1415905060701193E-2</v>
      </c>
      <c r="Q197" s="4">
        <f t="shared" si="9"/>
        <v>-2.1573713279879274E-2</v>
      </c>
      <c r="R197" s="8">
        <f t="shared" si="11"/>
        <v>-1.0383544601106713</v>
      </c>
    </row>
    <row r="198" spans="1:18" x14ac:dyDescent="0.35">
      <c r="A198" t="s">
        <v>14</v>
      </c>
      <c r="B198" s="1">
        <v>43668</v>
      </c>
      <c r="C198" s="1">
        <v>43706</v>
      </c>
      <c r="D198">
        <v>358.05</v>
      </c>
      <c r="E198">
        <v>361.3</v>
      </c>
      <c r="F198">
        <v>351.4</v>
      </c>
      <c r="G198">
        <v>353.75</v>
      </c>
      <c r="H198">
        <v>354.2</v>
      </c>
      <c r="I198">
        <v>353.75</v>
      </c>
      <c r="J198">
        <v>6259</v>
      </c>
      <c r="K198">
        <v>66742.41</v>
      </c>
      <c r="L198">
        <v>20223000</v>
      </c>
      <c r="M198">
        <v>8202000</v>
      </c>
      <c r="N198">
        <v>350.85</v>
      </c>
      <c r="O198" s="2">
        <v>1.5808219178082189E-4</v>
      </c>
      <c r="P198" s="3">
        <f t="shared" si="10"/>
        <v>-1.3799832729300219E-2</v>
      </c>
      <c r="Q198" s="4">
        <f t="shared" si="9"/>
        <v>-1.3957914921081041E-2</v>
      </c>
      <c r="R198" s="8">
        <f t="shared" si="11"/>
        <v>-0.67180197604957193</v>
      </c>
    </row>
    <row r="199" spans="1:18" x14ac:dyDescent="0.35">
      <c r="A199" t="s">
        <v>14</v>
      </c>
      <c r="B199" s="1">
        <v>43669</v>
      </c>
      <c r="C199" s="1">
        <v>43706</v>
      </c>
      <c r="D199">
        <v>353</v>
      </c>
      <c r="E199">
        <v>355.3</v>
      </c>
      <c r="F199">
        <v>343.75</v>
      </c>
      <c r="G199">
        <v>344.75</v>
      </c>
      <c r="H199">
        <v>344.45</v>
      </c>
      <c r="I199">
        <v>344.75</v>
      </c>
      <c r="J199">
        <v>10482</v>
      </c>
      <c r="K199">
        <v>109670.6</v>
      </c>
      <c r="L199">
        <v>37302000</v>
      </c>
      <c r="M199">
        <v>17079000</v>
      </c>
      <c r="N199">
        <v>342.2</v>
      </c>
      <c r="O199" s="2">
        <v>1.5726027397260274E-4</v>
      </c>
      <c r="P199" s="3">
        <f t="shared" si="10"/>
        <v>-2.5441696113074206E-2</v>
      </c>
      <c r="Q199" s="4">
        <f t="shared" si="9"/>
        <v>-2.559895638704681E-2</v>
      </c>
      <c r="R199" s="8">
        <f t="shared" si="11"/>
        <v>-1.2320915826511512</v>
      </c>
    </row>
    <row r="200" spans="1:18" x14ac:dyDescent="0.35">
      <c r="A200" t="s">
        <v>14</v>
      </c>
      <c r="B200" s="1">
        <v>43670</v>
      </c>
      <c r="C200" s="1">
        <v>43706</v>
      </c>
      <c r="D200">
        <v>344</v>
      </c>
      <c r="E200">
        <v>346.7</v>
      </c>
      <c r="F200">
        <v>338.5</v>
      </c>
      <c r="G200">
        <v>341.85</v>
      </c>
      <c r="H200">
        <v>342.5</v>
      </c>
      <c r="I200">
        <v>341.85</v>
      </c>
      <c r="J200">
        <v>13685</v>
      </c>
      <c r="K200">
        <v>140836.87</v>
      </c>
      <c r="L200">
        <v>52563000</v>
      </c>
      <c r="M200">
        <v>15261000</v>
      </c>
      <c r="N200">
        <v>339.6</v>
      </c>
      <c r="O200" s="2">
        <v>1.5726027397260274E-4</v>
      </c>
      <c r="P200" s="3">
        <f t="shared" si="10"/>
        <v>-8.411892675852E-3</v>
      </c>
      <c r="Q200" s="4">
        <f t="shared" si="9"/>
        <v>-8.5691529498246027E-3</v>
      </c>
      <c r="R200" s="8">
        <f t="shared" si="11"/>
        <v>-0.41243795490317575</v>
      </c>
    </row>
    <row r="201" spans="1:18" x14ac:dyDescent="0.35">
      <c r="A201" t="s">
        <v>14</v>
      </c>
      <c r="B201" s="1">
        <v>43671</v>
      </c>
      <c r="C201" s="1">
        <v>43706</v>
      </c>
      <c r="D201">
        <v>342.9</v>
      </c>
      <c r="E201">
        <v>344.65</v>
      </c>
      <c r="F201">
        <v>339.1</v>
      </c>
      <c r="G201">
        <v>343.55</v>
      </c>
      <c r="H201">
        <v>344.45</v>
      </c>
      <c r="I201">
        <v>343.55</v>
      </c>
      <c r="J201">
        <v>17623</v>
      </c>
      <c r="K201">
        <v>180800.32</v>
      </c>
      <c r="L201">
        <v>67986000</v>
      </c>
      <c r="M201">
        <v>15423000</v>
      </c>
      <c r="N201">
        <v>341.3</v>
      </c>
      <c r="O201" s="2">
        <v>1.5753424657534247E-4</v>
      </c>
      <c r="P201" s="3">
        <f t="shared" si="10"/>
        <v>4.9729413485446496E-3</v>
      </c>
      <c r="Q201" s="4">
        <f t="shared" si="9"/>
        <v>4.815407101969307E-3</v>
      </c>
      <c r="R201" s="8">
        <f t="shared" si="11"/>
        <v>0.23176814193789139</v>
      </c>
    </row>
    <row r="202" spans="1:18" x14ac:dyDescent="0.35">
      <c r="A202" t="s">
        <v>14</v>
      </c>
      <c r="B202" s="1">
        <v>43672</v>
      </c>
      <c r="C202" s="1">
        <v>43734</v>
      </c>
      <c r="D202">
        <v>344.8</v>
      </c>
      <c r="E202">
        <v>349.35</v>
      </c>
      <c r="F202">
        <v>344.15</v>
      </c>
      <c r="G202">
        <v>346.1</v>
      </c>
      <c r="H202">
        <v>346.1</v>
      </c>
      <c r="I202">
        <v>346.1</v>
      </c>
      <c r="J202">
        <v>244</v>
      </c>
      <c r="K202">
        <v>2537.2399999999998</v>
      </c>
      <c r="L202">
        <v>918000</v>
      </c>
      <c r="M202">
        <v>54000</v>
      </c>
      <c r="N202">
        <v>342.6</v>
      </c>
      <c r="O202" s="2">
        <v>1.5726027397260274E-4</v>
      </c>
      <c r="P202" s="3">
        <f t="shared" si="10"/>
        <v>7.42250036384809E-3</v>
      </c>
      <c r="Q202" s="4">
        <f t="shared" si="9"/>
        <v>7.2652400898754873E-3</v>
      </c>
      <c r="R202" s="8">
        <f t="shared" si="11"/>
        <v>0.34967992543652099</v>
      </c>
    </row>
    <row r="203" spans="1:18" x14ac:dyDescent="0.35">
      <c r="A203" t="s">
        <v>14</v>
      </c>
      <c r="B203" s="1">
        <v>43675</v>
      </c>
      <c r="C203" s="1">
        <v>43734</v>
      </c>
      <c r="D203">
        <v>346.7</v>
      </c>
      <c r="E203">
        <v>348.8</v>
      </c>
      <c r="F203">
        <v>340</v>
      </c>
      <c r="G203">
        <v>346.2</v>
      </c>
      <c r="H203">
        <v>345.8</v>
      </c>
      <c r="I203">
        <v>346.2</v>
      </c>
      <c r="J203">
        <v>410</v>
      </c>
      <c r="K203">
        <v>4231.2700000000004</v>
      </c>
      <c r="L203">
        <v>885000</v>
      </c>
      <c r="M203">
        <v>-33000</v>
      </c>
      <c r="N203">
        <v>343.8</v>
      </c>
      <c r="O203" s="2">
        <v>1.5698630136986303E-4</v>
      </c>
      <c r="P203" s="3">
        <f t="shared" si="10"/>
        <v>2.8893383415188066E-4</v>
      </c>
      <c r="Q203" s="4">
        <f t="shared" si="9"/>
        <v>1.3194753278201763E-4</v>
      </c>
      <c r="R203" s="8">
        <f t="shared" si="11"/>
        <v>6.3507059441912503E-3</v>
      </c>
    </row>
    <row r="204" spans="1:18" x14ac:dyDescent="0.35">
      <c r="A204" t="s">
        <v>14</v>
      </c>
      <c r="B204" s="1">
        <v>43676</v>
      </c>
      <c r="C204" s="1">
        <v>43734</v>
      </c>
      <c r="D204">
        <v>346.75</v>
      </c>
      <c r="E204">
        <v>349</v>
      </c>
      <c r="F204">
        <v>329.05</v>
      </c>
      <c r="G204">
        <v>330.65</v>
      </c>
      <c r="H204">
        <v>330</v>
      </c>
      <c r="I204">
        <v>330.65</v>
      </c>
      <c r="J204">
        <v>494</v>
      </c>
      <c r="K204">
        <v>4987.3500000000004</v>
      </c>
      <c r="L204">
        <v>1218000</v>
      </c>
      <c r="M204">
        <v>333000</v>
      </c>
      <c r="N204">
        <v>327.55</v>
      </c>
      <c r="O204" s="2">
        <v>1.5506849315068493E-4</v>
      </c>
      <c r="P204" s="3">
        <f t="shared" si="10"/>
        <v>-4.4916233391103441E-2</v>
      </c>
      <c r="Q204" s="4">
        <f t="shared" si="9"/>
        <v>-4.5071301884254129E-2</v>
      </c>
      <c r="R204" s="8">
        <f t="shared" si="11"/>
        <v>-2.1693060776031445</v>
      </c>
    </row>
    <row r="205" spans="1:18" x14ac:dyDescent="0.35">
      <c r="A205" t="s">
        <v>14</v>
      </c>
      <c r="B205" s="1">
        <v>43677</v>
      </c>
      <c r="C205" s="1">
        <v>43734</v>
      </c>
      <c r="D205">
        <v>330</v>
      </c>
      <c r="E205">
        <v>335.9</v>
      </c>
      <c r="F205">
        <v>327.39999999999998</v>
      </c>
      <c r="G205">
        <v>335.05</v>
      </c>
      <c r="H205">
        <v>335.4</v>
      </c>
      <c r="I205">
        <v>335.05</v>
      </c>
      <c r="J205">
        <v>332</v>
      </c>
      <c r="K205">
        <v>3306.08</v>
      </c>
      <c r="L205">
        <v>1419000</v>
      </c>
      <c r="M205">
        <v>201000</v>
      </c>
      <c r="N205">
        <v>332.2</v>
      </c>
      <c r="O205" s="2">
        <v>1.547945205479452E-4</v>
      </c>
      <c r="P205" s="3">
        <f t="shared" si="10"/>
        <v>1.3307122334795205E-2</v>
      </c>
      <c r="Q205" s="4">
        <f t="shared" si="9"/>
        <v>1.315232781424726E-2</v>
      </c>
      <c r="R205" s="8">
        <f t="shared" si="11"/>
        <v>0.63302863394862463</v>
      </c>
    </row>
    <row r="206" spans="1:18" x14ac:dyDescent="0.35">
      <c r="A206" t="s">
        <v>14</v>
      </c>
      <c r="B206" s="1">
        <v>43678</v>
      </c>
      <c r="C206" s="1">
        <v>43734</v>
      </c>
      <c r="D206">
        <v>332.25</v>
      </c>
      <c r="E206">
        <v>334.1</v>
      </c>
      <c r="F206">
        <v>314.64999999999998</v>
      </c>
      <c r="G206">
        <v>320.3</v>
      </c>
      <c r="H206">
        <v>319.89999999999998</v>
      </c>
      <c r="I206">
        <v>320.3</v>
      </c>
      <c r="J206">
        <v>561</v>
      </c>
      <c r="K206">
        <v>5439.71</v>
      </c>
      <c r="L206">
        <v>1614000</v>
      </c>
      <c r="M206">
        <v>195000</v>
      </c>
      <c r="N206">
        <v>317.14999999999998</v>
      </c>
      <c r="O206" s="2">
        <v>1.5287671232876713E-4</v>
      </c>
      <c r="P206" s="3">
        <f t="shared" si="10"/>
        <v>-4.4023280107446647E-2</v>
      </c>
      <c r="Q206" s="4">
        <f t="shared" si="9"/>
        <v>-4.4176156819775415E-2</v>
      </c>
      <c r="R206" s="8">
        <f t="shared" si="11"/>
        <v>-2.1262222626803604</v>
      </c>
    </row>
    <row r="207" spans="1:18" x14ac:dyDescent="0.35">
      <c r="A207" t="s">
        <v>14</v>
      </c>
      <c r="B207" s="1">
        <v>43679</v>
      </c>
      <c r="C207" s="1">
        <v>43734</v>
      </c>
      <c r="D207">
        <v>318.45</v>
      </c>
      <c r="E207">
        <v>325.25</v>
      </c>
      <c r="F207">
        <v>310.05</v>
      </c>
      <c r="G207">
        <v>311.75</v>
      </c>
      <c r="H207">
        <v>311.5</v>
      </c>
      <c r="I207">
        <v>311.75</v>
      </c>
      <c r="J207">
        <v>1047</v>
      </c>
      <c r="K207">
        <v>9988.08</v>
      </c>
      <c r="L207">
        <v>1617000</v>
      </c>
      <c r="M207">
        <v>3000</v>
      </c>
      <c r="N207">
        <v>308.45</v>
      </c>
      <c r="O207" s="2">
        <v>1.5424657534246575E-4</v>
      </c>
      <c r="P207" s="3">
        <f t="shared" si="10"/>
        <v>-2.6693724633156449E-2</v>
      </c>
      <c r="Q207" s="4">
        <f t="shared" si="9"/>
        <v>-2.6847971208498914E-2</v>
      </c>
      <c r="R207" s="8">
        <f t="shared" si="11"/>
        <v>-1.292207339905082</v>
      </c>
    </row>
    <row r="208" spans="1:18" x14ac:dyDescent="0.35">
      <c r="A208" t="s">
        <v>14</v>
      </c>
      <c r="B208" s="1">
        <v>43682</v>
      </c>
      <c r="C208" s="1">
        <v>43734</v>
      </c>
      <c r="D208">
        <v>301.8</v>
      </c>
      <c r="E208">
        <v>306</v>
      </c>
      <c r="F208">
        <v>295</v>
      </c>
      <c r="G208">
        <v>303.2</v>
      </c>
      <c r="H208">
        <v>303.2</v>
      </c>
      <c r="I208">
        <v>303.2</v>
      </c>
      <c r="J208">
        <v>887</v>
      </c>
      <c r="K208">
        <v>7979.78</v>
      </c>
      <c r="L208">
        <v>2046000</v>
      </c>
      <c r="M208">
        <v>429000</v>
      </c>
      <c r="N208">
        <v>300.25</v>
      </c>
      <c r="O208" s="2">
        <v>1.5205479452054795E-4</v>
      </c>
      <c r="P208" s="3">
        <f t="shared" si="10"/>
        <v>-2.7425821972734601E-2</v>
      </c>
      <c r="Q208" s="4">
        <f t="shared" si="9"/>
        <v>-2.7577876767255149E-2</v>
      </c>
      <c r="R208" s="8">
        <f t="shared" si="11"/>
        <v>-1.327338088263593</v>
      </c>
    </row>
    <row r="209" spans="1:18" x14ac:dyDescent="0.35">
      <c r="A209" t="s">
        <v>14</v>
      </c>
      <c r="B209" s="1">
        <v>43683</v>
      </c>
      <c r="C209" s="1">
        <v>43734</v>
      </c>
      <c r="D209">
        <v>303.2</v>
      </c>
      <c r="E209">
        <v>307</v>
      </c>
      <c r="F209">
        <v>300.85000000000002</v>
      </c>
      <c r="G209">
        <v>304.55</v>
      </c>
      <c r="H209">
        <v>304.2</v>
      </c>
      <c r="I209">
        <v>304.55</v>
      </c>
      <c r="J209">
        <v>839</v>
      </c>
      <c r="K209">
        <v>7682.78</v>
      </c>
      <c r="L209">
        <v>2697000</v>
      </c>
      <c r="M209">
        <v>651000</v>
      </c>
      <c r="N209">
        <v>301.39999999999998</v>
      </c>
      <c r="O209" s="2">
        <v>1.4876712328767123E-4</v>
      </c>
      <c r="P209" s="3">
        <f t="shared" si="10"/>
        <v>4.4525065963061435E-3</v>
      </c>
      <c r="Q209" s="4">
        <f t="shared" si="9"/>
        <v>4.3037394730184725E-3</v>
      </c>
      <c r="R209" s="8">
        <f t="shared" si="11"/>
        <v>0.20714130288970303</v>
      </c>
    </row>
    <row r="210" spans="1:18" x14ac:dyDescent="0.35">
      <c r="A210" t="s">
        <v>14</v>
      </c>
      <c r="B210" s="1">
        <v>43684</v>
      </c>
      <c r="C210" s="1">
        <v>43734</v>
      </c>
      <c r="D210">
        <v>304.55</v>
      </c>
      <c r="E210">
        <v>304.89999999999998</v>
      </c>
      <c r="F210">
        <v>291.60000000000002</v>
      </c>
      <c r="G210">
        <v>292.5</v>
      </c>
      <c r="H210">
        <v>292</v>
      </c>
      <c r="I210">
        <v>292.5</v>
      </c>
      <c r="J210">
        <v>805</v>
      </c>
      <c r="K210">
        <v>7204.06</v>
      </c>
      <c r="L210">
        <v>2919000</v>
      </c>
      <c r="M210">
        <v>222000</v>
      </c>
      <c r="N210">
        <v>289.89999999999998</v>
      </c>
      <c r="O210" s="2">
        <v>1.4849315068493149E-4</v>
      </c>
      <c r="P210" s="3">
        <f t="shared" si="10"/>
        <v>-3.9566573633229393E-2</v>
      </c>
      <c r="Q210" s="4">
        <f t="shared" si="9"/>
        <v>-3.9715066783914323E-2</v>
      </c>
      <c r="R210" s="8">
        <f t="shared" si="11"/>
        <v>-1.9115075923036176</v>
      </c>
    </row>
    <row r="211" spans="1:18" x14ac:dyDescent="0.35">
      <c r="A211" t="s">
        <v>14</v>
      </c>
      <c r="B211" s="1">
        <v>43685</v>
      </c>
      <c r="C211" s="1">
        <v>43734</v>
      </c>
      <c r="D211">
        <v>293</v>
      </c>
      <c r="E211">
        <v>298.35000000000002</v>
      </c>
      <c r="F211">
        <v>288.39999999999998</v>
      </c>
      <c r="G211">
        <v>297.5</v>
      </c>
      <c r="H211">
        <v>298</v>
      </c>
      <c r="I211">
        <v>297.5</v>
      </c>
      <c r="J211">
        <v>855</v>
      </c>
      <c r="K211">
        <v>7528.92</v>
      </c>
      <c r="L211">
        <v>3087000</v>
      </c>
      <c r="M211">
        <v>168000</v>
      </c>
      <c r="N211">
        <v>294.35000000000002</v>
      </c>
      <c r="O211" s="2">
        <v>1.4876712328767123E-4</v>
      </c>
      <c r="P211" s="3">
        <f t="shared" si="10"/>
        <v>1.7094017094017096E-2</v>
      </c>
      <c r="Q211" s="4">
        <f t="shared" si="9"/>
        <v>1.6945249970729423E-2</v>
      </c>
      <c r="R211" s="8">
        <f t="shared" si="11"/>
        <v>0.8155840237854306</v>
      </c>
    </row>
    <row r="212" spans="1:18" x14ac:dyDescent="0.35">
      <c r="A212" t="s">
        <v>14</v>
      </c>
      <c r="B212" s="1">
        <v>43686</v>
      </c>
      <c r="C212" s="1">
        <v>43734</v>
      </c>
      <c r="D212">
        <v>298.3</v>
      </c>
      <c r="E212">
        <v>299.85000000000002</v>
      </c>
      <c r="F212">
        <v>292.10000000000002</v>
      </c>
      <c r="G212">
        <v>293.64999999999998</v>
      </c>
      <c r="H212">
        <v>294</v>
      </c>
      <c r="I212">
        <v>293.64999999999998</v>
      </c>
      <c r="J212">
        <v>616</v>
      </c>
      <c r="K212">
        <v>5470.47</v>
      </c>
      <c r="L212">
        <v>3144000</v>
      </c>
      <c r="M212">
        <v>57000</v>
      </c>
      <c r="N212">
        <v>291.35000000000002</v>
      </c>
      <c r="O212" s="2">
        <v>1.5013698630136985E-4</v>
      </c>
      <c r="P212" s="3">
        <f t="shared" si="10"/>
        <v>-1.2941176470588312E-2</v>
      </c>
      <c r="Q212" s="4">
        <f t="shared" si="9"/>
        <v>-1.3091313456889681E-2</v>
      </c>
      <c r="R212" s="8">
        <f t="shared" si="11"/>
        <v>-0.63009198000912336</v>
      </c>
    </row>
    <row r="213" spans="1:18" x14ac:dyDescent="0.35">
      <c r="A213" t="s">
        <v>14</v>
      </c>
      <c r="B213" s="1">
        <v>43690</v>
      </c>
      <c r="C213" s="1">
        <v>43734</v>
      </c>
      <c r="D213">
        <v>292.64999999999998</v>
      </c>
      <c r="E213">
        <v>293.95</v>
      </c>
      <c r="F213">
        <v>284.75</v>
      </c>
      <c r="G213">
        <v>285.45</v>
      </c>
      <c r="H213">
        <v>285.2</v>
      </c>
      <c r="I213">
        <v>285.45</v>
      </c>
      <c r="J213">
        <v>1047</v>
      </c>
      <c r="K213">
        <v>9091.0499999999993</v>
      </c>
      <c r="L213">
        <v>4455000</v>
      </c>
      <c r="M213">
        <v>1311000</v>
      </c>
      <c r="N213">
        <v>283.35000000000002</v>
      </c>
      <c r="O213" s="2">
        <v>1.5013698630136985E-4</v>
      </c>
      <c r="P213" s="3">
        <f t="shared" si="10"/>
        <v>-2.7924399795675087E-2</v>
      </c>
      <c r="Q213" s="4">
        <f t="shared" si="9"/>
        <v>-2.8074536781976456E-2</v>
      </c>
      <c r="R213" s="8">
        <f t="shared" si="11"/>
        <v>-1.3512426027416582</v>
      </c>
    </row>
    <row r="214" spans="1:18" x14ac:dyDescent="0.35">
      <c r="A214" t="s">
        <v>14</v>
      </c>
      <c r="B214" s="1">
        <v>43691</v>
      </c>
      <c r="C214" s="1">
        <v>43734</v>
      </c>
      <c r="D214">
        <v>287.3</v>
      </c>
      <c r="E214">
        <v>292.64999999999998</v>
      </c>
      <c r="F214">
        <v>286.85000000000002</v>
      </c>
      <c r="G214">
        <v>291.05</v>
      </c>
      <c r="H214">
        <v>290.60000000000002</v>
      </c>
      <c r="I214">
        <v>291.05</v>
      </c>
      <c r="J214">
        <v>654</v>
      </c>
      <c r="K214">
        <v>5691.5</v>
      </c>
      <c r="L214">
        <v>4998000</v>
      </c>
      <c r="M214">
        <v>543000</v>
      </c>
      <c r="N214">
        <v>289.75</v>
      </c>
      <c r="O214" s="2">
        <v>1.4986301369863012E-4</v>
      </c>
      <c r="P214" s="3">
        <f t="shared" si="10"/>
        <v>1.9618146785776926E-2</v>
      </c>
      <c r="Q214" s="4">
        <f t="shared" si="9"/>
        <v>1.9468283772078297E-2</v>
      </c>
      <c r="R214" s="8">
        <f t="shared" si="11"/>
        <v>0.93701900193005749</v>
      </c>
    </row>
    <row r="215" spans="1:18" x14ac:dyDescent="0.35">
      <c r="A215" t="s">
        <v>14</v>
      </c>
      <c r="B215" s="1">
        <v>43693</v>
      </c>
      <c r="C215" s="1">
        <v>43734</v>
      </c>
      <c r="D215">
        <v>287.89999999999998</v>
      </c>
      <c r="E215">
        <v>294.10000000000002</v>
      </c>
      <c r="F215">
        <v>286.5</v>
      </c>
      <c r="G215">
        <v>292.60000000000002</v>
      </c>
      <c r="H215">
        <v>292.05</v>
      </c>
      <c r="I215">
        <v>292.60000000000002</v>
      </c>
      <c r="J215">
        <v>650</v>
      </c>
      <c r="K215">
        <v>5660.14</v>
      </c>
      <c r="L215">
        <v>5331000</v>
      </c>
      <c r="M215">
        <v>333000</v>
      </c>
      <c r="N215">
        <v>290.89999999999998</v>
      </c>
      <c r="O215" s="2">
        <v>1.4931506849315067E-4</v>
      </c>
      <c r="P215" s="3">
        <f t="shared" si="10"/>
        <v>5.3255454389280581E-3</v>
      </c>
      <c r="Q215" s="4">
        <f t="shared" si="9"/>
        <v>5.1762303704349071E-3</v>
      </c>
      <c r="R215" s="8">
        <f t="shared" si="11"/>
        <v>0.24913476052887801</v>
      </c>
    </row>
    <row r="216" spans="1:18" x14ac:dyDescent="0.35">
      <c r="A216" t="s">
        <v>14</v>
      </c>
      <c r="B216" s="1">
        <v>43696</v>
      </c>
      <c r="C216" s="1">
        <v>43734</v>
      </c>
      <c r="D216">
        <v>293.55</v>
      </c>
      <c r="E216">
        <v>293.89999999999998</v>
      </c>
      <c r="F216">
        <v>287.75</v>
      </c>
      <c r="G216">
        <v>288.3</v>
      </c>
      <c r="H216">
        <v>288.25</v>
      </c>
      <c r="I216">
        <v>288.3</v>
      </c>
      <c r="J216">
        <v>911</v>
      </c>
      <c r="K216">
        <v>7922.91</v>
      </c>
      <c r="L216">
        <v>5718000</v>
      </c>
      <c r="M216">
        <v>387000</v>
      </c>
      <c r="N216">
        <v>286.85000000000002</v>
      </c>
      <c r="O216" s="2">
        <v>1.4931506849315067E-4</v>
      </c>
      <c r="P216" s="3">
        <f t="shared" si="10"/>
        <v>-1.4695830485304207E-2</v>
      </c>
      <c r="Q216" s="4">
        <f t="shared" si="9"/>
        <v>-1.4845145553797357E-2</v>
      </c>
      <c r="R216" s="8">
        <f t="shared" si="11"/>
        <v>-0.71450486510145406</v>
      </c>
    </row>
    <row r="217" spans="1:18" x14ac:dyDescent="0.35">
      <c r="A217" t="s">
        <v>14</v>
      </c>
      <c r="B217" s="1">
        <v>43697</v>
      </c>
      <c r="C217" s="1">
        <v>43734</v>
      </c>
      <c r="D217">
        <v>287.95</v>
      </c>
      <c r="E217">
        <v>288.14999999999998</v>
      </c>
      <c r="F217">
        <v>282</v>
      </c>
      <c r="G217">
        <v>285.45</v>
      </c>
      <c r="H217">
        <v>285.64999999999998</v>
      </c>
      <c r="I217">
        <v>285.45</v>
      </c>
      <c r="J217">
        <v>2450</v>
      </c>
      <c r="K217">
        <v>20916.98</v>
      </c>
      <c r="L217">
        <v>8682000</v>
      </c>
      <c r="M217">
        <v>2955000</v>
      </c>
      <c r="N217">
        <v>283.7</v>
      </c>
      <c r="O217" s="2">
        <v>1.4849315068493149E-4</v>
      </c>
      <c r="P217" s="3">
        <f t="shared" si="10"/>
        <v>-9.8855359001041362E-3</v>
      </c>
      <c r="Q217" s="4">
        <f t="shared" si="9"/>
        <v>-1.0034029050789067E-2</v>
      </c>
      <c r="R217" s="8">
        <f t="shared" si="11"/>
        <v>-0.48294323200651984</v>
      </c>
    </row>
    <row r="218" spans="1:18" x14ac:dyDescent="0.35">
      <c r="A218" t="s">
        <v>14</v>
      </c>
      <c r="B218" s="1">
        <v>43698</v>
      </c>
      <c r="C218" s="1">
        <v>43734</v>
      </c>
      <c r="D218">
        <v>285.95</v>
      </c>
      <c r="E218">
        <v>286.85000000000002</v>
      </c>
      <c r="F218">
        <v>278</v>
      </c>
      <c r="G218">
        <v>279</v>
      </c>
      <c r="H218">
        <v>278.2</v>
      </c>
      <c r="I218">
        <v>279</v>
      </c>
      <c r="J218">
        <v>2723</v>
      </c>
      <c r="K218">
        <v>22994.39</v>
      </c>
      <c r="L218">
        <v>12327000</v>
      </c>
      <c r="M218">
        <v>3645000</v>
      </c>
      <c r="N218">
        <v>277.39999999999998</v>
      </c>
      <c r="O218" s="2">
        <v>1.4821917808219179E-4</v>
      </c>
      <c r="P218" s="3">
        <f t="shared" si="10"/>
        <v>-2.2595901208617934E-2</v>
      </c>
      <c r="Q218" s="4">
        <f t="shared" si="9"/>
        <v>-2.2744120386700126E-2</v>
      </c>
      <c r="R218" s="8">
        <f t="shared" si="11"/>
        <v>-1.0946867856471429</v>
      </c>
    </row>
    <row r="219" spans="1:18" x14ac:dyDescent="0.35">
      <c r="A219" t="s">
        <v>14</v>
      </c>
      <c r="B219" s="1">
        <v>43699</v>
      </c>
      <c r="C219" s="1">
        <v>43734</v>
      </c>
      <c r="D219">
        <v>278.35000000000002</v>
      </c>
      <c r="E219">
        <v>279</v>
      </c>
      <c r="F219">
        <v>268.05</v>
      </c>
      <c r="G219">
        <v>269.2</v>
      </c>
      <c r="H219">
        <v>268.64999999999998</v>
      </c>
      <c r="I219">
        <v>269.2</v>
      </c>
      <c r="J219">
        <v>4753</v>
      </c>
      <c r="K219">
        <v>38999.019999999997</v>
      </c>
      <c r="L219">
        <v>18738000</v>
      </c>
      <c r="M219">
        <v>6411000</v>
      </c>
      <c r="N219">
        <v>268.55</v>
      </c>
      <c r="O219" s="2">
        <v>1.4958904109589041E-4</v>
      </c>
      <c r="P219" s="3">
        <f t="shared" si="10"/>
        <v>-3.5125448028673879E-2</v>
      </c>
      <c r="Q219" s="4">
        <f t="shared" si="9"/>
        <v>-3.5275037069769768E-2</v>
      </c>
      <c r="R219" s="8">
        <f t="shared" si="11"/>
        <v>-1.6978065665740447</v>
      </c>
    </row>
    <row r="220" spans="1:18" x14ac:dyDescent="0.35">
      <c r="A220" t="s">
        <v>14</v>
      </c>
      <c r="B220" s="1">
        <v>43700</v>
      </c>
      <c r="C220" s="1">
        <v>43734</v>
      </c>
      <c r="D220">
        <v>267.85000000000002</v>
      </c>
      <c r="E220">
        <v>276.5</v>
      </c>
      <c r="F220">
        <v>264.14999999999998</v>
      </c>
      <c r="G220">
        <v>272.60000000000002</v>
      </c>
      <c r="H220">
        <v>272.8</v>
      </c>
      <c r="I220">
        <v>272.60000000000002</v>
      </c>
      <c r="J220">
        <v>6284</v>
      </c>
      <c r="K220">
        <v>51135.02</v>
      </c>
      <c r="L220">
        <v>24132000</v>
      </c>
      <c r="M220">
        <v>5394000</v>
      </c>
      <c r="N220">
        <v>271.10000000000002</v>
      </c>
      <c r="O220" s="2">
        <v>1.4876712328767123E-4</v>
      </c>
      <c r="P220" s="3">
        <f t="shared" si="10"/>
        <v>1.2630014858841137E-2</v>
      </c>
      <c r="Q220" s="4">
        <f t="shared" si="9"/>
        <v>1.2481247735553466E-2</v>
      </c>
      <c r="R220" s="8">
        <f t="shared" si="11"/>
        <v>0.60072918768440597</v>
      </c>
    </row>
    <row r="221" spans="1:18" x14ac:dyDescent="0.35">
      <c r="A221" t="s">
        <v>14</v>
      </c>
      <c r="B221" s="1">
        <v>43703</v>
      </c>
      <c r="C221" s="1">
        <v>43734</v>
      </c>
      <c r="D221">
        <v>287.8</v>
      </c>
      <c r="E221">
        <v>288</v>
      </c>
      <c r="F221">
        <v>270.75</v>
      </c>
      <c r="G221">
        <v>280.64999999999998</v>
      </c>
      <c r="H221">
        <v>280.2</v>
      </c>
      <c r="I221">
        <v>280.64999999999998</v>
      </c>
      <c r="J221">
        <v>14306</v>
      </c>
      <c r="K221">
        <v>119260.93</v>
      </c>
      <c r="L221">
        <v>37782000</v>
      </c>
      <c r="M221">
        <v>13650000</v>
      </c>
      <c r="N221">
        <v>280.2</v>
      </c>
      <c r="O221" s="2">
        <v>1.4876712328767123E-4</v>
      </c>
      <c r="P221" s="3">
        <f t="shared" si="10"/>
        <v>2.9530447542186183E-2</v>
      </c>
      <c r="Q221" s="4">
        <f t="shared" si="9"/>
        <v>2.938168041889851E-2</v>
      </c>
      <c r="R221" s="8">
        <f t="shared" si="11"/>
        <v>1.4141561312471642</v>
      </c>
    </row>
    <row r="222" spans="1:18" x14ac:dyDescent="0.35">
      <c r="A222" t="s">
        <v>14</v>
      </c>
      <c r="B222" s="1">
        <v>43704</v>
      </c>
      <c r="C222" s="1">
        <v>43734</v>
      </c>
      <c r="D222">
        <v>286</v>
      </c>
      <c r="E222">
        <v>288.64999999999998</v>
      </c>
      <c r="F222">
        <v>283.10000000000002</v>
      </c>
      <c r="G222">
        <v>286.45</v>
      </c>
      <c r="H222">
        <v>286.85000000000002</v>
      </c>
      <c r="I222">
        <v>286.45</v>
      </c>
      <c r="J222">
        <v>15737</v>
      </c>
      <c r="K222">
        <v>134931.82999999999</v>
      </c>
      <c r="L222">
        <v>59955000</v>
      </c>
      <c r="M222">
        <v>22173000</v>
      </c>
      <c r="N222" t="s">
        <v>15</v>
      </c>
      <c r="O222" s="2">
        <v>1.4821917808219179E-4</v>
      </c>
      <c r="P222" s="3">
        <f t="shared" si="10"/>
        <v>2.0666310350971002E-2</v>
      </c>
      <c r="Q222" s="4">
        <f t="shared" si="9"/>
        <v>2.051809117288881E-2</v>
      </c>
      <c r="R222" s="8">
        <f t="shared" si="11"/>
        <v>0.98754679854750127</v>
      </c>
    </row>
    <row r="223" spans="1:18" x14ac:dyDescent="0.35">
      <c r="A223" t="s">
        <v>14</v>
      </c>
      <c r="B223" s="1">
        <v>43705</v>
      </c>
      <c r="C223" s="1">
        <v>43734</v>
      </c>
      <c r="D223">
        <v>287.2</v>
      </c>
      <c r="E223">
        <v>288.60000000000002</v>
      </c>
      <c r="F223">
        <v>282.64999999999998</v>
      </c>
      <c r="G223">
        <v>285.60000000000002</v>
      </c>
      <c r="H223">
        <v>285.7</v>
      </c>
      <c r="I223">
        <v>285.60000000000002</v>
      </c>
      <c r="J223">
        <v>13784</v>
      </c>
      <c r="K223">
        <v>117912.48</v>
      </c>
      <c r="L223">
        <v>75996000</v>
      </c>
      <c r="M223">
        <v>16041000</v>
      </c>
      <c r="N223">
        <v>284.89999999999998</v>
      </c>
      <c r="O223" s="2">
        <v>1.4849315068493149E-4</v>
      </c>
      <c r="P223" s="3">
        <f t="shared" si="10"/>
        <v>-2.9673590504449847E-3</v>
      </c>
      <c r="Q223" s="4">
        <f t="shared" si="9"/>
        <v>-3.1158522011299162E-3</v>
      </c>
      <c r="R223" s="8">
        <f t="shared" si="11"/>
        <v>-0.14996764757721884</v>
      </c>
    </row>
    <row r="224" spans="1:18" x14ac:dyDescent="0.35">
      <c r="A224" t="s">
        <v>14</v>
      </c>
      <c r="B224" s="1">
        <v>43706</v>
      </c>
      <c r="C224" s="1">
        <v>43734</v>
      </c>
      <c r="D224">
        <v>284.2</v>
      </c>
      <c r="E224">
        <v>285</v>
      </c>
      <c r="F224">
        <v>274.60000000000002</v>
      </c>
      <c r="G224">
        <v>275.75</v>
      </c>
      <c r="H224">
        <v>276.60000000000002</v>
      </c>
      <c r="I224">
        <v>275.75</v>
      </c>
      <c r="J224">
        <v>28623</v>
      </c>
      <c r="K224">
        <v>239696.21</v>
      </c>
      <c r="L224">
        <v>106323000</v>
      </c>
      <c r="M224">
        <v>30405000</v>
      </c>
      <c r="N224">
        <v>274.5</v>
      </c>
      <c r="O224" s="2">
        <v>1.4849315068493149E-4</v>
      </c>
      <c r="P224" s="3">
        <f t="shared" si="10"/>
        <v>-3.4488795518207362E-2</v>
      </c>
      <c r="Q224" s="4">
        <f t="shared" si="9"/>
        <v>-3.4637288668892291E-2</v>
      </c>
      <c r="R224" s="8">
        <f t="shared" si="11"/>
        <v>-1.6671113919470053</v>
      </c>
    </row>
    <row r="225" spans="1:18" x14ac:dyDescent="0.35">
      <c r="A225" t="s">
        <v>14</v>
      </c>
      <c r="B225" s="1">
        <v>43707</v>
      </c>
      <c r="C225" s="1">
        <v>43769</v>
      </c>
      <c r="D225">
        <v>278.3</v>
      </c>
      <c r="E225">
        <v>279.5</v>
      </c>
      <c r="F225">
        <v>268.45</v>
      </c>
      <c r="G225">
        <v>275</v>
      </c>
      <c r="H225">
        <v>274.64999999999998</v>
      </c>
      <c r="I225">
        <v>275</v>
      </c>
      <c r="J225">
        <v>952</v>
      </c>
      <c r="K225">
        <v>7798.81</v>
      </c>
      <c r="L225">
        <v>1653000</v>
      </c>
      <c r="M225">
        <v>414000</v>
      </c>
      <c r="N225">
        <v>273.85000000000002</v>
      </c>
      <c r="O225" s="2">
        <v>1.4821917808219179E-4</v>
      </c>
      <c r="P225" s="3">
        <f t="shared" si="10"/>
        <v>-2.7198549410698096E-3</v>
      </c>
      <c r="Q225" s="4">
        <f t="shared" si="9"/>
        <v>-2.8680741191520016E-3</v>
      </c>
      <c r="R225" s="8">
        <f t="shared" si="11"/>
        <v>-0.13804195480464507</v>
      </c>
    </row>
    <row r="226" spans="1:18" x14ac:dyDescent="0.35">
      <c r="A226" t="s">
        <v>14</v>
      </c>
      <c r="B226" s="1">
        <v>43711</v>
      </c>
      <c r="C226" s="1">
        <v>43769</v>
      </c>
      <c r="D226">
        <v>271.8</v>
      </c>
      <c r="E226">
        <v>272.95</v>
      </c>
      <c r="F226">
        <v>269.14999999999998</v>
      </c>
      <c r="G226">
        <v>269.5</v>
      </c>
      <c r="H226">
        <v>269.5</v>
      </c>
      <c r="I226">
        <v>269.5</v>
      </c>
      <c r="J226">
        <v>345</v>
      </c>
      <c r="K226">
        <v>2799.68</v>
      </c>
      <c r="L226">
        <v>1842000</v>
      </c>
      <c r="M226">
        <v>189000</v>
      </c>
      <c r="N226">
        <v>268.39999999999998</v>
      </c>
      <c r="O226" s="2">
        <v>1.4739726027397261E-4</v>
      </c>
      <c r="P226" s="3">
        <f t="shared" si="10"/>
        <v>-0.02</v>
      </c>
      <c r="Q226" s="4">
        <f t="shared" si="9"/>
        <v>-2.0147397260273973E-2</v>
      </c>
      <c r="R226" s="8">
        <f t="shared" si="11"/>
        <v>-0.9697051005279731</v>
      </c>
    </row>
    <row r="227" spans="1:18" x14ac:dyDescent="0.35">
      <c r="A227" t="s">
        <v>14</v>
      </c>
      <c r="B227" s="1">
        <v>43712</v>
      </c>
      <c r="C227" s="1">
        <v>43769</v>
      </c>
      <c r="D227">
        <v>269.3</v>
      </c>
      <c r="E227">
        <v>277.3</v>
      </c>
      <c r="F227">
        <v>269.3</v>
      </c>
      <c r="G227">
        <v>276.89999999999998</v>
      </c>
      <c r="H227">
        <v>277</v>
      </c>
      <c r="I227">
        <v>276.89999999999998</v>
      </c>
      <c r="J227">
        <v>507</v>
      </c>
      <c r="K227">
        <v>4171.59</v>
      </c>
      <c r="L227">
        <v>1815000</v>
      </c>
      <c r="M227">
        <v>-27000</v>
      </c>
      <c r="N227">
        <v>275.10000000000002</v>
      </c>
      <c r="O227" s="2">
        <v>1.4575342465753425E-4</v>
      </c>
      <c r="P227" s="3">
        <f t="shared" si="10"/>
        <v>2.7458256029684516E-2</v>
      </c>
      <c r="Q227" s="4">
        <f t="shared" si="9"/>
        <v>2.7312502605026982E-2</v>
      </c>
      <c r="R227" s="8">
        <f t="shared" si="11"/>
        <v>1.3145654866547294</v>
      </c>
    </row>
    <row r="228" spans="1:18" x14ac:dyDescent="0.35">
      <c r="A228" t="s">
        <v>14</v>
      </c>
      <c r="B228" s="1">
        <v>43713</v>
      </c>
      <c r="C228" s="1">
        <v>43769</v>
      </c>
      <c r="D228">
        <v>274.7</v>
      </c>
      <c r="E228">
        <v>277.7</v>
      </c>
      <c r="F228">
        <v>272.64999999999998</v>
      </c>
      <c r="G228">
        <v>275.05</v>
      </c>
      <c r="H228">
        <v>275.3</v>
      </c>
      <c r="I228">
        <v>275.05</v>
      </c>
      <c r="J228">
        <v>456</v>
      </c>
      <c r="K228">
        <v>3760.28</v>
      </c>
      <c r="L228">
        <v>1992000</v>
      </c>
      <c r="M228">
        <v>177000</v>
      </c>
      <c r="N228">
        <v>273.3</v>
      </c>
      <c r="O228" s="2">
        <v>1.4575342465753425E-4</v>
      </c>
      <c r="P228" s="3">
        <f t="shared" si="10"/>
        <v>-6.6811123149150093E-3</v>
      </c>
      <c r="Q228" s="4">
        <f t="shared" si="9"/>
        <v>-6.8268657395725435E-3</v>
      </c>
      <c r="R228" s="8">
        <f t="shared" si="11"/>
        <v>-0.32858073143454491</v>
      </c>
    </row>
    <row r="229" spans="1:18" x14ac:dyDescent="0.35">
      <c r="A229" t="s">
        <v>14</v>
      </c>
      <c r="B229" s="1">
        <v>43714</v>
      </c>
      <c r="C229" s="1">
        <v>43769</v>
      </c>
      <c r="D229">
        <v>277.05</v>
      </c>
      <c r="E229">
        <v>278.75</v>
      </c>
      <c r="F229">
        <v>274</v>
      </c>
      <c r="G229">
        <v>276</v>
      </c>
      <c r="H229">
        <v>275.8</v>
      </c>
      <c r="I229">
        <v>276</v>
      </c>
      <c r="J229">
        <v>268</v>
      </c>
      <c r="K229">
        <v>2224.87</v>
      </c>
      <c r="L229">
        <v>2070000</v>
      </c>
      <c r="M229">
        <v>78000</v>
      </c>
      <c r="N229">
        <v>273.95</v>
      </c>
      <c r="O229" s="2">
        <v>1.4575342465753425E-4</v>
      </c>
      <c r="P229" s="3">
        <f t="shared" si="10"/>
        <v>3.4539174695509493E-3</v>
      </c>
      <c r="Q229" s="4">
        <f t="shared" si="9"/>
        <v>3.3081640448934151E-3</v>
      </c>
      <c r="R229" s="8">
        <f t="shared" si="11"/>
        <v>0.1592237203781017</v>
      </c>
    </row>
    <row r="230" spans="1:18" x14ac:dyDescent="0.35">
      <c r="A230" t="s">
        <v>14</v>
      </c>
      <c r="B230" s="1">
        <v>43717</v>
      </c>
      <c r="C230" s="1">
        <v>43769</v>
      </c>
      <c r="D230">
        <v>273</v>
      </c>
      <c r="E230">
        <v>280.25</v>
      </c>
      <c r="F230">
        <v>273</v>
      </c>
      <c r="G230">
        <v>279.35000000000002</v>
      </c>
      <c r="H230">
        <v>279.2</v>
      </c>
      <c r="I230">
        <v>279.35000000000002</v>
      </c>
      <c r="J230">
        <v>252</v>
      </c>
      <c r="K230">
        <v>2098.02</v>
      </c>
      <c r="L230">
        <v>2112000</v>
      </c>
      <c r="M230">
        <v>42000</v>
      </c>
      <c r="N230">
        <v>278</v>
      </c>
      <c r="O230" s="2">
        <v>1.4657534246575343E-4</v>
      </c>
      <c r="P230" s="3">
        <f t="shared" si="10"/>
        <v>1.2137681159420372E-2</v>
      </c>
      <c r="Q230" s="4">
        <f t="shared" si="9"/>
        <v>1.1991105816954619E-2</v>
      </c>
      <c r="R230" s="8">
        <f t="shared" si="11"/>
        <v>0.57713839268950917</v>
      </c>
    </row>
    <row r="231" spans="1:18" x14ac:dyDescent="0.35">
      <c r="A231" t="s">
        <v>14</v>
      </c>
      <c r="B231" s="1">
        <v>43719</v>
      </c>
      <c r="C231" s="1">
        <v>43769</v>
      </c>
      <c r="D231">
        <v>281.10000000000002</v>
      </c>
      <c r="E231">
        <v>286.95</v>
      </c>
      <c r="F231">
        <v>281.05</v>
      </c>
      <c r="G231">
        <v>286.60000000000002</v>
      </c>
      <c r="H231">
        <v>286.45</v>
      </c>
      <c r="I231">
        <v>286.60000000000002</v>
      </c>
      <c r="J231">
        <v>516</v>
      </c>
      <c r="K231">
        <v>4400.8</v>
      </c>
      <c r="L231">
        <v>2475000</v>
      </c>
      <c r="M231">
        <v>363000</v>
      </c>
      <c r="N231">
        <v>285.25</v>
      </c>
      <c r="O231" s="2">
        <v>1.4739726027397261E-4</v>
      </c>
      <c r="P231" s="3">
        <f t="shared" si="10"/>
        <v>2.5953105423304097E-2</v>
      </c>
      <c r="Q231" s="4">
        <f t="shared" si="9"/>
        <v>2.5805708163030124E-2</v>
      </c>
      <c r="R231" s="8">
        <f t="shared" si="11"/>
        <v>1.2420426571807408</v>
      </c>
    </row>
    <row r="232" spans="1:18" x14ac:dyDescent="0.35">
      <c r="A232" t="s">
        <v>14</v>
      </c>
      <c r="B232" s="1">
        <v>43720</v>
      </c>
      <c r="C232" s="1">
        <v>43769</v>
      </c>
      <c r="D232">
        <v>288.64999999999998</v>
      </c>
      <c r="E232">
        <v>289.75</v>
      </c>
      <c r="F232">
        <v>285.5</v>
      </c>
      <c r="G232">
        <v>288</v>
      </c>
      <c r="H232">
        <v>287.05</v>
      </c>
      <c r="I232">
        <v>288</v>
      </c>
      <c r="J232">
        <v>447</v>
      </c>
      <c r="K232">
        <v>3864.92</v>
      </c>
      <c r="L232">
        <v>2616000</v>
      </c>
      <c r="M232">
        <v>141000</v>
      </c>
      <c r="N232">
        <v>287.05</v>
      </c>
      <c r="O232" s="2">
        <v>1.452054794520548E-4</v>
      </c>
      <c r="P232" s="3">
        <f t="shared" si="10"/>
        <v>4.8848569434751469E-3</v>
      </c>
      <c r="Q232" s="4">
        <f t="shared" si="9"/>
        <v>4.7396514640230918E-3</v>
      </c>
      <c r="R232" s="8">
        <f t="shared" si="11"/>
        <v>0.22812198221010149</v>
      </c>
    </row>
    <row r="233" spans="1:18" x14ac:dyDescent="0.35">
      <c r="A233" t="s">
        <v>14</v>
      </c>
      <c r="B233" s="1">
        <v>43721</v>
      </c>
      <c r="C233" s="1">
        <v>43769</v>
      </c>
      <c r="D233">
        <v>286.39999999999998</v>
      </c>
      <c r="E233">
        <v>293.5</v>
      </c>
      <c r="F233">
        <v>282.89999999999998</v>
      </c>
      <c r="G233">
        <v>292.95</v>
      </c>
      <c r="H233">
        <v>293</v>
      </c>
      <c r="I233">
        <v>292.95</v>
      </c>
      <c r="J233">
        <v>1176</v>
      </c>
      <c r="K233">
        <v>10176.700000000001</v>
      </c>
      <c r="L233">
        <v>3669000</v>
      </c>
      <c r="M233">
        <v>1053000</v>
      </c>
      <c r="N233">
        <v>291.7</v>
      </c>
      <c r="O233" s="2">
        <v>1.4602739726027398E-4</v>
      </c>
      <c r="P233" s="3">
        <f t="shared" si="10"/>
        <v>1.718749999999996E-2</v>
      </c>
      <c r="Q233" s="4">
        <f t="shared" si="9"/>
        <v>1.7041472602739687E-2</v>
      </c>
      <c r="R233" s="8">
        <f t="shared" si="11"/>
        <v>0.82021527098035041</v>
      </c>
    </row>
    <row r="234" spans="1:18" x14ac:dyDescent="0.35">
      <c r="A234" t="s">
        <v>14</v>
      </c>
      <c r="B234" s="1">
        <v>43724</v>
      </c>
      <c r="C234" s="1">
        <v>43769</v>
      </c>
      <c r="D234">
        <v>290</v>
      </c>
      <c r="E234">
        <v>291.45</v>
      </c>
      <c r="F234">
        <v>285.3</v>
      </c>
      <c r="G234">
        <v>286.3</v>
      </c>
      <c r="H234">
        <v>286.39999999999998</v>
      </c>
      <c r="I234">
        <v>286.3</v>
      </c>
      <c r="J234">
        <v>920</v>
      </c>
      <c r="K234">
        <v>7949.89</v>
      </c>
      <c r="L234">
        <v>4602000</v>
      </c>
      <c r="M234">
        <v>933000</v>
      </c>
      <c r="N234">
        <v>284.7</v>
      </c>
      <c r="O234" s="2">
        <v>1.4602739726027398E-4</v>
      </c>
      <c r="P234" s="3">
        <f t="shared" si="10"/>
        <v>-2.2700119474312944E-2</v>
      </c>
      <c r="Q234" s="4">
        <f t="shared" si="9"/>
        <v>-2.2846146871573218E-2</v>
      </c>
      <c r="R234" s="8">
        <f t="shared" si="11"/>
        <v>-1.0995973754117798</v>
      </c>
    </row>
    <row r="235" spans="1:18" x14ac:dyDescent="0.35">
      <c r="A235" t="s">
        <v>14</v>
      </c>
      <c r="B235" s="1">
        <v>43725</v>
      </c>
      <c r="C235" s="1">
        <v>43769</v>
      </c>
      <c r="D235">
        <v>285.60000000000002</v>
      </c>
      <c r="E235">
        <v>287.5</v>
      </c>
      <c r="F235">
        <v>274.60000000000002</v>
      </c>
      <c r="G235">
        <v>275.35000000000002</v>
      </c>
      <c r="H235">
        <v>275.60000000000002</v>
      </c>
      <c r="I235">
        <v>275.35000000000002</v>
      </c>
      <c r="J235">
        <v>1271</v>
      </c>
      <c r="K235">
        <v>10693.49</v>
      </c>
      <c r="L235">
        <v>5919000</v>
      </c>
      <c r="M235">
        <v>1317000</v>
      </c>
      <c r="N235">
        <v>273.95</v>
      </c>
      <c r="O235" s="2">
        <v>1.4602739726027398E-4</v>
      </c>
      <c r="P235" s="3">
        <f t="shared" si="10"/>
        <v>-3.8246594481313269E-2</v>
      </c>
      <c r="Q235" s="4">
        <f t="shared" si="9"/>
        <v>-3.8392621878573542E-2</v>
      </c>
      <c r="R235" s="8">
        <f t="shared" si="11"/>
        <v>-1.847857605493423</v>
      </c>
    </row>
    <row r="236" spans="1:18" x14ac:dyDescent="0.35">
      <c r="A236" t="s">
        <v>14</v>
      </c>
      <c r="B236" s="1">
        <v>43726</v>
      </c>
      <c r="C236" s="1">
        <v>43769</v>
      </c>
      <c r="D236">
        <v>276.3</v>
      </c>
      <c r="E236">
        <v>284.5</v>
      </c>
      <c r="F236">
        <v>276.2</v>
      </c>
      <c r="G236">
        <v>281.55</v>
      </c>
      <c r="H236">
        <v>281.39999999999998</v>
      </c>
      <c r="I236">
        <v>281.55</v>
      </c>
      <c r="J236">
        <v>1639</v>
      </c>
      <c r="K236">
        <v>13778.66</v>
      </c>
      <c r="L236">
        <v>6888000</v>
      </c>
      <c r="M236">
        <v>969000</v>
      </c>
      <c r="N236">
        <v>280.39999999999998</v>
      </c>
      <c r="O236" s="2">
        <v>1.4547945205479451E-4</v>
      </c>
      <c r="P236" s="3">
        <f t="shared" si="10"/>
        <v>2.2516796804067506E-2</v>
      </c>
      <c r="Q236" s="4">
        <f t="shared" si="9"/>
        <v>2.2371317352012712E-2</v>
      </c>
      <c r="R236" s="8">
        <f t="shared" si="11"/>
        <v>1.076743574444299</v>
      </c>
    </row>
    <row r="237" spans="1:18" x14ac:dyDescent="0.35">
      <c r="A237" t="s">
        <v>14</v>
      </c>
      <c r="B237" s="1">
        <v>43727</v>
      </c>
      <c r="C237" s="1">
        <v>43769</v>
      </c>
      <c r="D237">
        <v>280.25</v>
      </c>
      <c r="E237">
        <v>280.89999999999998</v>
      </c>
      <c r="F237">
        <v>274.5</v>
      </c>
      <c r="G237">
        <v>275.5</v>
      </c>
      <c r="H237">
        <v>275.89999999999998</v>
      </c>
      <c r="I237">
        <v>275.5</v>
      </c>
      <c r="J237">
        <v>2232</v>
      </c>
      <c r="K237">
        <v>18573.53</v>
      </c>
      <c r="L237">
        <v>9405000</v>
      </c>
      <c r="M237">
        <v>2517000</v>
      </c>
      <c r="N237">
        <v>274.05</v>
      </c>
      <c r="O237" s="2">
        <v>1.4547945205479451E-4</v>
      </c>
      <c r="P237" s="3">
        <f t="shared" si="10"/>
        <v>-2.1488190374711457E-2</v>
      </c>
      <c r="Q237" s="4">
        <f t="shared" si="9"/>
        <v>-2.163366982676625E-2</v>
      </c>
      <c r="R237" s="8">
        <f t="shared" si="11"/>
        <v>-1.0412402010614881</v>
      </c>
    </row>
    <row r="238" spans="1:18" x14ac:dyDescent="0.35">
      <c r="A238" t="s">
        <v>14</v>
      </c>
      <c r="B238" s="1">
        <v>43728</v>
      </c>
      <c r="C238" s="1">
        <v>43769</v>
      </c>
      <c r="D238">
        <v>275.5</v>
      </c>
      <c r="E238">
        <v>308.64999999999998</v>
      </c>
      <c r="F238">
        <v>270</v>
      </c>
      <c r="G238">
        <v>302.75</v>
      </c>
      <c r="H238">
        <v>303.45</v>
      </c>
      <c r="I238">
        <v>302.75</v>
      </c>
      <c r="J238">
        <v>10219</v>
      </c>
      <c r="K238">
        <v>88963.1</v>
      </c>
      <c r="L238">
        <v>13509000</v>
      </c>
      <c r="M238">
        <v>4104000</v>
      </c>
      <c r="N238">
        <v>301.7</v>
      </c>
      <c r="O238" s="2">
        <v>1.4575342465753425E-4</v>
      </c>
      <c r="P238" s="3">
        <f t="shared" si="10"/>
        <v>9.8911070780399277E-2</v>
      </c>
      <c r="Q238" s="4">
        <f t="shared" si="9"/>
        <v>9.8765317355741747E-2</v>
      </c>
      <c r="R238" s="8">
        <f t="shared" si="11"/>
        <v>4.7536280124862316</v>
      </c>
    </row>
    <row r="239" spans="1:18" x14ac:dyDescent="0.35">
      <c r="A239" t="s">
        <v>14</v>
      </c>
      <c r="B239" s="1">
        <v>43731</v>
      </c>
      <c r="C239" s="1">
        <v>43769</v>
      </c>
      <c r="D239">
        <v>308.5</v>
      </c>
      <c r="E239">
        <v>314.95</v>
      </c>
      <c r="F239">
        <v>301.5</v>
      </c>
      <c r="G239">
        <v>313.7</v>
      </c>
      <c r="H239">
        <v>312.35000000000002</v>
      </c>
      <c r="I239">
        <v>313.7</v>
      </c>
      <c r="J239">
        <v>11354</v>
      </c>
      <c r="K239">
        <v>105513.62</v>
      </c>
      <c r="L239">
        <v>22008000</v>
      </c>
      <c r="M239">
        <v>8499000</v>
      </c>
      <c r="N239">
        <v>313.75</v>
      </c>
      <c r="O239" s="2">
        <v>1.4630136986301369E-4</v>
      </c>
      <c r="P239" s="3">
        <f t="shared" si="10"/>
        <v>3.6168455821634977E-2</v>
      </c>
      <c r="Q239" s="4">
        <f t="shared" si="9"/>
        <v>3.6022154451771961E-2</v>
      </c>
      <c r="R239" s="8">
        <f t="shared" si="11"/>
        <v>1.733765729271906</v>
      </c>
    </row>
    <row r="240" spans="1:18" x14ac:dyDescent="0.35">
      <c r="A240" t="s">
        <v>14</v>
      </c>
      <c r="B240" s="1">
        <v>43732</v>
      </c>
      <c r="C240" s="1">
        <v>43769</v>
      </c>
      <c r="D240">
        <v>313</v>
      </c>
      <c r="E240">
        <v>315.95</v>
      </c>
      <c r="F240">
        <v>303.10000000000002</v>
      </c>
      <c r="G240">
        <v>304.39999999999998</v>
      </c>
      <c r="H240">
        <v>303.2</v>
      </c>
      <c r="I240">
        <v>304.39999999999998</v>
      </c>
      <c r="J240">
        <v>18911</v>
      </c>
      <c r="K240">
        <v>175026.05</v>
      </c>
      <c r="L240">
        <v>49515000</v>
      </c>
      <c r="M240">
        <v>27507000</v>
      </c>
      <c r="N240">
        <v>302.60000000000002</v>
      </c>
      <c r="O240" s="2">
        <v>1.4821917808219179E-4</v>
      </c>
      <c r="P240" s="3">
        <f t="shared" si="10"/>
        <v>-2.9646158750398506E-2</v>
      </c>
      <c r="Q240" s="4">
        <f t="shared" si="9"/>
        <v>-2.9794377928480699E-2</v>
      </c>
      <c r="R240" s="8">
        <f t="shared" si="11"/>
        <v>-1.4340194850514858</v>
      </c>
    </row>
    <row r="241" spans="1:18" x14ac:dyDescent="0.35">
      <c r="A241" t="s">
        <v>14</v>
      </c>
      <c r="B241" s="1">
        <v>43733</v>
      </c>
      <c r="C241" s="1">
        <v>43769</v>
      </c>
      <c r="D241">
        <v>297.5</v>
      </c>
      <c r="E241">
        <v>300.05</v>
      </c>
      <c r="F241">
        <v>281.05</v>
      </c>
      <c r="G241">
        <v>282.55</v>
      </c>
      <c r="H241">
        <v>281.8</v>
      </c>
      <c r="I241">
        <v>282.55</v>
      </c>
      <c r="J241">
        <v>26281</v>
      </c>
      <c r="K241">
        <v>227770.82</v>
      </c>
      <c r="L241">
        <v>80643000</v>
      </c>
      <c r="M241">
        <v>31128000</v>
      </c>
      <c r="N241">
        <v>280.25</v>
      </c>
      <c r="O241" s="2">
        <v>1.4849315068493149E-4</v>
      </c>
      <c r="P241" s="3">
        <f t="shared" si="10"/>
        <v>-7.1780551905387541E-2</v>
      </c>
      <c r="Q241" s="4">
        <f t="shared" si="9"/>
        <v>-7.1929045056072477E-2</v>
      </c>
      <c r="R241" s="8">
        <f t="shared" si="11"/>
        <v>-3.4619837473751871</v>
      </c>
    </row>
    <row r="242" spans="1:18" x14ac:dyDescent="0.35">
      <c r="A242" t="s">
        <v>14</v>
      </c>
      <c r="B242" s="1">
        <v>43734</v>
      </c>
      <c r="C242" s="1">
        <v>43769</v>
      </c>
      <c r="D242">
        <v>282.5</v>
      </c>
      <c r="E242">
        <v>292</v>
      </c>
      <c r="F242">
        <v>279</v>
      </c>
      <c r="G242">
        <v>284</v>
      </c>
      <c r="H242">
        <v>284.60000000000002</v>
      </c>
      <c r="I242">
        <v>284</v>
      </c>
      <c r="J242">
        <v>37076</v>
      </c>
      <c r="K242">
        <v>317778.31</v>
      </c>
      <c r="L242">
        <v>105234000</v>
      </c>
      <c r="M242">
        <v>24591000</v>
      </c>
      <c r="N242">
        <v>281.85000000000002</v>
      </c>
      <c r="O242" s="2">
        <v>1.4821917808219179E-4</v>
      </c>
      <c r="P242" s="3">
        <f t="shared" si="10"/>
        <v>5.1318350734382888E-3</v>
      </c>
      <c r="Q242" s="4">
        <f t="shared" si="9"/>
        <v>4.9836158953560968E-3</v>
      </c>
      <c r="R242" s="8">
        <f t="shared" si="11"/>
        <v>0.23986412191950654</v>
      </c>
    </row>
    <row r="243" spans="1:18" x14ac:dyDescent="0.35">
      <c r="A243" t="s">
        <v>14</v>
      </c>
      <c r="B243" s="1">
        <v>43735</v>
      </c>
      <c r="C243" s="1">
        <v>43797</v>
      </c>
      <c r="D243">
        <v>284.75</v>
      </c>
      <c r="E243">
        <v>288.8</v>
      </c>
      <c r="F243">
        <v>283</v>
      </c>
      <c r="G243">
        <v>284.5</v>
      </c>
      <c r="H243">
        <v>284.10000000000002</v>
      </c>
      <c r="I243">
        <v>284.5</v>
      </c>
      <c r="J243">
        <v>526</v>
      </c>
      <c r="K243">
        <v>4508.13</v>
      </c>
      <c r="L243">
        <v>1683000</v>
      </c>
      <c r="M243">
        <v>348000</v>
      </c>
      <c r="N243">
        <v>281.2</v>
      </c>
      <c r="O243" s="2">
        <v>1.4821917808219179E-4</v>
      </c>
      <c r="P243" s="3">
        <f t="shared" si="10"/>
        <v>1.7605633802816902E-3</v>
      </c>
      <c r="Q243" s="4">
        <f t="shared" si="9"/>
        <v>1.6123442021994984E-3</v>
      </c>
      <c r="R243" s="8">
        <f t="shared" si="11"/>
        <v>7.7602996381195999E-2</v>
      </c>
    </row>
    <row r="244" spans="1:18" x14ac:dyDescent="0.35">
      <c r="A244" t="s">
        <v>14</v>
      </c>
      <c r="B244" s="1">
        <v>43738</v>
      </c>
      <c r="C244" s="1">
        <v>43797</v>
      </c>
      <c r="D244">
        <v>283.95</v>
      </c>
      <c r="E244">
        <v>283.95</v>
      </c>
      <c r="F244">
        <v>273.55</v>
      </c>
      <c r="G244">
        <v>274</v>
      </c>
      <c r="H244">
        <v>273.95</v>
      </c>
      <c r="I244">
        <v>274</v>
      </c>
      <c r="J244">
        <v>667</v>
      </c>
      <c r="K244">
        <v>5533.5</v>
      </c>
      <c r="L244">
        <v>2118000</v>
      </c>
      <c r="M244">
        <v>435000</v>
      </c>
      <c r="N244">
        <v>270.8</v>
      </c>
      <c r="O244" s="2">
        <v>1.4630136986301369E-4</v>
      </c>
      <c r="P244" s="3">
        <f t="shared" si="10"/>
        <v>-3.6906854130052721E-2</v>
      </c>
      <c r="Q244" s="4">
        <f t="shared" si="9"/>
        <v>-3.7053155499915738E-2</v>
      </c>
      <c r="R244" s="8">
        <f t="shared" si="11"/>
        <v>-1.7833883659886602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586E0-D1A1-4042-BBF9-F3753BE438F4}">
  <sheetPr codeName="Sheet4"/>
  <dimension ref="A1:W244"/>
  <sheetViews>
    <sheetView tabSelected="1" topLeftCell="G1" workbookViewId="0">
      <selection activeCell="N1" activeCellId="1" sqref="I1:I1048576 N1:N1048576"/>
    </sheetView>
  </sheetViews>
  <sheetFormatPr defaultRowHeight="14.5" x14ac:dyDescent="0.35"/>
  <cols>
    <col min="3" max="3" width="9.7265625" bestFit="1" customWidth="1"/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16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271.5</v>
      </c>
      <c r="H2">
        <v>271.5</v>
      </c>
      <c r="I2">
        <v>278.85000000000002</v>
      </c>
      <c r="J2">
        <v>0</v>
      </c>
      <c r="K2">
        <v>0</v>
      </c>
      <c r="L2">
        <v>12000</v>
      </c>
      <c r="M2">
        <v>0</v>
      </c>
      <c r="N2">
        <v>273.85000000000002</v>
      </c>
      <c r="O2" s="2">
        <v>1.9260273972602739E-4</v>
      </c>
      <c r="P2" s="3">
        <v>0</v>
      </c>
      <c r="Q2" s="4">
        <f t="shared" ref="Q2:Q65" si="0">P2-O2</f>
        <v>-1.9260273972602739E-4</v>
      </c>
      <c r="R2" s="8">
        <f>Q2/$U$5</f>
        <v>-9.476752018481055E-3</v>
      </c>
      <c r="T2" t="s">
        <v>22</v>
      </c>
      <c r="U2" s="6">
        <f>AVERAGE(P2:P244)</f>
        <v>2.5735578936693056E-4</v>
      </c>
      <c r="V2" t="s">
        <v>22</v>
      </c>
      <c r="W2" s="2">
        <f>AVERAGE(Q2:Q244)</f>
        <v>8.5948156467668965E-5</v>
      </c>
    </row>
    <row r="3" spans="1:23" x14ac:dyDescent="0.35">
      <c r="A3" t="s">
        <v>14</v>
      </c>
      <c r="B3" s="1">
        <v>43376</v>
      </c>
      <c r="C3" s="1">
        <v>43461</v>
      </c>
      <c r="D3">
        <v>275.05</v>
      </c>
      <c r="E3">
        <v>281.89999999999998</v>
      </c>
      <c r="F3">
        <v>275.05</v>
      </c>
      <c r="G3">
        <v>274.89999999999998</v>
      </c>
      <c r="H3">
        <v>275.75</v>
      </c>
      <c r="I3">
        <v>274.89999999999998</v>
      </c>
      <c r="J3">
        <v>10</v>
      </c>
      <c r="K3">
        <v>83.19</v>
      </c>
      <c r="L3">
        <v>18000</v>
      </c>
      <c r="M3">
        <v>6000</v>
      </c>
      <c r="N3">
        <v>271.7</v>
      </c>
      <c r="O3" s="2">
        <v>1.9232876712328766E-4</v>
      </c>
      <c r="P3" s="3">
        <f t="shared" ref="P3:P66" si="1">(G3-G2)/G2</f>
        <v>1.2523020257826804E-2</v>
      </c>
      <c r="Q3" s="4">
        <f t="shared" si="0"/>
        <v>1.2330691490703517E-2</v>
      </c>
      <c r="R3" s="8">
        <f t="shared" ref="R3:R66" si="2">Q3/$U$5</f>
        <v>0.6067146585765858</v>
      </c>
      <c r="T3" t="s">
        <v>23</v>
      </c>
      <c r="U3" s="6">
        <f>MAX(P2:P244)</f>
        <v>9.7345132743362789E-2</v>
      </c>
      <c r="V3" t="s">
        <v>23</v>
      </c>
      <c r="W3" s="2">
        <f>MAX(Q2:Q244)</f>
        <v>9.7199379318705259E-2</v>
      </c>
    </row>
    <row r="4" spans="1:23" x14ac:dyDescent="0.35">
      <c r="A4" t="s">
        <v>14</v>
      </c>
      <c r="B4" s="1">
        <v>43377</v>
      </c>
      <c r="C4" s="1">
        <v>43461</v>
      </c>
      <c r="D4">
        <v>271.75</v>
      </c>
      <c r="E4">
        <v>273.5</v>
      </c>
      <c r="F4">
        <v>270.39999999999998</v>
      </c>
      <c r="G4">
        <v>273</v>
      </c>
      <c r="H4">
        <v>273</v>
      </c>
      <c r="I4">
        <v>276.14999999999998</v>
      </c>
      <c r="J4">
        <v>9</v>
      </c>
      <c r="K4">
        <v>73.5</v>
      </c>
      <c r="L4">
        <v>33000</v>
      </c>
      <c r="M4">
        <v>15000</v>
      </c>
      <c r="N4">
        <v>271.35000000000002</v>
      </c>
      <c r="O4" s="2">
        <v>1.9506849315068493E-4</v>
      </c>
      <c r="P4" s="3">
        <f t="shared" si="1"/>
        <v>-6.9116042197161784E-3</v>
      </c>
      <c r="Q4" s="4">
        <f t="shared" si="0"/>
        <v>-7.1066727128668633E-3</v>
      </c>
      <c r="R4" s="8">
        <f t="shared" si="2"/>
        <v>-0.34967402370364198</v>
      </c>
      <c r="T4" t="s">
        <v>24</v>
      </c>
      <c r="U4" s="2">
        <f>MIN(P2:P244)</f>
        <v>-7.3366013071895386E-2</v>
      </c>
      <c r="V4" t="s">
        <v>24</v>
      </c>
      <c r="W4" s="2">
        <f>MIN(Q2:Q244)</f>
        <v>-7.3514506222580323E-2</v>
      </c>
    </row>
    <row r="5" spans="1:23" x14ac:dyDescent="0.35">
      <c r="A5" t="s">
        <v>14</v>
      </c>
      <c r="B5" s="1">
        <v>43378</v>
      </c>
      <c r="C5" s="1">
        <v>43461</v>
      </c>
      <c r="D5">
        <v>274.14999999999998</v>
      </c>
      <c r="E5">
        <v>274.14999999999998</v>
      </c>
      <c r="F5">
        <v>260.10000000000002</v>
      </c>
      <c r="G5">
        <v>261.60000000000002</v>
      </c>
      <c r="H5">
        <v>261</v>
      </c>
      <c r="I5">
        <v>261.60000000000002</v>
      </c>
      <c r="J5">
        <v>24</v>
      </c>
      <c r="K5">
        <v>191.7</v>
      </c>
      <c r="L5">
        <v>69000</v>
      </c>
      <c r="M5">
        <v>36000</v>
      </c>
      <c r="N5">
        <v>258.35000000000002</v>
      </c>
      <c r="O5" s="2">
        <v>1.8986301369863012E-4</v>
      </c>
      <c r="P5" s="3">
        <f t="shared" si="1"/>
        <v>-4.1758241758241672E-2</v>
      </c>
      <c r="Q5" s="4">
        <f t="shared" si="0"/>
        <v>-4.1948104771940303E-2</v>
      </c>
      <c r="R5" s="8">
        <f t="shared" si="2"/>
        <v>-2.0639986073636289</v>
      </c>
      <c r="T5" t="s">
        <v>20</v>
      </c>
      <c r="U5" s="2">
        <f>STDEV(P2:P244)</f>
        <v>2.03237078854046E-2</v>
      </c>
      <c r="V5" t="s">
        <v>20</v>
      </c>
      <c r="W5" s="2">
        <f>STDEV(Q2:Q244)</f>
        <v>2.0322524821066331E-2</v>
      </c>
    </row>
    <row r="6" spans="1:23" x14ac:dyDescent="0.35">
      <c r="A6" t="s">
        <v>14</v>
      </c>
      <c r="B6" s="1">
        <v>43381</v>
      </c>
      <c r="C6" s="1">
        <v>43461</v>
      </c>
      <c r="D6">
        <v>263.25</v>
      </c>
      <c r="E6">
        <v>271.5</v>
      </c>
      <c r="F6">
        <v>263.25</v>
      </c>
      <c r="G6">
        <v>270.60000000000002</v>
      </c>
      <c r="H6">
        <v>271.5</v>
      </c>
      <c r="I6">
        <v>270.60000000000002</v>
      </c>
      <c r="J6">
        <v>13</v>
      </c>
      <c r="K6">
        <v>103.92</v>
      </c>
      <c r="L6">
        <v>69000</v>
      </c>
      <c r="M6">
        <v>0</v>
      </c>
      <c r="N6">
        <v>265.75</v>
      </c>
      <c r="O6" s="2">
        <v>1.893150684931507E-4</v>
      </c>
      <c r="P6" s="3">
        <f t="shared" si="1"/>
        <v>3.4403669724770637E-2</v>
      </c>
      <c r="Q6" s="4">
        <f t="shared" si="0"/>
        <v>3.4214354656277486E-2</v>
      </c>
      <c r="R6" s="8">
        <f t="shared" si="2"/>
        <v>1.6834701054155774</v>
      </c>
    </row>
    <row r="7" spans="1:23" x14ac:dyDescent="0.35">
      <c r="A7" t="s">
        <v>14</v>
      </c>
      <c r="B7" s="1">
        <v>43382</v>
      </c>
      <c r="C7" s="1">
        <v>43461</v>
      </c>
      <c r="D7">
        <v>269</v>
      </c>
      <c r="E7">
        <v>269</v>
      </c>
      <c r="F7">
        <v>264.60000000000002</v>
      </c>
      <c r="G7">
        <v>269</v>
      </c>
      <c r="H7">
        <v>269</v>
      </c>
      <c r="I7">
        <v>267.25</v>
      </c>
      <c r="J7">
        <v>9</v>
      </c>
      <c r="K7">
        <v>72.14</v>
      </c>
      <c r="L7">
        <v>72000</v>
      </c>
      <c r="M7">
        <v>3000</v>
      </c>
      <c r="N7">
        <v>262.95</v>
      </c>
      <c r="O7" s="2">
        <v>1.8821917808219178E-4</v>
      </c>
      <c r="P7" s="3">
        <f t="shared" si="1"/>
        <v>-5.9127864005913619E-3</v>
      </c>
      <c r="Q7" s="4">
        <f t="shared" si="0"/>
        <v>-6.101005578673554E-3</v>
      </c>
      <c r="R7" s="8">
        <f t="shared" si="2"/>
        <v>-0.30019156017563947</v>
      </c>
    </row>
    <row r="8" spans="1:23" x14ac:dyDescent="0.35">
      <c r="A8" t="s">
        <v>14</v>
      </c>
      <c r="B8" s="1">
        <v>43383</v>
      </c>
      <c r="C8" s="1">
        <v>43461</v>
      </c>
      <c r="D8">
        <v>267.7</v>
      </c>
      <c r="E8">
        <v>282.10000000000002</v>
      </c>
      <c r="F8">
        <v>267.7</v>
      </c>
      <c r="G8">
        <v>282.10000000000002</v>
      </c>
      <c r="H8">
        <v>282.10000000000002</v>
      </c>
      <c r="I8">
        <v>282.10000000000002</v>
      </c>
      <c r="J8">
        <v>18</v>
      </c>
      <c r="K8">
        <v>148.9</v>
      </c>
      <c r="L8">
        <v>93000</v>
      </c>
      <c r="M8">
        <v>21000</v>
      </c>
      <c r="N8">
        <v>278.64999999999998</v>
      </c>
      <c r="O8" s="2">
        <v>1.8958904109589041E-4</v>
      </c>
      <c r="P8" s="3">
        <f t="shared" si="1"/>
        <v>4.8698884758364397E-2</v>
      </c>
      <c r="Q8" s="4">
        <f t="shared" si="0"/>
        <v>4.8509295717268509E-2</v>
      </c>
      <c r="R8" s="8">
        <f t="shared" si="2"/>
        <v>2.3868329534545856</v>
      </c>
    </row>
    <row r="9" spans="1:23" x14ac:dyDescent="0.35">
      <c r="A9" t="s">
        <v>14</v>
      </c>
      <c r="B9" s="1">
        <v>43384</v>
      </c>
      <c r="C9" s="1">
        <v>43461</v>
      </c>
      <c r="D9">
        <v>271.5</v>
      </c>
      <c r="E9">
        <v>274</v>
      </c>
      <c r="F9">
        <v>265.14999999999998</v>
      </c>
      <c r="G9">
        <v>265.8</v>
      </c>
      <c r="H9">
        <v>265.5</v>
      </c>
      <c r="I9">
        <v>265.8</v>
      </c>
      <c r="J9">
        <v>36</v>
      </c>
      <c r="K9">
        <v>290.23</v>
      </c>
      <c r="L9">
        <v>111000</v>
      </c>
      <c r="M9">
        <v>18000</v>
      </c>
      <c r="N9">
        <v>262.14999999999998</v>
      </c>
      <c r="O9" s="2">
        <v>1.9013698630136988E-4</v>
      </c>
      <c r="P9" s="3">
        <f t="shared" si="1"/>
        <v>-5.7780928748670718E-2</v>
      </c>
      <c r="Q9" s="4">
        <f t="shared" si="0"/>
        <v>-5.7971065734972085E-2</v>
      </c>
      <c r="R9" s="8">
        <f t="shared" si="2"/>
        <v>-2.8523862900334147</v>
      </c>
    </row>
    <row r="10" spans="1:23" x14ac:dyDescent="0.35">
      <c r="A10" t="s">
        <v>14</v>
      </c>
      <c r="B10" s="1">
        <v>43385</v>
      </c>
      <c r="C10" s="1">
        <v>43461</v>
      </c>
      <c r="D10">
        <v>270</v>
      </c>
      <c r="E10">
        <v>270.5</v>
      </c>
      <c r="F10">
        <v>265.75</v>
      </c>
      <c r="G10">
        <v>267</v>
      </c>
      <c r="H10">
        <v>266.5</v>
      </c>
      <c r="I10">
        <v>267</v>
      </c>
      <c r="J10">
        <v>18</v>
      </c>
      <c r="K10">
        <v>145</v>
      </c>
      <c r="L10">
        <v>114000</v>
      </c>
      <c r="M10">
        <v>3000</v>
      </c>
      <c r="N10">
        <v>263.75</v>
      </c>
      <c r="O10" s="2">
        <v>1.8876712328767123E-4</v>
      </c>
      <c r="P10" s="3">
        <f t="shared" si="1"/>
        <v>4.5146726862302054E-3</v>
      </c>
      <c r="Q10" s="4">
        <f t="shared" si="0"/>
        <v>4.3259055629425343E-3</v>
      </c>
      <c r="R10" s="8">
        <f t="shared" si="2"/>
        <v>0.21285021352079009</v>
      </c>
    </row>
    <row r="11" spans="1:23" x14ac:dyDescent="0.35">
      <c r="A11" t="s">
        <v>14</v>
      </c>
      <c r="B11" s="1">
        <v>43388</v>
      </c>
      <c r="C11" s="1">
        <v>43461</v>
      </c>
      <c r="D11">
        <v>266.95</v>
      </c>
      <c r="E11">
        <v>267</v>
      </c>
      <c r="F11">
        <v>265.45</v>
      </c>
      <c r="G11">
        <v>266.89999999999998</v>
      </c>
      <c r="H11">
        <v>267</v>
      </c>
      <c r="I11">
        <v>266.89999999999998</v>
      </c>
      <c r="J11">
        <v>9</v>
      </c>
      <c r="K11">
        <v>71.94</v>
      </c>
      <c r="L11">
        <v>117000</v>
      </c>
      <c r="M11">
        <v>3000</v>
      </c>
      <c r="N11">
        <v>263.2</v>
      </c>
      <c r="O11" s="2">
        <v>1.893150684931507E-4</v>
      </c>
      <c r="P11" s="3">
        <f t="shared" si="1"/>
        <v>-3.7453183520607769E-4</v>
      </c>
      <c r="Q11" s="4">
        <f t="shared" si="0"/>
        <v>-5.6384690369922841E-4</v>
      </c>
      <c r="R11" s="8">
        <f t="shared" si="2"/>
        <v>-2.7743308793773458E-2</v>
      </c>
    </row>
    <row r="12" spans="1:23" x14ac:dyDescent="0.35">
      <c r="A12" t="s">
        <v>14</v>
      </c>
      <c r="B12" s="1">
        <v>43389</v>
      </c>
      <c r="C12" s="1">
        <v>43461</v>
      </c>
      <c r="D12">
        <v>270</v>
      </c>
      <c r="E12">
        <v>274.05</v>
      </c>
      <c r="F12">
        <v>269.14999999999998</v>
      </c>
      <c r="G12">
        <v>274.05</v>
      </c>
      <c r="H12">
        <v>274.05</v>
      </c>
      <c r="I12">
        <v>274.05</v>
      </c>
      <c r="J12">
        <v>25</v>
      </c>
      <c r="K12">
        <v>203.37</v>
      </c>
      <c r="L12">
        <v>117000</v>
      </c>
      <c r="M12">
        <v>0</v>
      </c>
      <c r="N12">
        <v>270.3</v>
      </c>
      <c r="O12" s="2">
        <v>1.8986301369863012E-4</v>
      </c>
      <c r="P12" s="3">
        <f t="shared" si="1"/>
        <v>2.6789059572873867E-2</v>
      </c>
      <c r="Q12" s="4">
        <f t="shared" si="0"/>
        <v>2.6599196559175236E-2</v>
      </c>
      <c r="R12" s="8">
        <f t="shared" si="2"/>
        <v>1.3087767600850706</v>
      </c>
    </row>
    <row r="13" spans="1:23" x14ac:dyDescent="0.35">
      <c r="A13" t="s">
        <v>14</v>
      </c>
      <c r="B13" s="1">
        <v>43390</v>
      </c>
      <c r="C13" s="1">
        <v>43461</v>
      </c>
      <c r="D13">
        <v>276.89999999999998</v>
      </c>
      <c r="E13">
        <v>276.89999999999998</v>
      </c>
      <c r="F13">
        <v>263.45</v>
      </c>
      <c r="G13">
        <v>264.14999999999998</v>
      </c>
      <c r="H13">
        <v>264.2</v>
      </c>
      <c r="I13">
        <v>264.14999999999998</v>
      </c>
      <c r="J13">
        <v>34</v>
      </c>
      <c r="K13">
        <v>273.3</v>
      </c>
      <c r="L13">
        <v>147000</v>
      </c>
      <c r="M13">
        <v>30000</v>
      </c>
      <c r="N13">
        <v>261.14999999999998</v>
      </c>
      <c r="O13" s="2">
        <v>1.8958904109589041E-4</v>
      </c>
      <c r="P13" s="3">
        <f t="shared" si="1"/>
        <v>-3.6124794745484523E-2</v>
      </c>
      <c r="Q13" s="4">
        <f t="shared" si="0"/>
        <v>-3.6314383786580411E-2</v>
      </c>
      <c r="R13" s="8">
        <f t="shared" si="2"/>
        <v>-1.7867991407542054</v>
      </c>
    </row>
    <row r="14" spans="1:23" x14ac:dyDescent="0.35">
      <c r="A14" t="s">
        <v>14</v>
      </c>
      <c r="B14" s="1">
        <v>43392</v>
      </c>
      <c r="C14" s="1">
        <v>43461</v>
      </c>
      <c r="D14">
        <v>266.3</v>
      </c>
      <c r="E14">
        <v>267.10000000000002</v>
      </c>
      <c r="F14">
        <v>262</v>
      </c>
      <c r="G14">
        <v>263.64999999999998</v>
      </c>
      <c r="H14">
        <v>263.64999999999998</v>
      </c>
      <c r="I14">
        <v>263.64999999999998</v>
      </c>
      <c r="J14">
        <v>33</v>
      </c>
      <c r="K14">
        <v>261.25</v>
      </c>
      <c r="L14">
        <v>177000</v>
      </c>
      <c r="M14">
        <v>30000</v>
      </c>
      <c r="N14">
        <v>261.10000000000002</v>
      </c>
      <c r="O14" s="2">
        <v>1.9041095890410959E-4</v>
      </c>
      <c r="P14" s="3">
        <f t="shared" si="1"/>
        <v>-1.8928639030853683E-3</v>
      </c>
      <c r="Q14" s="4">
        <f t="shared" si="0"/>
        <v>-2.083274861989478E-3</v>
      </c>
      <c r="R14" s="8">
        <f t="shared" si="2"/>
        <v>-0.10250466468697744</v>
      </c>
    </row>
    <row r="15" spans="1:23" x14ac:dyDescent="0.35">
      <c r="A15" t="s">
        <v>14</v>
      </c>
      <c r="B15" s="1">
        <v>43395</v>
      </c>
      <c r="C15" s="1">
        <v>43461</v>
      </c>
      <c r="D15">
        <v>266.45</v>
      </c>
      <c r="E15">
        <v>268.05</v>
      </c>
      <c r="F15">
        <v>262.5</v>
      </c>
      <c r="G15">
        <v>262.8</v>
      </c>
      <c r="H15">
        <v>262.89999999999998</v>
      </c>
      <c r="I15">
        <v>262.8</v>
      </c>
      <c r="J15">
        <v>73</v>
      </c>
      <c r="K15">
        <v>581.78</v>
      </c>
      <c r="L15">
        <v>261000</v>
      </c>
      <c r="M15">
        <v>84000</v>
      </c>
      <c r="N15">
        <v>260.35000000000002</v>
      </c>
      <c r="O15" s="2">
        <v>1.9041095890410959E-4</v>
      </c>
      <c r="P15" s="3">
        <f t="shared" si="1"/>
        <v>-3.2239711739046688E-3</v>
      </c>
      <c r="Q15" s="4">
        <f t="shared" si="0"/>
        <v>-3.4143821328087784E-3</v>
      </c>
      <c r="R15" s="8">
        <f t="shared" si="2"/>
        <v>-0.1679999610337248</v>
      </c>
    </row>
    <row r="16" spans="1:23" x14ac:dyDescent="0.35">
      <c r="A16" t="s">
        <v>14</v>
      </c>
      <c r="B16" s="1">
        <v>43396</v>
      </c>
      <c r="C16" s="1">
        <v>43461</v>
      </c>
      <c r="D16">
        <v>261.64999999999998</v>
      </c>
      <c r="E16">
        <v>261.64999999999998</v>
      </c>
      <c r="F16">
        <v>257.8</v>
      </c>
      <c r="G16">
        <v>259</v>
      </c>
      <c r="H16">
        <v>259.35000000000002</v>
      </c>
      <c r="I16">
        <v>259</v>
      </c>
      <c r="J16">
        <v>64</v>
      </c>
      <c r="K16">
        <v>498.15</v>
      </c>
      <c r="L16">
        <v>369000</v>
      </c>
      <c r="M16">
        <v>108000</v>
      </c>
      <c r="N16">
        <v>255.65</v>
      </c>
      <c r="O16" s="2">
        <v>1.9068493150684932E-4</v>
      </c>
      <c r="P16" s="3">
        <f t="shared" si="1"/>
        <v>-1.4459665144596694E-2</v>
      </c>
      <c r="Q16" s="4">
        <f t="shared" si="0"/>
        <v>-1.4650350076103543E-2</v>
      </c>
      <c r="R16" s="8">
        <f t="shared" si="2"/>
        <v>-0.72085025816694803</v>
      </c>
    </row>
    <row r="17" spans="1:18" x14ac:dyDescent="0.35">
      <c r="A17" t="s">
        <v>14</v>
      </c>
      <c r="B17" s="1">
        <v>43397</v>
      </c>
      <c r="C17" s="1">
        <v>43461</v>
      </c>
      <c r="D17">
        <v>263.60000000000002</v>
      </c>
      <c r="E17">
        <v>263.60000000000002</v>
      </c>
      <c r="F17">
        <v>256.05</v>
      </c>
      <c r="G17">
        <v>259.14999999999998</v>
      </c>
      <c r="H17">
        <v>259.45</v>
      </c>
      <c r="I17">
        <v>259.14999999999998</v>
      </c>
      <c r="J17">
        <v>128</v>
      </c>
      <c r="K17">
        <v>996.83</v>
      </c>
      <c r="L17">
        <v>462000</v>
      </c>
      <c r="M17">
        <v>93000</v>
      </c>
      <c r="N17">
        <v>255.7</v>
      </c>
      <c r="O17" s="2">
        <v>1.9041095890410959E-4</v>
      </c>
      <c r="P17" s="3">
        <f t="shared" si="1"/>
        <v>5.7915057915049141E-4</v>
      </c>
      <c r="Q17" s="4">
        <f t="shared" si="0"/>
        <v>3.8873962024638185E-4</v>
      </c>
      <c r="R17" s="8">
        <f t="shared" si="2"/>
        <v>1.9127396557670161E-2</v>
      </c>
    </row>
    <row r="18" spans="1:18" x14ac:dyDescent="0.35">
      <c r="A18" t="s">
        <v>14</v>
      </c>
      <c r="B18" s="1">
        <v>43398</v>
      </c>
      <c r="C18" s="1">
        <v>43461</v>
      </c>
      <c r="D18">
        <v>256</v>
      </c>
      <c r="E18">
        <v>258</v>
      </c>
      <c r="F18">
        <v>251.55</v>
      </c>
      <c r="G18">
        <v>253.5</v>
      </c>
      <c r="H18">
        <v>253.7</v>
      </c>
      <c r="I18">
        <v>253.5</v>
      </c>
      <c r="J18">
        <v>225</v>
      </c>
      <c r="K18">
        <v>1713.69</v>
      </c>
      <c r="L18">
        <v>759000</v>
      </c>
      <c r="M18">
        <v>297000</v>
      </c>
      <c r="N18">
        <v>249.55</v>
      </c>
      <c r="O18" s="2">
        <v>1.9068493150684932E-4</v>
      </c>
      <c r="P18" s="3">
        <f t="shared" si="1"/>
        <v>-2.1802045147597829E-2</v>
      </c>
      <c r="Q18" s="4">
        <f t="shared" si="0"/>
        <v>-2.199273007910468E-2</v>
      </c>
      <c r="R18" s="8">
        <f t="shared" si="2"/>
        <v>-1.0821219338080863</v>
      </c>
    </row>
    <row r="19" spans="1:18" x14ac:dyDescent="0.35">
      <c r="A19" t="s">
        <v>14</v>
      </c>
      <c r="B19" s="1">
        <v>43399</v>
      </c>
      <c r="C19" s="1">
        <v>43496</v>
      </c>
      <c r="D19">
        <v>253</v>
      </c>
      <c r="E19">
        <v>256</v>
      </c>
      <c r="F19">
        <v>252.7</v>
      </c>
      <c r="G19">
        <v>253.35</v>
      </c>
      <c r="H19">
        <v>253.35</v>
      </c>
      <c r="I19">
        <v>253.1</v>
      </c>
      <c r="J19">
        <v>11</v>
      </c>
      <c r="K19">
        <v>83.78</v>
      </c>
      <c r="L19">
        <v>18000</v>
      </c>
      <c r="M19">
        <v>18000</v>
      </c>
      <c r="N19">
        <v>248.1</v>
      </c>
      <c r="O19" s="2">
        <v>1.9041095890410959E-4</v>
      </c>
      <c r="P19" s="3">
        <f t="shared" si="1"/>
        <v>-5.917159763313834E-4</v>
      </c>
      <c r="Q19" s="4">
        <f t="shared" si="0"/>
        <v>-7.8212693523549296E-4</v>
      </c>
      <c r="R19" s="8">
        <f t="shared" si="2"/>
        <v>-3.848347652138686E-2</v>
      </c>
    </row>
    <row r="20" spans="1:18" x14ac:dyDescent="0.35">
      <c r="A20" t="s">
        <v>14</v>
      </c>
      <c r="B20" s="1">
        <v>43402</v>
      </c>
      <c r="C20" s="1">
        <v>43496</v>
      </c>
      <c r="D20">
        <v>263</v>
      </c>
      <c r="E20">
        <v>271.95</v>
      </c>
      <c r="F20">
        <v>263</v>
      </c>
      <c r="G20">
        <v>271.5</v>
      </c>
      <c r="H20">
        <v>271.95</v>
      </c>
      <c r="I20">
        <v>271.5</v>
      </c>
      <c r="J20">
        <v>13</v>
      </c>
      <c r="K20">
        <v>105.06</v>
      </c>
      <c r="L20">
        <v>36000</v>
      </c>
      <c r="M20">
        <v>18000</v>
      </c>
      <c r="N20">
        <v>267.89999999999998</v>
      </c>
      <c r="O20" s="2">
        <v>1.9041095890410959E-4</v>
      </c>
      <c r="P20" s="3">
        <f t="shared" si="1"/>
        <v>7.1640023682652487E-2</v>
      </c>
      <c r="Q20" s="4">
        <f t="shared" si="0"/>
        <v>7.1449612723748376E-2</v>
      </c>
      <c r="R20" s="8">
        <f t="shared" si="2"/>
        <v>3.515579594364258</v>
      </c>
    </row>
    <row r="21" spans="1:18" x14ac:dyDescent="0.35">
      <c r="A21" t="s">
        <v>14</v>
      </c>
      <c r="B21" s="1">
        <v>43403</v>
      </c>
      <c r="C21" s="1">
        <v>43496</v>
      </c>
      <c r="D21">
        <v>277.85000000000002</v>
      </c>
      <c r="E21">
        <v>281.75</v>
      </c>
      <c r="F21">
        <v>277</v>
      </c>
      <c r="G21">
        <v>277</v>
      </c>
      <c r="H21">
        <v>277</v>
      </c>
      <c r="I21">
        <v>278.45</v>
      </c>
      <c r="J21">
        <v>18</v>
      </c>
      <c r="K21">
        <v>150.52000000000001</v>
      </c>
      <c r="L21">
        <v>60000</v>
      </c>
      <c r="M21">
        <v>24000</v>
      </c>
      <c r="N21">
        <v>273.14999999999998</v>
      </c>
      <c r="O21" s="2">
        <v>1.9068493150684932E-4</v>
      </c>
      <c r="P21" s="3">
        <f t="shared" si="1"/>
        <v>2.0257826887661142E-2</v>
      </c>
      <c r="Q21" s="4">
        <f t="shared" si="0"/>
        <v>2.0067141956154291E-2</v>
      </c>
      <c r="R21" s="8">
        <f t="shared" si="2"/>
        <v>0.98737602750949982</v>
      </c>
    </row>
    <row r="22" spans="1:18" x14ac:dyDescent="0.35">
      <c r="A22" t="s">
        <v>14</v>
      </c>
      <c r="B22" s="1">
        <v>43404</v>
      </c>
      <c r="C22" s="1">
        <v>43496</v>
      </c>
      <c r="D22">
        <v>273.2</v>
      </c>
      <c r="E22">
        <v>285.3</v>
      </c>
      <c r="F22">
        <v>273</v>
      </c>
      <c r="G22">
        <v>283.89999999999998</v>
      </c>
      <c r="H22">
        <v>284.39999999999998</v>
      </c>
      <c r="I22">
        <v>283.89999999999998</v>
      </c>
      <c r="J22">
        <v>32</v>
      </c>
      <c r="K22">
        <v>269.23</v>
      </c>
      <c r="L22">
        <v>102000</v>
      </c>
      <c r="M22">
        <v>42000</v>
      </c>
      <c r="N22">
        <v>281.39999999999998</v>
      </c>
      <c r="O22" s="2">
        <v>1.9041095890410959E-4</v>
      </c>
      <c r="P22" s="3">
        <f t="shared" si="1"/>
        <v>2.4909747292418689E-2</v>
      </c>
      <c r="Q22" s="4">
        <f t="shared" si="0"/>
        <v>2.4719336333514579E-2</v>
      </c>
      <c r="R22" s="8">
        <f t="shared" si="2"/>
        <v>1.216280831868612</v>
      </c>
    </row>
    <row r="23" spans="1:18" x14ac:dyDescent="0.35">
      <c r="A23" t="s">
        <v>14</v>
      </c>
      <c r="B23" s="1">
        <v>43405</v>
      </c>
      <c r="C23" s="1">
        <v>43496</v>
      </c>
      <c r="D23">
        <v>283.7</v>
      </c>
      <c r="E23">
        <v>290.89999999999998</v>
      </c>
      <c r="F23">
        <v>283.25</v>
      </c>
      <c r="G23">
        <v>286.60000000000002</v>
      </c>
      <c r="H23">
        <v>288.39999999999998</v>
      </c>
      <c r="I23">
        <v>286.60000000000002</v>
      </c>
      <c r="J23">
        <v>21</v>
      </c>
      <c r="K23">
        <v>181.21</v>
      </c>
      <c r="L23">
        <v>129000</v>
      </c>
      <c r="M23">
        <v>27000</v>
      </c>
      <c r="N23">
        <v>285.89999999999998</v>
      </c>
      <c r="O23" s="2">
        <v>1.8986301369863012E-4</v>
      </c>
      <c r="P23" s="3">
        <f t="shared" si="1"/>
        <v>9.510390982740563E-3</v>
      </c>
      <c r="Q23" s="4">
        <f t="shared" si="0"/>
        <v>9.3205279690419321E-3</v>
      </c>
      <c r="R23" s="8">
        <f t="shared" si="2"/>
        <v>0.45860371648696235</v>
      </c>
    </row>
    <row r="24" spans="1:18" x14ac:dyDescent="0.35">
      <c r="A24" t="s">
        <v>14</v>
      </c>
      <c r="B24" s="1">
        <v>43406</v>
      </c>
      <c r="C24" s="1">
        <v>43496</v>
      </c>
      <c r="D24">
        <v>294.25</v>
      </c>
      <c r="E24">
        <v>294.25</v>
      </c>
      <c r="F24">
        <v>286.5</v>
      </c>
      <c r="G24">
        <v>288.7</v>
      </c>
      <c r="H24">
        <v>288.7</v>
      </c>
      <c r="I24">
        <v>288.7</v>
      </c>
      <c r="J24">
        <v>22</v>
      </c>
      <c r="K24">
        <v>192.45</v>
      </c>
      <c r="L24">
        <v>141000</v>
      </c>
      <c r="M24">
        <v>12000</v>
      </c>
      <c r="N24">
        <v>285.35000000000002</v>
      </c>
      <c r="O24" s="2">
        <v>1.9068493150684932E-4</v>
      </c>
      <c r="P24" s="3">
        <f t="shared" si="1"/>
        <v>7.3272854152127203E-3</v>
      </c>
      <c r="Q24" s="4">
        <f t="shared" si="0"/>
        <v>7.1366004837058713E-3</v>
      </c>
      <c r="R24" s="8">
        <f t="shared" si="2"/>
        <v>0.35114657836776902</v>
      </c>
    </row>
    <row r="25" spans="1:18" x14ac:dyDescent="0.35">
      <c r="A25" t="s">
        <v>14</v>
      </c>
      <c r="B25" s="1">
        <v>43409</v>
      </c>
      <c r="C25" s="1">
        <v>43496</v>
      </c>
      <c r="D25">
        <v>287.60000000000002</v>
      </c>
      <c r="E25">
        <v>303.45</v>
      </c>
      <c r="F25">
        <v>287.60000000000002</v>
      </c>
      <c r="G25">
        <v>298.39999999999998</v>
      </c>
      <c r="H25">
        <v>299.25</v>
      </c>
      <c r="I25">
        <v>298.39999999999998</v>
      </c>
      <c r="J25">
        <v>35</v>
      </c>
      <c r="K25">
        <v>309.68</v>
      </c>
      <c r="L25">
        <v>177000</v>
      </c>
      <c r="M25">
        <v>36000</v>
      </c>
      <c r="N25">
        <v>294.95</v>
      </c>
      <c r="O25" s="2">
        <v>1.8958904109589041E-4</v>
      </c>
      <c r="P25" s="3">
        <f t="shared" si="1"/>
        <v>3.3598891582958049E-2</v>
      </c>
      <c r="Q25" s="4">
        <f t="shared" si="0"/>
        <v>3.3409302541862161E-2</v>
      </c>
      <c r="R25" s="8">
        <f t="shared" si="2"/>
        <v>1.6438586270891511</v>
      </c>
    </row>
    <row r="26" spans="1:18" x14ac:dyDescent="0.35">
      <c r="A26" t="s">
        <v>14</v>
      </c>
      <c r="B26" s="1">
        <v>43410</v>
      </c>
      <c r="C26" s="1">
        <v>43496</v>
      </c>
      <c r="D26">
        <v>300.25</v>
      </c>
      <c r="E26">
        <v>300.25</v>
      </c>
      <c r="F26">
        <v>288.10000000000002</v>
      </c>
      <c r="G26">
        <v>289.7</v>
      </c>
      <c r="H26">
        <v>289.5</v>
      </c>
      <c r="I26">
        <v>289.7</v>
      </c>
      <c r="J26">
        <v>35</v>
      </c>
      <c r="K26">
        <v>307.86</v>
      </c>
      <c r="L26">
        <v>180000</v>
      </c>
      <c r="M26">
        <v>3000</v>
      </c>
      <c r="N26">
        <v>286.45</v>
      </c>
      <c r="O26" s="2">
        <v>1.9013698630136988E-4</v>
      </c>
      <c r="P26" s="3">
        <f t="shared" si="1"/>
        <v>-2.9155495978552243E-2</v>
      </c>
      <c r="Q26" s="4">
        <f t="shared" si="0"/>
        <v>-2.9345632964853614E-2</v>
      </c>
      <c r="R26" s="8">
        <f t="shared" si="2"/>
        <v>-1.4439113733733635</v>
      </c>
    </row>
    <row r="27" spans="1:18" x14ac:dyDescent="0.35">
      <c r="A27" t="s">
        <v>14</v>
      </c>
      <c r="B27" s="1">
        <v>43411</v>
      </c>
      <c r="C27" s="1">
        <v>43496</v>
      </c>
      <c r="D27">
        <v>0</v>
      </c>
      <c r="E27">
        <v>0</v>
      </c>
      <c r="F27">
        <v>0</v>
      </c>
      <c r="G27">
        <v>289.7</v>
      </c>
      <c r="H27">
        <v>289.5</v>
      </c>
      <c r="I27">
        <v>291.64999999999998</v>
      </c>
      <c r="J27">
        <v>0</v>
      </c>
      <c r="K27">
        <v>0</v>
      </c>
      <c r="L27">
        <v>180000</v>
      </c>
      <c r="M27">
        <v>0</v>
      </c>
      <c r="N27">
        <v>286.55</v>
      </c>
      <c r="O27" s="2">
        <v>1.9041095890410959E-4</v>
      </c>
      <c r="P27" s="3">
        <f t="shared" si="1"/>
        <v>0</v>
      </c>
      <c r="Q27" s="4">
        <f t="shared" si="0"/>
        <v>-1.9041095890410959E-4</v>
      </c>
      <c r="R27" s="8">
        <f t="shared" si="2"/>
        <v>-9.3689084677728782E-3</v>
      </c>
    </row>
    <row r="28" spans="1:18" x14ac:dyDescent="0.35">
      <c r="A28" t="s">
        <v>14</v>
      </c>
      <c r="B28" s="1">
        <v>43413</v>
      </c>
      <c r="C28" s="1">
        <v>43496</v>
      </c>
      <c r="D28">
        <v>286.89999999999998</v>
      </c>
      <c r="E28">
        <v>290.5</v>
      </c>
      <c r="F28">
        <v>286.60000000000002</v>
      </c>
      <c r="G28">
        <v>286.8</v>
      </c>
      <c r="H28">
        <v>286.75</v>
      </c>
      <c r="I28">
        <v>286.8</v>
      </c>
      <c r="J28">
        <v>14</v>
      </c>
      <c r="K28">
        <v>120.91</v>
      </c>
      <c r="L28">
        <v>171000</v>
      </c>
      <c r="M28">
        <v>-9000</v>
      </c>
      <c r="N28">
        <v>283.25</v>
      </c>
      <c r="O28" s="2">
        <v>1.8958904109589041E-4</v>
      </c>
      <c r="P28" s="3">
        <f t="shared" si="1"/>
        <v>-1.0010355540213936E-2</v>
      </c>
      <c r="Q28" s="4">
        <f t="shared" si="0"/>
        <v>-1.0199944581309827E-2</v>
      </c>
      <c r="R28" s="8">
        <f t="shared" si="2"/>
        <v>-0.50187419730800609</v>
      </c>
    </row>
    <row r="29" spans="1:18" x14ac:dyDescent="0.35">
      <c r="A29" t="s">
        <v>14</v>
      </c>
      <c r="B29" s="1">
        <v>43416</v>
      </c>
      <c r="C29" s="1">
        <v>43496</v>
      </c>
      <c r="D29">
        <v>284</v>
      </c>
      <c r="E29">
        <v>284</v>
      </c>
      <c r="F29">
        <v>281</v>
      </c>
      <c r="G29">
        <v>281.5</v>
      </c>
      <c r="H29">
        <v>281</v>
      </c>
      <c r="I29">
        <v>281.5</v>
      </c>
      <c r="J29">
        <v>26</v>
      </c>
      <c r="K29">
        <v>220.73</v>
      </c>
      <c r="L29">
        <v>147000</v>
      </c>
      <c r="M29">
        <v>-24000</v>
      </c>
      <c r="N29">
        <v>277.95</v>
      </c>
      <c r="O29" s="2">
        <v>1.8986301369863012E-4</v>
      </c>
      <c r="P29" s="3">
        <f t="shared" si="1"/>
        <v>-1.8479776847977723E-2</v>
      </c>
      <c r="Q29" s="4">
        <f t="shared" si="0"/>
        <v>-1.8669639861676354E-2</v>
      </c>
      <c r="R29" s="8">
        <f t="shared" si="2"/>
        <v>-0.91861386548878166</v>
      </c>
    </row>
    <row r="30" spans="1:18" x14ac:dyDescent="0.35">
      <c r="A30" t="s">
        <v>14</v>
      </c>
      <c r="B30" s="1">
        <v>43417</v>
      </c>
      <c r="C30" s="1">
        <v>43496</v>
      </c>
      <c r="D30">
        <v>279.25</v>
      </c>
      <c r="E30">
        <v>282.2</v>
      </c>
      <c r="F30">
        <v>278.25</v>
      </c>
      <c r="G30">
        <v>281.95</v>
      </c>
      <c r="H30">
        <v>282</v>
      </c>
      <c r="I30">
        <v>281.95</v>
      </c>
      <c r="J30">
        <v>21</v>
      </c>
      <c r="K30">
        <v>176.36</v>
      </c>
      <c r="L30">
        <v>138000</v>
      </c>
      <c r="M30">
        <v>-9000</v>
      </c>
      <c r="N30">
        <v>278.05</v>
      </c>
      <c r="O30" s="2">
        <v>1.893150684931507E-4</v>
      </c>
      <c r="P30" s="3">
        <f t="shared" si="1"/>
        <v>1.598579040852535E-3</v>
      </c>
      <c r="Q30" s="4">
        <f t="shared" si="0"/>
        <v>1.4092639723593844E-3</v>
      </c>
      <c r="R30" s="8">
        <f t="shared" si="2"/>
        <v>6.9340888990607974E-2</v>
      </c>
    </row>
    <row r="31" spans="1:18" x14ac:dyDescent="0.35">
      <c r="A31" t="s">
        <v>14</v>
      </c>
      <c r="B31" s="1">
        <v>43418</v>
      </c>
      <c r="C31" s="1">
        <v>43496</v>
      </c>
      <c r="D31">
        <v>283.75</v>
      </c>
      <c r="E31">
        <v>290.95</v>
      </c>
      <c r="F31">
        <v>283.75</v>
      </c>
      <c r="G31">
        <v>287.05</v>
      </c>
      <c r="H31">
        <v>287.05</v>
      </c>
      <c r="I31">
        <v>287.05</v>
      </c>
      <c r="J31">
        <v>34</v>
      </c>
      <c r="K31">
        <v>293.55</v>
      </c>
      <c r="L31">
        <v>162000</v>
      </c>
      <c r="M31">
        <v>24000</v>
      </c>
      <c r="N31">
        <v>283.60000000000002</v>
      </c>
      <c r="O31" s="2">
        <v>1.873972602739726E-4</v>
      </c>
      <c r="P31" s="3">
        <f t="shared" si="1"/>
        <v>1.8088313530767949E-2</v>
      </c>
      <c r="Q31" s="4">
        <f t="shared" si="0"/>
        <v>1.7900916270493977E-2</v>
      </c>
      <c r="R31" s="8">
        <f t="shared" si="2"/>
        <v>0.88078988201505581</v>
      </c>
    </row>
    <row r="32" spans="1:18" x14ac:dyDescent="0.35">
      <c r="A32" t="s">
        <v>14</v>
      </c>
      <c r="B32" s="1">
        <v>43419</v>
      </c>
      <c r="C32" s="1">
        <v>43496</v>
      </c>
      <c r="D32">
        <v>290</v>
      </c>
      <c r="E32">
        <v>290</v>
      </c>
      <c r="F32">
        <v>289.64999999999998</v>
      </c>
      <c r="G32">
        <v>289.64999999999998</v>
      </c>
      <c r="H32">
        <v>289.64999999999998</v>
      </c>
      <c r="I32">
        <v>289.64999999999998</v>
      </c>
      <c r="J32">
        <v>2</v>
      </c>
      <c r="K32">
        <v>17.39</v>
      </c>
      <c r="L32">
        <v>168000</v>
      </c>
      <c r="M32">
        <v>6000</v>
      </c>
      <c r="N32">
        <v>285.39999999999998</v>
      </c>
      <c r="O32" s="2">
        <v>1.8684931506849313E-4</v>
      </c>
      <c r="P32" s="3">
        <f t="shared" si="1"/>
        <v>9.0576554607210095E-3</v>
      </c>
      <c r="Q32" s="4">
        <f t="shared" si="0"/>
        <v>8.8708061456525163E-3</v>
      </c>
      <c r="R32" s="8">
        <f t="shared" si="2"/>
        <v>0.43647577477843275</v>
      </c>
    </row>
    <row r="33" spans="1:18" x14ac:dyDescent="0.35">
      <c r="A33" t="s">
        <v>14</v>
      </c>
      <c r="B33" s="1">
        <v>43420</v>
      </c>
      <c r="C33" s="1">
        <v>43496</v>
      </c>
      <c r="D33">
        <v>289.39999999999998</v>
      </c>
      <c r="E33">
        <v>293.89999999999998</v>
      </c>
      <c r="F33">
        <v>289.39999999999998</v>
      </c>
      <c r="G33">
        <v>293.64999999999998</v>
      </c>
      <c r="H33">
        <v>293.85000000000002</v>
      </c>
      <c r="I33">
        <v>293.64999999999998</v>
      </c>
      <c r="J33">
        <v>16</v>
      </c>
      <c r="K33">
        <v>140.44999999999999</v>
      </c>
      <c r="L33">
        <v>183000</v>
      </c>
      <c r="M33">
        <v>15000</v>
      </c>
      <c r="N33">
        <v>290.89999999999998</v>
      </c>
      <c r="O33" s="2">
        <v>1.8767123287671231E-4</v>
      </c>
      <c r="P33" s="3">
        <f t="shared" si="1"/>
        <v>1.3809770412566893E-2</v>
      </c>
      <c r="Q33" s="4">
        <f t="shared" si="0"/>
        <v>1.362209917969018E-2</v>
      </c>
      <c r="R33" s="8">
        <f t="shared" si="2"/>
        <v>0.67025659178426011</v>
      </c>
    </row>
    <row r="34" spans="1:18" x14ac:dyDescent="0.35">
      <c r="A34" t="s">
        <v>14</v>
      </c>
      <c r="B34" s="1">
        <v>43423</v>
      </c>
      <c r="C34" s="1">
        <v>43496</v>
      </c>
      <c r="D34">
        <v>292.39999999999998</v>
      </c>
      <c r="E34">
        <v>292.39999999999998</v>
      </c>
      <c r="F34">
        <v>289.14999999999998</v>
      </c>
      <c r="G34">
        <v>290.7</v>
      </c>
      <c r="H34">
        <v>290.7</v>
      </c>
      <c r="I34">
        <v>290.7</v>
      </c>
      <c r="J34">
        <v>14</v>
      </c>
      <c r="K34">
        <v>122.26</v>
      </c>
      <c r="L34">
        <v>195000</v>
      </c>
      <c r="M34">
        <v>12000</v>
      </c>
      <c r="N34">
        <v>288.14999999999998</v>
      </c>
      <c r="O34" s="2">
        <v>1.8712328767123289E-4</v>
      </c>
      <c r="P34" s="3">
        <f t="shared" si="1"/>
        <v>-1.0045973097224549E-2</v>
      </c>
      <c r="Q34" s="4">
        <f t="shared" si="0"/>
        <v>-1.0233096384895782E-2</v>
      </c>
      <c r="R34" s="8">
        <f t="shared" si="2"/>
        <v>-0.50350538605431561</v>
      </c>
    </row>
    <row r="35" spans="1:18" x14ac:dyDescent="0.35">
      <c r="A35" t="s">
        <v>14</v>
      </c>
      <c r="B35" s="1">
        <v>43424</v>
      </c>
      <c r="C35" s="1">
        <v>43496</v>
      </c>
      <c r="D35">
        <v>287</v>
      </c>
      <c r="E35">
        <v>288</v>
      </c>
      <c r="F35">
        <v>285.5</v>
      </c>
      <c r="G35">
        <v>285.8</v>
      </c>
      <c r="H35">
        <v>285.5</v>
      </c>
      <c r="I35">
        <v>285.8</v>
      </c>
      <c r="J35">
        <v>7</v>
      </c>
      <c r="K35">
        <v>60.15</v>
      </c>
      <c r="L35">
        <v>186000</v>
      </c>
      <c r="M35">
        <v>-9000</v>
      </c>
      <c r="N35">
        <v>283.45</v>
      </c>
      <c r="O35" s="2">
        <v>1.8575342465753427E-4</v>
      </c>
      <c r="P35" s="3">
        <f t="shared" si="1"/>
        <v>-1.6855865153078697E-2</v>
      </c>
      <c r="Q35" s="4">
        <f t="shared" si="0"/>
        <v>-1.7041618577736232E-2</v>
      </c>
      <c r="R35" s="8">
        <f t="shared" si="2"/>
        <v>-0.83850932486461349</v>
      </c>
    </row>
    <row r="36" spans="1:18" x14ac:dyDescent="0.35">
      <c r="A36" t="s">
        <v>14</v>
      </c>
      <c r="B36" s="1">
        <v>43425</v>
      </c>
      <c r="C36" s="1">
        <v>43496</v>
      </c>
      <c r="D36">
        <v>287.89999999999998</v>
      </c>
      <c r="E36">
        <v>292</v>
      </c>
      <c r="F36">
        <v>287.85000000000002</v>
      </c>
      <c r="G36">
        <v>292</v>
      </c>
      <c r="H36">
        <v>292</v>
      </c>
      <c r="I36">
        <v>291.3</v>
      </c>
      <c r="J36">
        <v>8</v>
      </c>
      <c r="K36">
        <v>69.45</v>
      </c>
      <c r="L36">
        <v>195000</v>
      </c>
      <c r="M36">
        <v>9000</v>
      </c>
      <c r="N36">
        <v>287.05</v>
      </c>
      <c r="O36" s="2">
        <v>1.865753424657534E-4</v>
      </c>
      <c r="P36" s="3">
        <f t="shared" si="1"/>
        <v>2.1693491952414237E-2</v>
      </c>
      <c r="Q36" s="4">
        <f t="shared" si="0"/>
        <v>2.1506916609948482E-2</v>
      </c>
      <c r="R36" s="8">
        <f t="shared" si="2"/>
        <v>1.0582181524756906</v>
      </c>
    </row>
    <row r="37" spans="1:18" x14ac:dyDescent="0.35">
      <c r="A37" t="s">
        <v>14</v>
      </c>
      <c r="B37" s="1">
        <v>43426</v>
      </c>
      <c r="C37" s="1">
        <v>43496</v>
      </c>
      <c r="D37">
        <v>287</v>
      </c>
      <c r="E37">
        <v>287</v>
      </c>
      <c r="F37">
        <v>285</v>
      </c>
      <c r="G37">
        <v>285.14999999999998</v>
      </c>
      <c r="H37">
        <v>285</v>
      </c>
      <c r="I37">
        <v>285.14999999999998</v>
      </c>
      <c r="J37">
        <v>16</v>
      </c>
      <c r="K37">
        <v>137.16999999999999</v>
      </c>
      <c r="L37">
        <v>186000</v>
      </c>
      <c r="M37">
        <v>-9000</v>
      </c>
      <c r="N37">
        <v>282.7</v>
      </c>
      <c r="O37" s="2">
        <v>1.8547945205479453E-4</v>
      </c>
      <c r="P37" s="3">
        <f t="shared" si="1"/>
        <v>-2.3458904109589118E-2</v>
      </c>
      <c r="Q37" s="4">
        <f t="shared" si="0"/>
        <v>-2.3644383561643913E-2</v>
      </c>
      <c r="R37" s="8">
        <f t="shared" si="2"/>
        <v>-1.1633892641521406</v>
      </c>
    </row>
    <row r="38" spans="1:18" x14ac:dyDescent="0.35">
      <c r="A38" t="s">
        <v>14</v>
      </c>
      <c r="B38" s="1">
        <v>43430</v>
      </c>
      <c r="C38" s="1">
        <v>43496</v>
      </c>
      <c r="D38">
        <v>287</v>
      </c>
      <c r="E38">
        <v>289.39999999999998</v>
      </c>
      <c r="F38">
        <v>282.35000000000002</v>
      </c>
      <c r="G38">
        <v>289.14999999999998</v>
      </c>
      <c r="H38">
        <v>289.39999999999998</v>
      </c>
      <c r="I38">
        <v>289.14999999999998</v>
      </c>
      <c r="J38">
        <v>35</v>
      </c>
      <c r="K38">
        <v>299.57</v>
      </c>
      <c r="L38">
        <v>210000</v>
      </c>
      <c r="M38">
        <v>24000</v>
      </c>
      <c r="N38">
        <v>286.39999999999998</v>
      </c>
      <c r="O38" s="2">
        <v>1.8493150684931506E-4</v>
      </c>
      <c r="P38" s="3">
        <f t="shared" si="1"/>
        <v>1.4027704716815713E-2</v>
      </c>
      <c r="Q38" s="4">
        <f t="shared" si="0"/>
        <v>1.3842773209966398E-2</v>
      </c>
      <c r="R38" s="8">
        <f t="shared" si="2"/>
        <v>0.68111455291618006</v>
      </c>
    </row>
    <row r="39" spans="1:18" x14ac:dyDescent="0.35">
      <c r="A39" t="s">
        <v>14</v>
      </c>
      <c r="B39" s="1">
        <v>43431</v>
      </c>
      <c r="C39" s="1">
        <v>43496</v>
      </c>
      <c r="D39">
        <v>287.05</v>
      </c>
      <c r="E39">
        <v>293</v>
      </c>
      <c r="F39">
        <v>287.05</v>
      </c>
      <c r="G39">
        <v>292.25</v>
      </c>
      <c r="H39">
        <v>291.85000000000002</v>
      </c>
      <c r="I39">
        <v>292.25</v>
      </c>
      <c r="J39">
        <v>48</v>
      </c>
      <c r="K39">
        <v>418.25</v>
      </c>
      <c r="L39">
        <v>231000</v>
      </c>
      <c r="M39">
        <v>21000</v>
      </c>
      <c r="N39">
        <v>289.39999999999998</v>
      </c>
      <c r="O39" s="2">
        <v>1.8520547945205477E-4</v>
      </c>
      <c r="P39" s="3">
        <f t="shared" si="1"/>
        <v>1.072107902472773E-2</v>
      </c>
      <c r="Q39" s="4">
        <f t="shared" si="0"/>
        <v>1.0535873545275675E-2</v>
      </c>
      <c r="R39" s="8">
        <f t="shared" si="2"/>
        <v>0.51840311840153808</v>
      </c>
    </row>
    <row r="40" spans="1:18" x14ac:dyDescent="0.35">
      <c r="A40" t="s">
        <v>14</v>
      </c>
      <c r="B40" s="1">
        <v>43432</v>
      </c>
      <c r="C40" s="1">
        <v>43496</v>
      </c>
      <c r="D40">
        <v>291.55</v>
      </c>
      <c r="E40">
        <v>294.55</v>
      </c>
      <c r="F40">
        <v>286</v>
      </c>
      <c r="G40">
        <v>286.64999999999998</v>
      </c>
      <c r="H40">
        <v>286.45</v>
      </c>
      <c r="I40">
        <v>286.64999999999998</v>
      </c>
      <c r="J40">
        <v>135</v>
      </c>
      <c r="K40">
        <v>1180.6400000000001</v>
      </c>
      <c r="L40">
        <v>372000</v>
      </c>
      <c r="M40">
        <v>141000</v>
      </c>
      <c r="N40">
        <v>284.55</v>
      </c>
      <c r="O40" s="2">
        <v>1.8493150684931506E-4</v>
      </c>
      <c r="P40" s="3">
        <f t="shared" si="1"/>
        <v>-1.9161676646706663E-2</v>
      </c>
      <c r="Q40" s="4">
        <f t="shared" si="0"/>
        <v>-1.9346608153555978E-2</v>
      </c>
      <c r="R40" s="8">
        <f t="shared" si="2"/>
        <v>-0.95192315608165556</v>
      </c>
    </row>
    <row r="41" spans="1:18" x14ac:dyDescent="0.35">
      <c r="A41" t="s">
        <v>14</v>
      </c>
      <c r="B41" s="1">
        <v>43433</v>
      </c>
      <c r="C41" s="1">
        <v>43496</v>
      </c>
      <c r="D41">
        <v>289</v>
      </c>
      <c r="E41">
        <v>291.35000000000002</v>
      </c>
      <c r="F41">
        <v>287.14999999999998</v>
      </c>
      <c r="G41">
        <v>288.35000000000002</v>
      </c>
      <c r="H41">
        <v>290.25</v>
      </c>
      <c r="I41">
        <v>288.35000000000002</v>
      </c>
      <c r="J41">
        <v>245</v>
      </c>
      <c r="K41">
        <v>2129.69</v>
      </c>
      <c r="L41">
        <v>720000</v>
      </c>
      <c r="M41">
        <v>348000</v>
      </c>
      <c r="N41">
        <v>286.39999999999998</v>
      </c>
      <c r="O41" s="2">
        <v>1.8547945205479453E-4</v>
      </c>
      <c r="P41" s="3">
        <f t="shared" si="1"/>
        <v>5.9305773591489469E-3</v>
      </c>
      <c r="Q41" s="4">
        <f t="shared" si="0"/>
        <v>5.7450979070941526E-3</v>
      </c>
      <c r="R41" s="8">
        <f t="shared" si="2"/>
        <v>0.28267961434438715</v>
      </c>
    </row>
    <row r="42" spans="1:18" x14ac:dyDescent="0.35">
      <c r="A42" t="s">
        <v>14</v>
      </c>
      <c r="B42" s="1">
        <v>43434</v>
      </c>
      <c r="C42" s="1">
        <v>43524</v>
      </c>
      <c r="D42">
        <v>293.35000000000002</v>
      </c>
      <c r="E42">
        <v>296.25</v>
      </c>
      <c r="F42">
        <v>288.8</v>
      </c>
      <c r="G42">
        <v>288.8</v>
      </c>
      <c r="H42">
        <v>288.8</v>
      </c>
      <c r="I42">
        <v>290</v>
      </c>
      <c r="J42">
        <v>6</v>
      </c>
      <c r="K42">
        <v>52.84</v>
      </c>
      <c r="L42">
        <v>18000</v>
      </c>
      <c r="M42">
        <v>18000</v>
      </c>
      <c r="N42">
        <v>284.64999999999998</v>
      </c>
      <c r="O42" s="2">
        <v>1.8520547945205477E-4</v>
      </c>
      <c r="P42" s="3">
        <f t="shared" si="1"/>
        <v>1.5606034333275139E-3</v>
      </c>
      <c r="Q42" s="4">
        <f t="shared" si="0"/>
        <v>1.3753979538754591E-3</v>
      </c>
      <c r="R42" s="8">
        <f t="shared" si="2"/>
        <v>6.7674558285852768E-2</v>
      </c>
    </row>
    <row r="43" spans="1:18" x14ac:dyDescent="0.35">
      <c r="A43" t="s">
        <v>14</v>
      </c>
      <c r="B43" s="1">
        <v>43437</v>
      </c>
      <c r="C43" s="1">
        <v>43524</v>
      </c>
      <c r="D43">
        <v>290.5</v>
      </c>
      <c r="E43">
        <v>291</v>
      </c>
      <c r="F43">
        <v>290.5</v>
      </c>
      <c r="G43">
        <v>291</v>
      </c>
      <c r="H43">
        <v>291</v>
      </c>
      <c r="I43">
        <v>291</v>
      </c>
      <c r="J43">
        <v>4</v>
      </c>
      <c r="K43">
        <v>34.89</v>
      </c>
      <c r="L43">
        <v>27000</v>
      </c>
      <c r="M43">
        <v>9000</v>
      </c>
      <c r="N43">
        <v>286.8</v>
      </c>
      <c r="O43" s="2">
        <v>1.8410958904109588E-4</v>
      </c>
      <c r="P43" s="3">
        <f t="shared" si="1"/>
        <v>7.6177285318559159E-3</v>
      </c>
      <c r="Q43" s="4">
        <f t="shared" si="0"/>
        <v>7.4336189428148196E-3</v>
      </c>
      <c r="R43" s="8">
        <f t="shared" si="2"/>
        <v>0.36576096176590134</v>
      </c>
    </row>
    <row r="44" spans="1:18" x14ac:dyDescent="0.35">
      <c r="A44" t="s">
        <v>14</v>
      </c>
      <c r="B44" s="1">
        <v>43438</v>
      </c>
      <c r="C44" s="1">
        <v>43524</v>
      </c>
      <c r="D44">
        <v>287.3</v>
      </c>
      <c r="E44">
        <v>287.3</v>
      </c>
      <c r="F44">
        <v>286.10000000000002</v>
      </c>
      <c r="G44">
        <v>286.60000000000002</v>
      </c>
      <c r="H44">
        <v>286.60000000000002</v>
      </c>
      <c r="I44">
        <v>287.60000000000002</v>
      </c>
      <c r="J44">
        <v>3</v>
      </c>
      <c r="K44">
        <v>25.8</v>
      </c>
      <c r="L44">
        <v>27000</v>
      </c>
      <c r="M44">
        <v>0</v>
      </c>
      <c r="N44">
        <v>282.55</v>
      </c>
      <c r="O44" s="2">
        <v>1.8383561643835618E-4</v>
      </c>
      <c r="P44" s="3">
        <f t="shared" si="1"/>
        <v>-1.5120274914089269E-2</v>
      </c>
      <c r="Q44" s="4">
        <f t="shared" si="0"/>
        <v>-1.5304110530527625E-2</v>
      </c>
      <c r="R44" s="8">
        <f t="shared" si="2"/>
        <v>-0.75301763914439146</v>
      </c>
    </row>
    <row r="45" spans="1:18" x14ac:dyDescent="0.35">
      <c r="A45" t="s">
        <v>14</v>
      </c>
      <c r="B45" s="1">
        <v>43439</v>
      </c>
      <c r="C45" s="1">
        <v>43524</v>
      </c>
      <c r="D45">
        <v>285.3</v>
      </c>
      <c r="E45">
        <v>285.3</v>
      </c>
      <c r="F45">
        <v>282.35000000000002</v>
      </c>
      <c r="G45">
        <v>283.05</v>
      </c>
      <c r="H45">
        <v>283.05</v>
      </c>
      <c r="I45">
        <v>283.05</v>
      </c>
      <c r="J45">
        <v>5</v>
      </c>
      <c r="K45">
        <v>42.56</v>
      </c>
      <c r="L45">
        <v>33000</v>
      </c>
      <c r="M45">
        <v>6000</v>
      </c>
      <c r="N45">
        <v>280.14999999999998</v>
      </c>
      <c r="O45" s="2">
        <v>1.832876712328767E-4</v>
      </c>
      <c r="P45" s="3">
        <f t="shared" si="1"/>
        <v>-1.2386601535240793E-2</v>
      </c>
      <c r="Q45" s="4">
        <f t="shared" si="0"/>
        <v>-1.2569889206473671E-2</v>
      </c>
      <c r="R45" s="8">
        <f t="shared" si="2"/>
        <v>-0.61848405209074531</v>
      </c>
    </row>
    <row r="46" spans="1:18" x14ac:dyDescent="0.35">
      <c r="A46" t="s">
        <v>14</v>
      </c>
      <c r="B46" s="1">
        <v>43440</v>
      </c>
      <c r="C46" s="1">
        <v>43524</v>
      </c>
      <c r="D46">
        <v>280.35000000000002</v>
      </c>
      <c r="E46">
        <v>280.55</v>
      </c>
      <c r="F46">
        <v>279.14999999999998</v>
      </c>
      <c r="G46">
        <v>279.7</v>
      </c>
      <c r="H46">
        <v>279.7</v>
      </c>
      <c r="I46">
        <v>280.45</v>
      </c>
      <c r="J46">
        <v>11</v>
      </c>
      <c r="K46">
        <v>92.35</v>
      </c>
      <c r="L46">
        <v>54000</v>
      </c>
      <c r="M46">
        <v>21000</v>
      </c>
      <c r="N46">
        <v>275.64999999999998</v>
      </c>
      <c r="O46" s="2">
        <v>1.8383561643835618E-4</v>
      </c>
      <c r="P46" s="3">
        <f t="shared" si="1"/>
        <v>-1.1835364776541327E-2</v>
      </c>
      <c r="Q46" s="4">
        <f t="shared" si="0"/>
        <v>-1.2019200392979682E-2</v>
      </c>
      <c r="R46" s="8">
        <f t="shared" si="2"/>
        <v>-0.5913881689674958</v>
      </c>
    </row>
    <row r="47" spans="1:18" x14ac:dyDescent="0.35">
      <c r="A47" t="s">
        <v>14</v>
      </c>
      <c r="B47" s="1">
        <v>43441</v>
      </c>
      <c r="C47" s="1">
        <v>43524</v>
      </c>
      <c r="D47">
        <v>279.39999999999998</v>
      </c>
      <c r="E47">
        <v>279.39999999999998</v>
      </c>
      <c r="F47">
        <v>275.5</v>
      </c>
      <c r="G47">
        <v>278</v>
      </c>
      <c r="H47">
        <v>278</v>
      </c>
      <c r="I47">
        <v>280.14999999999998</v>
      </c>
      <c r="J47">
        <v>8</v>
      </c>
      <c r="K47">
        <v>66.540000000000006</v>
      </c>
      <c r="L47">
        <v>69000</v>
      </c>
      <c r="M47">
        <v>15000</v>
      </c>
      <c r="N47">
        <v>275.39999999999998</v>
      </c>
      <c r="O47" s="2">
        <v>1.8383561643835618E-4</v>
      </c>
      <c r="P47" s="3">
        <f t="shared" si="1"/>
        <v>-6.0779406506971355E-3</v>
      </c>
      <c r="Q47" s="4">
        <f t="shared" si="0"/>
        <v>-6.2617762671354918E-3</v>
      </c>
      <c r="R47" s="8">
        <f t="shared" si="2"/>
        <v>-0.30810206003956414</v>
      </c>
    </row>
    <row r="48" spans="1:18" x14ac:dyDescent="0.35">
      <c r="A48" t="s">
        <v>14</v>
      </c>
      <c r="B48" s="1">
        <v>43444</v>
      </c>
      <c r="C48" s="1">
        <v>43524</v>
      </c>
      <c r="D48">
        <v>275.75</v>
      </c>
      <c r="E48">
        <v>279.3</v>
      </c>
      <c r="F48">
        <v>275.75</v>
      </c>
      <c r="G48">
        <v>276.7</v>
      </c>
      <c r="H48">
        <v>276.7</v>
      </c>
      <c r="I48">
        <v>276.7</v>
      </c>
      <c r="J48">
        <v>5</v>
      </c>
      <c r="K48">
        <v>41.63</v>
      </c>
      <c r="L48">
        <v>75000</v>
      </c>
      <c r="M48">
        <v>6000</v>
      </c>
      <c r="N48">
        <v>274.2</v>
      </c>
      <c r="O48" s="2">
        <v>1.8356164383561647E-4</v>
      </c>
      <c r="P48" s="3">
        <f t="shared" si="1"/>
        <v>-4.6762589928057959E-3</v>
      </c>
      <c r="Q48" s="4">
        <f t="shared" si="0"/>
        <v>-4.8598206366414123E-3</v>
      </c>
      <c r="R48" s="8">
        <f t="shared" si="2"/>
        <v>-0.23912076792500425</v>
      </c>
    </row>
    <row r="49" spans="1:18" x14ac:dyDescent="0.35">
      <c r="A49" t="s">
        <v>14</v>
      </c>
      <c r="B49" s="1">
        <v>43445</v>
      </c>
      <c r="C49" s="1">
        <v>43524</v>
      </c>
      <c r="D49">
        <v>278.64999999999998</v>
      </c>
      <c r="E49">
        <v>286.25</v>
      </c>
      <c r="F49">
        <v>277</v>
      </c>
      <c r="G49">
        <v>285.39999999999998</v>
      </c>
      <c r="H49">
        <v>286.25</v>
      </c>
      <c r="I49">
        <v>285.39999999999998</v>
      </c>
      <c r="J49">
        <v>22</v>
      </c>
      <c r="K49">
        <v>185.89</v>
      </c>
      <c r="L49">
        <v>111000</v>
      </c>
      <c r="M49">
        <v>36000</v>
      </c>
      <c r="N49">
        <v>281.25</v>
      </c>
      <c r="O49" s="2">
        <v>1.8356164383561647E-4</v>
      </c>
      <c r="P49" s="3">
        <f t="shared" si="1"/>
        <v>3.1441994940368589E-2</v>
      </c>
      <c r="Q49" s="4">
        <f t="shared" si="0"/>
        <v>3.1258433296532974E-2</v>
      </c>
      <c r="R49" s="8">
        <f t="shared" si="2"/>
        <v>1.5380280740494754</v>
      </c>
    </row>
    <row r="50" spans="1:18" x14ac:dyDescent="0.35">
      <c r="A50" t="s">
        <v>14</v>
      </c>
      <c r="B50" s="1">
        <v>43446</v>
      </c>
      <c r="C50" s="1">
        <v>43524</v>
      </c>
      <c r="D50">
        <v>287.89999999999998</v>
      </c>
      <c r="E50">
        <v>289.45</v>
      </c>
      <c r="F50">
        <v>286.45</v>
      </c>
      <c r="G50">
        <v>289.3</v>
      </c>
      <c r="H50">
        <v>289.25</v>
      </c>
      <c r="I50">
        <v>289.3</v>
      </c>
      <c r="J50">
        <v>12</v>
      </c>
      <c r="K50">
        <v>103.76</v>
      </c>
      <c r="L50">
        <v>117000</v>
      </c>
      <c r="M50">
        <v>6000</v>
      </c>
      <c r="N50">
        <v>285.25</v>
      </c>
      <c r="O50" s="2">
        <v>1.8301369863013697E-4</v>
      </c>
      <c r="P50" s="3">
        <f t="shared" si="1"/>
        <v>1.3665031534688277E-2</v>
      </c>
      <c r="Q50" s="4">
        <f t="shared" si="0"/>
        <v>1.348201783605814E-2</v>
      </c>
      <c r="R50" s="8">
        <f t="shared" si="2"/>
        <v>0.66336408258161417</v>
      </c>
    </row>
    <row r="51" spans="1:18" x14ac:dyDescent="0.35">
      <c r="A51" t="s">
        <v>14</v>
      </c>
      <c r="B51" s="1">
        <v>43447</v>
      </c>
      <c r="C51" s="1">
        <v>43524</v>
      </c>
      <c r="D51">
        <v>293.55</v>
      </c>
      <c r="E51">
        <v>299.14999999999998</v>
      </c>
      <c r="F51">
        <v>290.60000000000002</v>
      </c>
      <c r="G51">
        <v>291.89999999999998</v>
      </c>
      <c r="H51">
        <v>291.75</v>
      </c>
      <c r="I51">
        <v>291.89999999999998</v>
      </c>
      <c r="J51">
        <v>35</v>
      </c>
      <c r="K51">
        <v>310.18</v>
      </c>
      <c r="L51">
        <v>150000</v>
      </c>
      <c r="M51">
        <v>33000</v>
      </c>
      <c r="N51">
        <v>289</v>
      </c>
      <c r="O51" s="2">
        <v>1.8383561643835618E-4</v>
      </c>
      <c r="P51" s="3">
        <f t="shared" si="1"/>
        <v>8.9872105081229368E-3</v>
      </c>
      <c r="Q51" s="4">
        <f t="shared" si="0"/>
        <v>8.8033748916845813E-3</v>
      </c>
      <c r="R51" s="8">
        <f t="shared" si="2"/>
        <v>0.43315791298135586</v>
      </c>
    </row>
    <row r="52" spans="1:18" x14ac:dyDescent="0.35">
      <c r="A52" t="s">
        <v>14</v>
      </c>
      <c r="B52" s="1">
        <v>43448</v>
      </c>
      <c r="C52" s="1">
        <v>43524</v>
      </c>
      <c r="D52">
        <v>290.8</v>
      </c>
      <c r="E52">
        <v>293.95</v>
      </c>
      <c r="F52">
        <v>290.75</v>
      </c>
      <c r="G52">
        <v>292.45</v>
      </c>
      <c r="H52">
        <v>292.45</v>
      </c>
      <c r="I52">
        <v>293.75</v>
      </c>
      <c r="J52">
        <v>45</v>
      </c>
      <c r="K52">
        <v>394.99</v>
      </c>
      <c r="L52">
        <v>213000</v>
      </c>
      <c r="M52">
        <v>63000</v>
      </c>
      <c r="N52">
        <v>289.2</v>
      </c>
      <c r="O52" s="2">
        <v>1.8356164383561647E-4</v>
      </c>
      <c r="P52" s="3">
        <f t="shared" si="1"/>
        <v>1.8842069201781824E-3</v>
      </c>
      <c r="Q52" s="4">
        <f t="shared" si="0"/>
        <v>1.700645276342566E-3</v>
      </c>
      <c r="R52" s="8">
        <f t="shared" si="2"/>
        <v>8.367790394999125E-2</v>
      </c>
    </row>
    <row r="53" spans="1:18" x14ac:dyDescent="0.35">
      <c r="A53" t="s">
        <v>14</v>
      </c>
      <c r="B53" s="1">
        <v>43451</v>
      </c>
      <c r="C53" s="1">
        <v>43524</v>
      </c>
      <c r="D53">
        <v>293.5</v>
      </c>
      <c r="E53">
        <v>294.25</v>
      </c>
      <c r="F53">
        <v>291.10000000000002</v>
      </c>
      <c r="G53">
        <v>292.14999999999998</v>
      </c>
      <c r="H53">
        <v>292.14999999999998</v>
      </c>
      <c r="I53">
        <v>292.14999999999998</v>
      </c>
      <c r="J53">
        <v>27</v>
      </c>
      <c r="K53">
        <v>237.22</v>
      </c>
      <c r="L53">
        <v>264000</v>
      </c>
      <c r="M53">
        <v>51000</v>
      </c>
      <c r="N53">
        <v>289.5</v>
      </c>
      <c r="O53" s="2">
        <v>1.8219178082191782E-4</v>
      </c>
      <c r="P53" s="3">
        <f t="shared" si="1"/>
        <v>-1.0258163788682214E-3</v>
      </c>
      <c r="Q53" s="4">
        <f t="shared" si="0"/>
        <v>-1.2080081596901391E-3</v>
      </c>
      <c r="R53" s="8">
        <f t="shared" si="2"/>
        <v>-5.9438374459104777E-2</v>
      </c>
    </row>
    <row r="54" spans="1:18" x14ac:dyDescent="0.35">
      <c r="A54" t="s">
        <v>14</v>
      </c>
      <c r="B54" s="1">
        <v>43452</v>
      </c>
      <c r="C54" s="1">
        <v>43524</v>
      </c>
      <c r="D54">
        <v>291.55</v>
      </c>
      <c r="E54">
        <v>296.89999999999998</v>
      </c>
      <c r="F54">
        <v>291.55</v>
      </c>
      <c r="G54">
        <v>296.14999999999998</v>
      </c>
      <c r="H54">
        <v>296.89999999999998</v>
      </c>
      <c r="I54">
        <v>296.14999999999998</v>
      </c>
      <c r="J54">
        <v>22</v>
      </c>
      <c r="K54">
        <v>194</v>
      </c>
      <c r="L54">
        <v>306000</v>
      </c>
      <c r="M54">
        <v>42000</v>
      </c>
      <c r="N54">
        <v>292.75</v>
      </c>
      <c r="O54" s="2">
        <v>1.8164383561643834E-4</v>
      </c>
      <c r="P54" s="3">
        <f t="shared" si="1"/>
        <v>1.3691596782474757E-2</v>
      </c>
      <c r="Q54" s="4">
        <f t="shared" si="0"/>
        <v>1.350995294685832E-2</v>
      </c>
      <c r="R54" s="8">
        <f t="shared" si="2"/>
        <v>0.66473859115838041</v>
      </c>
    </row>
    <row r="55" spans="1:18" x14ac:dyDescent="0.35">
      <c r="A55" t="s">
        <v>14</v>
      </c>
      <c r="B55" s="1">
        <v>43453</v>
      </c>
      <c r="C55" s="1">
        <v>43524</v>
      </c>
      <c r="D55">
        <v>298</v>
      </c>
      <c r="E55">
        <v>304.25</v>
      </c>
      <c r="F55">
        <v>298</v>
      </c>
      <c r="G55">
        <v>303.14999999999998</v>
      </c>
      <c r="H55">
        <v>303.2</v>
      </c>
      <c r="I55">
        <v>303.14999999999998</v>
      </c>
      <c r="J55">
        <v>51</v>
      </c>
      <c r="K55">
        <v>462.97</v>
      </c>
      <c r="L55">
        <v>381000</v>
      </c>
      <c r="M55">
        <v>75000</v>
      </c>
      <c r="N55">
        <v>300.7</v>
      </c>
      <c r="O55" s="2">
        <v>1.8164383561643834E-4</v>
      </c>
      <c r="P55" s="3">
        <f t="shared" si="1"/>
        <v>2.363667060611177E-2</v>
      </c>
      <c r="Q55" s="4">
        <f t="shared" si="0"/>
        <v>2.3455026770495331E-2</v>
      </c>
      <c r="R55" s="8">
        <f t="shared" si="2"/>
        <v>1.154072224554038</v>
      </c>
    </row>
    <row r="56" spans="1:18" x14ac:dyDescent="0.35">
      <c r="A56" t="s">
        <v>14</v>
      </c>
      <c r="B56" s="1">
        <v>43454</v>
      </c>
      <c r="C56" s="1">
        <v>43524</v>
      </c>
      <c r="D56">
        <v>302</v>
      </c>
      <c r="E56">
        <v>303.75</v>
      </c>
      <c r="F56">
        <v>297</v>
      </c>
      <c r="G56">
        <v>297.35000000000002</v>
      </c>
      <c r="H56">
        <v>297.45</v>
      </c>
      <c r="I56">
        <v>297.35000000000002</v>
      </c>
      <c r="J56">
        <v>21</v>
      </c>
      <c r="K56">
        <v>188.82</v>
      </c>
      <c r="L56">
        <v>378000</v>
      </c>
      <c r="M56">
        <v>-3000</v>
      </c>
      <c r="N56">
        <v>294.05</v>
      </c>
      <c r="O56" s="2">
        <v>1.8246575342465755E-4</v>
      </c>
      <c r="P56" s="3">
        <f t="shared" si="1"/>
        <v>-1.9132442685139223E-2</v>
      </c>
      <c r="Q56" s="4">
        <f t="shared" si="0"/>
        <v>-1.9314908438563882E-2</v>
      </c>
      <c r="R56" s="8">
        <f t="shared" si="2"/>
        <v>-0.95036341535073998</v>
      </c>
    </row>
    <row r="57" spans="1:18" x14ac:dyDescent="0.35">
      <c r="A57" t="s">
        <v>14</v>
      </c>
      <c r="B57" s="1">
        <v>43455</v>
      </c>
      <c r="C57" s="1">
        <v>43524</v>
      </c>
      <c r="D57">
        <v>298.75</v>
      </c>
      <c r="E57">
        <v>298.8</v>
      </c>
      <c r="F57">
        <v>294</v>
      </c>
      <c r="G57">
        <v>295.2</v>
      </c>
      <c r="H57">
        <v>295.5</v>
      </c>
      <c r="I57">
        <v>295.2</v>
      </c>
      <c r="J57">
        <v>81</v>
      </c>
      <c r="K57">
        <v>720.3</v>
      </c>
      <c r="L57">
        <v>513000</v>
      </c>
      <c r="M57">
        <v>135000</v>
      </c>
      <c r="N57">
        <v>291.89999999999998</v>
      </c>
      <c r="O57" s="2">
        <v>1.8246575342465755E-4</v>
      </c>
      <c r="P57" s="3">
        <f t="shared" si="1"/>
        <v>-7.2305364049101532E-3</v>
      </c>
      <c r="Q57" s="4">
        <f t="shared" si="0"/>
        <v>-7.4130021583348107E-3</v>
      </c>
      <c r="R57" s="8">
        <f t="shared" si="2"/>
        <v>-0.36474654133650641</v>
      </c>
    </row>
    <row r="58" spans="1:18" x14ac:dyDescent="0.35">
      <c r="A58" t="s">
        <v>14</v>
      </c>
      <c r="B58" s="1">
        <v>43458</v>
      </c>
      <c r="C58" s="1">
        <v>43524</v>
      </c>
      <c r="D58">
        <v>297.2</v>
      </c>
      <c r="E58">
        <v>297.2</v>
      </c>
      <c r="F58">
        <v>293.5</v>
      </c>
      <c r="G58">
        <v>295.3</v>
      </c>
      <c r="H58">
        <v>295.3</v>
      </c>
      <c r="I58">
        <v>297.05</v>
      </c>
      <c r="J58">
        <v>28</v>
      </c>
      <c r="K58">
        <v>248.17</v>
      </c>
      <c r="L58">
        <v>552000</v>
      </c>
      <c r="M58">
        <v>39000</v>
      </c>
      <c r="N58">
        <v>293.05</v>
      </c>
      <c r="O58" s="2">
        <v>1.8273972602739726E-4</v>
      </c>
      <c r="P58" s="3">
        <f t="shared" si="1"/>
        <v>3.3875338753395237E-4</v>
      </c>
      <c r="Q58" s="4">
        <f t="shared" si="0"/>
        <v>1.5601366150655511E-4</v>
      </c>
      <c r="R58" s="8">
        <f t="shared" si="2"/>
        <v>7.6764369172318096E-3</v>
      </c>
    </row>
    <row r="59" spans="1:18" x14ac:dyDescent="0.35">
      <c r="A59" t="s">
        <v>14</v>
      </c>
      <c r="B59" s="1">
        <v>43460</v>
      </c>
      <c r="C59" s="1">
        <v>43524</v>
      </c>
      <c r="D59">
        <v>295</v>
      </c>
      <c r="E59">
        <v>297.85000000000002</v>
      </c>
      <c r="F59">
        <v>290</v>
      </c>
      <c r="G59">
        <v>297.3</v>
      </c>
      <c r="H59">
        <v>297.5</v>
      </c>
      <c r="I59">
        <v>297.3</v>
      </c>
      <c r="J59">
        <v>112</v>
      </c>
      <c r="K59">
        <v>986.58</v>
      </c>
      <c r="L59">
        <v>642000</v>
      </c>
      <c r="M59">
        <v>90000</v>
      </c>
      <c r="N59">
        <v>294.14999999999998</v>
      </c>
      <c r="O59" s="2">
        <v>1.8273972602739726E-4</v>
      </c>
      <c r="P59" s="3">
        <f t="shared" si="1"/>
        <v>6.7727734507280731E-3</v>
      </c>
      <c r="Q59" s="4">
        <f t="shared" si="0"/>
        <v>6.5900337247006757E-3</v>
      </c>
      <c r="R59" s="8">
        <f t="shared" si="2"/>
        <v>0.32425351524724905</v>
      </c>
    </row>
    <row r="60" spans="1:18" x14ac:dyDescent="0.35">
      <c r="A60" t="s">
        <v>14</v>
      </c>
      <c r="B60" s="1">
        <v>43461</v>
      </c>
      <c r="C60" s="1">
        <v>43524</v>
      </c>
      <c r="D60">
        <v>298.95</v>
      </c>
      <c r="E60">
        <v>299.55</v>
      </c>
      <c r="F60">
        <v>294.14999999999998</v>
      </c>
      <c r="G60">
        <v>294.85000000000002</v>
      </c>
      <c r="H60">
        <v>295.35000000000002</v>
      </c>
      <c r="I60">
        <v>294.85000000000002</v>
      </c>
      <c r="J60">
        <v>125</v>
      </c>
      <c r="K60">
        <v>1115.2</v>
      </c>
      <c r="L60">
        <v>825000</v>
      </c>
      <c r="M60">
        <v>183000</v>
      </c>
      <c r="N60">
        <v>292.14999999999998</v>
      </c>
      <c r="O60" s="2">
        <v>1.8273972602739726E-4</v>
      </c>
      <c r="P60" s="3">
        <f t="shared" si="1"/>
        <v>-8.2408341742347419E-3</v>
      </c>
      <c r="Q60" s="4">
        <f t="shared" si="0"/>
        <v>-8.4235739002621393E-3</v>
      </c>
      <c r="R60" s="8">
        <f t="shared" si="2"/>
        <v>-0.41447032931975464</v>
      </c>
    </row>
    <row r="61" spans="1:18" x14ac:dyDescent="0.35">
      <c r="A61" t="s">
        <v>14</v>
      </c>
      <c r="B61" s="1">
        <v>43462</v>
      </c>
      <c r="C61" s="1">
        <v>43552</v>
      </c>
      <c r="D61">
        <v>300</v>
      </c>
      <c r="E61">
        <v>300</v>
      </c>
      <c r="F61">
        <v>300</v>
      </c>
      <c r="G61">
        <v>300</v>
      </c>
      <c r="H61">
        <v>300</v>
      </c>
      <c r="I61">
        <v>300.3</v>
      </c>
      <c r="J61">
        <v>1</v>
      </c>
      <c r="K61">
        <v>9</v>
      </c>
      <c r="L61">
        <v>3000</v>
      </c>
      <c r="M61">
        <v>3000</v>
      </c>
      <c r="N61">
        <v>294.8</v>
      </c>
      <c r="O61" s="2">
        <v>1.8273972602739726E-4</v>
      </c>
      <c r="P61" s="3">
        <f t="shared" si="1"/>
        <v>1.7466508394098617E-2</v>
      </c>
      <c r="Q61" s="4">
        <f t="shared" si="0"/>
        <v>1.7283768668071221E-2</v>
      </c>
      <c r="R61" s="8">
        <f t="shared" si="2"/>
        <v>0.85042398589499013</v>
      </c>
    </row>
    <row r="62" spans="1:18" x14ac:dyDescent="0.35">
      <c r="A62" t="s">
        <v>14</v>
      </c>
      <c r="B62" s="1">
        <v>43466</v>
      </c>
      <c r="C62" s="1">
        <v>43552</v>
      </c>
      <c r="D62">
        <v>302.35000000000002</v>
      </c>
      <c r="E62">
        <v>302.35000000000002</v>
      </c>
      <c r="F62">
        <v>302.35000000000002</v>
      </c>
      <c r="G62">
        <v>302.35000000000002</v>
      </c>
      <c r="H62">
        <v>302.35000000000002</v>
      </c>
      <c r="I62">
        <v>304.95</v>
      </c>
      <c r="J62">
        <v>1</v>
      </c>
      <c r="K62">
        <v>9.07</v>
      </c>
      <c r="L62">
        <v>6000</v>
      </c>
      <c r="M62">
        <v>3000</v>
      </c>
      <c r="N62">
        <v>299.60000000000002</v>
      </c>
      <c r="O62" s="2">
        <v>1.8027397260273972E-4</v>
      </c>
      <c r="P62" s="3">
        <f t="shared" si="1"/>
        <v>7.8333333333334091E-3</v>
      </c>
      <c r="Q62" s="4">
        <f t="shared" si="0"/>
        <v>7.6530593607306695E-3</v>
      </c>
      <c r="R62" s="8">
        <f t="shared" si="2"/>
        <v>0.37655822470400135</v>
      </c>
    </row>
    <row r="63" spans="1:18" x14ac:dyDescent="0.35">
      <c r="A63" t="s">
        <v>14</v>
      </c>
      <c r="B63" s="1">
        <v>43467</v>
      </c>
      <c r="C63" s="1">
        <v>43552</v>
      </c>
      <c r="D63">
        <v>302.55</v>
      </c>
      <c r="E63">
        <v>302.55</v>
      </c>
      <c r="F63">
        <v>297.64999999999998</v>
      </c>
      <c r="G63">
        <v>297.64999999999998</v>
      </c>
      <c r="H63">
        <v>297.64999999999998</v>
      </c>
      <c r="I63">
        <v>299.10000000000002</v>
      </c>
      <c r="J63">
        <v>4</v>
      </c>
      <c r="K63">
        <v>35.950000000000003</v>
      </c>
      <c r="L63">
        <v>12000</v>
      </c>
      <c r="M63">
        <v>6000</v>
      </c>
      <c r="N63">
        <v>293.89999999999998</v>
      </c>
      <c r="O63" s="2">
        <v>1.8164383561643834E-4</v>
      </c>
      <c r="P63" s="3">
        <f t="shared" si="1"/>
        <v>-1.5544898296676187E-2</v>
      </c>
      <c r="Q63" s="4">
        <f t="shared" si="0"/>
        <v>-1.5726542132292624E-2</v>
      </c>
      <c r="R63" s="8">
        <f t="shared" si="2"/>
        <v>-0.77380280315810801</v>
      </c>
    </row>
    <row r="64" spans="1:18" x14ac:dyDescent="0.35">
      <c r="A64" t="s">
        <v>14</v>
      </c>
      <c r="B64" s="1">
        <v>43468</v>
      </c>
      <c r="C64" s="1">
        <v>43552</v>
      </c>
      <c r="D64">
        <v>297</v>
      </c>
      <c r="E64">
        <v>297.95</v>
      </c>
      <c r="F64">
        <v>295.64999999999998</v>
      </c>
      <c r="G64">
        <v>292.89999999999998</v>
      </c>
      <c r="H64">
        <v>295.64999999999998</v>
      </c>
      <c r="I64">
        <v>292.89999999999998</v>
      </c>
      <c r="J64">
        <v>6</v>
      </c>
      <c r="K64">
        <v>53.32</v>
      </c>
      <c r="L64">
        <v>27000</v>
      </c>
      <c r="M64">
        <v>15000</v>
      </c>
      <c r="N64">
        <v>291.10000000000002</v>
      </c>
      <c r="O64" s="2">
        <v>1.8109589041095893E-4</v>
      </c>
      <c r="P64" s="3">
        <f t="shared" si="1"/>
        <v>-1.595834033260541E-2</v>
      </c>
      <c r="Q64" s="4">
        <f t="shared" si="0"/>
        <v>-1.6139436223016369E-2</v>
      </c>
      <c r="R64" s="8">
        <f t="shared" si="2"/>
        <v>-0.79411868710270384</v>
      </c>
    </row>
    <row r="65" spans="1:18" x14ac:dyDescent="0.35">
      <c r="A65" t="s">
        <v>14</v>
      </c>
      <c r="B65" s="1">
        <v>43469</v>
      </c>
      <c r="C65" s="1">
        <v>43552</v>
      </c>
      <c r="D65">
        <v>297.35000000000002</v>
      </c>
      <c r="E65">
        <v>302.5</v>
      </c>
      <c r="F65">
        <v>296.89999999999998</v>
      </c>
      <c r="G65">
        <v>301.3</v>
      </c>
      <c r="H65">
        <v>301.3</v>
      </c>
      <c r="I65">
        <v>301.3</v>
      </c>
      <c r="J65">
        <v>8</v>
      </c>
      <c r="K65">
        <v>71.95</v>
      </c>
      <c r="L65">
        <v>39000</v>
      </c>
      <c r="M65">
        <v>12000</v>
      </c>
      <c r="N65">
        <v>297.64999999999998</v>
      </c>
      <c r="O65" s="2">
        <v>1.8136986301369864E-4</v>
      </c>
      <c r="P65" s="3">
        <f t="shared" si="1"/>
        <v>2.8678729941959833E-2</v>
      </c>
      <c r="Q65" s="4">
        <f t="shared" si="0"/>
        <v>2.8497360078946134E-2</v>
      </c>
      <c r="R65" s="8">
        <f t="shared" si="2"/>
        <v>1.402173276629872</v>
      </c>
    </row>
    <row r="66" spans="1:18" x14ac:dyDescent="0.35">
      <c r="A66" t="s">
        <v>14</v>
      </c>
      <c r="B66" s="1">
        <v>43472</v>
      </c>
      <c r="C66" s="1">
        <v>43552</v>
      </c>
      <c r="D66">
        <v>303.2</v>
      </c>
      <c r="E66">
        <v>303.64999999999998</v>
      </c>
      <c r="F66">
        <v>300.14999999999998</v>
      </c>
      <c r="G66">
        <v>300.14999999999998</v>
      </c>
      <c r="H66">
        <v>300.14999999999998</v>
      </c>
      <c r="I66">
        <v>301.25</v>
      </c>
      <c r="J66">
        <v>10</v>
      </c>
      <c r="K66">
        <v>90.59</v>
      </c>
      <c r="L66">
        <v>36000</v>
      </c>
      <c r="M66">
        <v>-3000</v>
      </c>
      <c r="N66">
        <v>296.3</v>
      </c>
      <c r="O66" s="2">
        <v>1.8164383561643834E-4</v>
      </c>
      <c r="P66" s="3">
        <f t="shared" si="1"/>
        <v>-3.816793893129884E-3</v>
      </c>
      <c r="Q66" s="4">
        <f t="shared" ref="Q66:Q129" si="3">P66-O66</f>
        <v>-3.9984377287463225E-3</v>
      </c>
      <c r="R66" s="8">
        <f t="shared" si="2"/>
        <v>-0.19673761064130363</v>
      </c>
    </row>
    <row r="67" spans="1:18" x14ac:dyDescent="0.35">
      <c r="A67" t="s">
        <v>14</v>
      </c>
      <c r="B67" s="1">
        <v>43473</v>
      </c>
      <c r="C67" s="1">
        <v>43552</v>
      </c>
      <c r="D67">
        <v>301</v>
      </c>
      <c r="E67">
        <v>308.64999999999998</v>
      </c>
      <c r="F67">
        <v>301</v>
      </c>
      <c r="G67">
        <v>308.60000000000002</v>
      </c>
      <c r="H67">
        <v>308.45</v>
      </c>
      <c r="I67">
        <v>308.60000000000002</v>
      </c>
      <c r="J67">
        <v>9</v>
      </c>
      <c r="K67">
        <v>82.65</v>
      </c>
      <c r="L67">
        <v>45000</v>
      </c>
      <c r="M67">
        <v>9000</v>
      </c>
      <c r="N67">
        <v>305.3</v>
      </c>
      <c r="O67" s="2">
        <v>1.8136986301369864E-4</v>
      </c>
      <c r="P67" s="3">
        <f t="shared" ref="P67:P130" si="4">(G67-G66)/G66</f>
        <v>2.815259037148108E-2</v>
      </c>
      <c r="Q67" s="4">
        <f t="shared" si="3"/>
        <v>2.7971220508467381E-2</v>
      </c>
      <c r="R67" s="8">
        <f t="shared" ref="R67:R130" si="5">Q67/$U$5</f>
        <v>1.3762853051314921</v>
      </c>
    </row>
    <row r="68" spans="1:18" x14ac:dyDescent="0.35">
      <c r="A68" t="s">
        <v>14</v>
      </c>
      <c r="B68" s="1">
        <v>43474</v>
      </c>
      <c r="C68" s="1">
        <v>43552</v>
      </c>
      <c r="D68">
        <v>308.60000000000002</v>
      </c>
      <c r="E68">
        <v>308.60000000000002</v>
      </c>
      <c r="F68">
        <v>305</v>
      </c>
      <c r="G68">
        <v>308.25</v>
      </c>
      <c r="H68">
        <v>308</v>
      </c>
      <c r="I68">
        <v>308.25</v>
      </c>
      <c r="J68">
        <v>11</v>
      </c>
      <c r="K68">
        <v>101.41</v>
      </c>
      <c r="L68">
        <v>54000</v>
      </c>
      <c r="M68">
        <v>9000</v>
      </c>
      <c r="N68">
        <v>305.3</v>
      </c>
      <c r="O68" s="2">
        <v>1.8191780821917805E-4</v>
      </c>
      <c r="P68" s="3">
        <f t="shared" si="4"/>
        <v>-1.1341542449773904E-3</v>
      </c>
      <c r="Q68" s="4">
        <f t="shared" si="3"/>
        <v>-1.3160720531965684E-3</v>
      </c>
      <c r="R68" s="8">
        <f t="shared" si="5"/>
        <v>-6.475550921206169E-2</v>
      </c>
    </row>
    <row r="69" spans="1:18" x14ac:dyDescent="0.35">
      <c r="A69" t="s">
        <v>14</v>
      </c>
      <c r="B69" s="1">
        <v>43475</v>
      </c>
      <c r="C69" s="1">
        <v>43552</v>
      </c>
      <c r="D69">
        <v>307.05</v>
      </c>
      <c r="E69">
        <v>310.2</v>
      </c>
      <c r="F69">
        <v>307.05</v>
      </c>
      <c r="G69">
        <v>308.5</v>
      </c>
      <c r="H69">
        <v>308.5</v>
      </c>
      <c r="I69">
        <v>310.5</v>
      </c>
      <c r="J69">
        <v>12</v>
      </c>
      <c r="K69">
        <v>111.26</v>
      </c>
      <c r="L69">
        <v>66000</v>
      </c>
      <c r="M69">
        <v>12000</v>
      </c>
      <c r="N69">
        <v>305.55</v>
      </c>
      <c r="O69" s="2">
        <v>1.8164383561643834E-4</v>
      </c>
      <c r="P69" s="3">
        <f t="shared" si="4"/>
        <v>8.110300081103001E-4</v>
      </c>
      <c r="Q69" s="4">
        <f t="shared" si="3"/>
        <v>6.2938617249386176E-4</v>
      </c>
      <c r="R69" s="8">
        <f t="shared" si="5"/>
        <v>3.0968078071317549E-2</v>
      </c>
    </row>
    <row r="70" spans="1:18" x14ac:dyDescent="0.35">
      <c r="A70" t="s">
        <v>14</v>
      </c>
      <c r="B70" s="1">
        <v>43476</v>
      </c>
      <c r="C70" s="1">
        <v>43552</v>
      </c>
      <c r="D70">
        <v>306.75</v>
      </c>
      <c r="E70">
        <v>307</v>
      </c>
      <c r="F70">
        <v>306.75</v>
      </c>
      <c r="G70">
        <v>307</v>
      </c>
      <c r="H70">
        <v>307</v>
      </c>
      <c r="I70">
        <v>307.60000000000002</v>
      </c>
      <c r="J70">
        <v>7</v>
      </c>
      <c r="K70">
        <v>64.45</v>
      </c>
      <c r="L70">
        <v>69000</v>
      </c>
      <c r="M70">
        <v>3000</v>
      </c>
      <c r="N70">
        <v>302.75</v>
      </c>
      <c r="O70" s="2">
        <v>1.8191780821917805E-4</v>
      </c>
      <c r="P70" s="3">
        <f t="shared" si="4"/>
        <v>-4.8622366288492711E-3</v>
      </c>
      <c r="Q70" s="4">
        <f t="shared" si="3"/>
        <v>-5.0441544370684495E-3</v>
      </c>
      <c r="R70" s="8">
        <f t="shared" si="5"/>
        <v>-0.24819065819632702</v>
      </c>
    </row>
    <row r="71" spans="1:18" x14ac:dyDescent="0.35">
      <c r="A71" t="s">
        <v>14</v>
      </c>
      <c r="B71" s="1">
        <v>43479</v>
      </c>
      <c r="C71" s="1">
        <v>43552</v>
      </c>
      <c r="D71">
        <v>304.14999999999998</v>
      </c>
      <c r="E71">
        <v>304.14999999999998</v>
      </c>
      <c r="F71">
        <v>304.14999999999998</v>
      </c>
      <c r="G71">
        <v>304.14999999999998</v>
      </c>
      <c r="H71">
        <v>304.14999999999998</v>
      </c>
      <c r="I71">
        <v>305.05</v>
      </c>
      <c r="J71">
        <v>2</v>
      </c>
      <c r="K71">
        <v>18.28</v>
      </c>
      <c r="L71">
        <v>69000</v>
      </c>
      <c r="M71">
        <v>0</v>
      </c>
      <c r="N71">
        <v>300.39999999999998</v>
      </c>
      <c r="O71" s="2">
        <v>1.8164383561643834E-4</v>
      </c>
      <c r="P71" s="3">
        <f t="shared" si="4"/>
        <v>-9.283387622149912E-3</v>
      </c>
      <c r="Q71" s="4">
        <f t="shared" si="3"/>
        <v>-9.4650314577663496E-3</v>
      </c>
      <c r="R71" s="8">
        <f t="shared" si="5"/>
        <v>-0.4657138112363654</v>
      </c>
    </row>
    <row r="72" spans="1:18" x14ac:dyDescent="0.35">
      <c r="A72" t="s">
        <v>14</v>
      </c>
      <c r="B72" s="1">
        <v>43480</v>
      </c>
      <c r="C72" s="1">
        <v>43552</v>
      </c>
      <c r="D72">
        <v>306.35000000000002</v>
      </c>
      <c r="E72">
        <v>306.35000000000002</v>
      </c>
      <c r="F72">
        <v>304.5</v>
      </c>
      <c r="G72">
        <v>304.5</v>
      </c>
      <c r="H72">
        <v>304.5</v>
      </c>
      <c r="I72">
        <v>304.5</v>
      </c>
      <c r="J72">
        <v>3</v>
      </c>
      <c r="K72">
        <v>27.51</v>
      </c>
      <c r="L72">
        <v>72000</v>
      </c>
      <c r="M72">
        <v>3000</v>
      </c>
      <c r="N72">
        <v>301.64999999999998</v>
      </c>
      <c r="O72" s="2">
        <v>1.8246575342465755E-4</v>
      </c>
      <c r="P72" s="3">
        <f t="shared" si="4"/>
        <v>1.150747986191099E-3</v>
      </c>
      <c r="Q72" s="4">
        <f t="shared" si="3"/>
        <v>9.6828223276644143E-4</v>
      </c>
      <c r="R72" s="8">
        <f t="shared" si="5"/>
        <v>4.764299104406091E-2</v>
      </c>
    </row>
    <row r="73" spans="1:18" x14ac:dyDescent="0.35">
      <c r="A73" t="s">
        <v>14</v>
      </c>
      <c r="B73" s="1">
        <v>43481</v>
      </c>
      <c r="C73" s="1">
        <v>43552</v>
      </c>
      <c r="D73">
        <v>308.64999999999998</v>
      </c>
      <c r="E73">
        <v>308.64999999999998</v>
      </c>
      <c r="F73">
        <v>306.05</v>
      </c>
      <c r="G73">
        <v>306.3</v>
      </c>
      <c r="H73">
        <v>306.05</v>
      </c>
      <c r="I73">
        <v>306.3</v>
      </c>
      <c r="J73">
        <v>5</v>
      </c>
      <c r="K73">
        <v>46.14</v>
      </c>
      <c r="L73">
        <v>75000</v>
      </c>
      <c r="M73">
        <v>3000</v>
      </c>
      <c r="N73">
        <v>303.14999999999998</v>
      </c>
      <c r="O73" s="2">
        <v>1.8191780821917805E-4</v>
      </c>
      <c r="P73" s="3">
        <f t="shared" si="4"/>
        <v>5.9113300492611215E-3</v>
      </c>
      <c r="Q73" s="4">
        <f t="shared" si="3"/>
        <v>5.729412241041943E-3</v>
      </c>
      <c r="R73" s="8">
        <f t="shared" si="5"/>
        <v>0.281907822792341</v>
      </c>
    </row>
    <row r="74" spans="1:18" x14ac:dyDescent="0.35">
      <c r="A74" t="s">
        <v>14</v>
      </c>
      <c r="B74" s="1">
        <v>43482</v>
      </c>
      <c r="C74" s="1">
        <v>43552</v>
      </c>
      <c r="D74">
        <v>307.05</v>
      </c>
      <c r="E74">
        <v>307.05</v>
      </c>
      <c r="F74">
        <v>299.25</v>
      </c>
      <c r="G74">
        <v>302.25</v>
      </c>
      <c r="H74">
        <v>302.25</v>
      </c>
      <c r="I74">
        <v>301.8</v>
      </c>
      <c r="J74">
        <v>19</v>
      </c>
      <c r="K74">
        <v>172.24</v>
      </c>
      <c r="L74">
        <v>81000</v>
      </c>
      <c r="M74">
        <v>6000</v>
      </c>
      <c r="N74" t="s">
        <v>15</v>
      </c>
      <c r="O74" s="2">
        <v>1.8082191780821919E-4</v>
      </c>
      <c r="P74" s="3">
        <f t="shared" si="4"/>
        <v>-1.3222331047992201E-2</v>
      </c>
      <c r="Q74" s="4">
        <f t="shared" si="3"/>
        <v>-1.340315296580042E-2</v>
      </c>
      <c r="R74" s="8">
        <f t="shared" si="5"/>
        <v>-0.65948364547326754</v>
      </c>
    </row>
    <row r="75" spans="1:18" x14ac:dyDescent="0.35">
      <c r="A75" t="s">
        <v>14</v>
      </c>
      <c r="B75" s="1">
        <v>43483</v>
      </c>
      <c r="C75" s="1">
        <v>43552</v>
      </c>
      <c r="D75">
        <v>300.25</v>
      </c>
      <c r="E75">
        <v>300.60000000000002</v>
      </c>
      <c r="F75">
        <v>298.05</v>
      </c>
      <c r="G75">
        <v>298.39999999999998</v>
      </c>
      <c r="H75">
        <v>298.05</v>
      </c>
      <c r="I75">
        <v>298.39999999999998</v>
      </c>
      <c r="J75">
        <v>6</v>
      </c>
      <c r="K75">
        <v>53.83</v>
      </c>
      <c r="L75">
        <v>90000</v>
      </c>
      <c r="M75">
        <v>9000</v>
      </c>
      <c r="N75">
        <v>294.95</v>
      </c>
      <c r="O75" s="2">
        <v>1.7972602739726028E-4</v>
      </c>
      <c r="P75" s="3">
        <f t="shared" si="4"/>
        <v>-1.2737799834574104E-2</v>
      </c>
      <c r="Q75" s="4">
        <f t="shared" si="3"/>
        <v>-1.2917525861971363E-2</v>
      </c>
      <c r="R75" s="8">
        <f t="shared" si="5"/>
        <v>-0.63558903398961164</v>
      </c>
    </row>
    <row r="76" spans="1:18" x14ac:dyDescent="0.35">
      <c r="A76" t="s">
        <v>14</v>
      </c>
      <c r="B76" s="1">
        <v>43486</v>
      </c>
      <c r="C76" s="1">
        <v>43552</v>
      </c>
      <c r="D76">
        <v>299.64999999999998</v>
      </c>
      <c r="E76">
        <v>299.64999999999998</v>
      </c>
      <c r="F76">
        <v>294.8</v>
      </c>
      <c r="G76">
        <v>295.25</v>
      </c>
      <c r="H76">
        <v>294.8</v>
      </c>
      <c r="I76">
        <v>295.25</v>
      </c>
      <c r="J76">
        <v>14</v>
      </c>
      <c r="K76">
        <v>124.72</v>
      </c>
      <c r="L76">
        <v>99000</v>
      </c>
      <c r="M76">
        <v>9000</v>
      </c>
      <c r="N76">
        <v>292.45</v>
      </c>
      <c r="O76" s="2">
        <v>1.7972602739726028E-4</v>
      </c>
      <c r="P76" s="3">
        <f t="shared" si="4"/>
        <v>-1.0556300268096439E-2</v>
      </c>
      <c r="Q76" s="4">
        <f t="shared" si="3"/>
        <v>-1.0736026295493698E-2</v>
      </c>
      <c r="R76" s="8">
        <f t="shared" si="5"/>
        <v>-0.52825135826734337</v>
      </c>
    </row>
    <row r="77" spans="1:18" x14ac:dyDescent="0.35">
      <c r="A77" t="s">
        <v>14</v>
      </c>
      <c r="B77" s="1">
        <v>43487</v>
      </c>
      <c r="C77" s="1">
        <v>43552</v>
      </c>
      <c r="D77">
        <v>295</v>
      </c>
      <c r="E77">
        <v>295.55</v>
      </c>
      <c r="F77">
        <v>291.8</v>
      </c>
      <c r="G77">
        <v>294</v>
      </c>
      <c r="H77">
        <v>294</v>
      </c>
      <c r="I77">
        <v>294</v>
      </c>
      <c r="J77">
        <v>18</v>
      </c>
      <c r="K77">
        <v>158.66999999999999</v>
      </c>
      <c r="L77">
        <v>114000</v>
      </c>
      <c r="M77">
        <v>15000</v>
      </c>
      <c r="N77">
        <v>290.25</v>
      </c>
      <c r="O77" s="2">
        <v>1.8027397260273972E-4</v>
      </c>
      <c r="P77" s="3">
        <f t="shared" si="4"/>
        <v>-4.2337002540220152E-3</v>
      </c>
      <c r="Q77" s="4">
        <f t="shared" si="3"/>
        <v>-4.4139742266247547E-3</v>
      </c>
      <c r="R77" s="8">
        <f t="shared" si="5"/>
        <v>-0.21718351058345189</v>
      </c>
    </row>
    <row r="78" spans="1:18" x14ac:dyDescent="0.35">
      <c r="A78" t="s">
        <v>14</v>
      </c>
      <c r="B78" s="1">
        <v>43488</v>
      </c>
      <c r="C78" s="1">
        <v>43552</v>
      </c>
      <c r="D78">
        <v>295.2</v>
      </c>
      <c r="E78">
        <v>295.64999999999998</v>
      </c>
      <c r="F78">
        <v>287.45</v>
      </c>
      <c r="G78">
        <v>288.75</v>
      </c>
      <c r="H78">
        <v>288.85000000000002</v>
      </c>
      <c r="I78">
        <v>288.75</v>
      </c>
      <c r="J78">
        <v>41</v>
      </c>
      <c r="K78">
        <v>359.35</v>
      </c>
      <c r="L78">
        <v>126000</v>
      </c>
      <c r="M78">
        <v>12000</v>
      </c>
      <c r="N78">
        <v>286.64999999999998</v>
      </c>
      <c r="O78" s="2">
        <v>1.8000000000000001E-4</v>
      </c>
      <c r="P78" s="3">
        <f t="shared" si="4"/>
        <v>-1.7857142857142856E-2</v>
      </c>
      <c r="Q78" s="4">
        <f t="shared" si="3"/>
        <v>-1.8037142857142856E-2</v>
      </c>
      <c r="R78" s="8">
        <f t="shared" si="5"/>
        <v>-0.88749272321986905</v>
      </c>
    </row>
    <row r="79" spans="1:18" x14ac:dyDescent="0.35">
      <c r="A79" t="s">
        <v>14</v>
      </c>
      <c r="B79" s="1">
        <v>43489</v>
      </c>
      <c r="C79" s="1">
        <v>43552</v>
      </c>
      <c r="D79">
        <v>289.39999999999998</v>
      </c>
      <c r="E79">
        <v>292.55</v>
      </c>
      <c r="F79">
        <v>289.39999999999998</v>
      </c>
      <c r="G79">
        <v>291</v>
      </c>
      <c r="H79">
        <v>291.75</v>
      </c>
      <c r="I79">
        <v>291</v>
      </c>
      <c r="J79">
        <v>19</v>
      </c>
      <c r="K79">
        <v>165.73</v>
      </c>
      <c r="L79">
        <v>147000</v>
      </c>
      <c r="M79">
        <v>21000</v>
      </c>
      <c r="N79">
        <v>288.05</v>
      </c>
      <c r="O79" s="2">
        <v>1.8027397260273972E-4</v>
      </c>
      <c r="P79" s="3">
        <f t="shared" si="4"/>
        <v>7.7922077922077922E-3</v>
      </c>
      <c r="Q79" s="4">
        <f t="shared" si="3"/>
        <v>7.6119338196050526E-3</v>
      </c>
      <c r="R79" s="8">
        <f t="shared" si="5"/>
        <v>0.37453469920572596</v>
      </c>
    </row>
    <row r="80" spans="1:18" x14ac:dyDescent="0.35">
      <c r="A80" t="s">
        <v>14</v>
      </c>
      <c r="B80" s="1">
        <v>43490</v>
      </c>
      <c r="C80" s="1">
        <v>43552</v>
      </c>
      <c r="D80">
        <v>293.55</v>
      </c>
      <c r="E80">
        <v>293.55</v>
      </c>
      <c r="F80">
        <v>286.39999999999998</v>
      </c>
      <c r="G80">
        <v>286.45</v>
      </c>
      <c r="H80">
        <v>286.39999999999998</v>
      </c>
      <c r="I80">
        <v>286.45</v>
      </c>
      <c r="J80">
        <v>21</v>
      </c>
      <c r="K80">
        <v>183.02</v>
      </c>
      <c r="L80">
        <v>159000</v>
      </c>
      <c r="M80">
        <v>12000</v>
      </c>
      <c r="N80">
        <v>285.39999999999998</v>
      </c>
      <c r="O80" s="2">
        <v>1.8000000000000001E-4</v>
      </c>
      <c r="P80" s="3">
        <f t="shared" si="4"/>
        <v>-1.5635738831615158E-2</v>
      </c>
      <c r="Q80" s="4">
        <f t="shared" si="3"/>
        <v>-1.5815738831615158E-2</v>
      </c>
      <c r="R80" s="8">
        <f t="shared" si="5"/>
        <v>-0.77819160365777429</v>
      </c>
    </row>
    <row r="81" spans="1:18" x14ac:dyDescent="0.35">
      <c r="A81" t="s">
        <v>14</v>
      </c>
      <c r="B81" s="1">
        <v>43493</v>
      </c>
      <c r="C81" s="1">
        <v>43552</v>
      </c>
      <c r="D81">
        <v>287.89999999999998</v>
      </c>
      <c r="E81">
        <v>287.89999999999998</v>
      </c>
      <c r="F81">
        <v>280.8</v>
      </c>
      <c r="G81">
        <v>284.60000000000002</v>
      </c>
      <c r="H81">
        <v>284.60000000000002</v>
      </c>
      <c r="I81">
        <v>285.10000000000002</v>
      </c>
      <c r="J81">
        <v>28</v>
      </c>
      <c r="K81">
        <v>238.7</v>
      </c>
      <c r="L81">
        <v>213000</v>
      </c>
      <c r="M81">
        <v>54000</v>
      </c>
      <c r="N81">
        <v>281.60000000000002</v>
      </c>
      <c r="O81" s="2">
        <v>1.7972602739726028E-4</v>
      </c>
      <c r="P81" s="3">
        <f t="shared" si="4"/>
        <v>-6.4583696980274599E-3</v>
      </c>
      <c r="Q81" s="4">
        <f t="shared" si="3"/>
        <v>-6.6380957254247204E-3</v>
      </c>
      <c r="R81" s="8">
        <f t="shared" si="5"/>
        <v>-0.32661833966782439</v>
      </c>
    </row>
    <row r="82" spans="1:18" x14ac:dyDescent="0.35">
      <c r="A82" t="s">
        <v>14</v>
      </c>
      <c r="B82" s="1">
        <v>43494</v>
      </c>
      <c r="C82" s="1">
        <v>43552</v>
      </c>
      <c r="D82">
        <v>284.75</v>
      </c>
      <c r="E82">
        <v>289.05</v>
      </c>
      <c r="F82">
        <v>280.05</v>
      </c>
      <c r="G82">
        <v>283.89999999999998</v>
      </c>
      <c r="H82">
        <v>284.60000000000002</v>
      </c>
      <c r="I82">
        <v>283.89999999999998</v>
      </c>
      <c r="J82">
        <v>45</v>
      </c>
      <c r="K82">
        <v>383.45</v>
      </c>
      <c r="L82">
        <v>240000</v>
      </c>
      <c r="M82">
        <v>27000</v>
      </c>
      <c r="N82">
        <v>280.60000000000002</v>
      </c>
      <c r="O82" s="2">
        <v>1.8000000000000001E-4</v>
      </c>
      <c r="P82" s="3">
        <f t="shared" si="4"/>
        <v>-2.4595924104007217E-3</v>
      </c>
      <c r="Q82" s="4">
        <f t="shared" si="3"/>
        <v>-2.6395924104007217E-3</v>
      </c>
      <c r="R82" s="8">
        <f t="shared" si="5"/>
        <v>-0.12987750194423606</v>
      </c>
    </row>
    <row r="83" spans="1:18" x14ac:dyDescent="0.35">
      <c r="A83" t="s">
        <v>14</v>
      </c>
      <c r="B83" s="1">
        <v>43495</v>
      </c>
      <c r="C83" s="1">
        <v>43552</v>
      </c>
      <c r="D83">
        <v>284.95</v>
      </c>
      <c r="E83">
        <v>292</v>
      </c>
      <c r="F83">
        <v>283</v>
      </c>
      <c r="G83">
        <v>288.64999999999998</v>
      </c>
      <c r="H83">
        <v>288.64999999999998</v>
      </c>
      <c r="I83">
        <v>288.64999999999998</v>
      </c>
      <c r="J83">
        <v>92</v>
      </c>
      <c r="K83">
        <v>794.76</v>
      </c>
      <c r="L83">
        <v>354000</v>
      </c>
      <c r="M83">
        <v>114000</v>
      </c>
      <c r="N83">
        <v>287.45</v>
      </c>
      <c r="O83" s="2">
        <v>1.8027397260273972E-4</v>
      </c>
      <c r="P83" s="3">
        <f t="shared" si="4"/>
        <v>1.6731243395561819E-2</v>
      </c>
      <c r="Q83" s="4">
        <f t="shared" si="3"/>
        <v>1.655096942295908E-2</v>
      </c>
      <c r="R83" s="8">
        <f t="shared" si="5"/>
        <v>0.8143676102944335</v>
      </c>
    </row>
    <row r="84" spans="1:18" x14ac:dyDescent="0.35">
      <c r="A84" t="s">
        <v>14</v>
      </c>
      <c r="B84" s="1">
        <v>43496</v>
      </c>
      <c r="C84" s="1">
        <v>43552</v>
      </c>
      <c r="D84">
        <v>294.8</v>
      </c>
      <c r="E84">
        <v>296.95</v>
      </c>
      <c r="F84">
        <v>290.7</v>
      </c>
      <c r="G84">
        <v>296.35000000000002</v>
      </c>
      <c r="H84">
        <v>296.95</v>
      </c>
      <c r="I84">
        <v>296.35000000000002</v>
      </c>
      <c r="J84">
        <v>183</v>
      </c>
      <c r="K84">
        <v>1613.78</v>
      </c>
      <c r="L84">
        <v>555000</v>
      </c>
      <c r="M84">
        <v>201000</v>
      </c>
      <c r="N84">
        <v>293.64999999999998</v>
      </c>
      <c r="O84" s="2">
        <v>1.7945205479452054E-4</v>
      </c>
      <c r="P84" s="3">
        <f t="shared" si="4"/>
        <v>2.667590507535093E-2</v>
      </c>
      <c r="Q84" s="4">
        <f t="shared" si="3"/>
        <v>2.649645302055641E-2</v>
      </c>
      <c r="R84" s="8">
        <f t="shared" si="5"/>
        <v>1.303721406052325</v>
      </c>
    </row>
    <row r="85" spans="1:18" x14ac:dyDescent="0.35">
      <c r="A85" t="s">
        <v>14</v>
      </c>
      <c r="B85" s="1">
        <v>43497</v>
      </c>
      <c r="C85" s="1">
        <v>43580</v>
      </c>
      <c r="D85">
        <v>292.05</v>
      </c>
      <c r="E85">
        <v>292.05</v>
      </c>
      <c r="F85">
        <v>285.5</v>
      </c>
      <c r="G85">
        <v>286.7</v>
      </c>
      <c r="H85">
        <v>285.5</v>
      </c>
      <c r="I85">
        <v>286.7</v>
      </c>
      <c r="J85">
        <v>8</v>
      </c>
      <c r="K85">
        <v>69.17</v>
      </c>
      <c r="L85">
        <v>21000</v>
      </c>
      <c r="M85">
        <v>21000</v>
      </c>
      <c r="N85">
        <v>284.39999999999998</v>
      </c>
      <c r="O85" s="2">
        <v>1.8027397260273972E-4</v>
      </c>
      <c r="P85" s="3">
        <f t="shared" si="4"/>
        <v>-3.2562847983803045E-2</v>
      </c>
      <c r="Q85" s="4">
        <f t="shared" si="3"/>
        <v>-3.2743121956405788E-2</v>
      </c>
      <c r="R85" s="8">
        <f t="shared" si="5"/>
        <v>-1.6110801307039129</v>
      </c>
    </row>
    <row r="86" spans="1:18" x14ac:dyDescent="0.35">
      <c r="A86" t="s">
        <v>14</v>
      </c>
      <c r="B86" s="1">
        <v>43500</v>
      </c>
      <c r="C86" s="1">
        <v>43580</v>
      </c>
      <c r="D86">
        <v>285.85000000000002</v>
      </c>
      <c r="E86">
        <v>287.14999999999998</v>
      </c>
      <c r="F86">
        <v>281.05</v>
      </c>
      <c r="G86">
        <v>287.14999999999998</v>
      </c>
      <c r="H86">
        <v>287.14999999999998</v>
      </c>
      <c r="I86">
        <v>287.14999999999998</v>
      </c>
      <c r="J86">
        <v>18</v>
      </c>
      <c r="K86">
        <v>153.35</v>
      </c>
      <c r="L86">
        <v>51000</v>
      </c>
      <c r="M86">
        <v>30000</v>
      </c>
      <c r="N86">
        <v>283.95</v>
      </c>
      <c r="O86" s="2">
        <v>1.8000000000000001E-4</v>
      </c>
      <c r="P86" s="3">
        <f t="shared" si="4"/>
        <v>1.5695849319846134E-3</v>
      </c>
      <c r="Q86" s="4">
        <f t="shared" si="3"/>
        <v>1.3895849319846133E-3</v>
      </c>
      <c r="R86" s="8">
        <f t="shared" si="5"/>
        <v>6.8372608965834372E-2</v>
      </c>
    </row>
    <row r="87" spans="1:18" x14ac:dyDescent="0.35">
      <c r="A87" t="s">
        <v>14</v>
      </c>
      <c r="B87" s="1">
        <v>43501</v>
      </c>
      <c r="C87" s="1">
        <v>43580</v>
      </c>
      <c r="D87">
        <v>288</v>
      </c>
      <c r="E87">
        <v>288.5</v>
      </c>
      <c r="F87">
        <v>288</v>
      </c>
      <c r="G87">
        <v>285.35000000000002</v>
      </c>
      <c r="H87">
        <v>288.5</v>
      </c>
      <c r="I87">
        <v>285.35000000000002</v>
      </c>
      <c r="J87">
        <v>6</v>
      </c>
      <c r="K87">
        <v>51.81</v>
      </c>
      <c r="L87">
        <v>54000</v>
      </c>
      <c r="M87">
        <v>3000</v>
      </c>
      <c r="N87">
        <v>284.64999999999998</v>
      </c>
      <c r="O87" s="2">
        <v>1.7917808219178083E-4</v>
      </c>
      <c r="P87" s="3">
        <f t="shared" si="4"/>
        <v>-6.2685007835624404E-3</v>
      </c>
      <c r="Q87" s="4">
        <f t="shared" si="3"/>
        <v>-6.447678865754221E-3</v>
      </c>
      <c r="R87" s="8">
        <f t="shared" si="5"/>
        <v>-0.31724914086098427</v>
      </c>
    </row>
    <row r="88" spans="1:18" x14ac:dyDescent="0.35">
      <c r="A88" t="s">
        <v>14</v>
      </c>
      <c r="B88" s="1">
        <v>43502</v>
      </c>
      <c r="C88" s="1">
        <v>43580</v>
      </c>
      <c r="D88">
        <v>288.5</v>
      </c>
      <c r="E88">
        <v>292.3</v>
      </c>
      <c r="F88">
        <v>286.55</v>
      </c>
      <c r="G88">
        <v>292</v>
      </c>
      <c r="H88">
        <v>292.3</v>
      </c>
      <c r="I88">
        <v>292</v>
      </c>
      <c r="J88">
        <v>16</v>
      </c>
      <c r="K88">
        <v>138.72999999999999</v>
      </c>
      <c r="L88">
        <v>54000</v>
      </c>
      <c r="M88">
        <v>0</v>
      </c>
      <c r="N88">
        <v>289.05</v>
      </c>
      <c r="O88" s="2">
        <v>1.7726027397260271E-4</v>
      </c>
      <c r="P88" s="3">
        <f t="shared" si="4"/>
        <v>2.3304713509724819E-2</v>
      </c>
      <c r="Q88" s="4">
        <f t="shared" si="3"/>
        <v>2.3127453235752216E-2</v>
      </c>
      <c r="R88" s="8">
        <f t="shared" si="5"/>
        <v>1.1379544208250068</v>
      </c>
    </row>
    <row r="89" spans="1:18" x14ac:dyDescent="0.35">
      <c r="A89" t="s">
        <v>14</v>
      </c>
      <c r="B89" s="1">
        <v>43503</v>
      </c>
      <c r="C89" s="1">
        <v>43580</v>
      </c>
      <c r="D89">
        <v>293.39999999999998</v>
      </c>
      <c r="E89">
        <v>295.64999999999998</v>
      </c>
      <c r="F89">
        <v>290.7</v>
      </c>
      <c r="G89">
        <v>290.7</v>
      </c>
      <c r="H89">
        <v>290.7</v>
      </c>
      <c r="I89">
        <v>290.7</v>
      </c>
      <c r="J89">
        <v>9</v>
      </c>
      <c r="K89">
        <v>79.2</v>
      </c>
      <c r="L89">
        <v>63000</v>
      </c>
      <c r="M89">
        <v>9000</v>
      </c>
      <c r="N89">
        <v>287.39999999999998</v>
      </c>
      <c r="O89" s="2">
        <v>1.747945205479452E-4</v>
      </c>
      <c r="P89" s="3">
        <f t="shared" si="4"/>
        <v>-4.4520547945205869E-3</v>
      </c>
      <c r="Q89" s="4">
        <f t="shared" si="3"/>
        <v>-4.6268493150685317E-3</v>
      </c>
      <c r="R89" s="8">
        <f t="shared" si="5"/>
        <v>-0.2276577355449636</v>
      </c>
    </row>
    <row r="90" spans="1:18" x14ac:dyDescent="0.35">
      <c r="A90" t="s">
        <v>14</v>
      </c>
      <c r="B90" s="1">
        <v>43504</v>
      </c>
      <c r="C90" s="1">
        <v>43580</v>
      </c>
      <c r="D90">
        <v>287.10000000000002</v>
      </c>
      <c r="E90">
        <v>287.7</v>
      </c>
      <c r="F90">
        <v>284.7</v>
      </c>
      <c r="G90">
        <v>287.7</v>
      </c>
      <c r="H90">
        <v>287.7</v>
      </c>
      <c r="I90">
        <v>287.7</v>
      </c>
      <c r="J90">
        <v>9</v>
      </c>
      <c r="K90">
        <v>77.25</v>
      </c>
      <c r="L90">
        <v>69000</v>
      </c>
      <c r="M90">
        <v>6000</v>
      </c>
      <c r="N90">
        <v>286</v>
      </c>
      <c r="O90" s="2">
        <v>1.7452054794520549E-4</v>
      </c>
      <c r="P90" s="3">
        <f t="shared" si="4"/>
        <v>-1.0319917440660475E-2</v>
      </c>
      <c r="Q90" s="4">
        <f t="shared" si="3"/>
        <v>-1.0494437988605681E-2</v>
      </c>
      <c r="R90" s="8">
        <f t="shared" si="5"/>
        <v>-0.51636433901621981</v>
      </c>
    </row>
    <row r="91" spans="1:18" x14ac:dyDescent="0.35">
      <c r="A91" t="s">
        <v>14</v>
      </c>
      <c r="B91" s="1">
        <v>43507</v>
      </c>
      <c r="C91" s="1">
        <v>43580</v>
      </c>
      <c r="D91">
        <v>286</v>
      </c>
      <c r="E91">
        <v>286.10000000000002</v>
      </c>
      <c r="F91">
        <v>282.85000000000002</v>
      </c>
      <c r="G91">
        <v>283</v>
      </c>
      <c r="H91">
        <v>282.85000000000002</v>
      </c>
      <c r="I91">
        <v>283</v>
      </c>
      <c r="J91">
        <v>16</v>
      </c>
      <c r="K91">
        <v>136.44999999999999</v>
      </c>
      <c r="L91">
        <v>69000</v>
      </c>
      <c r="M91">
        <v>0</v>
      </c>
      <c r="N91">
        <v>280.5</v>
      </c>
      <c r="O91" s="2">
        <v>1.7561643835616438E-4</v>
      </c>
      <c r="P91" s="3">
        <f t="shared" si="4"/>
        <v>-1.6336461591936007E-2</v>
      </c>
      <c r="Q91" s="4">
        <f t="shared" si="3"/>
        <v>-1.6512078030292171E-2</v>
      </c>
      <c r="R91" s="8">
        <f t="shared" si="5"/>
        <v>-0.81245401298796771</v>
      </c>
    </row>
    <row r="92" spans="1:18" x14ac:dyDescent="0.35">
      <c r="A92" t="s">
        <v>14</v>
      </c>
      <c r="B92" s="1">
        <v>43508</v>
      </c>
      <c r="C92" s="1">
        <v>43580</v>
      </c>
      <c r="D92">
        <v>284</v>
      </c>
      <c r="E92">
        <v>284.39999999999998</v>
      </c>
      <c r="F92">
        <v>278.5</v>
      </c>
      <c r="G92">
        <v>278.95</v>
      </c>
      <c r="H92">
        <v>278.75</v>
      </c>
      <c r="I92">
        <v>278.95</v>
      </c>
      <c r="J92">
        <v>16</v>
      </c>
      <c r="K92">
        <v>135.15</v>
      </c>
      <c r="L92">
        <v>93000</v>
      </c>
      <c r="M92">
        <v>24000</v>
      </c>
      <c r="N92">
        <v>275.39999999999998</v>
      </c>
      <c r="O92" s="2">
        <v>1.747945205479452E-4</v>
      </c>
      <c r="P92" s="3">
        <f t="shared" si="4"/>
        <v>-1.4310954063604281E-2</v>
      </c>
      <c r="Q92" s="4">
        <f t="shared" si="3"/>
        <v>-1.4485748584152226E-2</v>
      </c>
      <c r="R92" s="8">
        <f t="shared" si="5"/>
        <v>-0.71275126890379659</v>
      </c>
    </row>
    <row r="93" spans="1:18" x14ac:dyDescent="0.35">
      <c r="A93" t="s">
        <v>14</v>
      </c>
      <c r="B93" s="1">
        <v>43509</v>
      </c>
      <c r="C93" s="1">
        <v>43580</v>
      </c>
      <c r="D93">
        <v>279.39999999999998</v>
      </c>
      <c r="E93">
        <v>279.39999999999998</v>
      </c>
      <c r="F93">
        <v>271.10000000000002</v>
      </c>
      <c r="G93">
        <v>271.60000000000002</v>
      </c>
      <c r="H93">
        <v>271.10000000000002</v>
      </c>
      <c r="I93">
        <v>271.60000000000002</v>
      </c>
      <c r="J93">
        <v>38</v>
      </c>
      <c r="K93">
        <v>314.14</v>
      </c>
      <c r="L93">
        <v>162000</v>
      </c>
      <c r="M93">
        <v>69000</v>
      </c>
      <c r="N93">
        <v>268.2</v>
      </c>
      <c r="O93" s="2">
        <v>1.7534246575342467E-4</v>
      </c>
      <c r="P93" s="3">
        <f t="shared" si="4"/>
        <v>-2.6348808030112802E-2</v>
      </c>
      <c r="Q93" s="4">
        <f t="shared" si="3"/>
        <v>-2.6524150495866226E-2</v>
      </c>
      <c r="R93" s="8">
        <f t="shared" si="5"/>
        <v>-1.3050842221027223</v>
      </c>
    </row>
    <row r="94" spans="1:18" x14ac:dyDescent="0.35">
      <c r="A94" t="s">
        <v>14</v>
      </c>
      <c r="B94" s="1">
        <v>43510</v>
      </c>
      <c r="C94" s="1">
        <v>43580</v>
      </c>
      <c r="D94">
        <v>270.10000000000002</v>
      </c>
      <c r="E94">
        <v>271.75</v>
      </c>
      <c r="F94">
        <v>267.5</v>
      </c>
      <c r="G94">
        <v>270.85000000000002</v>
      </c>
      <c r="H94">
        <v>270.85000000000002</v>
      </c>
      <c r="I94">
        <v>270.85000000000002</v>
      </c>
      <c r="J94">
        <v>26</v>
      </c>
      <c r="K94">
        <v>210.04</v>
      </c>
      <c r="L94">
        <v>207000</v>
      </c>
      <c r="M94">
        <v>45000</v>
      </c>
      <c r="N94">
        <v>267.10000000000002</v>
      </c>
      <c r="O94" s="2">
        <v>1.7452054794520549E-4</v>
      </c>
      <c r="P94" s="3">
        <f t="shared" si="4"/>
        <v>-2.7614138438880704E-3</v>
      </c>
      <c r="Q94" s="4">
        <f t="shared" si="3"/>
        <v>-2.9359343918332757E-3</v>
      </c>
      <c r="R94" s="8">
        <f t="shared" si="5"/>
        <v>-0.14445860019183343</v>
      </c>
    </row>
    <row r="95" spans="1:18" x14ac:dyDescent="0.35">
      <c r="A95" t="s">
        <v>14</v>
      </c>
      <c r="B95" s="1">
        <v>43511</v>
      </c>
      <c r="C95" s="1">
        <v>43580</v>
      </c>
      <c r="D95">
        <v>268.3</v>
      </c>
      <c r="E95">
        <v>268.55</v>
      </c>
      <c r="F95">
        <v>264.89999999999998</v>
      </c>
      <c r="G95">
        <v>266.7</v>
      </c>
      <c r="H95">
        <v>266.7</v>
      </c>
      <c r="I95">
        <v>266.7</v>
      </c>
      <c r="J95">
        <v>41</v>
      </c>
      <c r="K95">
        <v>327.68</v>
      </c>
      <c r="L95">
        <v>246000</v>
      </c>
      <c r="M95">
        <v>39000</v>
      </c>
      <c r="N95">
        <v>262.95</v>
      </c>
      <c r="O95" s="2">
        <v>1.7534246575342467E-4</v>
      </c>
      <c r="P95" s="3">
        <f t="shared" si="4"/>
        <v>-1.5322134022521815E-2</v>
      </c>
      <c r="Q95" s="4">
        <f t="shared" si="3"/>
        <v>-1.5497476488275239E-2</v>
      </c>
      <c r="R95" s="8">
        <f t="shared" si="5"/>
        <v>-0.7625319442523919</v>
      </c>
    </row>
    <row r="96" spans="1:18" x14ac:dyDescent="0.35">
      <c r="A96" t="s">
        <v>14</v>
      </c>
      <c r="B96" s="1">
        <v>43514</v>
      </c>
      <c r="C96" s="1">
        <v>43580</v>
      </c>
      <c r="D96">
        <v>267.2</v>
      </c>
      <c r="E96">
        <v>268.55</v>
      </c>
      <c r="F96">
        <v>262.39999999999998</v>
      </c>
      <c r="G96">
        <v>263.25</v>
      </c>
      <c r="H96">
        <v>262.39999999999998</v>
      </c>
      <c r="I96">
        <v>263.25</v>
      </c>
      <c r="J96">
        <v>29</v>
      </c>
      <c r="K96">
        <v>231.51</v>
      </c>
      <c r="L96">
        <v>285000</v>
      </c>
      <c r="M96">
        <v>39000</v>
      </c>
      <c r="N96">
        <v>259.95</v>
      </c>
      <c r="O96" s="2">
        <v>1.7561643835616438E-4</v>
      </c>
      <c r="P96" s="3">
        <f t="shared" si="4"/>
        <v>-1.293588301462313E-2</v>
      </c>
      <c r="Q96" s="4">
        <f t="shared" si="3"/>
        <v>-1.3111499452979293E-2</v>
      </c>
      <c r="R96" s="8">
        <f t="shared" si="5"/>
        <v>-0.64513323685365853</v>
      </c>
    </row>
    <row r="97" spans="1:18" x14ac:dyDescent="0.35">
      <c r="A97" t="s">
        <v>14</v>
      </c>
      <c r="B97" s="1">
        <v>43515</v>
      </c>
      <c r="C97" s="1">
        <v>43580</v>
      </c>
      <c r="D97">
        <v>264.60000000000002</v>
      </c>
      <c r="E97">
        <v>270.2</v>
      </c>
      <c r="F97">
        <v>264.5</v>
      </c>
      <c r="G97">
        <v>266.14999999999998</v>
      </c>
      <c r="H97">
        <v>265.55</v>
      </c>
      <c r="I97">
        <v>266.14999999999998</v>
      </c>
      <c r="J97">
        <v>37</v>
      </c>
      <c r="K97">
        <v>297.06</v>
      </c>
      <c r="L97">
        <v>306000</v>
      </c>
      <c r="M97">
        <v>21000</v>
      </c>
      <c r="N97">
        <v>262.89999999999998</v>
      </c>
      <c r="O97" s="2">
        <v>1.7616438356164385E-4</v>
      </c>
      <c r="P97" s="3">
        <f t="shared" si="4"/>
        <v>1.1016144349477596E-2</v>
      </c>
      <c r="Q97" s="4">
        <f t="shared" si="3"/>
        <v>1.0839979965915953E-2</v>
      </c>
      <c r="R97" s="8">
        <f t="shared" si="5"/>
        <v>0.53336625516550784</v>
      </c>
    </row>
    <row r="98" spans="1:18" x14ac:dyDescent="0.35">
      <c r="A98" t="s">
        <v>14</v>
      </c>
      <c r="B98" s="1">
        <v>43516</v>
      </c>
      <c r="C98" s="1">
        <v>43580</v>
      </c>
      <c r="D98">
        <v>268.14999999999998</v>
      </c>
      <c r="E98">
        <v>270.39999999999998</v>
      </c>
      <c r="F98">
        <v>267.8</v>
      </c>
      <c r="G98">
        <v>270.39999999999998</v>
      </c>
      <c r="H98">
        <v>270.39999999999998</v>
      </c>
      <c r="I98">
        <v>270.39999999999998</v>
      </c>
      <c r="J98">
        <v>21</v>
      </c>
      <c r="K98">
        <v>169.46</v>
      </c>
      <c r="L98">
        <v>294000</v>
      </c>
      <c r="M98">
        <v>-12000</v>
      </c>
      <c r="N98">
        <v>267.7</v>
      </c>
      <c r="O98" s="2">
        <v>1.7616438356164385E-4</v>
      </c>
      <c r="P98" s="3">
        <f t="shared" si="4"/>
        <v>1.5968438850272403E-2</v>
      </c>
      <c r="Q98" s="4">
        <f t="shared" si="3"/>
        <v>1.5792274466710759E-2</v>
      </c>
      <c r="R98" s="8">
        <f t="shared" si="5"/>
        <v>0.77703707196322802</v>
      </c>
    </row>
    <row r="99" spans="1:18" x14ac:dyDescent="0.35">
      <c r="A99" t="s">
        <v>14</v>
      </c>
      <c r="B99" s="1">
        <v>43517</v>
      </c>
      <c r="C99" s="1">
        <v>43580</v>
      </c>
      <c r="D99">
        <v>272.14999999999998</v>
      </c>
      <c r="E99">
        <v>273.05</v>
      </c>
      <c r="F99">
        <v>270.35000000000002</v>
      </c>
      <c r="G99">
        <v>270.75</v>
      </c>
      <c r="H99">
        <v>271.14999999999998</v>
      </c>
      <c r="I99">
        <v>270.75</v>
      </c>
      <c r="J99">
        <v>71</v>
      </c>
      <c r="K99">
        <v>579.03</v>
      </c>
      <c r="L99">
        <v>402000</v>
      </c>
      <c r="M99">
        <v>108000</v>
      </c>
      <c r="N99">
        <v>268</v>
      </c>
      <c r="O99" s="2">
        <v>1.7534246575342467E-4</v>
      </c>
      <c r="P99" s="3">
        <f t="shared" si="4"/>
        <v>1.2943786982249363E-3</v>
      </c>
      <c r="Q99" s="4">
        <f t="shared" si="3"/>
        <v>1.1190362324715116E-3</v>
      </c>
      <c r="R99" s="8">
        <f t="shared" si="5"/>
        <v>5.5060633560628153E-2</v>
      </c>
    </row>
    <row r="100" spans="1:18" x14ac:dyDescent="0.35">
      <c r="A100" t="s">
        <v>14</v>
      </c>
      <c r="B100" s="1">
        <v>43518</v>
      </c>
      <c r="C100" s="1">
        <v>43580</v>
      </c>
      <c r="D100">
        <v>271.05</v>
      </c>
      <c r="E100">
        <v>274.39999999999998</v>
      </c>
      <c r="F100">
        <v>271.05</v>
      </c>
      <c r="G100">
        <v>273.7</v>
      </c>
      <c r="H100">
        <v>273.60000000000002</v>
      </c>
      <c r="I100">
        <v>273.7</v>
      </c>
      <c r="J100">
        <v>61</v>
      </c>
      <c r="K100">
        <v>500.23</v>
      </c>
      <c r="L100">
        <v>354000</v>
      </c>
      <c r="M100">
        <v>-48000</v>
      </c>
      <c r="N100">
        <v>270.95</v>
      </c>
      <c r="O100" s="2">
        <v>1.7534246575342467E-4</v>
      </c>
      <c r="P100" s="3">
        <f t="shared" si="4"/>
        <v>1.0895660203139385E-2</v>
      </c>
      <c r="Q100" s="4">
        <f t="shared" si="3"/>
        <v>1.0720317737385961E-2</v>
      </c>
      <c r="R100" s="8">
        <f t="shared" si="5"/>
        <v>0.52747844034329583</v>
      </c>
    </row>
    <row r="101" spans="1:18" x14ac:dyDescent="0.35">
      <c r="A101" t="s">
        <v>14</v>
      </c>
      <c r="B101" s="1">
        <v>43521</v>
      </c>
      <c r="C101" s="1">
        <v>43580</v>
      </c>
      <c r="D101">
        <v>273.85000000000002</v>
      </c>
      <c r="E101">
        <v>273.85000000000002</v>
      </c>
      <c r="F101">
        <v>271.2</v>
      </c>
      <c r="G101">
        <v>273.39999999999998</v>
      </c>
      <c r="H101">
        <v>273.2</v>
      </c>
      <c r="I101">
        <v>273.39999999999998</v>
      </c>
      <c r="J101">
        <v>32</v>
      </c>
      <c r="K101">
        <v>261.57</v>
      </c>
      <c r="L101">
        <v>402000</v>
      </c>
      <c r="M101">
        <v>48000</v>
      </c>
      <c r="N101">
        <v>270.14999999999998</v>
      </c>
      <c r="O101" s="2">
        <v>1.7506849315068493E-4</v>
      </c>
      <c r="P101" s="3">
        <f t="shared" si="4"/>
        <v>-1.096090610157148E-3</v>
      </c>
      <c r="Q101" s="4">
        <f t="shared" si="3"/>
        <v>-1.271159103307833E-3</v>
      </c>
      <c r="R101" s="8">
        <f t="shared" si="5"/>
        <v>-6.2545629492180968E-2</v>
      </c>
    </row>
    <row r="102" spans="1:18" x14ac:dyDescent="0.35">
      <c r="A102" t="s">
        <v>14</v>
      </c>
      <c r="B102" s="1">
        <v>43522</v>
      </c>
      <c r="C102" s="1">
        <v>43580</v>
      </c>
      <c r="D102">
        <v>268.5</v>
      </c>
      <c r="E102">
        <v>271</v>
      </c>
      <c r="F102">
        <v>266.39999999999998</v>
      </c>
      <c r="G102">
        <v>269.45</v>
      </c>
      <c r="H102">
        <v>269.25</v>
      </c>
      <c r="I102">
        <v>269.45</v>
      </c>
      <c r="J102">
        <v>114</v>
      </c>
      <c r="K102">
        <v>919.63</v>
      </c>
      <c r="L102">
        <v>468000</v>
      </c>
      <c r="M102">
        <v>66000</v>
      </c>
      <c r="N102">
        <v>266.35000000000002</v>
      </c>
      <c r="O102" s="2">
        <v>1.7589041095890411E-4</v>
      </c>
      <c r="P102" s="3">
        <f t="shared" si="4"/>
        <v>-1.4447695683979477E-2</v>
      </c>
      <c r="Q102" s="4">
        <f t="shared" si="3"/>
        <v>-1.4623586094938381E-2</v>
      </c>
      <c r="R102" s="8">
        <f t="shared" si="5"/>
        <v>-0.71953337340772638</v>
      </c>
    </row>
    <row r="103" spans="1:18" x14ac:dyDescent="0.35">
      <c r="A103" t="s">
        <v>14</v>
      </c>
      <c r="B103" s="1">
        <v>43523</v>
      </c>
      <c r="C103" s="1">
        <v>43580</v>
      </c>
      <c r="D103">
        <v>271.39999999999998</v>
      </c>
      <c r="E103">
        <v>275.2</v>
      </c>
      <c r="F103">
        <v>269.25</v>
      </c>
      <c r="G103">
        <v>270.35000000000002</v>
      </c>
      <c r="H103">
        <v>270</v>
      </c>
      <c r="I103">
        <v>270.35000000000002</v>
      </c>
      <c r="J103">
        <v>135</v>
      </c>
      <c r="K103">
        <v>1101.5</v>
      </c>
      <c r="L103">
        <v>549000</v>
      </c>
      <c r="M103">
        <v>81000</v>
      </c>
      <c r="N103">
        <v>267.64999999999998</v>
      </c>
      <c r="O103" s="2">
        <v>1.7589041095890411E-4</v>
      </c>
      <c r="P103" s="3">
        <f t="shared" si="4"/>
        <v>3.3401373167564821E-3</v>
      </c>
      <c r="Q103" s="4">
        <f t="shared" si="3"/>
        <v>3.1642469057975779E-3</v>
      </c>
      <c r="R103" s="8">
        <f t="shared" si="5"/>
        <v>0.1556924023725991</v>
      </c>
    </row>
    <row r="104" spans="1:18" x14ac:dyDescent="0.35">
      <c r="A104" t="s">
        <v>14</v>
      </c>
      <c r="B104" s="1">
        <v>43524</v>
      </c>
      <c r="C104" s="1">
        <v>43580</v>
      </c>
      <c r="D104">
        <v>271.10000000000002</v>
      </c>
      <c r="E104">
        <v>273.89999999999998</v>
      </c>
      <c r="F104">
        <v>271</v>
      </c>
      <c r="G104">
        <v>272.3</v>
      </c>
      <c r="H104">
        <v>272.8</v>
      </c>
      <c r="I104">
        <v>272.3</v>
      </c>
      <c r="J104">
        <v>223</v>
      </c>
      <c r="K104">
        <v>1822.63</v>
      </c>
      <c r="L104">
        <v>849000</v>
      </c>
      <c r="M104">
        <v>300000</v>
      </c>
      <c r="N104">
        <v>269.05</v>
      </c>
      <c r="O104" s="2">
        <v>1.7534246575342467E-4</v>
      </c>
      <c r="P104" s="3">
        <f t="shared" si="4"/>
        <v>7.2128722027001609E-3</v>
      </c>
      <c r="Q104" s="4">
        <f t="shared" si="3"/>
        <v>7.0375297369467361E-3</v>
      </c>
      <c r="R104" s="8">
        <f t="shared" si="5"/>
        <v>0.34627193899006559</v>
      </c>
    </row>
    <row r="105" spans="1:18" x14ac:dyDescent="0.35">
      <c r="A105" t="s">
        <v>14</v>
      </c>
      <c r="B105" s="1">
        <v>43525</v>
      </c>
      <c r="C105" s="1">
        <v>43615</v>
      </c>
      <c r="D105">
        <v>276</v>
      </c>
      <c r="E105">
        <v>277.2</v>
      </c>
      <c r="F105">
        <v>274.60000000000002</v>
      </c>
      <c r="G105">
        <v>276.2</v>
      </c>
      <c r="H105">
        <v>276.2</v>
      </c>
      <c r="I105">
        <v>278.05</v>
      </c>
      <c r="J105">
        <v>15</v>
      </c>
      <c r="K105">
        <v>124.11</v>
      </c>
      <c r="L105">
        <v>24000</v>
      </c>
      <c r="M105">
        <v>24000</v>
      </c>
      <c r="N105">
        <v>272.95</v>
      </c>
      <c r="O105" s="2">
        <v>1.7589041095890411E-4</v>
      </c>
      <c r="P105" s="3">
        <f t="shared" si="4"/>
        <v>1.4322438486962824E-2</v>
      </c>
      <c r="Q105" s="4">
        <f t="shared" si="3"/>
        <v>1.414654807600392E-2</v>
      </c>
      <c r="R105" s="8">
        <f t="shared" si="5"/>
        <v>0.69606137599346296</v>
      </c>
    </row>
    <row r="106" spans="1:18" x14ac:dyDescent="0.35">
      <c r="A106" t="s">
        <v>14</v>
      </c>
      <c r="B106" s="1">
        <v>43529</v>
      </c>
      <c r="C106" s="1">
        <v>43615</v>
      </c>
      <c r="D106">
        <v>275.45</v>
      </c>
      <c r="E106">
        <v>280</v>
      </c>
      <c r="F106">
        <v>275.45</v>
      </c>
      <c r="G106">
        <v>278</v>
      </c>
      <c r="H106">
        <v>278</v>
      </c>
      <c r="I106">
        <v>281.39999999999998</v>
      </c>
      <c r="J106">
        <v>16</v>
      </c>
      <c r="K106">
        <v>133.65</v>
      </c>
      <c r="L106">
        <v>45000</v>
      </c>
      <c r="M106">
        <v>21000</v>
      </c>
      <c r="N106">
        <v>276.45</v>
      </c>
      <c r="O106" s="2">
        <v>1.7589041095890411E-4</v>
      </c>
      <c r="P106" s="3">
        <f t="shared" si="4"/>
        <v>6.5170166545981591E-3</v>
      </c>
      <c r="Q106" s="4">
        <f t="shared" si="3"/>
        <v>6.3411262436392554E-3</v>
      </c>
      <c r="R106" s="8">
        <f t="shared" si="5"/>
        <v>0.31200636613130583</v>
      </c>
    </row>
    <row r="107" spans="1:18" x14ac:dyDescent="0.35">
      <c r="A107" t="s">
        <v>14</v>
      </c>
      <c r="B107" s="1">
        <v>43530</v>
      </c>
      <c r="C107" s="1">
        <v>43615</v>
      </c>
      <c r="D107">
        <v>281.5</v>
      </c>
      <c r="E107">
        <v>285</v>
      </c>
      <c r="F107">
        <v>279.85000000000002</v>
      </c>
      <c r="G107">
        <v>279.85000000000002</v>
      </c>
      <c r="H107">
        <v>279.85000000000002</v>
      </c>
      <c r="I107">
        <v>283</v>
      </c>
      <c r="J107">
        <v>20</v>
      </c>
      <c r="K107">
        <v>169.55</v>
      </c>
      <c r="L107">
        <v>60000</v>
      </c>
      <c r="M107">
        <v>15000</v>
      </c>
      <c r="N107">
        <v>278.10000000000002</v>
      </c>
      <c r="O107" s="2">
        <v>1.7561643835616438E-4</v>
      </c>
      <c r="P107" s="3">
        <f t="shared" si="4"/>
        <v>6.6546762589928879E-3</v>
      </c>
      <c r="Q107" s="4">
        <f t="shared" si="3"/>
        <v>6.4790598206367232E-3</v>
      </c>
      <c r="R107" s="8">
        <f t="shared" si="5"/>
        <v>0.31879319744059287</v>
      </c>
    </row>
    <row r="108" spans="1:18" x14ac:dyDescent="0.35">
      <c r="A108" t="s">
        <v>14</v>
      </c>
      <c r="B108" s="1">
        <v>43531</v>
      </c>
      <c r="C108" s="1">
        <v>43615</v>
      </c>
      <c r="D108">
        <v>282.55</v>
      </c>
      <c r="E108">
        <v>284.89999999999998</v>
      </c>
      <c r="F108">
        <v>282.39999999999998</v>
      </c>
      <c r="G108">
        <v>284.89999999999998</v>
      </c>
      <c r="H108">
        <v>284.89999999999998</v>
      </c>
      <c r="I108">
        <v>284.89999999999998</v>
      </c>
      <c r="J108">
        <v>14</v>
      </c>
      <c r="K108">
        <v>118.79</v>
      </c>
      <c r="L108">
        <v>84000</v>
      </c>
      <c r="M108">
        <v>24000</v>
      </c>
      <c r="N108">
        <v>281.75</v>
      </c>
      <c r="O108" s="2">
        <v>1.7561643835616438E-4</v>
      </c>
      <c r="P108" s="3">
        <f t="shared" si="4"/>
        <v>1.8045381454350379E-2</v>
      </c>
      <c r="Q108" s="4">
        <f t="shared" si="3"/>
        <v>1.7869765015994216E-2</v>
      </c>
      <c r="R108" s="8">
        <f t="shared" si="5"/>
        <v>0.87925712752579588</v>
      </c>
    </row>
    <row r="109" spans="1:18" x14ac:dyDescent="0.35">
      <c r="A109" t="s">
        <v>14</v>
      </c>
      <c r="B109" s="1">
        <v>43532</v>
      </c>
      <c r="C109" s="1">
        <v>43615</v>
      </c>
      <c r="D109">
        <v>286</v>
      </c>
      <c r="E109">
        <v>286.5</v>
      </c>
      <c r="F109">
        <v>283.3</v>
      </c>
      <c r="G109">
        <v>283.3</v>
      </c>
      <c r="H109">
        <v>283.3</v>
      </c>
      <c r="I109">
        <v>286.05</v>
      </c>
      <c r="J109">
        <v>9</v>
      </c>
      <c r="K109">
        <v>77.12</v>
      </c>
      <c r="L109">
        <v>90000</v>
      </c>
      <c r="M109">
        <v>6000</v>
      </c>
      <c r="N109">
        <v>281.2</v>
      </c>
      <c r="O109" s="2">
        <v>1.7561643835616438E-4</v>
      </c>
      <c r="P109" s="3">
        <f t="shared" si="4"/>
        <v>-5.6160056160054969E-3</v>
      </c>
      <c r="Q109" s="4">
        <f t="shared" si="3"/>
        <v>-5.7916220543616616E-3</v>
      </c>
      <c r="R109" s="8">
        <f t="shared" si="5"/>
        <v>-0.28496877080785515</v>
      </c>
    </row>
    <row r="110" spans="1:18" x14ac:dyDescent="0.35">
      <c r="A110" t="s">
        <v>14</v>
      </c>
      <c r="B110" s="1">
        <v>43535</v>
      </c>
      <c r="C110" s="1">
        <v>43615</v>
      </c>
      <c r="D110">
        <v>288</v>
      </c>
      <c r="E110">
        <v>291</v>
      </c>
      <c r="F110">
        <v>288</v>
      </c>
      <c r="G110">
        <v>290</v>
      </c>
      <c r="H110">
        <v>290</v>
      </c>
      <c r="I110">
        <v>290</v>
      </c>
      <c r="J110">
        <v>23</v>
      </c>
      <c r="K110">
        <v>200.07</v>
      </c>
      <c r="L110">
        <v>96000</v>
      </c>
      <c r="M110">
        <v>6000</v>
      </c>
      <c r="N110">
        <v>287.35000000000002</v>
      </c>
      <c r="O110" s="2">
        <v>1.7561643835616438E-4</v>
      </c>
      <c r="P110" s="3">
        <f t="shared" si="4"/>
        <v>2.3649841157783229E-2</v>
      </c>
      <c r="Q110" s="4">
        <f t="shared" si="3"/>
        <v>2.3474224719427065E-2</v>
      </c>
      <c r="R110" s="8">
        <f t="shared" si="5"/>
        <v>1.155016833138258</v>
      </c>
    </row>
    <row r="111" spans="1:18" x14ac:dyDescent="0.35">
      <c r="A111" t="s">
        <v>14</v>
      </c>
      <c r="B111" s="1">
        <v>43536</v>
      </c>
      <c r="C111" s="1">
        <v>43615</v>
      </c>
      <c r="D111">
        <v>291.10000000000002</v>
      </c>
      <c r="E111">
        <v>291.2</v>
      </c>
      <c r="F111">
        <v>288.85000000000002</v>
      </c>
      <c r="G111">
        <v>289.5</v>
      </c>
      <c r="H111">
        <v>289.5</v>
      </c>
      <c r="I111">
        <v>289.5</v>
      </c>
      <c r="J111">
        <v>18</v>
      </c>
      <c r="K111">
        <v>156.78</v>
      </c>
      <c r="L111">
        <v>114000</v>
      </c>
      <c r="M111">
        <v>18000</v>
      </c>
      <c r="N111">
        <v>286.89999999999998</v>
      </c>
      <c r="O111" s="2">
        <v>1.7369863013698628E-4</v>
      </c>
      <c r="P111" s="3">
        <f t="shared" si="4"/>
        <v>-1.7241379310344827E-3</v>
      </c>
      <c r="Q111" s="4">
        <f t="shared" si="3"/>
        <v>-1.8978365611714691E-3</v>
      </c>
      <c r="R111" s="8">
        <f t="shared" si="5"/>
        <v>-9.338042899811573E-2</v>
      </c>
    </row>
    <row r="112" spans="1:18" x14ac:dyDescent="0.35">
      <c r="A112" t="s">
        <v>14</v>
      </c>
      <c r="B112" s="1">
        <v>43537</v>
      </c>
      <c r="C112" s="1">
        <v>43615</v>
      </c>
      <c r="D112">
        <v>289.2</v>
      </c>
      <c r="E112">
        <v>296.39999999999998</v>
      </c>
      <c r="F112">
        <v>288</v>
      </c>
      <c r="G112">
        <v>295.64999999999998</v>
      </c>
      <c r="H112">
        <v>296.05</v>
      </c>
      <c r="I112">
        <v>295.64999999999998</v>
      </c>
      <c r="J112">
        <v>32</v>
      </c>
      <c r="K112">
        <v>281.89</v>
      </c>
      <c r="L112">
        <v>129000</v>
      </c>
      <c r="M112">
        <v>15000</v>
      </c>
      <c r="N112">
        <v>293.14999999999998</v>
      </c>
      <c r="O112" s="2">
        <v>1.7315068493150686E-4</v>
      </c>
      <c r="P112" s="3">
        <f t="shared" si="4"/>
        <v>2.1243523316062097E-2</v>
      </c>
      <c r="Q112" s="4">
        <f t="shared" si="3"/>
        <v>2.1070372631130589E-2</v>
      </c>
      <c r="R112" s="8">
        <f t="shared" si="5"/>
        <v>1.0367386084240171</v>
      </c>
    </row>
    <row r="113" spans="1:18" x14ac:dyDescent="0.35">
      <c r="A113" t="s">
        <v>14</v>
      </c>
      <c r="B113" s="1">
        <v>43538</v>
      </c>
      <c r="C113" s="1">
        <v>43615</v>
      </c>
      <c r="D113">
        <v>296</v>
      </c>
      <c r="E113">
        <v>296.8</v>
      </c>
      <c r="F113">
        <v>293.85000000000002</v>
      </c>
      <c r="G113">
        <v>295.2</v>
      </c>
      <c r="H113">
        <v>295.2</v>
      </c>
      <c r="I113">
        <v>296.60000000000002</v>
      </c>
      <c r="J113">
        <v>13</v>
      </c>
      <c r="K113">
        <v>115.24</v>
      </c>
      <c r="L113">
        <v>147000</v>
      </c>
      <c r="M113">
        <v>18000</v>
      </c>
      <c r="N113">
        <v>291.89999999999998</v>
      </c>
      <c r="O113" s="2">
        <v>1.7342465753424657E-4</v>
      </c>
      <c r="P113" s="3">
        <f t="shared" si="4"/>
        <v>-1.5220700152206619E-3</v>
      </c>
      <c r="Q113" s="4">
        <f t="shared" si="3"/>
        <v>-1.6954946727549085E-3</v>
      </c>
      <c r="R113" s="8">
        <f t="shared" si="5"/>
        <v>-8.3424475608238888E-2</v>
      </c>
    </row>
    <row r="114" spans="1:18" x14ac:dyDescent="0.35">
      <c r="A114" t="s">
        <v>14</v>
      </c>
      <c r="B114" s="1">
        <v>43539</v>
      </c>
      <c r="C114" s="1">
        <v>43615</v>
      </c>
      <c r="D114">
        <v>297.25</v>
      </c>
      <c r="E114">
        <v>303.5</v>
      </c>
      <c r="F114">
        <v>296.75</v>
      </c>
      <c r="G114">
        <v>300.55</v>
      </c>
      <c r="H114">
        <v>300.2</v>
      </c>
      <c r="I114">
        <v>300.55</v>
      </c>
      <c r="J114">
        <v>32</v>
      </c>
      <c r="K114">
        <v>288.10000000000002</v>
      </c>
      <c r="L114">
        <v>150000</v>
      </c>
      <c r="M114">
        <v>3000</v>
      </c>
      <c r="N114">
        <v>298.39999999999998</v>
      </c>
      <c r="O114" s="2">
        <v>1.7205479452054795E-4</v>
      </c>
      <c r="P114" s="3">
        <f t="shared" si="4"/>
        <v>1.8123306233062408E-2</v>
      </c>
      <c r="Q114" s="4">
        <f t="shared" si="3"/>
        <v>1.795125143854186E-2</v>
      </c>
      <c r="R114" s="8">
        <f t="shared" si="5"/>
        <v>0.88326655449685387</v>
      </c>
    </row>
    <row r="115" spans="1:18" x14ac:dyDescent="0.35">
      <c r="A115" t="s">
        <v>14</v>
      </c>
      <c r="B115" s="1">
        <v>43542</v>
      </c>
      <c r="C115" s="1">
        <v>43615</v>
      </c>
      <c r="D115">
        <v>303</v>
      </c>
      <c r="E115">
        <v>303</v>
      </c>
      <c r="F115">
        <v>297.89999999999998</v>
      </c>
      <c r="G115">
        <v>300.39999999999998</v>
      </c>
      <c r="H115">
        <v>302.5</v>
      </c>
      <c r="I115">
        <v>300.39999999999998</v>
      </c>
      <c r="J115">
        <v>30</v>
      </c>
      <c r="K115">
        <v>270.25</v>
      </c>
      <c r="L115">
        <v>192000</v>
      </c>
      <c r="M115">
        <v>42000</v>
      </c>
      <c r="N115">
        <v>298.95</v>
      </c>
      <c r="O115" s="2">
        <v>1.7287671232876713E-4</v>
      </c>
      <c r="P115" s="3">
        <f t="shared" si="4"/>
        <v>-4.9908501081362205E-4</v>
      </c>
      <c r="Q115" s="4">
        <f t="shared" si="3"/>
        <v>-6.7196172314238918E-4</v>
      </c>
      <c r="R115" s="8">
        <f t="shared" si="5"/>
        <v>-3.306294928716999E-2</v>
      </c>
    </row>
    <row r="116" spans="1:18" x14ac:dyDescent="0.35">
      <c r="A116" t="s">
        <v>14</v>
      </c>
      <c r="B116" s="1">
        <v>43543</v>
      </c>
      <c r="C116" s="1">
        <v>43615</v>
      </c>
      <c r="D116">
        <v>303.75</v>
      </c>
      <c r="E116">
        <v>309</v>
      </c>
      <c r="F116">
        <v>302.5</v>
      </c>
      <c r="G116">
        <v>305.75</v>
      </c>
      <c r="H116">
        <v>305.55</v>
      </c>
      <c r="I116">
        <v>305.75</v>
      </c>
      <c r="J116">
        <v>50</v>
      </c>
      <c r="K116">
        <v>459.88</v>
      </c>
      <c r="L116">
        <v>216000</v>
      </c>
      <c r="M116">
        <v>24000</v>
      </c>
      <c r="N116">
        <v>303.05</v>
      </c>
      <c r="O116" s="2">
        <v>1.7205479452054795E-4</v>
      </c>
      <c r="P116" s="3">
        <f t="shared" si="4"/>
        <v>1.780958721704402E-2</v>
      </c>
      <c r="Q116" s="4">
        <f t="shared" si="3"/>
        <v>1.7637532422523472E-2</v>
      </c>
      <c r="R116" s="8">
        <f t="shared" si="5"/>
        <v>0.86783044324258396</v>
      </c>
    </row>
    <row r="117" spans="1:18" x14ac:dyDescent="0.35">
      <c r="A117" t="s">
        <v>14</v>
      </c>
      <c r="B117" s="1">
        <v>43544</v>
      </c>
      <c r="C117" s="1">
        <v>43615</v>
      </c>
      <c r="D117">
        <v>303.05</v>
      </c>
      <c r="E117">
        <v>307</v>
      </c>
      <c r="F117">
        <v>303</v>
      </c>
      <c r="G117">
        <v>306.5</v>
      </c>
      <c r="H117">
        <v>306.60000000000002</v>
      </c>
      <c r="I117">
        <v>306.5</v>
      </c>
      <c r="J117">
        <v>22</v>
      </c>
      <c r="K117">
        <v>201.11</v>
      </c>
      <c r="L117">
        <v>237000</v>
      </c>
      <c r="M117">
        <v>21000</v>
      </c>
      <c r="N117">
        <v>303.8</v>
      </c>
      <c r="O117" s="2">
        <v>1.7178082191780821E-4</v>
      </c>
      <c r="P117" s="3">
        <f t="shared" si="4"/>
        <v>2.4529844644317253E-3</v>
      </c>
      <c r="Q117" s="4">
        <f t="shared" si="3"/>
        <v>2.2812036425139169E-3</v>
      </c>
      <c r="R117" s="8">
        <f t="shared" si="5"/>
        <v>0.11224347719306453</v>
      </c>
    </row>
    <row r="118" spans="1:18" x14ac:dyDescent="0.35">
      <c r="A118" t="s">
        <v>14</v>
      </c>
      <c r="B118" s="1">
        <v>43546</v>
      </c>
      <c r="C118" s="1">
        <v>43615</v>
      </c>
      <c r="D118">
        <v>308</v>
      </c>
      <c r="E118">
        <v>309</v>
      </c>
      <c r="F118">
        <v>300</v>
      </c>
      <c r="G118">
        <v>300.85000000000002</v>
      </c>
      <c r="H118">
        <v>300</v>
      </c>
      <c r="I118">
        <v>300.85000000000002</v>
      </c>
      <c r="J118">
        <v>30</v>
      </c>
      <c r="K118">
        <v>274.14999999999998</v>
      </c>
      <c r="L118">
        <v>279000</v>
      </c>
      <c r="M118">
        <v>42000</v>
      </c>
      <c r="N118">
        <v>298.05</v>
      </c>
      <c r="O118" s="2">
        <v>1.7232876712328766E-4</v>
      </c>
      <c r="P118" s="3">
        <f t="shared" si="4"/>
        <v>-1.8433931484502373E-2</v>
      </c>
      <c r="Q118" s="4">
        <f t="shared" si="3"/>
        <v>-1.8606260251625661E-2</v>
      </c>
      <c r="R118" s="8">
        <f t="shared" si="5"/>
        <v>-0.91549535923942704</v>
      </c>
    </row>
    <row r="119" spans="1:18" x14ac:dyDescent="0.35">
      <c r="A119" t="s">
        <v>14</v>
      </c>
      <c r="B119" s="1">
        <v>43549</v>
      </c>
      <c r="C119" s="1">
        <v>43615</v>
      </c>
      <c r="D119">
        <v>295.95</v>
      </c>
      <c r="E119">
        <v>297.25</v>
      </c>
      <c r="F119">
        <v>295.35000000000002</v>
      </c>
      <c r="G119">
        <v>296.75</v>
      </c>
      <c r="H119">
        <v>296.95</v>
      </c>
      <c r="I119">
        <v>296.75</v>
      </c>
      <c r="J119">
        <v>66</v>
      </c>
      <c r="K119">
        <v>586.54999999999995</v>
      </c>
      <c r="L119">
        <v>327000</v>
      </c>
      <c r="M119">
        <v>48000</v>
      </c>
      <c r="N119">
        <v>294</v>
      </c>
      <c r="O119" s="2">
        <v>1.7232876712328766E-4</v>
      </c>
      <c r="P119" s="3">
        <f t="shared" si="4"/>
        <v>-1.3628053847432349E-2</v>
      </c>
      <c r="Q119" s="4">
        <f t="shared" si="3"/>
        <v>-1.3800382614555637E-2</v>
      </c>
      <c r="R119" s="8">
        <f t="shared" si="5"/>
        <v>-0.67902878216756568</v>
      </c>
    </row>
    <row r="120" spans="1:18" x14ac:dyDescent="0.35">
      <c r="A120" t="s">
        <v>14</v>
      </c>
      <c r="B120" s="1">
        <v>43550</v>
      </c>
      <c r="C120" s="1">
        <v>43615</v>
      </c>
      <c r="D120">
        <v>298.35000000000002</v>
      </c>
      <c r="E120">
        <v>307.95</v>
      </c>
      <c r="F120">
        <v>298</v>
      </c>
      <c r="G120">
        <v>306.3</v>
      </c>
      <c r="H120">
        <v>307.95</v>
      </c>
      <c r="I120">
        <v>306.3</v>
      </c>
      <c r="J120">
        <v>107</v>
      </c>
      <c r="K120">
        <v>971.98</v>
      </c>
      <c r="L120">
        <v>414000</v>
      </c>
      <c r="M120">
        <v>87000</v>
      </c>
      <c r="N120">
        <v>303.5</v>
      </c>
      <c r="O120" s="2">
        <v>1.7041095890410959E-4</v>
      </c>
      <c r="P120" s="3">
        <f t="shared" si="4"/>
        <v>3.2181971356360611E-2</v>
      </c>
      <c r="Q120" s="4">
        <f t="shared" si="3"/>
        <v>3.20115603974565E-2</v>
      </c>
      <c r="R120" s="8">
        <f t="shared" si="5"/>
        <v>1.5750846537430057</v>
      </c>
    </row>
    <row r="121" spans="1:18" x14ac:dyDescent="0.35">
      <c r="A121" t="s">
        <v>14</v>
      </c>
      <c r="B121" s="1">
        <v>43551</v>
      </c>
      <c r="C121" s="1">
        <v>43615</v>
      </c>
      <c r="D121">
        <v>308</v>
      </c>
      <c r="E121">
        <v>313.5</v>
      </c>
      <c r="F121">
        <v>307.35000000000002</v>
      </c>
      <c r="G121">
        <v>311.3</v>
      </c>
      <c r="H121">
        <v>310.95</v>
      </c>
      <c r="I121">
        <v>311.3</v>
      </c>
      <c r="J121">
        <v>221</v>
      </c>
      <c r="K121">
        <v>2059.63</v>
      </c>
      <c r="L121">
        <v>537000</v>
      </c>
      <c r="M121">
        <v>123000</v>
      </c>
      <c r="N121">
        <v>308.8</v>
      </c>
      <c r="O121" s="2">
        <v>1.6767123287671231E-4</v>
      </c>
      <c r="P121" s="3">
        <f t="shared" si="4"/>
        <v>1.6323865491348351E-2</v>
      </c>
      <c r="Q121" s="4">
        <f t="shared" si="3"/>
        <v>1.6156194258471639E-2</v>
      </c>
      <c r="R121" s="8">
        <f t="shared" si="5"/>
        <v>0.7949432431113691</v>
      </c>
    </row>
    <row r="122" spans="1:18" x14ac:dyDescent="0.35">
      <c r="A122" t="s">
        <v>14</v>
      </c>
      <c r="B122" s="1">
        <v>43552</v>
      </c>
      <c r="C122" s="1">
        <v>43615</v>
      </c>
      <c r="D122">
        <v>312.45</v>
      </c>
      <c r="E122">
        <v>322.35000000000002</v>
      </c>
      <c r="F122">
        <v>312.45</v>
      </c>
      <c r="G122">
        <v>321.14999999999998</v>
      </c>
      <c r="H122">
        <v>321.3</v>
      </c>
      <c r="I122">
        <v>321.14999999999998</v>
      </c>
      <c r="J122">
        <v>352</v>
      </c>
      <c r="K122">
        <v>3347.31</v>
      </c>
      <c r="L122">
        <v>858000</v>
      </c>
      <c r="M122">
        <v>321000</v>
      </c>
      <c r="N122">
        <v>319</v>
      </c>
      <c r="O122" s="2">
        <v>1.6931506849315067E-4</v>
      </c>
      <c r="P122" s="3">
        <f t="shared" si="4"/>
        <v>3.1641503372952025E-2</v>
      </c>
      <c r="Q122" s="4">
        <f t="shared" si="3"/>
        <v>3.1472188304458873E-2</v>
      </c>
      <c r="R122" s="8">
        <f t="shared" si="5"/>
        <v>1.5485455942348254</v>
      </c>
    </row>
    <row r="123" spans="1:18" x14ac:dyDescent="0.35">
      <c r="A123" t="s">
        <v>14</v>
      </c>
      <c r="B123" s="1">
        <v>43553</v>
      </c>
      <c r="C123" s="1">
        <v>43643</v>
      </c>
      <c r="D123">
        <v>323.5</v>
      </c>
      <c r="E123">
        <v>323.5</v>
      </c>
      <c r="F123">
        <v>323.05</v>
      </c>
      <c r="G123">
        <v>323.05</v>
      </c>
      <c r="H123">
        <v>323.05</v>
      </c>
      <c r="I123">
        <v>327</v>
      </c>
      <c r="J123">
        <v>3</v>
      </c>
      <c r="K123">
        <v>29.09</v>
      </c>
      <c r="L123">
        <v>9000</v>
      </c>
      <c r="M123">
        <v>9000</v>
      </c>
      <c r="N123">
        <v>320.75</v>
      </c>
      <c r="O123" s="2">
        <v>1.7041095890410959E-4</v>
      </c>
      <c r="P123" s="3">
        <f t="shared" si="4"/>
        <v>5.9162385178266677E-3</v>
      </c>
      <c r="Q123" s="4">
        <f t="shared" si="3"/>
        <v>5.7458275589225578E-3</v>
      </c>
      <c r="R123" s="8">
        <f t="shared" si="5"/>
        <v>0.28271551585569205</v>
      </c>
    </row>
    <row r="124" spans="1:18" x14ac:dyDescent="0.35">
      <c r="A124" t="s">
        <v>14</v>
      </c>
      <c r="B124" s="1">
        <v>43556</v>
      </c>
      <c r="C124" s="1">
        <v>43643</v>
      </c>
      <c r="D124">
        <v>325.10000000000002</v>
      </c>
      <c r="E124">
        <v>329.9</v>
      </c>
      <c r="F124">
        <v>325.10000000000002</v>
      </c>
      <c r="G124">
        <v>326.45</v>
      </c>
      <c r="H124">
        <v>326.3</v>
      </c>
      <c r="I124">
        <v>326.45</v>
      </c>
      <c r="J124">
        <v>8</v>
      </c>
      <c r="K124">
        <v>78.48</v>
      </c>
      <c r="L124">
        <v>24000</v>
      </c>
      <c r="M124">
        <v>15000</v>
      </c>
      <c r="N124">
        <v>322.75</v>
      </c>
      <c r="O124" s="2">
        <v>1.7041095890410959E-4</v>
      </c>
      <c r="P124" s="3">
        <f t="shared" si="4"/>
        <v>1.0524686581024538E-2</v>
      </c>
      <c r="Q124" s="4">
        <f t="shared" si="3"/>
        <v>1.0354275622120428E-2</v>
      </c>
      <c r="R124" s="8">
        <f t="shared" si="5"/>
        <v>0.50946784319589211</v>
      </c>
    </row>
    <row r="125" spans="1:18" x14ac:dyDescent="0.35">
      <c r="A125" t="s">
        <v>14</v>
      </c>
      <c r="B125" s="1">
        <v>43557</v>
      </c>
      <c r="C125" s="1">
        <v>43643</v>
      </c>
      <c r="D125">
        <v>328.65</v>
      </c>
      <c r="E125">
        <v>333</v>
      </c>
      <c r="F125">
        <v>328.65</v>
      </c>
      <c r="G125">
        <v>333</v>
      </c>
      <c r="H125">
        <v>333</v>
      </c>
      <c r="I125">
        <v>333</v>
      </c>
      <c r="J125">
        <v>25</v>
      </c>
      <c r="K125">
        <v>247.41</v>
      </c>
      <c r="L125">
        <v>72000</v>
      </c>
      <c r="M125">
        <v>48000</v>
      </c>
      <c r="N125">
        <v>329</v>
      </c>
      <c r="O125" s="2">
        <v>1.7013698630136985E-4</v>
      </c>
      <c r="P125" s="3">
        <f t="shared" si="4"/>
        <v>2.0064328381069113E-2</v>
      </c>
      <c r="Q125" s="4">
        <f t="shared" si="3"/>
        <v>1.9894191394767745E-2</v>
      </c>
      <c r="R125" s="8">
        <f t="shared" si="5"/>
        <v>0.97886623380641524</v>
      </c>
    </row>
    <row r="126" spans="1:18" x14ac:dyDescent="0.35">
      <c r="A126" t="s">
        <v>14</v>
      </c>
      <c r="B126" s="1">
        <v>43558</v>
      </c>
      <c r="C126" s="1">
        <v>43643</v>
      </c>
      <c r="D126">
        <v>335.65</v>
      </c>
      <c r="E126">
        <v>335.65</v>
      </c>
      <c r="F126">
        <v>324.55</v>
      </c>
      <c r="G126">
        <v>325.14999999999998</v>
      </c>
      <c r="H126">
        <v>324.60000000000002</v>
      </c>
      <c r="I126">
        <v>325.14999999999998</v>
      </c>
      <c r="J126">
        <v>14</v>
      </c>
      <c r="K126">
        <v>138.24</v>
      </c>
      <c r="L126">
        <v>87000</v>
      </c>
      <c r="M126">
        <v>15000</v>
      </c>
      <c r="N126">
        <v>320.5</v>
      </c>
      <c r="O126" s="2">
        <v>1.6986301369863014E-4</v>
      </c>
      <c r="P126" s="3">
        <f t="shared" si="4"/>
        <v>-2.357357357357364E-2</v>
      </c>
      <c r="Q126" s="4">
        <f t="shared" si="3"/>
        <v>-2.3743436587272272E-2</v>
      </c>
      <c r="R126" s="8">
        <f t="shared" si="5"/>
        <v>-1.1682630315860592</v>
      </c>
    </row>
    <row r="127" spans="1:18" x14ac:dyDescent="0.35">
      <c r="A127" t="s">
        <v>14</v>
      </c>
      <c r="B127" s="1">
        <v>43559</v>
      </c>
      <c r="C127" s="1">
        <v>43643</v>
      </c>
      <c r="D127">
        <v>325.5</v>
      </c>
      <c r="E127">
        <v>328.7</v>
      </c>
      <c r="F127">
        <v>324.3</v>
      </c>
      <c r="G127">
        <v>326.75</v>
      </c>
      <c r="H127">
        <v>326.75</v>
      </c>
      <c r="I127">
        <v>326.75</v>
      </c>
      <c r="J127">
        <v>16</v>
      </c>
      <c r="K127">
        <v>156.51</v>
      </c>
      <c r="L127">
        <v>96000</v>
      </c>
      <c r="M127">
        <v>9000</v>
      </c>
      <c r="N127">
        <v>321.8</v>
      </c>
      <c r="O127" s="2">
        <v>1.6986301369863014E-4</v>
      </c>
      <c r="P127" s="3">
        <f t="shared" si="4"/>
        <v>4.9208057819468643E-3</v>
      </c>
      <c r="Q127" s="4">
        <f t="shared" si="3"/>
        <v>4.7509427682482343E-3</v>
      </c>
      <c r="R127" s="8">
        <f t="shared" si="5"/>
        <v>0.23376358266102157</v>
      </c>
    </row>
    <row r="128" spans="1:18" x14ac:dyDescent="0.35">
      <c r="A128" t="s">
        <v>14</v>
      </c>
      <c r="B128" s="1">
        <v>43560</v>
      </c>
      <c r="C128" s="1">
        <v>43643</v>
      </c>
      <c r="D128">
        <v>325</v>
      </c>
      <c r="E128">
        <v>325</v>
      </c>
      <c r="F128">
        <v>320</v>
      </c>
      <c r="G128">
        <v>321</v>
      </c>
      <c r="H128">
        <v>323</v>
      </c>
      <c r="I128">
        <v>321</v>
      </c>
      <c r="J128">
        <v>29</v>
      </c>
      <c r="K128">
        <v>280.5</v>
      </c>
      <c r="L128">
        <v>123000</v>
      </c>
      <c r="M128">
        <v>27000</v>
      </c>
      <c r="N128">
        <v>317.05</v>
      </c>
      <c r="O128" s="2">
        <v>1.7041095890410959E-4</v>
      </c>
      <c r="P128" s="3">
        <f t="shared" si="4"/>
        <v>-1.7597551644988524E-2</v>
      </c>
      <c r="Q128" s="4">
        <f t="shared" si="3"/>
        <v>-1.7767962603892632E-2</v>
      </c>
      <c r="R128" s="8">
        <f t="shared" si="5"/>
        <v>-0.87424808032458645</v>
      </c>
    </row>
    <row r="129" spans="1:18" x14ac:dyDescent="0.35">
      <c r="A129" t="s">
        <v>14</v>
      </c>
      <c r="B129" s="1">
        <v>43563</v>
      </c>
      <c r="C129" s="1">
        <v>43643</v>
      </c>
      <c r="D129">
        <v>321</v>
      </c>
      <c r="E129">
        <v>323.89999999999998</v>
      </c>
      <c r="F129">
        <v>316.3</v>
      </c>
      <c r="G129">
        <v>318</v>
      </c>
      <c r="H129">
        <v>318</v>
      </c>
      <c r="I129">
        <v>318</v>
      </c>
      <c r="J129">
        <v>16</v>
      </c>
      <c r="K129">
        <v>153.63999999999999</v>
      </c>
      <c r="L129">
        <v>135000</v>
      </c>
      <c r="M129">
        <v>12000</v>
      </c>
      <c r="N129">
        <v>312.8</v>
      </c>
      <c r="O129" s="2">
        <v>1.7315068493150686E-4</v>
      </c>
      <c r="P129" s="3">
        <f t="shared" si="4"/>
        <v>-9.3457943925233638E-3</v>
      </c>
      <c r="Q129" s="4">
        <f t="shared" si="3"/>
        <v>-9.5189450774548698E-3</v>
      </c>
      <c r="R129" s="8">
        <f t="shared" si="5"/>
        <v>-0.4683665564929157</v>
      </c>
    </row>
    <row r="130" spans="1:18" x14ac:dyDescent="0.35">
      <c r="A130" t="s">
        <v>14</v>
      </c>
      <c r="B130" s="1">
        <v>43564</v>
      </c>
      <c r="C130" s="1">
        <v>43643</v>
      </c>
      <c r="D130">
        <v>318</v>
      </c>
      <c r="E130">
        <v>319.95</v>
      </c>
      <c r="F130">
        <v>314.2</v>
      </c>
      <c r="G130">
        <v>319.5</v>
      </c>
      <c r="H130">
        <v>319.60000000000002</v>
      </c>
      <c r="I130">
        <v>319.5</v>
      </c>
      <c r="J130">
        <v>15</v>
      </c>
      <c r="K130">
        <v>142.61000000000001</v>
      </c>
      <c r="L130">
        <v>144000</v>
      </c>
      <c r="M130">
        <v>9000</v>
      </c>
      <c r="N130">
        <v>314.75</v>
      </c>
      <c r="O130" s="2">
        <v>1.7287671232876713E-4</v>
      </c>
      <c r="P130" s="3">
        <f t="shared" si="4"/>
        <v>4.7169811320754715E-3</v>
      </c>
      <c r="Q130" s="4">
        <f t="shared" ref="Q130:Q193" si="6">P130-O130</f>
        <v>4.5441044197467046E-3</v>
      </c>
      <c r="R130" s="8">
        <f t="shared" si="5"/>
        <v>0.22358638715773105</v>
      </c>
    </row>
    <row r="131" spans="1:18" x14ac:dyDescent="0.35">
      <c r="A131" t="s">
        <v>14</v>
      </c>
      <c r="B131" s="1">
        <v>43565</v>
      </c>
      <c r="C131" s="1">
        <v>43643</v>
      </c>
      <c r="D131">
        <v>319.5</v>
      </c>
      <c r="E131">
        <v>319.5</v>
      </c>
      <c r="F131">
        <v>315.10000000000002</v>
      </c>
      <c r="G131">
        <v>315.25</v>
      </c>
      <c r="H131">
        <v>315.25</v>
      </c>
      <c r="I131">
        <v>315.25</v>
      </c>
      <c r="J131">
        <v>13</v>
      </c>
      <c r="K131">
        <v>124.06</v>
      </c>
      <c r="L131">
        <v>165000</v>
      </c>
      <c r="M131">
        <v>21000</v>
      </c>
      <c r="N131">
        <v>310.89999999999998</v>
      </c>
      <c r="O131" s="2">
        <v>1.7287671232876713E-4</v>
      </c>
      <c r="P131" s="3">
        <f t="shared" ref="P131:P194" si="7">(G131-G130)/G130</f>
        <v>-1.3302034428794992E-2</v>
      </c>
      <c r="Q131" s="4">
        <f t="shared" si="6"/>
        <v>-1.3474911141123759E-2</v>
      </c>
      <c r="R131" s="8">
        <f t="shared" ref="R131:R194" si="8">Q131/$U$5</f>
        <v>-0.66301440746453155</v>
      </c>
    </row>
    <row r="132" spans="1:18" x14ac:dyDescent="0.35">
      <c r="A132" t="s">
        <v>14</v>
      </c>
      <c r="B132" s="1">
        <v>43566</v>
      </c>
      <c r="C132" s="1">
        <v>43643</v>
      </c>
      <c r="D132">
        <v>314.5</v>
      </c>
      <c r="E132">
        <v>319.5</v>
      </c>
      <c r="F132">
        <v>314.05</v>
      </c>
      <c r="G132">
        <v>319.5</v>
      </c>
      <c r="H132">
        <v>319.5</v>
      </c>
      <c r="I132">
        <v>319.5</v>
      </c>
      <c r="J132">
        <v>12</v>
      </c>
      <c r="K132">
        <v>113.98</v>
      </c>
      <c r="L132">
        <v>177000</v>
      </c>
      <c r="M132">
        <v>12000</v>
      </c>
      <c r="N132">
        <v>314.89999999999998</v>
      </c>
      <c r="O132" s="2">
        <v>1.7369863013698628E-4</v>
      </c>
      <c r="P132" s="3">
        <f t="shared" si="7"/>
        <v>1.3481363996827915E-2</v>
      </c>
      <c r="Q132" s="4">
        <f t="shared" si="6"/>
        <v>1.3307665366690929E-2</v>
      </c>
      <c r="R132" s="8">
        <f t="shared" si="8"/>
        <v>0.65478530993095918</v>
      </c>
    </row>
    <row r="133" spans="1:18" x14ac:dyDescent="0.35">
      <c r="A133" t="s">
        <v>14</v>
      </c>
      <c r="B133" s="1">
        <v>43567</v>
      </c>
      <c r="C133" s="1">
        <v>43643</v>
      </c>
      <c r="D133">
        <v>317.45</v>
      </c>
      <c r="E133">
        <v>319.5</v>
      </c>
      <c r="F133">
        <v>316.3</v>
      </c>
      <c r="G133">
        <v>319.5</v>
      </c>
      <c r="H133">
        <v>319.5</v>
      </c>
      <c r="I133">
        <v>319.5</v>
      </c>
      <c r="J133">
        <v>4</v>
      </c>
      <c r="K133">
        <v>38.090000000000003</v>
      </c>
      <c r="L133">
        <v>177000</v>
      </c>
      <c r="M133">
        <v>0</v>
      </c>
      <c r="N133">
        <v>315.25</v>
      </c>
      <c r="O133" s="2">
        <v>1.7369863013698628E-4</v>
      </c>
      <c r="P133" s="3">
        <f t="shared" si="7"/>
        <v>0</v>
      </c>
      <c r="Q133" s="4">
        <f t="shared" si="6"/>
        <v>-1.7369863013698628E-4</v>
      </c>
      <c r="R133" s="8">
        <f t="shared" si="8"/>
        <v>-8.5466013936230274E-3</v>
      </c>
    </row>
    <row r="134" spans="1:18" x14ac:dyDescent="0.35">
      <c r="A134" t="s">
        <v>14</v>
      </c>
      <c r="B134" s="1">
        <v>43570</v>
      </c>
      <c r="C134" s="1">
        <v>43643</v>
      </c>
      <c r="D134">
        <v>319.7</v>
      </c>
      <c r="E134">
        <v>322</v>
      </c>
      <c r="F134">
        <v>318.95</v>
      </c>
      <c r="G134">
        <v>318.95</v>
      </c>
      <c r="H134">
        <v>318.95</v>
      </c>
      <c r="I134">
        <v>320</v>
      </c>
      <c r="J134">
        <v>3</v>
      </c>
      <c r="K134">
        <v>28.82</v>
      </c>
      <c r="L134">
        <v>186000</v>
      </c>
      <c r="M134">
        <v>9000</v>
      </c>
      <c r="N134">
        <v>315.60000000000002</v>
      </c>
      <c r="O134" s="2">
        <v>1.7397260273972602E-4</v>
      </c>
      <c r="P134" s="3">
        <f t="shared" si="7"/>
        <v>-1.7214397496087993E-3</v>
      </c>
      <c r="Q134" s="4">
        <f t="shared" si="6"/>
        <v>-1.8954123523485253E-3</v>
      </c>
      <c r="R134" s="8">
        <f t="shared" si="8"/>
        <v>-9.3261149148365252E-2</v>
      </c>
    </row>
    <row r="135" spans="1:18" x14ac:dyDescent="0.35">
      <c r="A135" t="s">
        <v>14</v>
      </c>
      <c r="B135" s="1">
        <v>43571</v>
      </c>
      <c r="C135" s="1">
        <v>43643</v>
      </c>
      <c r="D135">
        <v>322.5</v>
      </c>
      <c r="E135">
        <v>322.5</v>
      </c>
      <c r="F135">
        <v>319.5</v>
      </c>
      <c r="G135">
        <v>320.25</v>
      </c>
      <c r="H135">
        <v>320.39999999999998</v>
      </c>
      <c r="I135">
        <v>320.25</v>
      </c>
      <c r="J135">
        <v>12</v>
      </c>
      <c r="K135">
        <v>115.47</v>
      </c>
      <c r="L135">
        <v>189000</v>
      </c>
      <c r="M135">
        <v>3000</v>
      </c>
      <c r="N135">
        <v>315.75</v>
      </c>
      <c r="O135" s="2">
        <v>1.7397260273972602E-4</v>
      </c>
      <c r="P135" s="3">
        <f t="shared" si="7"/>
        <v>4.0758739614359975E-3</v>
      </c>
      <c r="Q135" s="4">
        <f t="shared" si="6"/>
        <v>3.9019013586962716E-3</v>
      </c>
      <c r="R135" s="8">
        <f t="shared" si="8"/>
        <v>0.1919876717721577</v>
      </c>
    </row>
    <row r="136" spans="1:18" x14ac:dyDescent="0.35">
      <c r="A136" t="s">
        <v>14</v>
      </c>
      <c r="B136" s="1">
        <v>43573</v>
      </c>
      <c r="C136" s="1">
        <v>43643</v>
      </c>
      <c r="D136">
        <v>319</v>
      </c>
      <c r="E136">
        <v>319</v>
      </c>
      <c r="F136">
        <v>313</v>
      </c>
      <c r="G136">
        <v>314.05</v>
      </c>
      <c r="H136">
        <v>313.85000000000002</v>
      </c>
      <c r="I136">
        <v>314.05</v>
      </c>
      <c r="J136">
        <v>24</v>
      </c>
      <c r="K136">
        <v>226.57</v>
      </c>
      <c r="L136">
        <v>219000</v>
      </c>
      <c r="M136">
        <v>30000</v>
      </c>
      <c r="N136">
        <v>310.8</v>
      </c>
      <c r="O136" s="2">
        <v>1.7424657534246578E-4</v>
      </c>
      <c r="P136" s="3">
        <f t="shared" si="7"/>
        <v>-1.9359875097579981E-2</v>
      </c>
      <c r="Q136" s="4">
        <f t="shared" si="6"/>
        <v>-1.9534121672922445E-2</v>
      </c>
      <c r="R136" s="8">
        <f t="shared" si="8"/>
        <v>-0.96114950003541466</v>
      </c>
    </row>
    <row r="137" spans="1:18" x14ac:dyDescent="0.35">
      <c r="A137" t="s">
        <v>14</v>
      </c>
      <c r="B137" s="1">
        <v>43577</v>
      </c>
      <c r="C137" s="1">
        <v>43643</v>
      </c>
      <c r="D137">
        <v>311.35000000000002</v>
      </c>
      <c r="E137">
        <v>314.89999999999998</v>
      </c>
      <c r="F137">
        <v>310.8</v>
      </c>
      <c r="G137">
        <v>313</v>
      </c>
      <c r="H137">
        <v>312.5</v>
      </c>
      <c r="I137">
        <v>313</v>
      </c>
      <c r="J137">
        <v>33</v>
      </c>
      <c r="K137">
        <v>309.58999999999997</v>
      </c>
      <c r="L137">
        <v>246000</v>
      </c>
      <c r="M137">
        <v>27000</v>
      </c>
      <c r="N137">
        <v>310.05</v>
      </c>
      <c r="O137" s="2">
        <v>1.7506849315068493E-4</v>
      </c>
      <c r="P137" s="3">
        <f t="shared" si="7"/>
        <v>-3.3434166533991764E-3</v>
      </c>
      <c r="Q137" s="4">
        <f t="shared" si="6"/>
        <v>-3.5184851465498612E-3</v>
      </c>
      <c r="R137" s="8">
        <f t="shared" si="8"/>
        <v>-0.17312220616379992</v>
      </c>
    </row>
    <row r="138" spans="1:18" x14ac:dyDescent="0.35">
      <c r="A138" t="s">
        <v>14</v>
      </c>
      <c r="B138" s="1">
        <v>43578</v>
      </c>
      <c r="C138" s="1">
        <v>43643</v>
      </c>
      <c r="D138">
        <v>313.14999999999998</v>
      </c>
      <c r="E138">
        <v>316.5</v>
      </c>
      <c r="F138">
        <v>308.55</v>
      </c>
      <c r="G138">
        <v>308.89999999999998</v>
      </c>
      <c r="H138">
        <v>309.2</v>
      </c>
      <c r="I138">
        <v>308.89999999999998</v>
      </c>
      <c r="J138">
        <v>69</v>
      </c>
      <c r="K138">
        <v>645.55999999999995</v>
      </c>
      <c r="L138">
        <v>294000</v>
      </c>
      <c r="M138">
        <v>48000</v>
      </c>
      <c r="N138">
        <v>305.25</v>
      </c>
      <c r="O138" s="2">
        <v>1.7506849315068493E-4</v>
      </c>
      <c r="P138" s="3">
        <f t="shared" si="7"/>
        <v>-1.3099041533546399E-2</v>
      </c>
      <c r="Q138" s="4">
        <f t="shared" si="6"/>
        <v>-1.3274110026697084E-2</v>
      </c>
      <c r="R138" s="8">
        <f t="shared" si="8"/>
        <v>-0.65313426573257527</v>
      </c>
    </row>
    <row r="139" spans="1:18" x14ac:dyDescent="0.35">
      <c r="A139" t="s">
        <v>14</v>
      </c>
      <c r="B139" s="1">
        <v>43579</v>
      </c>
      <c r="C139" s="1">
        <v>43643</v>
      </c>
      <c r="D139">
        <v>309.45</v>
      </c>
      <c r="E139">
        <v>315.05</v>
      </c>
      <c r="F139">
        <v>307.45</v>
      </c>
      <c r="G139">
        <v>314.35000000000002</v>
      </c>
      <c r="H139">
        <v>314.14999999999998</v>
      </c>
      <c r="I139">
        <v>314.35000000000002</v>
      </c>
      <c r="J139">
        <v>97</v>
      </c>
      <c r="K139">
        <v>903.47</v>
      </c>
      <c r="L139">
        <v>384000</v>
      </c>
      <c r="M139">
        <v>90000</v>
      </c>
      <c r="N139">
        <v>310.75</v>
      </c>
      <c r="O139" s="2">
        <v>1.7534246575342467E-4</v>
      </c>
      <c r="P139" s="3">
        <f t="shared" si="7"/>
        <v>1.764325024279717E-2</v>
      </c>
      <c r="Q139" s="4">
        <f t="shared" si="6"/>
        <v>1.7467907777043747E-2</v>
      </c>
      <c r="R139" s="8">
        <f t="shared" si="8"/>
        <v>0.85948429664196579</v>
      </c>
    </row>
    <row r="140" spans="1:18" x14ac:dyDescent="0.35">
      <c r="A140" t="s">
        <v>14</v>
      </c>
      <c r="B140" s="1">
        <v>43580</v>
      </c>
      <c r="C140" s="1">
        <v>43643</v>
      </c>
      <c r="D140">
        <v>314</v>
      </c>
      <c r="E140">
        <v>315.45</v>
      </c>
      <c r="F140">
        <v>308.7</v>
      </c>
      <c r="G140">
        <v>309.75</v>
      </c>
      <c r="H140">
        <v>309.89999999999998</v>
      </c>
      <c r="I140">
        <v>309.75</v>
      </c>
      <c r="J140">
        <v>553</v>
      </c>
      <c r="K140">
        <v>5163.59</v>
      </c>
      <c r="L140">
        <v>1227000</v>
      </c>
      <c r="M140">
        <v>843000</v>
      </c>
      <c r="N140">
        <v>306.2</v>
      </c>
      <c r="O140" s="2">
        <v>1.7780821917808221E-4</v>
      </c>
      <c r="P140" s="3">
        <f t="shared" si="7"/>
        <v>-1.4633370446954104E-2</v>
      </c>
      <c r="Q140" s="4">
        <f t="shared" si="6"/>
        <v>-1.4811178666132185E-2</v>
      </c>
      <c r="R140" s="8">
        <f t="shared" si="8"/>
        <v>-0.72876360699755882</v>
      </c>
    </row>
    <row r="141" spans="1:18" x14ac:dyDescent="0.35">
      <c r="A141" t="s">
        <v>14</v>
      </c>
      <c r="B141" s="1">
        <v>43581</v>
      </c>
      <c r="C141" s="1">
        <v>43671</v>
      </c>
      <c r="D141">
        <v>0</v>
      </c>
      <c r="E141">
        <v>0</v>
      </c>
      <c r="F141">
        <v>0</v>
      </c>
      <c r="G141">
        <v>311.7</v>
      </c>
      <c r="H141">
        <v>0</v>
      </c>
      <c r="I141">
        <v>318.05</v>
      </c>
      <c r="J141">
        <v>0</v>
      </c>
      <c r="K141">
        <v>0</v>
      </c>
      <c r="L141">
        <v>0</v>
      </c>
      <c r="M141">
        <v>0</v>
      </c>
      <c r="N141">
        <v>312.5</v>
      </c>
      <c r="O141" s="2">
        <v>1.7726027397260271E-4</v>
      </c>
      <c r="P141" s="3">
        <f t="shared" si="7"/>
        <v>6.2953995157384625E-3</v>
      </c>
      <c r="Q141" s="4">
        <f t="shared" si="6"/>
        <v>6.1181392417658598E-3</v>
      </c>
      <c r="R141" s="8">
        <f t="shared" si="8"/>
        <v>0.30103459842382307</v>
      </c>
    </row>
    <row r="142" spans="1:18" x14ac:dyDescent="0.35">
      <c r="A142" t="s">
        <v>14</v>
      </c>
      <c r="B142" s="1">
        <v>43585</v>
      </c>
      <c r="C142" s="1">
        <v>43671</v>
      </c>
      <c r="D142">
        <v>0</v>
      </c>
      <c r="E142">
        <v>0</v>
      </c>
      <c r="F142">
        <v>0</v>
      </c>
      <c r="G142">
        <v>311.7</v>
      </c>
      <c r="H142">
        <v>0</v>
      </c>
      <c r="I142">
        <v>315.2</v>
      </c>
      <c r="J142">
        <v>0</v>
      </c>
      <c r="K142">
        <v>0</v>
      </c>
      <c r="L142">
        <v>0</v>
      </c>
      <c r="M142">
        <v>0</v>
      </c>
      <c r="N142">
        <v>309.95</v>
      </c>
      <c r="O142" s="2">
        <v>1.76986301369863E-4</v>
      </c>
      <c r="P142" s="3">
        <f t="shared" si="7"/>
        <v>0</v>
      </c>
      <c r="Q142" s="4">
        <f t="shared" si="6"/>
        <v>-1.76986301369863E-4</v>
      </c>
      <c r="R142" s="8">
        <f t="shared" si="8"/>
        <v>-8.7083667196852944E-3</v>
      </c>
    </row>
    <row r="143" spans="1:18" x14ac:dyDescent="0.35">
      <c r="A143" t="s">
        <v>14</v>
      </c>
      <c r="B143" s="1">
        <v>43587</v>
      </c>
      <c r="C143" s="1">
        <v>43671</v>
      </c>
      <c r="D143">
        <v>0</v>
      </c>
      <c r="E143">
        <v>0</v>
      </c>
      <c r="F143">
        <v>0</v>
      </c>
      <c r="G143">
        <v>311.7</v>
      </c>
      <c r="H143">
        <v>0</v>
      </c>
      <c r="I143">
        <v>313.25</v>
      </c>
      <c r="J143">
        <v>0</v>
      </c>
      <c r="K143">
        <v>0</v>
      </c>
      <c r="L143">
        <v>0</v>
      </c>
      <c r="M143">
        <v>0</v>
      </c>
      <c r="N143">
        <v>308.14999999999998</v>
      </c>
      <c r="O143" s="2">
        <v>1.7671232876712329E-4</v>
      </c>
      <c r="P143" s="3">
        <f t="shared" si="7"/>
        <v>0</v>
      </c>
      <c r="Q143" s="4">
        <f t="shared" si="6"/>
        <v>-1.7671232876712329E-4</v>
      </c>
      <c r="R143" s="8">
        <f t="shared" si="8"/>
        <v>-8.6948862758467731E-3</v>
      </c>
    </row>
    <row r="144" spans="1:18" x14ac:dyDescent="0.35">
      <c r="A144" t="s">
        <v>14</v>
      </c>
      <c r="B144" s="1">
        <v>43588</v>
      </c>
      <c r="C144" s="1">
        <v>43671</v>
      </c>
      <c r="D144">
        <v>313</v>
      </c>
      <c r="E144">
        <v>315</v>
      </c>
      <c r="F144">
        <v>313</v>
      </c>
      <c r="G144">
        <v>311</v>
      </c>
      <c r="H144">
        <v>315</v>
      </c>
      <c r="I144">
        <v>311</v>
      </c>
      <c r="J144">
        <v>7</v>
      </c>
      <c r="K144">
        <v>65.89</v>
      </c>
      <c r="L144">
        <v>18000</v>
      </c>
      <c r="M144">
        <v>18000</v>
      </c>
      <c r="N144">
        <v>310</v>
      </c>
      <c r="O144" s="2">
        <v>1.76986301369863E-4</v>
      </c>
      <c r="P144" s="3">
        <f t="shared" si="7"/>
        <v>-2.2457491177413818E-3</v>
      </c>
      <c r="Q144" s="4">
        <f t="shared" si="6"/>
        <v>-2.4227354191112449E-3</v>
      </c>
      <c r="R144" s="8">
        <f t="shared" si="8"/>
        <v>-0.11920735294818539</v>
      </c>
    </row>
    <row r="145" spans="1:18" x14ac:dyDescent="0.35">
      <c r="A145" t="s">
        <v>14</v>
      </c>
      <c r="B145" s="1">
        <v>43591</v>
      </c>
      <c r="C145" s="1">
        <v>43671</v>
      </c>
      <c r="D145">
        <v>310.85000000000002</v>
      </c>
      <c r="E145">
        <v>313.3</v>
      </c>
      <c r="F145">
        <v>310</v>
      </c>
      <c r="G145">
        <v>312.8</v>
      </c>
      <c r="H145">
        <v>312.8</v>
      </c>
      <c r="I145">
        <v>313.64999999999998</v>
      </c>
      <c r="J145">
        <v>4</v>
      </c>
      <c r="K145">
        <v>37.409999999999997</v>
      </c>
      <c r="L145">
        <v>27000</v>
      </c>
      <c r="M145">
        <v>9000</v>
      </c>
      <c r="N145">
        <v>308.75</v>
      </c>
      <c r="O145" s="2">
        <v>1.7671232876712329E-4</v>
      </c>
      <c r="P145" s="3">
        <f t="shared" si="7"/>
        <v>5.787781350482352E-3</v>
      </c>
      <c r="Q145" s="4">
        <f t="shared" si="6"/>
        <v>5.6110690217152284E-3</v>
      </c>
      <c r="R145" s="8">
        <f t="shared" si="8"/>
        <v>0.27608490799775753</v>
      </c>
    </row>
    <row r="146" spans="1:18" x14ac:dyDescent="0.35">
      <c r="A146" t="s">
        <v>14</v>
      </c>
      <c r="B146" s="1">
        <v>43592</v>
      </c>
      <c r="C146" s="1">
        <v>43671</v>
      </c>
      <c r="D146">
        <v>314.25</v>
      </c>
      <c r="E146">
        <v>316</v>
      </c>
      <c r="F146">
        <v>307.75</v>
      </c>
      <c r="G146">
        <v>308.3</v>
      </c>
      <c r="H146">
        <v>307.95</v>
      </c>
      <c r="I146">
        <v>308.3</v>
      </c>
      <c r="J146">
        <v>17</v>
      </c>
      <c r="K146">
        <v>159.35</v>
      </c>
      <c r="L146">
        <v>42000</v>
      </c>
      <c r="M146">
        <v>15000</v>
      </c>
      <c r="N146">
        <v>305.45</v>
      </c>
      <c r="O146" s="2">
        <v>1.7671232876712329E-4</v>
      </c>
      <c r="P146" s="3">
        <f t="shared" si="7"/>
        <v>-1.438618925831202E-2</v>
      </c>
      <c r="Q146" s="4">
        <f t="shared" si="6"/>
        <v>-1.4562901587079144E-2</v>
      </c>
      <c r="R146" s="8">
        <f t="shared" si="8"/>
        <v>-0.7165474759424898</v>
      </c>
    </row>
    <row r="147" spans="1:18" x14ac:dyDescent="0.35">
      <c r="A147" t="s">
        <v>14</v>
      </c>
      <c r="B147" s="1">
        <v>43593</v>
      </c>
      <c r="C147" s="1">
        <v>43671</v>
      </c>
      <c r="D147">
        <v>306.75</v>
      </c>
      <c r="E147">
        <v>309</v>
      </c>
      <c r="F147">
        <v>301.64999999999998</v>
      </c>
      <c r="G147">
        <v>302.60000000000002</v>
      </c>
      <c r="H147">
        <v>302.89999999999998</v>
      </c>
      <c r="I147">
        <v>302.60000000000002</v>
      </c>
      <c r="J147">
        <v>27</v>
      </c>
      <c r="K147">
        <v>248.18</v>
      </c>
      <c r="L147">
        <v>75000</v>
      </c>
      <c r="M147">
        <v>33000</v>
      </c>
      <c r="N147">
        <v>298.25</v>
      </c>
      <c r="O147" s="2">
        <v>1.7671232876712329E-4</v>
      </c>
      <c r="P147" s="3">
        <f t="shared" si="7"/>
        <v>-1.8488485241647708E-2</v>
      </c>
      <c r="Q147" s="4">
        <f t="shared" si="6"/>
        <v>-1.8665197570414831E-2</v>
      </c>
      <c r="R147" s="8">
        <f t="shared" si="8"/>
        <v>-0.91839528867757336</v>
      </c>
    </row>
    <row r="148" spans="1:18" x14ac:dyDescent="0.35">
      <c r="A148" t="s">
        <v>14</v>
      </c>
      <c r="B148" s="1">
        <v>43594</v>
      </c>
      <c r="C148" s="1">
        <v>43671</v>
      </c>
      <c r="D148">
        <v>302.85000000000002</v>
      </c>
      <c r="E148">
        <v>305</v>
      </c>
      <c r="F148">
        <v>300.7</v>
      </c>
      <c r="G148">
        <v>303.14999999999998</v>
      </c>
      <c r="H148">
        <v>303.2</v>
      </c>
      <c r="I148">
        <v>303.14999999999998</v>
      </c>
      <c r="J148">
        <v>21</v>
      </c>
      <c r="K148">
        <v>190.91</v>
      </c>
      <c r="L148">
        <v>84000</v>
      </c>
      <c r="M148">
        <v>9000</v>
      </c>
      <c r="N148">
        <v>299.3</v>
      </c>
      <c r="O148" s="2">
        <v>1.747945205479452E-4</v>
      </c>
      <c r="P148" s="3">
        <f t="shared" si="7"/>
        <v>1.8175809649701074E-3</v>
      </c>
      <c r="Q148" s="4">
        <f t="shared" si="6"/>
        <v>1.6427864444221621E-3</v>
      </c>
      <c r="R148" s="8">
        <f t="shared" si="8"/>
        <v>8.0831039969922192E-2</v>
      </c>
    </row>
    <row r="149" spans="1:18" x14ac:dyDescent="0.35">
      <c r="A149" t="s">
        <v>14</v>
      </c>
      <c r="B149" s="1">
        <v>43595</v>
      </c>
      <c r="C149" s="1">
        <v>43671</v>
      </c>
      <c r="D149">
        <v>306</v>
      </c>
      <c r="E149">
        <v>314.5</v>
      </c>
      <c r="F149">
        <v>298.60000000000002</v>
      </c>
      <c r="G149">
        <v>313.05</v>
      </c>
      <c r="H149">
        <v>312.45</v>
      </c>
      <c r="I149">
        <v>313.05</v>
      </c>
      <c r="J149">
        <v>76</v>
      </c>
      <c r="K149">
        <v>701.73</v>
      </c>
      <c r="L149">
        <v>144000</v>
      </c>
      <c r="M149">
        <v>60000</v>
      </c>
      <c r="N149">
        <v>308.05</v>
      </c>
      <c r="O149" s="2">
        <v>1.7506849315068493E-4</v>
      </c>
      <c r="P149" s="3">
        <f t="shared" si="7"/>
        <v>3.2657100445324209E-2</v>
      </c>
      <c r="Q149" s="4">
        <f t="shared" si="6"/>
        <v>3.2482031952173522E-2</v>
      </c>
      <c r="R149" s="8">
        <f t="shared" si="8"/>
        <v>1.5982335573471009</v>
      </c>
    </row>
    <row r="150" spans="1:18" x14ac:dyDescent="0.35">
      <c r="A150" t="s">
        <v>14</v>
      </c>
      <c r="B150" s="1">
        <v>43598</v>
      </c>
      <c r="C150" s="1">
        <v>43671</v>
      </c>
      <c r="D150">
        <v>315.10000000000002</v>
      </c>
      <c r="E150">
        <v>317.5</v>
      </c>
      <c r="F150">
        <v>311.2</v>
      </c>
      <c r="G150">
        <v>311.5</v>
      </c>
      <c r="H150">
        <v>312.2</v>
      </c>
      <c r="I150">
        <v>311.5</v>
      </c>
      <c r="J150">
        <v>51</v>
      </c>
      <c r="K150">
        <v>479.95</v>
      </c>
      <c r="L150">
        <v>150000</v>
      </c>
      <c r="M150">
        <v>6000</v>
      </c>
      <c r="N150">
        <v>306.89999999999998</v>
      </c>
      <c r="O150" s="2">
        <v>1.747945205479452E-4</v>
      </c>
      <c r="P150" s="3">
        <f t="shared" si="7"/>
        <v>-4.9512857371027353E-3</v>
      </c>
      <c r="Q150" s="4">
        <f t="shared" si="6"/>
        <v>-5.1260802576506802E-3</v>
      </c>
      <c r="R150" s="8">
        <f t="shared" si="8"/>
        <v>-0.25222170514131215</v>
      </c>
    </row>
    <row r="151" spans="1:18" x14ac:dyDescent="0.35">
      <c r="A151" t="s">
        <v>14</v>
      </c>
      <c r="B151" s="1">
        <v>43599</v>
      </c>
      <c r="C151" s="1">
        <v>43671</v>
      </c>
      <c r="D151">
        <v>312</v>
      </c>
      <c r="E151">
        <v>319.85000000000002</v>
      </c>
      <c r="F151">
        <v>309.75</v>
      </c>
      <c r="G151">
        <v>317.7</v>
      </c>
      <c r="H151">
        <v>319.85000000000002</v>
      </c>
      <c r="I151">
        <v>317.7</v>
      </c>
      <c r="J151">
        <v>45</v>
      </c>
      <c r="K151">
        <v>423.95</v>
      </c>
      <c r="L151">
        <v>174000</v>
      </c>
      <c r="M151">
        <v>24000</v>
      </c>
      <c r="N151">
        <v>314.64999999999998</v>
      </c>
      <c r="O151" s="2">
        <v>1.7397260273972602E-4</v>
      </c>
      <c r="P151" s="3">
        <f t="shared" si="7"/>
        <v>1.9903691813804136E-2</v>
      </c>
      <c r="Q151" s="4">
        <f t="shared" si="6"/>
        <v>1.9729719211064409E-2</v>
      </c>
      <c r="R151" s="8">
        <f t="shared" si="8"/>
        <v>0.97077360697716175</v>
      </c>
    </row>
    <row r="152" spans="1:18" x14ac:dyDescent="0.35">
      <c r="A152" t="s">
        <v>14</v>
      </c>
      <c r="B152" s="1">
        <v>43600</v>
      </c>
      <c r="C152" s="1">
        <v>43671</v>
      </c>
      <c r="D152">
        <v>320.10000000000002</v>
      </c>
      <c r="E152">
        <v>321</v>
      </c>
      <c r="F152">
        <v>315</v>
      </c>
      <c r="G152">
        <v>315.89999999999998</v>
      </c>
      <c r="H152">
        <v>315.55</v>
      </c>
      <c r="I152">
        <v>315.89999999999998</v>
      </c>
      <c r="J152">
        <v>20</v>
      </c>
      <c r="K152">
        <v>190.88</v>
      </c>
      <c r="L152">
        <v>198000</v>
      </c>
      <c r="M152">
        <v>24000</v>
      </c>
      <c r="N152">
        <v>312.10000000000002</v>
      </c>
      <c r="O152" s="2">
        <v>1.7178082191780821E-4</v>
      </c>
      <c r="P152" s="3">
        <f t="shared" si="7"/>
        <v>-5.6657223796034353E-3</v>
      </c>
      <c r="Q152" s="4">
        <f t="shared" si="6"/>
        <v>-5.8375032015212432E-3</v>
      </c>
      <c r="R152" s="8">
        <f t="shared" si="8"/>
        <v>-0.28722628933834587</v>
      </c>
    </row>
    <row r="153" spans="1:18" x14ac:dyDescent="0.35">
      <c r="A153" t="s">
        <v>14</v>
      </c>
      <c r="B153" s="1">
        <v>43601</v>
      </c>
      <c r="C153" s="1">
        <v>43671</v>
      </c>
      <c r="D153">
        <v>315.25</v>
      </c>
      <c r="E153">
        <v>320.55</v>
      </c>
      <c r="F153">
        <v>314</v>
      </c>
      <c r="G153">
        <v>319.60000000000002</v>
      </c>
      <c r="H153">
        <v>320</v>
      </c>
      <c r="I153">
        <v>319.60000000000002</v>
      </c>
      <c r="J153">
        <v>23</v>
      </c>
      <c r="K153">
        <v>218.2</v>
      </c>
      <c r="L153">
        <v>192000</v>
      </c>
      <c r="M153">
        <v>-6000</v>
      </c>
      <c r="N153">
        <v>315.75</v>
      </c>
      <c r="O153" s="2">
        <v>1.7260273972602737E-4</v>
      </c>
      <c r="P153" s="3">
        <f t="shared" si="7"/>
        <v>1.1712567268122968E-2</v>
      </c>
      <c r="Q153" s="4">
        <f t="shared" si="6"/>
        <v>1.1539964528396941E-2</v>
      </c>
      <c r="R153" s="8">
        <f t="shared" si="8"/>
        <v>0.56780802959111243</v>
      </c>
    </row>
    <row r="154" spans="1:18" x14ac:dyDescent="0.35">
      <c r="A154" t="s">
        <v>14</v>
      </c>
      <c r="B154" s="1">
        <v>43602</v>
      </c>
      <c r="C154" s="1">
        <v>43671</v>
      </c>
      <c r="D154">
        <v>318.89999999999998</v>
      </c>
      <c r="E154">
        <v>323.5</v>
      </c>
      <c r="F154">
        <v>317</v>
      </c>
      <c r="G154">
        <v>322.64999999999998</v>
      </c>
      <c r="H154">
        <v>323.5</v>
      </c>
      <c r="I154">
        <v>322.64999999999998</v>
      </c>
      <c r="J154">
        <v>10</v>
      </c>
      <c r="K154">
        <v>96.24</v>
      </c>
      <c r="L154">
        <v>192000</v>
      </c>
      <c r="M154">
        <v>0</v>
      </c>
      <c r="N154">
        <v>319.25</v>
      </c>
      <c r="O154" s="2">
        <v>1.7397260273972602E-4</v>
      </c>
      <c r="P154" s="3">
        <f t="shared" si="7"/>
        <v>9.543178973717004E-3</v>
      </c>
      <c r="Q154" s="4">
        <f t="shared" si="6"/>
        <v>9.3692063709772781E-3</v>
      </c>
      <c r="R154" s="8">
        <f t="shared" si="8"/>
        <v>0.46099887007851265</v>
      </c>
    </row>
    <row r="155" spans="1:18" x14ac:dyDescent="0.35">
      <c r="A155" t="s">
        <v>14</v>
      </c>
      <c r="B155" s="1">
        <v>43605</v>
      </c>
      <c r="C155" s="1">
        <v>43671</v>
      </c>
      <c r="D155">
        <v>337.1</v>
      </c>
      <c r="E155">
        <v>350</v>
      </c>
      <c r="F155">
        <v>335.8</v>
      </c>
      <c r="G155">
        <v>348.9</v>
      </c>
      <c r="H155">
        <v>350</v>
      </c>
      <c r="I155">
        <v>348.9</v>
      </c>
      <c r="J155">
        <v>71</v>
      </c>
      <c r="K155">
        <v>731.49</v>
      </c>
      <c r="L155">
        <v>276000</v>
      </c>
      <c r="M155">
        <v>84000</v>
      </c>
      <c r="N155">
        <v>344.7</v>
      </c>
      <c r="O155" s="2">
        <v>1.7205479452054795E-4</v>
      </c>
      <c r="P155" s="3">
        <f t="shared" si="7"/>
        <v>8.1357508135750822E-2</v>
      </c>
      <c r="Q155" s="4">
        <f t="shared" si="6"/>
        <v>8.1185453341230271E-2</v>
      </c>
      <c r="R155" s="8">
        <f t="shared" si="8"/>
        <v>3.9946181965906584</v>
      </c>
    </row>
    <row r="156" spans="1:18" x14ac:dyDescent="0.35">
      <c r="A156" t="s">
        <v>14</v>
      </c>
      <c r="B156" s="1">
        <v>43606</v>
      </c>
      <c r="C156" s="1">
        <v>43671</v>
      </c>
      <c r="D156">
        <v>349.05</v>
      </c>
      <c r="E156">
        <v>350.5</v>
      </c>
      <c r="F156">
        <v>340.6</v>
      </c>
      <c r="G156">
        <v>342</v>
      </c>
      <c r="H156">
        <v>341</v>
      </c>
      <c r="I156">
        <v>342</v>
      </c>
      <c r="J156">
        <v>55</v>
      </c>
      <c r="K156">
        <v>569.17999999999995</v>
      </c>
      <c r="L156">
        <v>282000</v>
      </c>
      <c r="M156">
        <v>6000</v>
      </c>
      <c r="N156">
        <v>337.55</v>
      </c>
      <c r="O156" s="2">
        <v>1.7123287671232877E-4</v>
      </c>
      <c r="P156" s="3">
        <f t="shared" si="7"/>
        <v>-1.9776440240756601E-2</v>
      </c>
      <c r="Q156" s="4">
        <f t="shared" si="6"/>
        <v>-1.994767311746893E-2</v>
      </c>
      <c r="R156" s="8">
        <f t="shared" si="8"/>
        <v>-0.98149772816771697</v>
      </c>
    </row>
    <row r="157" spans="1:18" x14ac:dyDescent="0.35">
      <c r="A157" t="s">
        <v>14</v>
      </c>
      <c r="B157" s="1">
        <v>43607</v>
      </c>
      <c r="C157" s="1">
        <v>43671</v>
      </c>
      <c r="D157">
        <v>339.6</v>
      </c>
      <c r="E157">
        <v>346</v>
      </c>
      <c r="F157">
        <v>338.3</v>
      </c>
      <c r="G157">
        <v>345.15</v>
      </c>
      <c r="H157">
        <v>346</v>
      </c>
      <c r="I157">
        <v>345.15</v>
      </c>
      <c r="J157">
        <v>49</v>
      </c>
      <c r="K157">
        <v>502.06</v>
      </c>
      <c r="L157">
        <v>303000</v>
      </c>
      <c r="M157">
        <v>21000</v>
      </c>
      <c r="N157">
        <v>341.1</v>
      </c>
      <c r="O157" s="2">
        <v>1.6986301369863014E-4</v>
      </c>
      <c r="P157" s="3">
        <f t="shared" si="7"/>
        <v>9.2105263157894069E-3</v>
      </c>
      <c r="Q157" s="4">
        <f t="shared" si="6"/>
        <v>9.0406633020907769E-3</v>
      </c>
      <c r="R157" s="8">
        <f t="shared" si="8"/>
        <v>0.44483336175990296</v>
      </c>
    </row>
    <row r="158" spans="1:18" x14ac:dyDescent="0.35">
      <c r="A158" t="s">
        <v>14</v>
      </c>
      <c r="B158" s="1">
        <v>43608</v>
      </c>
      <c r="C158" s="1">
        <v>43671</v>
      </c>
      <c r="D158">
        <v>351</v>
      </c>
      <c r="E158">
        <v>367.3</v>
      </c>
      <c r="F158">
        <v>344</v>
      </c>
      <c r="G158">
        <v>346.3</v>
      </c>
      <c r="H158">
        <v>347.1</v>
      </c>
      <c r="I158">
        <v>346.3</v>
      </c>
      <c r="J158">
        <v>215</v>
      </c>
      <c r="K158">
        <v>2289.9899999999998</v>
      </c>
      <c r="L158">
        <v>339000</v>
      </c>
      <c r="M158">
        <v>36000</v>
      </c>
      <c r="N158">
        <v>342.2</v>
      </c>
      <c r="O158" s="2">
        <v>1.7041095890410959E-4</v>
      </c>
      <c r="P158" s="3">
        <f t="shared" si="7"/>
        <v>3.3318846878169902E-3</v>
      </c>
      <c r="Q158" s="4">
        <f t="shared" si="6"/>
        <v>3.1614737289128807E-3</v>
      </c>
      <c r="R158" s="8">
        <f t="shared" si="8"/>
        <v>0.15555595203094225</v>
      </c>
    </row>
    <row r="159" spans="1:18" x14ac:dyDescent="0.35">
      <c r="A159" t="s">
        <v>14</v>
      </c>
      <c r="B159" s="1">
        <v>43609</v>
      </c>
      <c r="C159" s="1">
        <v>43671</v>
      </c>
      <c r="D159">
        <v>349.15</v>
      </c>
      <c r="E159">
        <v>359.8</v>
      </c>
      <c r="F159">
        <v>347.85</v>
      </c>
      <c r="G159">
        <v>359</v>
      </c>
      <c r="H159">
        <v>359.1</v>
      </c>
      <c r="I159">
        <v>359</v>
      </c>
      <c r="J159">
        <v>91</v>
      </c>
      <c r="K159">
        <v>965.87</v>
      </c>
      <c r="L159">
        <v>441000</v>
      </c>
      <c r="M159">
        <v>102000</v>
      </c>
      <c r="N159">
        <v>355.35</v>
      </c>
      <c r="O159" s="2">
        <v>1.7013698630136985E-4</v>
      </c>
      <c r="P159" s="3">
        <f t="shared" si="7"/>
        <v>3.6673404562518011E-2</v>
      </c>
      <c r="Q159" s="4">
        <f t="shared" si="6"/>
        <v>3.6503267576216643E-2</v>
      </c>
      <c r="R159" s="8">
        <f t="shared" si="8"/>
        <v>1.79609290696563</v>
      </c>
    </row>
    <row r="160" spans="1:18" x14ac:dyDescent="0.35">
      <c r="A160" t="s">
        <v>14</v>
      </c>
      <c r="B160" s="1">
        <v>43612</v>
      </c>
      <c r="C160" s="1">
        <v>43671</v>
      </c>
      <c r="D160">
        <v>361.1</v>
      </c>
      <c r="E160">
        <v>364.95</v>
      </c>
      <c r="F160">
        <v>360.85</v>
      </c>
      <c r="G160">
        <v>364.35</v>
      </c>
      <c r="H160">
        <v>363.45</v>
      </c>
      <c r="I160">
        <v>364.35</v>
      </c>
      <c r="J160">
        <v>63</v>
      </c>
      <c r="K160">
        <v>686.2</v>
      </c>
      <c r="L160">
        <v>471000</v>
      </c>
      <c r="M160">
        <v>30000</v>
      </c>
      <c r="N160">
        <v>361.7</v>
      </c>
      <c r="O160" s="2">
        <v>1.7041095890410959E-4</v>
      </c>
      <c r="P160" s="3">
        <f t="shared" si="7"/>
        <v>1.4902506963788364E-2</v>
      </c>
      <c r="Q160" s="4">
        <f t="shared" si="6"/>
        <v>1.4732096004884255E-2</v>
      </c>
      <c r="R160" s="8">
        <f t="shared" si="8"/>
        <v>0.72487245378408816</v>
      </c>
    </row>
    <row r="161" spans="1:18" x14ac:dyDescent="0.35">
      <c r="A161" t="s">
        <v>14</v>
      </c>
      <c r="B161" s="1">
        <v>43613</v>
      </c>
      <c r="C161" s="1">
        <v>43671</v>
      </c>
      <c r="D161">
        <v>362.3</v>
      </c>
      <c r="E161">
        <v>364</v>
      </c>
      <c r="F161">
        <v>360</v>
      </c>
      <c r="G161">
        <v>363.75</v>
      </c>
      <c r="H161">
        <v>363.5</v>
      </c>
      <c r="I161">
        <v>363.75</v>
      </c>
      <c r="J161">
        <v>291</v>
      </c>
      <c r="K161">
        <v>3163.79</v>
      </c>
      <c r="L161">
        <v>1023000</v>
      </c>
      <c r="M161">
        <v>552000</v>
      </c>
      <c r="N161">
        <v>360.05</v>
      </c>
      <c r="O161" s="2">
        <v>1.6767123287671231E-4</v>
      </c>
      <c r="P161" s="3">
        <f t="shared" si="7"/>
        <v>-1.6467682173734669E-3</v>
      </c>
      <c r="Q161" s="4">
        <f t="shared" si="6"/>
        <v>-1.8144394502501793E-3</v>
      </c>
      <c r="R161" s="8">
        <f t="shared" si="8"/>
        <v>-8.9276989242362242E-2</v>
      </c>
    </row>
    <row r="162" spans="1:18" x14ac:dyDescent="0.35">
      <c r="A162" t="s">
        <v>14</v>
      </c>
      <c r="B162" s="1">
        <v>43614</v>
      </c>
      <c r="C162" s="1">
        <v>43671</v>
      </c>
      <c r="D162">
        <v>360.75</v>
      </c>
      <c r="E162">
        <v>360.85</v>
      </c>
      <c r="F162">
        <v>351.05</v>
      </c>
      <c r="G162">
        <v>352.2</v>
      </c>
      <c r="H162">
        <v>351.65</v>
      </c>
      <c r="I162">
        <v>352.2</v>
      </c>
      <c r="J162">
        <v>166</v>
      </c>
      <c r="K162">
        <v>1767.67</v>
      </c>
      <c r="L162">
        <v>984000</v>
      </c>
      <c r="M162">
        <v>-39000</v>
      </c>
      <c r="N162">
        <v>348.65</v>
      </c>
      <c r="O162" s="2">
        <v>1.6575342465753425E-4</v>
      </c>
      <c r="P162" s="3">
        <f t="shared" si="7"/>
        <v>-3.1752577319587659E-2</v>
      </c>
      <c r="Q162" s="4">
        <f t="shared" si="6"/>
        <v>-3.1918330744245195E-2</v>
      </c>
      <c r="R162" s="8">
        <f t="shared" si="8"/>
        <v>-1.5704974173126762</v>
      </c>
    </row>
    <row r="163" spans="1:18" x14ac:dyDescent="0.35">
      <c r="A163" t="s">
        <v>14</v>
      </c>
      <c r="B163" s="1">
        <v>43615</v>
      </c>
      <c r="C163" s="1">
        <v>43671</v>
      </c>
      <c r="D163">
        <v>352.3</v>
      </c>
      <c r="E163">
        <v>358</v>
      </c>
      <c r="F163">
        <v>351.5</v>
      </c>
      <c r="G163">
        <v>357.25</v>
      </c>
      <c r="H163">
        <v>357.5</v>
      </c>
      <c r="I163">
        <v>357.25</v>
      </c>
      <c r="J163">
        <v>361</v>
      </c>
      <c r="K163">
        <v>3831.19</v>
      </c>
      <c r="L163">
        <v>807000</v>
      </c>
      <c r="M163">
        <v>-177000</v>
      </c>
      <c r="N163">
        <v>353.55</v>
      </c>
      <c r="O163" s="2">
        <v>1.6630136986301372E-4</v>
      </c>
      <c r="P163" s="3">
        <f t="shared" si="7"/>
        <v>1.4338444065871696E-2</v>
      </c>
      <c r="Q163" s="4">
        <f t="shared" si="6"/>
        <v>1.4172142696008682E-2</v>
      </c>
      <c r="R163" s="8">
        <f t="shared" si="8"/>
        <v>0.69732072395049316</v>
      </c>
    </row>
    <row r="164" spans="1:18" x14ac:dyDescent="0.35">
      <c r="A164" t="s">
        <v>14</v>
      </c>
      <c r="B164" s="1">
        <v>43616</v>
      </c>
      <c r="C164" s="1">
        <v>43706</v>
      </c>
      <c r="D164">
        <v>360.85</v>
      </c>
      <c r="E164">
        <v>361.35</v>
      </c>
      <c r="F164">
        <v>354.95</v>
      </c>
      <c r="G164">
        <v>356.3</v>
      </c>
      <c r="H164">
        <v>356.3</v>
      </c>
      <c r="I164">
        <v>356.3</v>
      </c>
      <c r="J164">
        <v>11</v>
      </c>
      <c r="K164">
        <v>118.06</v>
      </c>
      <c r="L164">
        <v>18000</v>
      </c>
      <c r="M164">
        <v>18000</v>
      </c>
      <c r="N164">
        <v>352.5</v>
      </c>
      <c r="O164" s="2">
        <v>1.610958904109589E-4</v>
      </c>
      <c r="P164" s="3">
        <f t="shared" si="7"/>
        <v>-2.6592022393281695E-3</v>
      </c>
      <c r="Q164" s="4">
        <f t="shared" si="6"/>
        <v>-2.8202981297391285E-3</v>
      </c>
      <c r="R164" s="8">
        <f t="shared" si="8"/>
        <v>-0.13876887749230621</v>
      </c>
    </row>
    <row r="165" spans="1:18" x14ac:dyDescent="0.35">
      <c r="A165" t="s">
        <v>14</v>
      </c>
      <c r="B165" s="1">
        <v>43619</v>
      </c>
      <c r="C165" s="1">
        <v>43706</v>
      </c>
      <c r="D165">
        <v>355.3</v>
      </c>
      <c r="E165">
        <v>360</v>
      </c>
      <c r="F165">
        <v>355.15</v>
      </c>
      <c r="G165">
        <v>359.6</v>
      </c>
      <c r="H165">
        <v>359.5</v>
      </c>
      <c r="I165">
        <v>359.6</v>
      </c>
      <c r="J165">
        <v>18</v>
      </c>
      <c r="K165">
        <v>193.14</v>
      </c>
      <c r="L165">
        <v>36000</v>
      </c>
      <c r="M165">
        <v>18000</v>
      </c>
      <c r="N165">
        <v>355.45</v>
      </c>
      <c r="O165" s="2">
        <v>1.6219178082191782E-4</v>
      </c>
      <c r="P165" s="3">
        <f t="shared" si="7"/>
        <v>9.2618579848442635E-3</v>
      </c>
      <c r="Q165" s="4">
        <f t="shared" si="6"/>
        <v>9.0996662040223452E-3</v>
      </c>
      <c r="R165" s="8">
        <f t="shared" si="8"/>
        <v>0.44773651812606691</v>
      </c>
    </row>
    <row r="166" spans="1:18" x14ac:dyDescent="0.35">
      <c r="A166" t="s">
        <v>14</v>
      </c>
      <c r="B166" s="1">
        <v>43620</v>
      </c>
      <c r="C166" s="1">
        <v>43706</v>
      </c>
      <c r="D166">
        <v>358.2</v>
      </c>
      <c r="E166">
        <v>361.1</v>
      </c>
      <c r="F166">
        <v>357.45</v>
      </c>
      <c r="G166">
        <v>357.45</v>
      </c>
      <c r="H166">
        <v>357.45</v>
      </c>
      <c r="I166">
        <v>357.45</v>
      </c>
      <c r="J166">
        <v>6</v>
      </c>
      <c r="K166">
        <v>64.59</v>
      </c>
      <c r="L166">
        <v>45000</v>
      </c>
      <c r="M166">
        <v>9000</v>
      </c>
      <c r="N166">
        <v>352.4</v>
      </c>
      <c r="O166" s="2">
        <v>1.6273972602739726E-4</v>
      </c>
      <c r="P166" s="3">
        <f t="shared" si="7"/>
        <v>-5.9788654060067689E-3</v>
      </c>
      <c r="Q166" s="4">
        <f t="shared" si="6"/>
        <v>-6.1416051320341662E-3</v>
      </c>
      <c r="R166" s="8">
        <f t="shared" si="8"/>
        <v>-0.30218920517179537</v>
      </c>
    </row>
    <row r="167" spans="1:18" x14ac:dyDescent="0.35">
      <c r="A167" t="s">
        <v>14</v>
      </c>
      <c r="B167" s="1">
        <v>43622</v>
      </c>
      <c r="C167" s="1">
        <v>43706</v>
      </c>
      <c r="D167">
        <v>355</v>
      </c>
      <c r="E167">
        <v>355</v>
      </c>
      <c r="F167">
        <v>342</v>
      </c>
      <c r="G167">
        <v>342.15</v>
      </c>
      <c r="H167">
        <v>342</v>
      </c>
      <c r="I167">
        <v>342.15</v>
      </c>
      <c r="J167">
        <v>67</v>
      </c>
      <c r="K167">
        <v>697.07</v>
      </c>
      <c r="L167">
        <v>87000</v>
      </c>
      <c r="M167">
        <v>42000</v>
      </c>
      <c r="N167">
        <v>336.9</v>
      </c>
      <c r="O167" s="2">
        <v>1.6356164383561644E-4</v>
      </c>
      <c r="P167" s="3">
        <f t="shared" si="7"/>
        <v>-4.2803189257238805E-2</v>
      </c>
      <c r="Q167" s="4">
        <f t="shared" si="6"/>
        <v>-4.2966750901074421E-2</v>
      </c>
      <c r="R167" s="8">
        <f t="shared" si="8"/>
        <v>-2.1141196844268189</v>
      </c>
    </row>
    <row r="168" spans="1:18" x14ac:dyDescent="0.35">
      <c r="A168" t="s">
        <v>14</v>
      </c>
      <c r="B168" s="1">
        <v>43623</v>
      </c>
      <c r="C168" s="1">
        <v>43706</v>
      </c>
      <c r="D168">
        <v>342.8</v>
      </c>
      <c r="E168">
        <v>346.7</v>
      </c>
      <c r="F168">
        <v>341.25</v>
      </c>
      <c r="G168">
        <v>346.4</v>
      </c>
      <c r="H168">
        <v>346.25</v>
      </c>
      <c r="I168">
        <v>346.4</v>
      </c>
      <c r="J168">
        <v>33</v>
      </c>
      <c r="K168">
        <v>340.09</v>
      </c>
      <c r="L168">
        <v>111000</v>
      </c>
      <c r="M168">
        <v>24000</v>
      </c>
      <c r="N168">
        <v>342.05</v>
      </c>
      <c r="O168" s="2">
        <v>1.6356164383561644E-4</v>
      </c>
      <c r="P168" s="3">
        <f t="shared" si="7"/>
        <v>1.2421452579278095E-2</v>
      </c>
      <c r="Q168" s="4">
        <f t="shared" si="6"/>
        <v>1.2257890935442479E-2</v>
      </c>
      <c r="R168" s="8">
        <f t="shared" si="8"/>
        <v>0.6031326077189606</v>
      </c>
    </row>
    <row r="169" spans="1:18" x14ac:dyDescent="0.35">
      <c r="A169" t="s">
        <v>14</v>
      </c>
      <c r="B169" s="1">
        <v>43626</v>
      </c>
      <c r="C169" s="1">
        <v>43706</v>
      </c>
      <c r="D169">
        <v>350.1</v>
      </c>
      <c r="E169">
        <v>351.55</v>
      </c>
      <c r="F169">
        <v>345.25</v>
      </c>
      <c r="G169">
        <v>347.65</v>
      </c>
      <c r="H169">
        <v>347.15</v>
      </c>
      <c r="I169">
        <v>347.65</v>
      </c>
      <c r="J169">
        <v>23</v>
      </c>
      <c r="K169">
        <v>239.99</v>
      </c>
      <c r="L169">
        <v>114000</v>
      </c>
      <c r="M169">
        <v>3000</v>
      </c>
      <c r="N169">
        <v>344.3</v>
      </c>
      <c r="O169" s="2">
        <v>1.6301369863013697E-4</v>
      </c>
      <c r="P169" s="3">
        <f t="shared" si="7"/>
        <v>3.6085450346420326E-3</v>
      </c>
      <c r="Q169" s="4">
        <f t="shared" si="6"/>
        <v>3.4455313360118958E-3</v>
      </c>
      <c r="R169" s="8">
        <f t="shared" si="8"/>
        <v>0.16953261459176414</v>
      </c>
    </row>
    <row r="170" spans="1:18" x14ac:dyDescent="0.35">
      <c r="A170" t="s">
        <v>14</v>
      </c>
      <c r="B170" s="1">
        <v>43627</v>
      </c>
      <c r="C170" s="1">
        <v>43706</v>
      </c>
      <c r="D170">
        <v>348.7</v>
      </c>
      <c r="E170">
        <v>351.4</v>
      </c>
      <c r="F170">
        <v>347.45</v>
      </c>
      <c r="G170">
        <v>351.1</v>
      </c>
      <c r="H170">
        <v>351.4</v>
      </c>
      <c r="I170">
        <v>351.1</v>
      </c>
      <c r="J170">
        <v>14</v>
      </c>
      <c r="K170">
        <v>146.79</v>
      </c>
      <c r="L170">
        <v>126000</v>
      </c>
      <c r="M170">
        <v>12000</v>
      </c>
      <c r="N170">
        <v>347.1</v>
      </c>
      <c r="O170" s="2">
        <v>1.6383561643835618E-4</v>
      </c>
      <c r="P170" s="3">
        <f t="shared" si="7"/>
        <v>9.9237739105423432E-3</v>
      </c>
      <c r="Q170" s="4">
        <f t="shared" si="6"/>
        <v>9.7599382941039869E-3</v>
      </c>
      <c r="R170" s="8">
        <f t="shared" si="8"/>
        <v>0.48022429515005244</v>
      </c>
    </row>
    <row r="171" spans="1:18" x14ac:dyDescent="0.35">
      <c r="A171" t="s">
        <v>14</v>
      </c>
      <c r="B171" s="1">
        <v>43628</v>
      </c>
      <c r="C171" s="1">
        <v>43706</v>
      </c>
      <c r="D171">
        <v>350</v>
      </c>
      <c r="E171">
        <v>350</v>
      </c>
      <c r="F171">
        <v>347</v>
      </c>
      <c r="G171">
        <v>349.6</v>
      </c>
      <c r="H171">
        <v>350</v>
      </c>
      <c r="I171">
        <v>349.6</v>
      </c>
      <c r="J171">
        <v>13</v>
      </c>
      <c r="K171">
        <v>135.93</v>
      </c>
      <c r="L171">
        <v>132000</v>
      </c>
      <c r="M171">
        <v>6000</v>
      </c>
      <c r="N171">
        <v>344</v>
      </c>
      <c r="O171" s="2">
        <v>1.6383561643835618E-4</v>
      </c>
      <c r="P171" s="3">
        <f t="shared" si="7"/>
        <v>-4.2722870976929644E-3</v>
      </c>
      <c r="Q171" s="4">
        <f t="shared" si="6"/>
        <v>-4.4361227141313207E-3</v>
      </c>
      <c r="R171" s="8">
        <f t="shared" si="8"/>
        <v>-0.21827329634653461</v>
      </c>
    </row>
    <row r="172" spans="1:18" x14ac:dyDescent="0.35">
      <c r="A172" t="s">
        <v>14</v>
      </c>
      <c r="B172" s="1">
        <v>43629</v>
      </c>
      <c r="C172" s="1">
        <v>43706</v>
      </c>
      <c r="D172">
        <v>349.55</v>
      </c>
      <c r="E172">
        <v>350.75</v>
      </c>
      <c r="F172">
        <v>344.6</v>
      </c>
      <c r="G172">
        <v>350.4</v>
      </c>
      <c r="H172">
        <v>350.1</v>
      </c>
      <c r="I172">
        <v>350.4</v>
      </c>
      <c r="J172">
        <v>26</v>
      </c>
      <c r="K172">
        <v>271.39</v>
      </c>
      <c r="L172">
        <v>156000</v>
      </c>
      <c r="M172">
        <v>24000</v>
      </c>
      <c r="N172">
        <v>346.5</v>
      </c>
      <c r="O172" s="2">
        <v>1.6383561643835618E-4</v>
      </c>
      <c r="P172" s="3">
        <f t="shared" si="7"/>
        <v>2.2883295194506708E-3</v>
      </c>
      <c r="Q172" s="4">
        <f t="shared" si="6"/>
        <v>2.1244939030123145E-3</v>
      </c>
      <c r="R172" s="8">
        <f t="shared" si="8"/>
        <v>0.10453279071866667</v>
      </c>
    </row>
    <row r="173" spans="1:18" x14ac:dyDescent="0.35">
      <c r="A173" t="s">
        <v>14</v>
      </c>
      <c r="B173" s="1">
        <v>43630</v>
      </c>
      <c r="C173" s="1">
        <v>43706</v>
      </c>
      <c r="D173">
        <v>349</v>
      </c>
      <c r="E173">
        <v>350.45</v>
      </c>
      <c r="F173">
        <v>347.45</v>
      </c>
      <c r="G173">
        <v>347.5</v>
      </c>
      <c r="H173">
        <v>347.45</v>
      </c>
      <c r="I173">
        <v>347.5</v>
      </c>
      <c r="J173">
        <v>19</v>
      </c>
      <c r="K173">
        <v>198.72</v>
      </c>
      <c r="L173">
        <v>177000</v>
      </c>
      <c r="M173">
        <v>21000</v>
      </c>
      <c r="N173">
        <v>343.8</v>
      </c>
      <c r="O173" s="2">
        <v>1.6383561643835618E-4</v>
      </c>
      <c r="P173" s="3">
        <f t="shared" si="7"/>
        <v>-8.2762557077624924E-3</v>
      </c>
      <c r="Q173" s="4">
        <f t="shared" si="6"/>
        <v>-8.4400913242008487E-3</v>
      </c>
      <c r="R173" s="8">
        <f t="shared" si="8"/>
        <v>-0.415283046370789</v>
      </c>
    </row>
    <row r="174" spans="1:18" x14ac:dyDescent="0.35">
      <c r="A174" t="s">
        <v>14</v>
      </c>
      <c r="B174" s="1">
        <v>43633</v>
      </c>
      <c r="C174" s="1">
        <v>43706</v>
      </c>
      <c r="D174">
        <v>346.05</v>
      </c>
      <c r="E174">
        <v>346.35</v>
      </c>
      <c r="F174">
        <v>342</v>
      </c>
      <c r="G174">
        <v>342.4</v>
      </c>
      <c r="H174">
        <v>342</v>
      </c>
      <c r="I174">
        <v>342.4</v>
      </c>
      <c r="J174">
        <v>29</v>
      </c>
      <c r="K174">
        <v>299.99</v>
      </c>
      <c r="L174">
        <v>180000</v>
      </c>
      <c r="M174">
        <v>3000</v>
      </c>
      <c r="N174">
        <v>337.85</v>
      </c>
      <c r="O174" s="2">
        <v>1.6301369863013697E-4</v>
      </c>
      <c r="P174" s="3">
        <f t="shared" si="7"/>
        <v>-1.4676258992805821E-2</v>
      </c>
      <c r="Q174" s="4">
        <f t="shared" si="6"/>
        <v>-1.4839272691435958E-2</v>
      </c>
      <c r="R174" s="8">
        <f t="shared" si="8"/>
        <v>-0.73014593474317402</v>
      </c>
    </row>
    <row r="175" spans="1:18" x14ac:dyDescent="0.35">
      <c r="A175" t="s">
        <v>14</v>
      </c>
      <c r="B175" s="1">
        <v>43634</v>
      </c>
      <c r="C175" s="1">
        <v>43706</v>
      </c>
      <c r="D175">
        <v>341.15</v>
      </c>
      <c r="E175">
        <v>347.95</v>
      </c>
      <c r="F175">
        <v>338.85</v>
      </c>
      <c r="G175">
        <v>344.4</v>
      </c>
      <c r="H175">
        <v>344.8</v>
      </c>
      <c r="I175">
        <v>344.4</v>
      </c>
      <c r="J175">
        <v>42</v>
      </c>
      <c r="K175">
        <v>433.44</v>
      </c>
      <c r="L175">
        <v>195000</v>
      </c>
      <c r="M175">
        <v>15000</v>
      </c>
      <c r="N175">
        <v>340.05</v>
      </c>
      <c r="O175" s="2">
        <v>1.6356164383561644E-4</v>
      </c>
      <c r="P175" s="3">
        <f t="shared" si="7"/>
        <v>5.8411214953271035E-3</v>
      </c>
      <c r="Q175" s="4">
        <f t="shared" si="6"/>
        <v>5.6775598514914871E-3</v>
      </c>
      <c r="R175" s="8">
        <f t="shared" si="8"/>
        <v>0.27935649752025843</v>
      </c>
    </row>
    <row r="176" spans="1:18" x14ac:dyDescent="0.35">
      <c r="A176" t="s">
        <v>14</v>
      </c>
      <c r="B176" s="1">
        <v>43635</v>
      </c>
      <c r="C176" s="1">
        <v>43706</v>
      </c>
      <c r="D176">
        <v>346</v>
      </c>
      <c r="E176">
        <v>349</v>
      </c>
      <c r="F176">
        <v>339.8</v>
      </c>
      <c r="G176">
        <v>342.75</v>
      </c>
      <c r="H176">
        <v>342.5</v>
      </c>
      <c r="I176">
        <v>342.75</v>
      </c>
      <c r="J176">
        <v>38</v>
      </c>
      <c r="K176">
        <v>392.63</v>
      </c>
      <c r="L176">
        <v>216000</v>
      </c>
      <c r="M176">
        <v>21000</v>
      </c>
      <c r="N176">
        <v>338.85</v>
      </c>
      <c r="O176" s="2">
        <v>1.6301369863013697E-4</v>
      </c>
      <c r="P176" s="3">
        <f t="shared" si="7"/>
        <v>-4.7909407665504573E-3</v>
      </c>
      <c r="Q176" s="4">
        <f t="shared" si="6"/>
        <v>-4.9539544651805946E-3</v>
      </c>
      <c r="R176" s="8">
        <f t="shared" si="8"/>
        <v>-0.24375249305458968</v>
      </c>
    </row>
    <row r="177" spans="1:18" x14ac:dyDescent="0.35">
      <c r="A177" t="s">
        <v>14</v>
      </c>
      <c r="B177" s="1">
        <v>43636</v>
      </c>
      <c r="C177" s="1">
        <v>43706</v>
      </c>
      <c r="D177">
        <v>343.7</v>
      </c>
      <c r="E177">
        <v>349.55</v>
      </c>
      <c r="F177">
        <v>339.8</v>
      </c>
      <c r="G177">
        <v>348.6</v>
      </c>
      <c r="H177">
        <v>349.1</v>
      </c>
      <c r="I177">
        <v>348.6</v>
      </c>
      <c r="J177">
        <v>53</v>
      </c>
      <c r="K177">
        <v>549.09</v>
      </c>
      <c r="L177">
        <v>198000</v>
      </c>
      <c r="M177">
        <v>-18000</v>
      </c>
      <c r="N177">
        <v>345.15</v>
      </c>
      <c r="O177" s="2">
        <v>1.6328767123287673E-4</v>
      </c>
      <c r="P177" s="3">
        <f t="shared" si="7"/>
        <v>1.70678336980307E-2</v>
      </c>
      <c r="Q177" s="4">
        <f t="shared" si="6"/>
        <v>1.6904546026797824E-2</v>
      </c>
      <c r="R177" s="8">
        <f t="shared" si="8"/>
        <v>0.83176485915435561</v>
      </c>
    </row>
    <row r="178" spans="1:18" x14ac:dyDescent="0.35">
      <c r="A178" t="s">
        <v>14</v>
      </c>
      <c r="B178" s="1">
        <v>43637</v>
      </c>
      <c r="C178" s="1">
        <v>43706</v>
      </c>
      <c r="D178">
        <v>348</v>
      </c>
      <c r="E178">
        <v>353.85</v>
      </c>
      <c r="F178">
        <v>347.5</v>
      </c>
      <c r="G178">
        <v>353.1</v>
      </c>
      <c r="H178">
        <v>353.05</v>
      </c>
      <c r="I178">
        <v>353.1</v>
      </c>
      <c r="J178">
        <v>63</v>
      </c>
      <c r="K178">
        <v>663.67</v>
      </c>
      <c r="L178">
        <v>258000</v>
      </c>
      <c r="M178">
        <v>60000</v>
      </c>
      <c r="N178">
        <v>349.4</v>
      </c>
      <c r="O178" s="2">
        <v>1.6383561643835618E-4</v>
      </c>
      <c r="P178" s="3">
        <f t="shared" si="7"/>
        <v>1.2908777969018933E-2</v>
      </c>
      <c r="Q178" s="4">
        <f t="shared" si="6"/>
        <v>1.2744942352580576E-2</v>
      </c>
      <c r="R178" s="8">
        <f t="shared" si="8"/>
        <v>0.62709730057345059</v>
      </c>
    </row>
    <row r="179" spans="1:18" x14ac:dyDescent="0.35">
      <c r="A179" t="s">
        <v>14</v>
      </c>
      <c r="B179" s="1">
        <v>43640</v>
      </c>
      <c r="C179" s="1">
        <v>43706</v>
      </c>
      <c r="D179">
        <v>354</v>
      </c>
      <c r="E179">
        <v>357.3</v>
      </c>
      <c r="F179">
        <v>353.25</v>
      </c>
      <c r="G179">
        <v>356.35</v>
      </c>
      <c r="H179">
        <v>356.4</v>
      </c>
      <c r="I179">
        <v>356.35</v>
      </c>
      <c r="J179">
        <v>74</v>
      </c>
      <c r="K179">
        <v>789.39</v>
      </c>
      <c r="L179">
        <v>399000</v>
      </c>
      <c r="M179">
        <v>141000</v>
      </c>
      <c r="N179">
        <v>353.2</v>
      </c>
      <c r="O179" s="2">
        <v>1.6410958904109589E-4</v>
      </c>
      <c r="P179" s="3">
        <f t="shared" si="7"/>
        <v>9.2041914471821008E-3</v>
      </c>
      <c r="Q179" s="4">
        <f t="shared" si="6"/>
        <v>9.0400818581410046E-3</v>
      </c>
      <c r="R179" s="8">
        <f t="shared" si="8"/>
        <v>0.44480475261274088</v>
      </c>
    </row>
    <row r="180" spans="1:18" x14ac:dyDescent="0.35">
      <c r="A180" t="s">
        <v>14</v>
      </c>
      <c r="B180" s="1">
        <v>43641</v>
      </c>
      <c r="C180" s="1">
        <v>43706</v>
      </c>
      <c r="D180">
        <v>354.95</v>
      </c>
      <c r="E180">
        <v>360</v>
      </c>
      <c r="F180">
        <v>354.9</v>
      </c>
      <c r="G180">
        <v>359.65</v>
      </c>
      <c r="H180">
        <v>359.5</v>
      </c>
      <c r="I180">
        <v>359.65</v>
      </c>
      <c r="J180">
        <v>86</v>
      </c>
      <c r="K180">
        <v>923.18</v>
      </c>
      <c r="L180">
        <v>495000</v>
      </c>
      <c r="M180">
        <v>96000</v>
      </c>
      <c r="N180">
        <v>356.55</v>
      </c>
      <c r="O180" s="2">
        <v>1.6465753424657536E-4</v>
      </c>
      <c r="P180" s="3">
        <f t="shared" si="7"/>
        <v>9.2605584397360864E-3</v>
      </c>
      <c r="Q180" s="4">
        <f t="shared" si="6"/>
        <v>9.0959009054895103E-3</v>
      </c>
      <c r="R180" s="8">
        <f t="shared" si="8"/>
        <v>0.44755125180783079</v>
      </c>
    </row>
    <row r="181" spans="1:18" x14ac:dyDescent="0.35">
      <c r="A181" t="s">
        <v>14</v>
      </c>
      <c r="B181" s="1">
        <v>43642</v>
      </c>
      <c r="C181" s="1">
        <v>43706</v>
      </c>
      <c r="D181">
        <v>359.35</v>
      </c>
      <c r="E181">
        <v>362.55</v>
      </c>
      <c r="F181">
        <v>358.5</v>
      </c>
      <c r="G181">
        <v>362.1</v>
      </c>
      <c r="H181">
        <v>361.65</v>
      </c>
      <c r="I181">
        <v>362.1</v>
      </c>
      <c r="J181">
        <v>186</v>
      </c>
      <c r="K181">
        <v>2013.14</v>
      </c>
      <c r="L181">
        <v>666000</v>
      </c>
      <c r="M181">
        <v>171000</v>
      </c>
      <c r="N181">
        <v>358.15</v>
      </c>
      <c r="O181" s="2">
        <v>1.6383561643835618E-4</v>
      </c>
      <c r="P181" s="3">
        <f t="shared" si="7"/>
        <v>6.8121785068818172E-3</v>
      </c>
      <c r="Q181" s="4">
        <f t="shared" si="6"/>
        <v>6.6483428904434609E-3</v>
      </c>
      <c r="R181" s="8">
        <f t="shared" si="8"/>
        <v>0.32712253728159246</v>
      </c>
    </row>
    <row r="182" spans="1:18" x14ac:dyDescent="0.35">
      <c r="A182" t="s">
        <v>14</v>
      </c>
      <c r="B182" s="1">
        <v>43643</v>
      </c>
      <c r="C182" s="1">
        <v>43706</v>
      </c>
      <c r="D182">
        <v>363</v>
      </c>
      <c r="E182">
        <v>366</v>
      </c>
      <c r="F182">
        <v>361.15</v>
      </c>
      <c r="G182">
        <v>365.4</v>
      </c>
      <c r="H182">
        <v>365.4</v>
      </c>
      <c r="I182">
        <v>365.4</v>
      </c>
      <c r="J182">
        <v>649</v>
      </c>
      <c r="K182">
        <v>7081.53</v>
      </c>
      <c r="L182">
        <v>1446000</v>
      </c>
      <c r="M182">
        <v>780000</v>
      </c>
      <c r="N182">
        <v>362.15</v>
      </c>
      <c r="O182" s="2">
        <v>1.6328767123287673E-4</v>
      </c>
      <c r="P182" s="3">
        <f t="shared" si="7"/>
        <v>9.1135045567521528E-3</v>
      </c>
      <c r="Q182" s="4">
        <f t="shared" si="6"/>
        <v>8.9502168855192764E-3</v>
      </c>
      <c r="R182" s="8">
        <f t="shared" si="8"/>
        <v>0.44038307064759791</v>
      </c>
    </row>
    <row r="183" spans="1:18" x14ac:dyDescent="0.35">
      <c r="A183" t="s">
        <v>14</v>
      </c>
      <c r="B183" s="1">
        <v>43644</v>
      </c>
      <c r="C183" s="1">
        <v>43734</v>
      </c>
      <c r="D183">
        <v>367</v>
      </c>
      <c r="E183">
        <v>370.5</v>
      </c>
      <c r="F183">
        <v>366.8</v>
      </c>
      <c r="G183">
        <v>366.8</v>
      </c>
      <c r="H183">
        <v>366.8</v>
      </c>
      <c r="I183">
        <v>366.8</v>
      </c>
      <c r="J183">
        <v>11</v>
      </c>
      <c r="K183">
        <v>121.6</v>
      </c>
      <c r="L183">
        <v>18000</v>
      </c>
      <c r="M183">
        <v>18000</v>
      </c>
      <c r="N183">
        <v>361.25</v>
      </c>
      <c r="O183" s="2">
        <v>1.6328767123287673E-4</v>
      </c>
      <c r="P183" s="3">
        <f t="shared" si="7"/>
        <v>3.8314176245211663E-3</v>
      </c>
      <c r="Q183" s="4">
        <f t="shared" si="6"/>
        <v>3.6681299532882895E-3</v>
      </c>
      <c r="R183" s="8">
        <f t="shared" si="8"/>
        <v>0.18048527237111808</v>
      </c>
    </row>
    <row r="184" spans="1:18" x14ac:dyDescent="0.35">
      <c r="A184" t="s">
        <v>14</v>
      </c>
      <c r="B184" s="1">
        <v>43648</v>
      </c>
      <c r="C184" s="1">
        <v>43734</v>
      </c>
      <c r="D184">
        <v>366.05</v>
      </c>
      <c r="E184">
        <v>369.5</v>
      </c>
      <c r="F184">
        <v>366.05</v>
      </c>
      <c r="G184">
        <v>368.8</v>
      </c>
      <c r="H184">
        <v>369.15</v>
      </c>
      <c r="I184">
        <v>368.8</v>
      </c>
      <c r="J184">
        <v>8</v>
      </c>
      <c r="K184">
        <v>88.37</v>
      </c>
      <c r="L184">
        <v>33000</v>
      </c>
      <c r="M184">
        <v>0</v>
      </c>
      <c r="N184">
        <v>364.5</v>
      </c>
      <c r="O184" s="2">
        <v>1.6383561643835618E-4</v>
      </c>
      <c r="P184" s="3">
        <f t="shared" si="7"/>
        <v>5.4525627044711015E-3</v>
      </c>
      <c r="Q184" s="4">
        <f t="shared" si="6"/>
        <v>5.2887270880327452E-3</v>
      </c>
      <c r="R184" s="8">
        <f t="shared" si="8"/>
        <v>0.26022451797936075</v>
      </c>
    </row>
    <row r="185" spans="1:18" x14ac:dyDescent="0.35">
      <c r="A185" t="s">
        <v>14</v>
      </c>
      <c r="B185" s="1">
        <v>43649</v>
      </c>
      <c r="C185" s="1">
        <v>43734</v>
      </c>
      <c r="D185">
        <v>369.5</v>
      </c>
      <c r="E185">
        <v>371</v>
      </c>
      <c r="F185">
        <v>368.75</v>
      </c>
      <c r="G185">
        <v>371</v>
      </c>
      <c r="H185">
        <v>371</v>
      </c>
      <c r="I185">
        <v>371</v>
      </c>
      <c r="J185">
        <v>5</v>
      </c>
      <c r="K185">
        <v>55.47</v>
      </c>
      <c r="L185">
        <v>39000</v>
      </c>
      <c r="M185">
        <v>6000</v>
      </c>
      <c r="N185">
        <v>366.15</v>
      </c>
      <c r="O185" s="2">
        <v>1.6136986301369861E-4</v>
      </c>
      <c r="P185" s="3">
        <f t="shared" si="7"/>
        <v>5.9652928416485586E-3</v>
      </c>
      <c r="Q185" s="4">
        <f t="shared" si="6"/>
        <v>5.8039229786348602E-3</v>
      </c>
      <c r="R185" s="8">
        <f t="shared" si="8"/>
        <v>0.28557402081157285</v>
      </c>
    </row>
    <row r="186" spans="1:18" x14ac:dyDescent="0.35">
      <c r="A186" t="s">
        <v>14</v>
      </c>
      <c r="B186" s="1">
        <v>43650</v>
      </c>
      <c r="C186" s="1">
        <v>43734</v>
      </c>
      <c r="D186">
        <v>372.25</v>
      </c>
      <c r="E186">
        <v>375.2</v>
      </c>
      <c r="F186">
        <v>370.9</v>
      </c>
      <c r="G186">
        <v>371.75</v>
      </c>
      <c r="H186">
        <v>371.5</v>
      </c>
      <c r="I186">
        <v>371.75</v>
      </c>
      <c r="J186">
        <v>15</v>
      </c>
      <c r="K186">
        <v>168.01</v>
      </c>
      <c r="L186">
        <v>69000</v>
      </c>
      <c r="M186">
        <v>30000</v>
      </c>
      <c r="N186">
        <v>367.4</v>
      </c>
      <c r="O186" s="2">
        <v>1.610958904109589E-4</v>
      </c>
      <c r="P186" s="3">
        <f t="shared" si="7"/>
        <v>2.0215633423180594E-3</v>
      </c>
      <c r="Q186" s="4">
        <f t="shared" si="6"/>
        <v>1.8604674519071005E-3</v>
      </c>
      <c r="R186" s="8">
        <f t="shared" si="8"/>
        <v>9.1541733545736928E-2</v>
      </c>
    </row>
    <row r="187" spans="1:18" x14ac:dyDescent="0.35">
      <c r="A187" t="s">
        <v>14</v>
      </c>
      <c r="B187" s="1">
        <v>43651</v>
      </c>
      <c r="C187" s="1">
        <v>43734</v>
      </c>
      <c r="D187">
        <v>374.1</v>
      </c>
      <c r="E187">
        <v>377.85</v>
      </c>
      <c r="F187">
        <v>371.7</v>
      </c>
      <c r="G187">
        <v>374.95</v>
      </c>
      <c r="H187">
        <v>375</v>
      </c>
      <c r="I187">
        <v>374.95</v>
      </c>
      <c r="J187">
        <v>39</v>
      </c>
      <c r="K187">
        <v>439.16</v>
      </c>
      <c r="L187">
        <v>99000</v>
      </c>
      <c r="M187">
        <v>30000</v>
      </c>
      <c r="N187">
        <v>370.65</v>
      </c>
      <c r="O187" s="2">
        <v>1.6164383561643837E-4</v>
      </c>
      <c r="P187" s="3">
        <f t="shared" si="7"/>
        <v>8.6079354404841654E-3</v>
      </c>
      <c r="Q187" s="4">
        <f t="shared" si="6"/>
        <v>8.446291604867727E-3</v>
      </c>
      <c r="R187" s="8">
        <f t="shared" si="8"/>
        <v>0.4155881226246812</v>
      </c>
    </row>
    <row r="188" spans="1:18" x14ac:dyDescent="0.35">
      <c r="A188" t="s">
        <v>14</v>
      </c>
      <c r="B188" s="1">
        <v>43654</v>
      </c>
      <c r="C188" s="1">
        <v>43734</v>
      </c>
      <c r="D188">
        <v>370.85</v>
      </c>
      <c r="E188">
        <v>371</v>
      </c>
      <c r="F188">
        <v>359.5</v>
      </c>
      <c r="G188">
        <v>362</v>
      </c>
      <c r="H188">
        <v>362</v>
      </c>
      <c r="I188">
        <v>360.6</v>
      </c>
      <c r="J188">
        <v>35</v>
      </c>
      <c r="K188">
        <v>382.91</v>
      </c>
      <c r="L188">
        <v>108000</v>
      </c>
      <c r="M188">
        <v>9000</v>
      </c>
      <c r="N188">
        <v>355.3</v>
      </c>
      <c r="O188" s="2">
        <v>1.610958904109589E-4</v>
      </c>
      <c r="P188" s="3">
        <f t="shared" si="7"/>
        <v>-3.4537938391785539E-2</v>
      </c>
      <c r="Q188" s="4">
        <f t="shared" si="6"/>
        <v>-3.4699034282196499E-2</v>
      </c>
      <c r="R188" s="8">
        <f t="shared" si="8"/>
        <v>-1.7073180975561792</v>
      </c>
    </row>
    <row r="189" spans="1:18" x14ac:dyDescent="0.35">
      <c r="A189" t="s">
        <v>14</v>
      </c>
      <c r="B189" s="1">
        <v>43655</v>
      </c>
      <c r="C189" s="1">
        <v>43734</v>
      </c>
      <c r="D189">
        <v>358.3</v>
      </c>
      <c r="E189">
        <v>364.3</v>
      </c>
      <c r="F189">
        <v>358.3</v>
      </c>
      <c r="G189">
        <v>363.7</v>
      </c>
      <c r="H189">
        <v>364.3</v>
      </c>
      <c r="I189">
        <v>363.7</v>
      </c>
      <c r="J189">
        <v>14</v>
      </c>
      <c r="K189">
        <v>152.1</v>
      </c>
      <c r="L189">
        <v>108000</v>
      </c>
      <c r="M189">
        <v>0</v>
      </c>
      <c r="N189">
        <v>359.5</v>
      </c>
      <c r="O189" s="2">
        <v>1.6027397260273972E-4</v>
      </c>
      <c r="P189" s="3">
        <f t="shared" si="7"/>
        <v>4.6961325966850516E-3</v>
      </c>
      <c r="Q189" s="4">
        <f t="shared" si="6"/>
        <v>4.5358586240823121E-3</v>
      </c>
      <c r="R189" s="8">
        <f t="shared" si="8"/>
        <v>0.22318066416117519</v>
      </c>
    </row>
    <row r="190" spans="1:18" x14ac:dyDescent="0.35">
      <c r="A190" t="s">
        <v>14</v>
      </c>
      <c r="B190" s="1">
        <v>43656</v>
      </c>
      <c r="C190" s="1">
        <v>43734</v>
      </c>
      <c r="D190">
        <v>364.3</v>
      </c>
      <c r="E190">
        <v>364.5</v>
      </c>
      <c r="F190">
        <v>356</v>
      </c>
      <c r="G190">
        <v>359</v>
      </c>
      <c r="H190">
        <v>359</v>
      </c>
      <c r="I190">
        <v>359</v>
      </c>
      <c r="J190">
        <v>30</v>
      </c>
      <c r="K190">
        <v>323.19</v>
      </c>
      <c r="L190">
        <v>117000</v>
      </c>
      <c r="M190">
        <v>9000</v>
      </c>
      <c r="N190">
        <v>354.2</v>
      </c>
      <c r="O190" s="2">
        <v>1.6027397260273972E-4</v>
      </c>
      <c r="P190" s="3">
        <f t="shared" si="7"/>
        <v>-1.2922738520758837E-2</v>
      </c>
      <c r="Q190" s="4">
        <f t="shared" si="6"/>
        <v>-1.3083012493361577E-2</v>
      </c>
      <c r="R190" s="8">
        <f t="shared" si="8"/>
        <v>-0.64373157531737091</v>
      </c>
    </row>
    <row r="191" spans="1:18" x14ac:dyDescent="0.35">
      <c r="A191" t="s">
        <v>14</v>
      </c>
      <c r="B191" s="1">
        <v>43657</v>
      </c>
      <c r="C191" s="1">
        <v>43734</v>
      </c>
      <c r="D191">
        <v>362.25</v>
      </c>
      <c r="E191">
        <v>367.3</v>
      </c>
      <c r="F191">
        <v>361.8</v>
      </c>
      <c r="G191">
        <v>366.85</v>
      </c>
      <c r="H191">
        <v>366.6</v>
      </c>
      <c r="I191">
        <v>366.85</v>
      </c>
      <c r="J191">
        <v>32</v>
      </c>
      <c r="K191">
        <v>350.57</v>
      </c>
      <c r="L191">
        <v>138000</v>
      </c>
      <c r="M191">
        <v>21000</v>
      </c>
      <c r="N191">
        <v>363.2</v>
      </c>
      <c r="O191" s="2">
        <v>1.5945205479452054E-4</v>
      </c>
      <c r="P191" s="3">
        <f t="shared" si="7"/>
        <v>2.1866295264624018E-2</v>
      </c>
      <c r="Q191" s="4">
        <f t="shared" si="6"/>
        <v>2.1706843209829497E-2</v>
      </c>
      <c r="R191" s="8">
        <f t="shared" si="8"/>
        <v>1.0680552649262485</v>
      </c>
    </row>
    <row r="192" spans="1:18" x14ac:dyDescent="0.35">
      <c r="A192" t="s">
        <v>14</v>
      </c>
      <c r="B192" s="1">
        <v>43658</v>
      </c>
      <c r="C192" s="1">
        <v>43734</v>
      </c>
      <c r="D192">
        <v>367</v>
      </c>
      <c r="E192">
        <v>369.5</v>
      </c>
      <c r="F192">
        <v>365.95</v>
      </c>
      <c r="G192">
        <v>367.9</v>
      </c>
      <c r="H192">
        <v>367.9</v>
      </c>
      <c r="I192">
        <v>367.9</v>
      </c>
      <c r="J192">
        <v>31</v>
      </c>
      <c r="K192">
        <v>341.51</v>
      </c>
      <c r="L192">
        <v>153000</v>
      </c>
      <c r="M192">
        <v>15000</v>
      </c>
      <c r="N192">
        <v>363.6</v>
      </c>
      <c r="O192" s="2">
        <v>1.6000000000000001E-4</v>
      </c>
      <c r="P192" s="3">
        <f t="shared" si="7"/>
        <v>2.8622052610057366E-3</v>
      </c>
      <c r="Q192" s="4">
        <f t="shared" si="6"/>
        <v>2.7022052610057366E-3</v>
      </c>
      <c r="R192" s="8">
        <f t="shared" si="8"/>
        <v>0.13295828085318603</v>
      </c>
    </row>
    <row r="193" spans="1:18" x14ac:dyDescent="0.35">
      <c r="A193" t="s">
        <v>14</v>
      </c>
      <c r="B193" s="1">
        <v>43661</v>
      </c>
      <c r="C193" s="1">
        <v>43734</v>
      </c>
      <c r="D193">
        <v>364</v>
      </c>
      <c r="E193">
        <v>364</v>
      </c>
      <c r="F193">
        <v>361.55</v>
      </c>
      <c r="G193">
        <v>363.5</v>
      </c>
      <c r="H193">
        <v>363.5</v>
      </c>
      <c r="I193">
        <v>364.95</v>
      </c>
      <c r="J193">
        <v>14</v>
      </c>
      <c r="K193">
        <v>152.36000000000001</v>
      </c>
      <c r="L193">
        <v>150000</v>
      </c>
      <c r="M193">
        <v>-3000</v>
      </c>
      <c r="N193">
        <v>360.05</v>
      </c>
      <c r="O193" s="2">
        <v>1.589041095890411E-4</v>
      </c>
      <c r="P193" s="3">
        <f t="shared" si="7"/>
        <v>-1.1959771677086103E-2</v>
      </c>
      <c r="Q193" s="4">
        <f t="shared" si="6"/>
        <v>-1.2118675786675144E-2</v>
      </c>
      <c r="R193" s="8">
        <f t="shared" si="8"/>
        <v>-0.5962827184392927</v>
      </c>
    </row>
    <row r="194" spans="1:18" x14ac:dyDescent="0.35">
      <c r="A194" t="s">
        <v>14</v>
      </c>
      <c r="B194" s="1">
        <v>43662</v>
      </c>
      <c r="C194" s="1">
        <v>43734</v>
      </c>
      <c r="D194">
        <v>362.55</v>
      </c>
      <c r="E194">
        <v>368.75</v>
      </c>
      <c r="F194">
        <v>362.55</v>
      </c>
      <c r="G194">
        <v>367.55</v>
      </c>
      <c r="H194">
        <v>367.55</v>
      </c>
      <c r="I194">
        <v>367.55</v>
      </c>
      <c r="J194">
        <v>26</v>
      </c>
      <c r="K194">
        <v>286.45999999999998</v>
      </c>
      <c r="L194">
        <v>162000</v>
      </c>
      <c r="M194">
        <v>12000</v>
      </c>
      <c r="N194">
        <v>364.35</v>
      </c>
      <c r="O194" s="2">
        <v>1.5616438356164385E-4</v>
      </c>
      <c r="P194" s="3">
        <f t="shared" si="7"/>
        <v>1.1141678129298518E-2</v>
      </c>
      <c r="Q194" s="4">
        <f t="shared" ref="Q194:Q244" si="9">P194-O194</f>
        <v>1.0985513745736874E-2</v>
      </c>
      <c r="R194" s="8">
        <f t="shared" si="8"/>
        <v>0.54052704396652351</v>
      </c>
    </row>
    <row r="195" spans="1:18" x14ac:dyDescent="0.35">
      <c r="A195" t="s">
        <v>14</v>
      </c>
      <c r="B195" s="1">
        <v>43663</v>
      </c>
      <c r="C195" s="1">
        <v>43734</v>
      </c>
      <c r="D195">
        <v>367.4</v>
      </c>
      <c r="E195">
        <v>376.1</v>
      </c>
      <c r="F195">
        <v>367.4</v>
      </c>
      <c r="G195">
        <v>375.65</v>
      </c>
      <c r="H195">
        <v>375.95</v>
      </c>
      <c r="I195">
        <v>375.65</v>
      </c>
      <c r="J195">
        <v>42</v>
      </c>
      <c r="K195">
        <v>469.45</v>
      </c>
      <c r="L195">
        <v>234000</v>
      </c>
      <c r="M195">
        <v>72000</v>
      </c>
      <c r="N195">
        <v>372.4</v>
      </c>
      <c r="O195" s="2">
        <v>1.5698630136986303E-4</v>
      </c>
      <c r="P195" s="3">
        <f t="shared" ref="P195:P244" si="10">(G195-G194)/G194</f>
        <v>2.2037817983947668E-2</v>
      </c>
      <c r="Q195" s="4">
        <f t="shared" si="9"/>
        <v>2.1880831682577803E-2</v>
      </c>
      <c r="R195" s="8">
        <f t="shared" ref="R195:R244" si="11">Q195/$U$5</f>
        <v>1.0766161276255819</v>
      </c>
    </row>
    <row r="196" spans="1:18" x14ac:dyDescent="0.35">
      <c r="A196" t="s">
        <v>14</v>
      </c>
      <c r="B196" s="1">
        <v>43664</v>
      </c>
      <c r="C196" s="1">
        <v>43734</v>
      </c>
      <c r="D196">
        <v>375.2</v>
      </c>
      <c r="E196">
        <v>376</v>
      </c>
      <c r="F196">
        <v>367.5</v>
      </c>
      <c r="G196">
        <v>368.15</v>
      </c>
      <c r="H196">
        <v>368.75</v>
      </c>
      <c r="I196">
        <v>368.15</v>
      </c>
      <c r="J196">
        <v>51</v>
      </c>
      <c r="K196">
        <v>569.04</v>
      </c>
      <c r="L196">
        <v>264000</v>
      </c>
      <c r="M196">
        <v>30000</v>
      </c>
      <c r="N196">
        <v>363.65</v>
      </c>
      <c r="O196" s="2">
        <v>1.5808219178082189E-4</v>
      </c>
      <c r="P196" s="3">
        <f t="shared" si="10"/>
        <v>-1.996539331824837E-2</v>
      </c>
      <c r="Q196" s="4">
        <f t="shared" si="9"/>
        <v>-2.0123475510029191E-2</v>
      </c>
      <c r="R196" s="8">
        <f t="shared" si="11"/>
        <v>-0.9901478422882074</v>
      </c>
    </row>
    <row r="197" spans="1:18" x14ac:dyDescent="0.35">
      <c r="A197" t="s">
        <v>14</v>
      </c>
      <c r="B197" s="1">
        <v>43665</v>
      </c>
      <c r="C197" s="1">
        <v>43734</v>
      </c>
      <c r="D197">
        <v>369.1</v>
      </c>
      <c r="E197">
        <v>369.1</v>
      </c>
      <c r="F197">
        <v>359.45</v>
      </c>
      <c r="G197">
        <v>361.15</v>
      </c>
      <c r="H197">
        <v>361.9</v>
      </c>
      <c r="I197">
        <v>361.15</v>
      </c>
      <c r="J197">
        <v>116</v>
      </c>
      <c r="K197">
        <v>1258.19</v>
      </c>
      <c r="L197">
        <v>258000</v>
      </c>
      <c r="M197">
        <v>-6000</v>
      </c>
      <c r="N197">
        <v>356</v>
      </c>
      <c r="O197" s="2">
        <v>1.5780821917808218E-4</v>
      </c>
      <c r="P197" s="3">
        <f t="shared" si="10"/>
        <v>-1.9013988863235097E-2</v>
      </c>
      <c r="Q197" s="4">
        <f t="shared" si="9"/>
        <v>-1.9171797082413178E-2</v>
      </c>
      <c r="R197" s="8">
        <f t="shared" si="11"/>
        <v>-0.94332181856349828</v>
      </c>
    </row>
    <row r="198" spans="1:18" x14ac:dyDescent="0.35">
      <c r="A198" t="s">
        <v>14</v>
      </c>
      <c r="B198" s="1">
        <v>43668</v>
      </c>
      <c r="C198" s="1">
        <v>43734</v>
      </c>
      <c r="D198">
        <v>358.4</v>
      </c>
      <c r="E198">
        <v>362.5</v>
      </c>
      <c r="F198">
        <v>353.6</v>
      </c>
      <c r="G198">
        <v>355.6</v>
      </c>
      <c r="H198">
        <v>356</v>
      </c>
      <c r="I198">
        <v>355.6</v>
      </c>
      <c r="J198">
        <v>85</v>
      </c>
      <c r="K198">
        <v>909.52</v>
      </c>
      <c r="L198">
        <v>273000</v>
      </c>
      <c r="M198">
        <v>15000</v>
      </c>
      <c r="N198">
        <v>350.85</v>
      </c>
      <c r="O198" s="2">
        <v>1.5808219178082189E-4</v>
      </c>
      <c r="P198" s="3">
        <f t="shared" si="10"/>
        <v>-1.5367575799529156E-2</v>
      </c>
      <c r="Q198" s="4">
        <f t="shared" si="9"/>
        <v>-1.5525657991309979E-2</v>
      </c>
      <c r="R198" s="8">
        <f t="shared" si="11"/>
        <v>-0.76391857621904102</v>
      </c>
    </row>
    <row r="199" spans="1:18" x14ac:dyDescent="0.35">
      <c r="A199" t="s">
        <v>14</v>
      </c>
      <c r="B199" s="1">
        <v>43669</v>
      </c>
      <c r="C199" s="1">
        <v>43734</v>
      </c>
      <c r="D199">
        <v>355.6</v>
      </c>
      <c r="E199">
        <v>355.6</v>
      </c>
      <c r="F199">
        <v>345.7</v>
      </c>
      <c r="G199">
        <v>346.55</v>
      </c>
      <c r="H199">
        <v>346.4</v>
      </c>
      <c r="I199">
        <v>346.55</v>
      </c>
      <c r="J199">
        <v>94</v>
      </c>
      <c r="K199">
        <v>987.9</v>
      </c>
      <c r="L199">
        <v>261000</v>
      </c>
      <c r="M199">
        <v>-12000</v>
      </c>
      <c r="N199">
        <v>342.2</v>
      </c>
      <c r="O199" s="2">
        <v>1.5726027397260274E-4</v>
      </c>
      <c r="P199" s="3">
        <f t="shared" si="10"/>
        <v>-2.5449943757030403E-2</v>
      </c>
      <c r="Q199" s="4">
        <f t="shared" si="9"/>
        <v>-2.5607204031003007E-2</v>
      </c>
      <c r="R199" s="8">
        <f t="shared" si="11"/>
        <v>-1.2599671366755243</v>
      </c>
    </row>
    <row r="200" spans="1:18" x14ac:dyDescent="0.35">
      <c r="A200" t="s">
        <v>14</v>
      </c>
      <c r="B200" s="1">
        <v>43670</v>
      </c>
      <c r="C200" s="1">
        <v>43734</v>
      </c>
      <c r="D200">
        <v>346</v>
      </c>
      <c r="E200">
        <v>348.05</v>
      </c>
      <c r="F200">
        <v>340.65</v>
      </c>
      <c r="G200">
        <v>343.55</v>
      </c>
      <c r="H200">
        <v>343.8</v>
      </c>
      <c r="I200">
        <v>343.55</v>
      </c>
      <c r="J200">
        <v>160</v>
      </c>
      <c r="K200">
        <v>1649.87</v>
      </c>
      <c r="L200">
        <v>288000</v>
      </c>
      <c r="M200">
        <v>27000</v>
      </c>
      <c r="N200">
        <v>339.6</v>
      </c>
      <c r="O200" s="2">
        <v>1.5726027397260274E-4</v>
      </c>
      <c r="P200" s="3">
        <f t="shared" si="10"/>
        <v>-8.656759486365604E-3</v>
      </c>
      <c r="Q200" s="4">
        <f t="shared" si="9"/>
        <v>-8.8140197603382067E-3</v>
      </c>
      <c r="R200" s="8">
        <f t="shared" si="11"/>
        <v>-0.43368167905365163</v>
      </c>
    </row>
    <row r="201" spans="1:18" x14ac:dyDescent="0.35">
      <c r="A201" t="s">
        <v>14</v>
      </c>
      <c r="B201" s="1">
        <v>43671</v>
      </c>
      <c r="C201" s="1">
        <v>43734</v>
      </c>
      <c r="D201">
        <v>345.2</v>
      </c>
      <c r="E201">
        <v>346.1</v>
      </c>
      <c r="F201">
        <v>341</v>
      </c>
      <c r="G201">
        <v>345.3</v>
      </c>
      <c r="H201">
        <v>345.45</v>
      </c>
      <c r="I201">
        <v>345.3</v>
      </c>
      <c r="J201">
        <v>390</v>
      </c>
      <c r="K201">
        <v>4012.23</v>
      </c>
      <c r="L201">
        <v>864000</v>
      </c>
      <c r="M201">
        <v>576000</v>
      </c>
      <c r="N201">
        <v>341.3</v>
      </c>
      <c r="O201" s="2">
        <v>1.5753424657534247E-4</v>
      </c>
      <c r="P201" s="3">
        <f t="shared" si="10"/>
        <v>5.093872798719255E-3</v>
      </c>
      <c r="Q201" s="4">
        <f t="shared" si="9"/>
        <v>4.9363385521439124E-3</v>
      </c>
      <c r="R201" s="8">
        <f t="shared" si="11"/>
        <v>0.2428857263633929</v>
      </c>
    </row>
    <row r="202" spans="1:18" x14ac:dyDescent="0.35">
      <c r="A202" t="s">
        <v>14</v>
      </c>
      <c r="B202" s="1">
        <v>43672</v>
      </c>
      <c r="C202" s="1">
        <v>43769</v>
      </c>
      <c r="D202">
        <v>349.5</v>
      </c>
      <c r="E202">
        <v>349.5</v>
      </c>
      <c r="F202">
        <v>346.45</v>
      </c>
      <c r="G202">
        <v>347</v>
      </c>
      <c r="H202">
        <v>347</v>
      </c>
      <c r="I202">
        <v>348.75</v>
      </c>
      <c r="J202">
        <v>6</v>
      </c>
      <c r="K202">
        <v>62.63</v>
      </c>
      <c r="L202">
        <v>12000</v>
      </c>
      <c r="M202">
        <v>12000</v>
      </c>
      <c r="N202">
        <v>342.6</v>
      </c>
      <c r="O202" s="2">
        <v>1.5726027397260274E-4</v>
      </c>
      <c r="P202" s="3">
        <f t="shared" si="10"/>
        <v>4.9232551404575402E-3</v>
      </c>
      <c r="Q202" s="4">
        <f t="shared" si="9"/>
        <v>4.7659948664849376E-3</v>
      </c>
      <c r="R202" s="8">
        <f t="shared" si="11"/>
        <v>0.23450420038302264</v>
      </c>
    </row>
    <row r="203" spans="1:18" x14ac:dyDescent="0.35">
      <c r="A203" t="s">
        <v>14</v>
      </c>
      <c r="B203" s="1">
        <v>43675</v>
      </c>
      <c r="C203" s="1">
        <v>43769</v>
      </c>
      <c r="D203">
        <v>345.15</v>
      </c>
      <c r="E203">
        <v>350.35</v>
      </c>
      <c r="F203">
        <v>344.25</v>
      </c>
      <c r="G203">
        <v>348.15</v>
      </c>
      <c r="H203">
        <v>348.15</v>
      </c>
      <c r="I203">
        <v>348.15</v>
      </c>
      <c r="J203">
        <v>10</v>
      </c>
      <c r="K203">
        <v>104.12</v>
      </c>
      <c r="L203">
        <v>24000</v>
      </c>
      <c r="M203">
        <v>12000</v>
      </c>
      <c r="N203">
        <v>343.8</v>
      </c>
      <c r="O203" s="2">
        <v>1.5698630136986303E-4</v>
      </c>
      <c r="P203" s="3">
        <f t="shared" si="10"/>
        <v>3.3141210374639115E-3</v>
      </c>
      <c r="Q203" s="4">
        <f t="shared" si="9"/>
        <v>3.1571347360940484E-3</v>
      </c>
      <c r="R203" s="8">
        <f t="shared" si="11"/>
        <v>0.15534245787705567</v>
      </c>
    </row>
    <row r="204" spans="1:18" x14ac:dyDescent="0.35">
      <c r="A204" t="s">
        <v>14</v>
      </c>
      <c r="B204" s="1">
        <v>43676</v>
      </c>
      <c r="C204" s="1">
        <v>43769</v>
      </c>
      <c r="D204">
        <v>348.15</v>
      </c>
      <c r="E204">
        <v>348.15</v>
      </c>
      <c r="F204">
        <v>331</v>
      </c>
      <c r="G204">
        <v>332.5</v>
      </c>
      <c r="H204">
        <v>332.15</v>
      </c>
      <c r="I204">
        <v>332.5</v>
      </c>
      <c r="J204">
        <v>11</v>
      </c>
      <c r="K204">
        <v>111.89</v>
      </c>
      <c r="L204">
        <v>27000</v>
      </c>
      <c r="M204">
        <v>3000</v>
      </c>
      <c r="N204">
        <v>327.55</v>
      </c>
      <c r="O204" s="2">
        <v>1.5506849315068493E-4</v>
      </c>
      <c r="P204" s="3">
        <f t="shared" si="10"/>
        <v>-4.4951888553784229E-2</v>
      </c>
      <c r="Q204" s="4">
        <f t="shared" si="9"/>
        <v>-4.5106957046934917E-2</v>
      </c>
      <c r="R204" s="8">
        <f t="shared" si="11"/>
        <v>-2.2194255743721016</v>
      </c>
    </row>
    <row r="205" spans="1:18" x14ac:dyDescent="0.35">
      <c r="A205" t="s">
        <v>14</v>
      </c>
      <c r="B205" s="1">
        <v>43677</v>
      </c>
      <c r="C205" s="1">
        <v>43769</v>
      </c>
      <c r="D205">
        <v>331.5</v>
      </c>
      <c r="E205">
        <v>337.6</v>
      </c>
      <c r="F205">
        <v>331.5</v>
      </c>
      <c r="G205">
        <v>336.85</v>
      </c>
      <c r="H205">
        <v>336.85</v>
      </c>
      <c r="I205">
        <v>336.85</v>
      </c>
      <c r="J205">
        <v>18</v>
      </c>
      <c r="K205">
        <v>181.06</v>
      </c>
      <c r="L205">
        <v>48000</v>
      </c>
      <c r="M205">
        <v>21000</v>
      </c>
      <c r="N205">
        <v>332.2</v>
      </c>
      <c r="O205" s="2">
        <v>1.547945205479452E-4</v>
      </c>
      <c r="P205" s="3">
        <f t="shared" si="10"/>
        <v>1.3082706766917362E-2</v>
      </c>
      <c r="Q205" s="4">
        <f t="shared" si="9"/>
        <v>1.2927912246369418E-2</v>
      </c>
      <c r="R205" s="8">
        <f t="shared" si="11"/>
        <v>0.63610008170081767</v>
      </c>
    </row>
    <row r="206" spans="1:18" x14ac:dyDescent="0.35">
      <c r="A206" t="s">
        <v>14</v>
      </c>
      <c r="B206" s="1">
        <v>43678</v>
      </c>
      <c r="C206" s="1">
        <v>43769</v>
      </c>
      <c r="D206">
        <v>334.65</v>
      </c>
      <c r="E206">
        <v>335.35</v>
      </c>
      <c r="F206">
        <v>318</v>
      </c>
      <c r="G206">
        <v>321.89999999999998</v>
      </c>
      <c r="H206">
        <v>321.25</v>
      </c>
      <c r="I206">
        <v>321.89999999999998</v>
      </c>
      <c r="J206">
        <v>36</v>
      </c>
      <c r="K206">
        <v>350.33</v>
      </c>
      <c r="L206">
        <v>81000</v>
      </c>
      <c r="M206">
        <v>33000</v>
      </c>
      <c r="N206">
        <v>317.14999999999998</v>
      </c>
      <c r="O206" s="2">
        <v>1.5287671232876713E-4</v>
      </c>
      <c r="P206" s="3">
        <f t="shared" si="10"/>
        <v>-4.4381772302211797E-2</v>
      </c>
      <c r="Q206" s="4">
        <f t="shared" si="9"/>
        <v>-4.4534649014540566E-2</v>
      </c>
      <c r="R206" s="8">
        <f t="shared" si="11"/>
        <v>-2.1912659474171527</v>
      </c>
    </row>
    <row r="207" spans="1:18" x14ac:dyDescent="0.35">
      <c r="A207" t="s">
        <v>14</v>
      </c>
      <c r="B207" s="1">
        <v>43679</v>
      </c>
      <c r="C207" s="1">
        <v>43769</v>
      </c>
      <c r="D207">
        <v>318.60000000000002</v>
      </c>
      <c r="E207">
        <v>325.75</v>
      </c>
      <c r="F207">
        <v>312.60000000000002</v>
      </c>
      <c r="G207">
        <v>313.25</v>
      </c>
      <c r="H207">
        <v>312.60000000000002</v>
      </c>
      <c r="I207">
        <v>313.25</v>
      </c>
      <c r="J207">
        <v>63</v>
      </c>
      <c r="K207">
        <v>602.85</v>
      </c>
      <c r="L207">
        <v>123000</v>
      </c>
      <c r="M207">
        <v>42000</v>
      </c>
      <c r="N207">
        <v>308.45</v>
      </c>
      <c r="O207" s="2">
        <v>1.5424657534246575E-4</v>
      </c>
      <c r="P207" s="3">
        <f t="shared" si="10"/>
        <v>-2.687169928549232E-2</v>
      </c>
      <c r="Q207" s="4">
        <f t="shared" si="9"/>
        <v>-2.7025945860834785E-2</v>
      </c>
      <c r="R207" s="8">
        <f t="shared" si="11"/>
        <v>-1.3297743705637184</v>
      </c>
    </row>
    <row r="208" spans="1:18" x14ac:dyDescent="0.35">
      <c r="A208" t="s">
        <v>14</v>
      </c>
      <c r="B208" s="1">
        <v>43682</v>
      </c>
      <c r="C208" s="1">
        <v>43769</v>
      </c>
      <c r="D208">
        <v>301.60000000000002</v>
      </c>
      <c r="E208">
        <v>307.5</v>
      </c>
      <c r="F208">
        <v>298</v>
      </c>
      <c r="G208">
        <v>305.35000000000002</v>
      </c>
      <c r="H208">
        <v>305.5</v>
      </c>
      <c r="I208">
        <v>305.35000000000002</v>
      </c>
      <c r="J208">
        <v>65</v>
      </c>
      <c r="K208">
        <v>588.41999999999996</v>
      </c>
      <c r="L208">
        <v>150000</v>
      </c>
      <c r="M208">
        <v>27000</v>
      </c>
      <c r="N208">
        <v>300.25</v>
      </c>
      <c r="O208" s="2">
        <v>1.5205479452054795E-4</v>
      </c>
      <c r="P208" s="3">
        <f t="shared" si="10"/>
        <v>-2.5219473264165928E-2</v>
      </c>
      <c r="Q208" s="4">
        <f t="shared" si="9"/>
        <v>-2.5371528058686477E-2</v>
      </c>
      <c r="R208" s="8">
        <f t="shared" si="11"/>
        <v>-1.2483710256880316</v>
      </c>
    </row>
    <row r="209" spans="1:18" x14ac:dyDescent="0.35">
      <c r="A209" t="s">
        <v>14</v>
      </c>
      <c r="B209" s="1">
        <v>43683</v>
      </c>
      <c r="C209" s="1">
        <v>43769</v>
      </c>
      <c r="D209">
        <v>306.75</v>
      </c>
      <c r="E209">
        <v>308.05</v>
      </c>
      <c r="F209">
        <v>303</v>
      </c>
      <c r="G209">
        <v>306</v>
      </c>
      <c r="H209">
        <v>305.75</v>
      </c>
      <c r="I209">
        <v>306</v>
      </c>
      <c r="J209">
        <v>21</v>
      </c>
      <c r="K209">
        <v>192.84</v>
      </c>
      <c r="L209">
        <v>159000</v>
      </c>
      <c r="M209">
        <v>9000</v>
      </c>
      <c r="N209">
        <v>301.39999999999998</v>
      </c>
      <c r="O209" s="2">
        <v>1.4876712328767123E-4</v>
      </c>
      <c r="P209" s="3">
        <f t="shared" si="10"/>
        <v>2.1287047650236685E-3</v>
      </c>
      <c r="Q209" s="4">
        <f t="shared" si="9"/>
        <v>1.9799376417359974E-3</v>
      </c>
      <c r="R209" s="8">
        <f t="shared" si="11"/>
        <v>9.7420099368672908E-2</v>
      </c>
    </row>
    <row r="210" spans="1:18" x14ac:dyDescent="0.35">
      <c r="A210" t="s">
        <v>14</v>
      </c>
      <c r="B210" s="1">
        <v>43684</v>
      </c>
      <c r="C210" s="1">
        <v>43769</v>
      </c>
      <c r="D210">
        <v>305.64999999999998</v>
      </c>
      <c r="E210">
        <v>305.64999999999998</v>
      </c>
      <c r="F210">
        <v>293.39999999999998</v>
      </c>
      <c r="G210">
        <v>294.35000000000002</v>
      </c>
      <c r="H210">
        <v>294</v>
      </c>
      <c r="I210">
        <v>294.35000000000002</v>
      </c>
      <c r="J210">
        <v>50</v>
      </c>
      <c r="K210">
        <v>447.63</v>
      </c>
      <c r="L210">
        <v>207000</v>
      </c>
      <c r="M210">
        <v>48000</v>
      </c>
      <c r="N210">
        <v>289.89999999999998</v>
      </c>
      <c r="O210" s="2">
        <v>1.4849315068493149E-4</v>
      </c>
      <c r="P210" s="3">
        <f t="shared" si="10"/>
        <v>-3.8071895424836528E-2</v>
      </c>
      <c r="Q210" s="4">
        <f t="shared" si="9"/>
        <v>-3.8220388575521458E-2</v>
      </c>
      <c r="R210" s="8">
        <f t="shared" si="11"/>
        <v>-1.8805814761276556</v>
      </c>
    </row>
    <row r="211" spans="1:18" x14ac:dyDescent="0.35">
      <c r="A211" t="s">
        <v>14</v>
      </c>
      <c r="B211" s="1">
        <v>43685</v>
      </c>
      <c r="C211" s="1">
        <v>43769</v>
      </c>
      <c r="D211">
        <v>294.5</v>
      </c>
      <c r="E211">
        <v>299.75</v>
      </c>
      <c r="F211">
        <v>290</v>
      </c>
      <c r="G211">
        <v>298.55</v>
      </c>
      <c r="H211">
        <v>299.75</v>
      </c>
      <c r="I211">
        <v>298.55</v>
      </c>
      <c r="J211">
        <v>68</v>
      </c>
      <c r="K211">
        <v>599.88</v>
      </c>
      <c r="L211">
        <v>231000</v>
      </c>
      <c r="M211">
        <v>24000</v>
      </c>
      <c r="N211">
        <v>294.35000000000002</v>
      </c>
      <c r="O211" s="2">
        <v>1.4876712328767123E-4</v>
      </c>
      <c r="P211" s="3">
        <f t="shared" si="10"/>
        <v>1.4268727705112921E-2</v>
      </c>
      <c r="Q211" s="4">
        <f t="shared" si="9"/>
        <v>1.411996058182525E-2</v>
      </c>
      <c r="R211" s="8">
        <f t="shared" si="11"/>
        <v>0.69475317503286149</v>
      </c>
    </row>
    <row r="212" spans="1:18" x14ac:dyDescent="0.35">
      <c r="A212" t="s">
        <v>14</v>
      </c>
      <c r="B212" s="1">
        <v>43686</v>
      </c>
      <c r="C212" s="1">
        <v>43769</v>
      </c>
      <c r="D212">
        <v>299</v>
      </c>
      <c r="E212">
        <v>301.2</v>
      </c>
      <c r="F212">
        <v>293.55</v>
      </c>
      <c r="G212">
        <v>294.64999999999998</v>
      </c>
      <c r="H212">
        <v>294.64999999999998</v>
      </c>
      <c r="I212">
        <v>294.64999999999998</v>
      </c>
      <c r="J212">
        <v>28</v>
      </c>
      <c r="K212">
        <v>249.67</v>
      </c>
      <c r="L212">
        <v>243000</v>
      </c>
      <c r="M212">
        <v>12000</v>
      </c>
      <c r="N212">
        <v>291.35000000000002</v>
      </c>
      <c r="O212" s="2">
        <v>1.5013698630136985E-4</v>
      </c>
      <c r="P212" s="3">
        <f t="shared" si="10"/>
        <v>-1.306313850276347E-2</v>
      </c>
      <c r="Q212" s="4">
        <f t="shared" si="9"/>
        <v>-1.3213275489064839E-2</v>
      </c>
      <c r="R212" s="8">
        <f t="shared" si="11"/>
        <v>-0.65014098625939742</v>
      </c>
    </row>
    <row r="213" spans="1:18" x14ac:dyDescent="0.35">
      <c r="A213" t="s">
        <v>14</v>
      </c>
      <c r="B213" s="1">
        <v>43690</v>
      </c>
      <c r="C213" s="1">
        <v>43769</v>
      </c>
      <c r="D213">
        <v>293.5</v>
      </c>
      <c r="E213">
        <v>294.8</v>
      </c>
      <c r="F213">
        <v>286.60000000000002</v>
      </c>
      <c r="G213">
        <v>287.05</v>
      </c>
      <c r="H213">
        <v>286.7</v>
      </c>
      <c r="I213">
        <v>287.05</v>
      </c>
      <c r="J213">
        <v>53</v>
      </c>
      <c r="K213">
        <v>460.69</v>
      </c>
      <c r="L213">
        <v>285000</v>
      </c>
      <c r="M213">
        <v>42000</v>
      </c>
      <c r="N213">
        <v>283.35000000000002</v>
      </c>
      <c r="O213" s="2">
        <v>1.5013698630136985E-4</v>
      </c>
      <c r="P213" s="3">
        <f t="shared" si="10"/>
        <v>-2.5793314101476214E-2</v>
      </c>
      <c r="Q213" s="4">
        <f t="shared" si="9"/>
        <v>-2.5943451087777583E-2</v>
      </c>
      <c r="R213" s="8">
        <f t="shared" si="11"/>
        <v>-1.2765117090867451</v>
      </c>
    </row>
    <row r="214" spans="1:18" x14ac:dyDescent="0.35">
      <c r="A214" t="s">
        <v>14</v>
      </c>
      <c r="B214" s="1">
        <v>43691</v>
      </c>
      <c r="C214" s="1">
        <v>43769</v>
      </c>
      <c r="D214">
        <v>288.75</v>
      </c>
      <c r="E214">
        <v>294</v>
      </c>
      <c r="F214">
        <v>288.39999999999998</v>
      </c>
      <c r="G214">
        <v>292</v>
      </c>
      <c r="H214">
        <v>292</v>
      </c>
      <c r="I214">
        <v>292</v>
      </c>
      <c r="J214">
        <v>32</v>
      </c>
      <c r="K214">
        <v>279.94</v>
      </c>
      <c r="L214">
        <v>297000</v>
      </c>
      <c r="M214">
        <v>12000</v>
      </c>
      <c r="N214">
        <v>289.75</v>
      </c>
      <c r="O214" s="2">
        <v>1.4986301369863012E-4</v>
      </c>
      <c r="P214" s="3">
        <f t="shared" si="10"/>
        <v>1.7244382511757493E-2</v>
      </c>
      <c r="Q214" s="4">
        <f t="shared" si="9"/>
        <v>1.7094519498058864E-2</v>
      </c>
      <c r="R214" s="8">
        <f t="shared" si="11"/>
        <v>0.84111224164637954</v>
      </c>
    </row>
    <row r="215" spans="1:18" x14ac:dyDescent="0.35">
      <c r="A215" t="s">
        <v>14</v>
      </c>
      <c r="B215" s="1">
        <v>43693</v>
      </c>
      <c r="C215" s="1">
        <v>43769</v>
      </c>
      <c r="D215">
        <v>290</v>
      </c>
      <c r="E215">
        <v>295.5</v>
      </c>
      <c r="F215">
        <v>288.5</v>
      </c>
      <c r="G215">
        <v>294.05</v>
      </c>
      <c r="H215">
        <v>293.64999999999998</v>
      </c>
      <c r="I215">
        <v>294.05</v>
      </c>
      <c r="J215">
        <v>30</v>
      </c>
      <c r="K215">
        <v>262.12</v>
      </c>
      <c r="L215">
        <v>303000</v>
      </c>
      <c r="M215">
        <v>6000</v>
      </c>
      <c r="N215">
        <v>290.89999999999998</v>
      </c>
      <c r="O215" s="2">
        <v>1.4931506849315067E-4</v>
      </c>
      <c r="P215" s="3">
        <f t="shared" si="10"/>
        <v>7.0205479452055183E-3</v>
      </c>
      <c r="Q215" s="4">
        <f t="shared" si="9"/>
        <v>6.8712328767123673E-3</v>
      </c>
      <c r="R215" s="8">
        <f t="shared" si="11"/>
        <v>0.33808953147013687</v>
      </c>
    </row>
    <row r="216" spans="1:18" x14ac:dyDescent="0.35">
      <c r="A216" t="s">
        <v>14</v>
      </c>
      <c r="B216" s="1">
        <v>43696</v>
      </c>
      <c r="C216" s="1">
        <v>43769</v>
      </c>
      <c r="D216">
        <v>293.64999999999998</v>
      </c>
      <c r="E216">
        <v>293.64999999999998</v>
      </c>
      <c r="F216">
        <v>289.3</v>
      </c>
      <c r="G216">
        <v>289.45</v>
      </c>
      <c r="H216">
        <v>289.3</v>
      </c>
      <c r="I216">
        <v>289.45</v>
      </c>
      <c r="J216">
        <v>28</v>
      </c>
      <c r="K216">
        <v>244.72</v>
      </c>
      <c r="L216">
        <v>327000</v>
      </c>
      <c r="M216">
        <v>24000</v>
      </c>
      <c r="N216">
        <v>286.85000000000002</v>
      </c>
      <c r="O216" s="2">
        <v>1.4931506849315067E-4</v>
      </c>
      <c r="P216" s="3">
        <f t="shared" si="10"/>
        <v>-1.5643598027546411E-2</v>
      </c>
      <c r="Q216" s="4">
        <f t="shared" si="9"/>
        <v>-1.579291309603956E-2</v>
      </c>
      <c r="R216" s="8">
        <f t="shared" si="11"/>
        <v>-0.77706849483804996</v>
      </c>
    </row>
    <row r="217" spans="1:18" x14ac:dyDescent="0.35">
      <c r="A217" t="s">
        <v>14</v>
      </c>
      <c r="B217" s="1">
        <v>43697</v>
      </c>
      <c r="C217" s="1">
        <v>43769</v>
      </c>
      <c r="D217">
        <v>289.39999999999998</v>
      </c>
      <c r="E217">
        <v>289.39999999999998</v>
      </c>
      <c r="F217">
        <v>283.5</v>
      </c>
      <c r="G217">
        <v>286.85000000000002</v>
      </c>
      <c r="H217">
        <v>287.2</v>
      </c>
      <c r="I217">
        <v>286.85000000000002</v>
      </c>
      <c r="J217">
        <v>67</v>
      </c>
      <c r="K217">
        <v>574.54</v>
      </c>
      <c r="L217">
        <v>363000</v>
      </c>
      <c r="M217">
        <v>36000</v>
      </c>
      <c r="N217">
        <v>283.7</v>
      </c>
      <c r="O217" s="2">
        <v>1.4849315068493149E-4</v>
      </c>
      <c r="P217" s="3">
        <f t="shared" si="10"/>
        <v>-8.9825531179822636E-3</v>
      </c>
      <c r="Q217" s="4">
        <f t="shared" si="9"/>
        <v>-9.1310462686671947E-3</v>
      </c>
      <c r="R217" s="8">
        <f t="shared" si="11"/>
        <v>-0.44928053090276032</v>
      </c>
    </row>
    <row r="218" spans="1:18" x14ac:dyDescent="0.35">
      <c r="A218" t="s">
        <v>14</v>
      </c>
      <c r="B218" s="1">
        <v>43698</v>
      </c>
      <c r="C218" s="1">
        <v>43769</v>
      </c>
      <c r="D218">
        <v>287.2</v>
      </c>
      <c r="E218">
        <v>287.45</v>
      </c>
      <c r="F218">
        <v>279.64999999999998</v>
      </c>
      <c r="G218">
        <v>280.39999999999998</v>
      </c>
      <c r="H218">
        <v>280</v>
      </c>
      <c r="I218">
        <v>280.39999999999998</v>
      </c>
      <c r="J218">
        <v>75</v>
      </c>
      <c r="K218">
        <v>635.63</v>
      </c>
      <c r="L218">
        <v>411000</v>
      </c>
      <c r="M218">
        <v>48000</v>
      </c>
      <c r="N218">
        <v>277.39999999999998</v>
      </c>
      <c r="O218" s="2">
        <v>1.4821917808219179E-4</v>
      </c>
      <c r="P218" s="3">
        <f t="shared" si="10"/>
        <v>-2.2485619661844328E-2</v>
      </c>
      <c r="Q218" s="4">
        <f t="shared" si="9"/>
        <v>-2.2633838839926521E-2</v>
      </c>
      <c r="R218" s="8">
        <f t="shared" si="11"/>
        <v>-1.1136668056610346</v>
      </c>
    </row>
    <row r="219" spans="1:18" x14ac:dyDescent="0.35">
      <c r="A219" t="s">
        <v>14</v>
      </c>
      <c r="B219" s="1">
        <v>43699</v>
      </c>
      <c r="C219" s="1">
        <v>43769</v>
      </c>
      <c r="D219">
        <v>279.45</v>
      </c>
      <c r="E219">
        <v>280.14999999999998</v>
      </c>
      <c r="F219">
        <v>269.5</v>
      </c>
      <c r="G219">
        <v>270.25</v>
      </c>
      <c r="H219">
        <v>270.05</v>
      </c>
      <c r="I219">
        <v>270.25</v>
      </c>
      <c r="J219">
        <v>90</v>
      </c>
      <c r="K219">
        <v>743.54</v>
      </c>
      <c r="L219">
        <v>468000</v>
      </c>
      <c r="M219">
        <v>57000</v>
      </c>
      <c r="N219">
        <v>268.55</v>
      </c>
      <c r="O219" s="2">
        <v>1.4958904109589041E-4</v>
      </c>
      <c r="P219" s="3">
        <f t="shared" si="10"/>
        <v>-3.6198288159771677E-2</v>
      </c>
      <c r="Q219" s="4">
        <f t="shared" si="9"/>
        <v>-3.6347877200867566E-2</v>
      </c>
      <c r="R219" s="8">
        <f t="shared" si="11"/>
        <v>-1.7884471379836484</v>
      </c>
    </row>
    <row r="220" spans="1:18" x14ac:dyDescent="0.35">
      <c r="A220" t="s">
        <v>14</v>
      </c>
      <c r="B220" s="1">
        <v>43700</v>
      </c>
      <c r="C220" s="1">
        <v>43769</v>
      </c>
      <c r="D220">
        <v>266.45</v>
      </c>
      <c r="E220">
        <v>277.35000000000002</v>
      </c>
      <c r="F220">
        <v>265.75</v>
      </c>
      <c r="G220">
        <v>273.8</v>
      </c>
      <c r="H220">
        <v>273.89999999999998</v>
      </c>
      <c r="I220">
        <v>273.8</v>
      </c>
      <c r="J220">
        <v>118</v>
      </c>
      <c r="K220">
        <v>968.71</v>
      </c>
      <c r="L220">
        <v>612000</v>
      </c>
      <c r="M220">
        <v>144000</v>
      </c>
      <c r="N220">
        <v>271.10000000000002</v>
      </c>
      <c r="O220" s="2">
        <v>1.4876712328767123E-4</v>
      </c>
      <c r="P220" s="3">
        <f t="shared" si="10"/>
        <v>1.3135985198889959E-2</v>
      </c>
      <c r="Q220" s="4">
        <f t="shared" si="9"/>
        <v>1.2987218075602288E-2</v>
      </c>
      <c r="R220" s="8">
        <f t="shared" si="11"/>
        <v>0.63901814318680572</v>
      </c>
    </row>
    <row r="221" spans="1:18" x14ac:dyDescent="0.35">
      <c r="A221" t="s">
        <v>14</v>
      </c>
      <c r="B221" s="1">
        <v>43703</v>
      </c>
      <c r="C221" s="1">
        <v>43769</v>
      </c>
      <c r="D221">
        <v>283.85000000000002</v>
      </c>
      <c r="E221">
        <v>284</v>
      </c>
      <c r="F221">
        <v>272.60000000000002</v>
      </c>
      <c r="G221">
        <v>282.05</v>
      </c>
      <c r="H221">
        <v>281.7</v>
      </c>
      <c r="I221">
        <v>282.05</v>
      </c>
      <c r="J221">
        <v>232</v>
      </c>
      <c r="K221">
        <v>1938.19</v>
      </c>
      <c r="L221">
        <v>675000</v>
      </c>
      <c r="M221">
        <v>63000</v>
      </c>
      <c r="N221">
        <v>280.2</v>
      </c>
      <c r="O221" s="2">
        <v>1.4876712328767123E-4</v>
      </c>
      <c r="P221" s="3">
        <f t="shared" si="10"/>
        <v>3.0131482834185534E-2</v>
      </c>
      <c r="Q221" s="4">
        <f t="shared" si="9"/>
        <v>2.9982715710897861E-2</v>
      </c>
      <c r="R221" s="8">
        <f t="shared" si="11"/>
        <v>1.475258150725038</v>
      </c>
    </row>
    <row r="222" spans="1:18" x14ac:dyDescent="0.35">
      <c r="A222" t="s">
        <v>14</v>
      </c>
      <c r="B222" s="1">
        <v>43704</v>
      </c>
      <c r="C222" s="1">
        <v>43769</v>
      </c>
      <c r="D222">
        <v>286.55</v>
      </c>
      <c r="E222">
        <v>289.45</v>
      </c>
      <c r="F222">
        <v>284.5</v>
      </c>
      <c r="G222">
        <v>287.95</v>
      </c>
      <c r="H222">
        <v>287.89999999999998</v>
      </c>
      <c r="I222">
        <v>287.95</v>
      </c>
      <c r="J222">
        <v>148</v>
      </c>
      <c r="K222">
        <v>1275.45</v>
      </c>
      <c r="L222">
        <v>672000</v>
      </c>
      <c r="M222">
        <v>-3000</v>
      </c>
      <c r="N222" t="s">
        <v>15</v>
      </c>
      <c r="O222" s="2">
        <v>1.4821917808219179E-4</v>
      </c>
      <c r="P222" s="3">
        <f t="shared" si="10"/>
        <v>2.091827690125856E-2</v>
      </c>
      <c r="Q222" s="4">
        <f t="shared" si="9"/>
        <v>2.0770057723176368E-2</v>
      </c>
      <c r="R222" s="8">
        <f t="shared" si="11"/>
        <v>1.0219620278095176</v>
      </c>
    </row>
    <row r="223" spans="1:18" x14ac:dyDescent="0.35">
      <c r="A223" t="s">
        <v>14</v>
      </c>
      <c r="B223" s="1">
        <v>43705</v>
      </c>
      <c r="C223" s="1">
        <v>43769</v>
      </c>
      <c r="D223">
        <v>286.25</v>
      </c>
      <c r="E223">
        <v>287.95</v>
      </c>
      <c r="F223">
        <v>284.05</v>
      </c>
      <c r="G223">
        <v>286.75</v>
      </c>
      <c r="H223">
        <v>286.60000000000002</v>
      </c>
      <c r="I223">
        <v>286.75</v>
      </c>
      <c r="J223">
        <v>111</v>
      </c>
      <c r="K223">
        <v>953.21</v>
      </c>
      <c r="L223">
        <v>768000</v>
      </c>
      <c r="M223">
        <v>96000</v>
      </c>
      <c r="N223">
        <v>284.89999999999998</v>
      </c>
      <c r="O223" s="2">
        <v>1.4849315068493149E-4</v>
      </c>
      <c r="P223" s="3">
        <f t="shared" si="10"/>
        <v>-4.1673901719048055E-3</v>
      </c>
      <c r="Q223" s="4">
        <f t="shared" si="9"/>
        <v>-4.3158833225897366E-3</v>
      </c>
      <c r="R223" s="8">
        <f t="shared" si="11"/>
        <v>-0.21235708301481607</v>
      </c>
    </row>
    <row r="224" spans="1:18" x14ac:dyDescent="0.35">
      <c r="A224" t="s">
        <v>14</v>
      </c>
      <c r="B224" s="1">
        <v>43706</v>
      </c>
      <c r="C224" s="1">
        <v>43769</v>
      </c>
      <c r="D224">
        <v>285</v>
      </c>
      <c r="E224">
        <v>285.95</v>
      </c>
      <c r="F224">
        <v>275.85000000000002</v>
      </c>
      <c r="G224">
        <v>276.95</v>
      </c>
      <c r="H224">
        <v>277.35000000000002</v>
      </c>
      <c r="I224">
        <v>276.95</v>
      </c>
      <c r="J224">
        <v>491</v>
      </c>
      <c r="K224">
        <v>4132.92</v>
      </c>
      <c r="L224">
        <v>1239000</v>
      </c>
      <c r="M224">
        <v>471000</v>
      </c>
      <c r="N224">
        <v>274.5</v>
      </c>
      <c r="O224" s="2">
        <v>1.4849315068493149E-4</v>
      </c>
      <c r="P224" s="3">
        <f t="shared" si="10"/>
        <v>-3.4176111595466477E-2</v>
      </c>
      <c r="Q224" s="4">
        <f t="shared" si="9"/>
        <v>-3.4324604746151406E-2</v>
      </c>
      <c r="R224" s="8">
        <f t="shared" si="11"/>
        <v>-1.6888948089438689</v>
      </c>
    </row>
    <row r="225" spans="1:18" x14ac:dyDescent="0.35">
      <c r="A225" t="s">
        <v>14</v>
      </c>
      <c r="B225" s="1">
        <v>43707</v>
      </c>
      <c r="C225" s="1">
        <v>43797</v>
      </c>
      <c r="D225">
        <v>278.8</v>
      </c>
      <c r="E225">
        <v>278.8</v>
      </c>
      <c r="F225">
        <v>270</v>
      </c>
      <c r="G225">
        <v>276.60000000000002</v>
      </c>
      <c r="H225">
        <v>276.60000000000002</v>
      </c>
      <c r="I225">
        <v>276.60000000000002</v>
      </c>
      <c r="J225">
        <v>12</v>
      </c>
      <c r="K225">
        <v>98.79</v>
      </c>
      <c r="L225">
        <v>21000</v>
      </c>
      <c r="M225">
        <v>21000</v>
      </c>
      <c r="N225">
        <v>273.85000000000002</v>
      </c>
      <c r="O225" s="2">
        <v>1.4821917808219179E-4</v>
      </c>
      <c r="P225" s="3">
        <f t="shared" si="10"/>
        <v>-1.2637660227476652E-3</v>
      </c>
      <c r="Q225" s="4">
        <f t="shared" si="9"/>
        <v>-1.411985200829857E-3</v>
      </c>
      <c r="R225" s="8">
        <f t="shared" si="11"/>
        <v>-6.9474783282231153E-2</v>
      </c>
    </row>
    <row r="226" spans="1:18" x14ac:dyDescent="0.35">
      <c r="A226" t="s">
        <v>14</v>
      </c>
      <c r="B226" s="1">
        <v>43711</v>
      </c>
      <c r="C226" s="1">
        <v>43797</v>
      </c>
      <c r="D226">
        <v>272.2</v>
      </c>
      <c r="E226">
        <v>273.2</v>
      </c>
      <c r="F226">
        <v>270.64999999999998</v>
      </c>
      <c r="G226">
        <v>270.85000000000002</v>
      </c>
      <c r="H226">
        <v>270.85000000000002</v>
      </c>
      <c r="I226">
        <v>272.35000000000002</v>
      </c>
      <c r="J226">
        <v>20</v>
      </c>
      <c r="K226">
        <v>163.13</v>
      </c>
      <c r="L226">
        <v>57000</v>
      </c>
      <c r="M226">
        <v>36000</v>
      </c>
      <c r="N226">
        <v>268.39999999999998</v>
      </c>
      <c r="O226" s="2">
        <v>1.4739726027397261E-4</v>
      </c>
      <c r="P226" s="3">
        <f t="shared" si="10"/>
        <v>-2.0788141720896599E-2</v>
      </c>
      <c r="Q226" s="4">
        <f t="shared" si="9"/>
        <v>-2.0935538981170572E-2</v>
      </c>
      <c r="R226" s="8">
        <f t="shared" si="11"/>
        <v>-1.0301043047467415</v>
      </c>
    </row>
    <row r="227" spans="1:18" x14ac:dyDescent="0.35">
      <c r="A227" t="s">
        <v>14</v>
      </c>
      <c r="B227" s="1">
        <v>43712</v>
      </c>
      <c r="C227" s="1">
        <v>43797</v>
      </c>
      <c r="D227">
        <v>273.2</v>
      </c>
      <c r="E227">
        <v>278.14999999999998</v>
      </c>
      <c r="F227">
        <v>273.2</v>
      </c>
      <c r="G227">
        <v>277.8</v>
      </c>
      <c r="H227">
        <v>277.8</v>
      </c>
      <c r="I227">
        <v>277.8</v>
      </c>
      <c r="J227">
        <v>8</v>
      </c>
      <c r="K227">
        <v>66.48</v>
      </c>
      <c r="L227">
        <v>66000</v>
      </c>
      <c r="M227">
        <v>9000</v>
      </c>
      <c r="N227">
        <v>275.10000000000002</v>
      </c>
      <c r="O227" s="2">
        <v>1.4575342465753425E-4</v>
      </c>
      <c r="P227" s="3">
        <f t="shared" si="10"/>
        <v>2.5659959387114593E-2</v>
      </c>
      <c r="Q227" s="4">
        <f t="shared" si="9"/>
        <v>2.551420596245706E-2</v>
      </c>
      <c r="R227" s="8">
        <f t="shared" si="11"/>
        <v>1.2553912950490691</v>
      </c>
    </row>
    <row r="228" spans="1:18" x14ac:dyDescent="0.35">
      <c r="A228" t="s">
        <v>14</v>
      </c>
      <c r="B228" s="1">
        <v>43713</v>
      </c>
      <c r="C228" s="1">
        <v>43797</v>
      </c>
      <c r="D228">
        <v>276.60000000000002</v>
      </c>
      <c r="E228">
        <v>277.60000000000002</v>
      </c>
      <c r="F228">
        <v>274</v>
      </c>
      <c r="G228">
        <v>276</v>
      </c>
      <c r="H228">
        <v>276.64999999999998</v>
      </c>
      <c r="I228">
        <v>276</v>
      </c>
      <c r="J228">
        <v>21</v>
      </c>
      <c r="K228">
        <v>173.72</v>
      </c>
      <c r="L228">
        <v>87000</v>
      </c>
      <c r="M228">
        <v>21000</v>
      </c>
      <c r="N228">
        <v>273.3</v>
      </c>
      <c r="O228" s="2">
        <v>1.4575342465753425E-4</v>
      </c>
      <c r="P228" s="3">
        <f t="shared" si="10"/>
        <v>-6.4794816414687232E-3</v>
      </c>
      <c r="Q228" s="4">
        <f t="shared" si="9"/>
        <v>-6.6252350661262574E-3</v>
      </c>
      <c r="R228" s="8">
        <f t="shared" si="11"/>
        <v>-0.32598554867461693</v>
      </c>
    </row>
    <row r="229" spans="1:18" x14ac:dyDescent="0.35">
      <c r="A229" t="s">
        <v>14</v>
      </c>
      <c r="B229" s="1">
        <v>43714</v>
      </c>
      <c r="C229" s="1">
        <v>43797</v>
      </c>
      <c r="D229">
        <v>277.89999999999998</v>
      </c>
      <c r="E229">
        <v>279.35000000000002</v>
      </c>
      <c r="F229">
        <v>276.05</v>
      </c>
      <c r="G229">
        <v>276.95</v>
      </c>
      <c r="H229">
        <v>276.95</v>
      </c>
      <c r="I229">
        <v>276.95</v>
      </c>
      <c r="J229">
        <v>8</v>
      </c>
      <c r="K229">
        <v>66.63</v>
      </c>
      <c r="L229">
        <v>90000</v>
      </c>
      <c r="M229">
        <v>3000</v>
      </c>
      <c r="N229">
        <v>273.95</v>
      </c>
      <c r="O229" s="2">
        <v>1.4575342465753425E-4</v>
      </c>
      <c r="P229" s="3">
        <f t="shared" si="10"/>
        <v>3.4420289855072051E-3</v>
      </c>
      <c r="Q229" s="4">
        <f t="shared" si="9"/>
        <v>3.2962755608496709E-3</v>
      </c>
      <c r="R229" s="8">
        <f t="shared" si="11"/>
        <v>0.16218869014629361</v>
      </c>
    </row>
    <row r="230" spans="1:18" x14ac:dyDescent="0.35">
      <c r="A230" t="s">
        <v>14</v>
      </c>
      <c r="B230" s="1">
        <v>43717</v>
      </c>
      <c r="C230" s="1">
        <v>43797</v>
      </c>
      <c r="D230">
        <v>274.95</v>
      </c>
      <c r="E230">
        <v>281</v>
      </c>
      <c r="F230">
        <v>274.8</v>
      </c>
      <c r="G230">
        <v>280.25</v>
      </c>
      <c r="H230">
        <v>280.25</v>
      </c>
      <c r="I230">
        <v>281.8</v>
      </c>
      <c r="J230">
        <v>13</v>
      </c>
      <c r="K230">
        <v>108.84</v>
      </c>
      <c r="L230">
        <v>105000</v>
      </c>
      <c r="M230">
        <v>15000</v>
      </c>
      <c r="N230">
        <v>278</v>
      </c>
      <c r="O230" s="2">
        <v>1.4657534246575343E-4</v>
      </c>
      <c r="P230" s="3">
        <f t="shared" si="10"/>
        <v>1.191550821447919E-2</v>
      </c>
      <c r="Q230" s="4">
        <f t="shared" si="9"/>
        <v>1.1768932872013436E-2</v>
      </c>
      <c r="R230" s="8">
        <f t="shared" si="11"/>
        <v>0.57907410096487633</v>
      </c>
    </row>
    <row r="231" spans="1:18" x14ac:dyDescent="0.35">
      <c r="A231" t="s">
        <v>14</v>
      </c>
      <c r="B231" s="1">
        <v>43719</v>
      </c>
      <c r="C231" s="1">
        <v>43797</v>
      </c>
      <c r="D231">
        <v>282.05</v>
      </c>
      <c r="E231">
        <v>287.7</v>
      </c>
      <c r="F231">
        <v>282.05</v>
      </c>
      <c r="G231">
        <v>287.5</v>
      </c>
      <c r="H231">
        <v>287.3</v>
      </c>
      <c r="I231">
        <v>287.5</v>
      </c>
      <c r="J231">
        <v>35</v>
      </c>
      <c r="K231">
        <v>299.83</v>
      </c>
      <c r="L231">
        <v>135000</v>
      </c>
      <c r="M231">
        <v>30000</v>
      </c>
      <c r="N231">
        <v>285.25</v>
      </c>
      <c r="O231" s="2">
        <v>1.4739726027397261E-4</v>
      </c>
      <c r="P231" s="3">
        <f t="shared" si="10"/>
        <v>2.5869759143621766E-2</v>
      </c>
      <c r="Q231" s="4">
        <f t="shared" si="9"/>
        <v>2.5722361883347793E-2</v>
      </c>
      <c r="R231" s="8">
        <f t="shared" si="11"/>
        <v>1.2656333198835346</v>
      </c>
    </row>
    <row r="232" spans="1:18" x14ac:dyDescent="0.35">
      <c r="A232" t="s">
        <v>14</v>
      </c>
      <c r="B232" s="1">
        <v>43720</v>
      </c>
      <c r="C232" s="1">
        <v>43797</v>
      </c>
      <c r="D232">
        <v>290.3</v>
      </c>
      <c r="E232">
        <v>290.35000000000002</v>
      </c>
      <c r="F232">
        <v>287</v>
      </c>
      <c r="G232">
        <v>287.89999999999998</v>
      </c>
      <c r="H232">
        <v>289.55</v>
      </c>
      <c r="I232">
        <v>287.89999999999998</v>
      </c>
      <c r="J232">
        <v>22</v>
      </c>
      <c r="K232">
        <v>190.56</v>
      </c>
      <c r="L232">
        <v>147000</v>
      </c>
      <c r="M232">
        <v>12000</v>
      </c>
      <c r="N232">
        <v>287.05</v>
      </c>
      <c r="O232" s="2">
        <v>1.452054794520548E-4</v>
      </c>
      <c r="P232" s="3">
        <f t="shared" si="10"/>
        <v>1.3913043478260079E-3</v>
      </c>
      <c r="Q232" s="4">
        <f t="shared" si="9"/>
        <v>1.2460988683739532E-3</v>
      </c>
      <c r="R232" s="8">
        <f t="shared" si="11"/>
        <v>6.1312575215117848E-2</v>
      </c>
    </row>
    <row r="233" spans="1:18" x14ac:dyDescent="0.35">
      <c r="A233" t="s">
        <v>14</v>
      </c>
      <c r="B233" s="1">
        <v>43721</v>
      </c>
      <c r="C233" s="1">
        <v>43797</v>
      </c>
      <c r="D233">
        <v>288.5</v>
      </c>
      <c r="E233">
        <v>294.39999999999998</v>
      </c>
      <c r="F233">
        <v>284.5</v>
      </c>
      <c r="G233">
        <v>294.2</v>
      </c>
      <c r="H233">
        <v>294</v>
      </c>
      <c r="I233">
        <v>294.2</v>
      </c>
      <c r="J233">
        <v>25</v>
      </c>
      <c r="K233">
        <v>216.72</v>
      </c>
      <c r="L233">
        <v>162000</v>
      </c>
      <c r="M233">
        <v>15000</v>
      </c>
      <c r="N233">
        <v>291.7</v>
      </c>
      <c r="O233" s="2">
        <v>1.4602739726027398E-4</v>
      </c>
      <c r="P233" s="3">
        <f t="shared" si="10"/>
        <v>2.1882598124348774E-2</v>
      </c>
      <c r="Q233" s="4">
        <f t="shared" si="9"/>
        <v>2.1736570727088501E-2</v>
      </c>
      <c r="R233" s="8">
        <f t="shared" si="11"/>
        <v>1.0695179663893193</v>
      </c>
    </row>
    <row r="234" spans="1:18" x14ac:dyDescent="0.35">
      <c r="A234" t="s">
        <v>14</v>
      </c>
      <c r="B234" s="1">
        <v>43724</v>
      </c>
      <c r="C234" s="1">
        <v>43797</v>
      </c>
      <c r="D234">
        <v>290.45</v>
      </c>
      <c r="E234">
        <v>292.25</v>
      </c>
      <c r="F234">
        <v>286.3</v>
      </c>
      <c r="G234">
        <v>287.3</v>
      </c>
      <c r="H234">
        <v>287.3</v>
      </c>
      <c r="I234">
        <v>287.3</v>
      </c>
      <c r="J234">
        <v>36</v>
      </c>
      <c r="K234">
        <v>312.64999999999998</v>
      </c>
      <c r="L234">
        <v>183000</v>
      </c>
      <c r="M234">
        <v>21000</v>
      </c>
      <c r="N234">
        <v>284.7</v>
      </c>
      <c r="O234" s="2">
        <v>1.4602739726027398E-4</v>
      </c>
      <c r="P234" s="3">
        <f t="shared" si="10"/>
        <v>-2.3453433038749073E-2</v>
      </c>
      <c r="Q234" s="4">
        <f t="shared" si="9"/>
        <v>-2.3599460436009346E-2</v>
      </c>
      <c r="R234" s="8">
        <f t="shared" si="11"/>
        <v>-1.1611788837487285</v>
      </c>
    </row>
    <row r="235" spans="1:18" x14ac:dyDescent="0.35">
      <c r="A235" t="s">
        <v>14</v>
      </c>
      <c r="B235" s="1">
        <v>43725</v>
      </c>
      <c r="C235" s="1">
        <v>43797</v>
      </c>
      <c r="D235">
        <v>287.75</v>
      </c>
      <c r="E235">
        <v>288</v>
      </c>
      <c r="F235">
        <v>275.55</v>
      </c>
      <c r="G235">
        <v>276.45</v>
      </c>
      <c r="H235">
        <v>276.3</v>
      </c>
      <c r="I235">
        <v>276.45</v>
      </c>
      <c r="J235">
        <v>79</v>
      </c>
      <c r="K235">
        <v>664.68</v>
      </c>
      <c r="L235">
        <v>276000</v>
      </c>
      <c r="M235">
        <v>93000</v>
      </c>
      <c r="N235">
        <v>273.95</v>
      </c>
      <c r="O235" s="2">
        <v>1.4602739726027398E-4</v>
      </c>
      <c r="P235" s="3">
        <f t="shared" si="10"/>
        <v>-3.776540201879576E-2</v>
      </c>
      <c r="Q235" s="4">
        <f t="shared" si="9"/>
        <v>-3.7911429416056033E-2</v>
      </c>
      <c r="R235" s="8">
        <f t="shared" si="11"/>
        <v>-1.8653795670465227</v>
      </c>
    </row>
    <row r="236" spans="1:18" x14ac:dyDescent="0.35">
      <c r="A236" t="s">
        <v>14</v>
      </c>
      <c r="B236" s="1">
        <v>43726</v>
      </c>
      <c r="C236" s="1">
        <v>43797</v>
      </c>
      <c r="D236">
        <v>280.25</v>
      </c>
      <c r="E236">
        <v>285</v>
      </c>
      <c r="F236">
        <v>277.35000000000002</v>
      </c>
      <c r="G236">
        <v>282.2</v>
      </c>
      <c r="H236">
        <v>281.95</v>
      </c>
      <c r="I236">
        <v>282.2</v>
      </c>
      <c r="J236">
        <v>67</v>
      </c>
      <c r="K236">
        <v>566.27</v>
      </c>
      <c r="L236">
        <v>288000</v>
      </c>
      <c r="M236">
        <v>12000</v>
      </c>
      <c r="N236">
        <v>280.39999999999998</v>
      </c>
      <c r="O236" s="2">
        <v>1.4547945205479451E-4</v>
      </c>
      <c r="P236" s="3">
        <f t="shared" si="10"/>
        <v>2.0799421233496113E-2</v>
      </c>
      <c r="Q236" s="4">
        <f t="shared" si="9"/>
        <v>2.065394178144132E-2</v>
      </c>
      <c r="R236" s="8">
        <f t="shared" si="11"/>
        <v>1.0162487031352125</v>
      </c>
    </row>
    <row r="237" spans="1:18" x14ac:dyDescent="0.35">
      <c r="A237" t="s">
        <v>14</v>
      </c>
      <c r="B237" s="1">
        <v>43727</v>
      </c>
      <c r="C237" s="1">
        <v>43797</v>
      </c>
      <c r="D237">
        <v>279</v>
      </c>
      <c r="E237">
        <v>280.89999999999998</v>
      </c>
      <c r="F237">
        <v>276</v>
      </c>
      <c r="G237">
        <v>276.85000000000002</v>
      </c>
      <c r="H237">
        <v>277.45</v>
      </c>
      <c r="I237">
        <v>276.85000000000002</v>
      </c>
      <c r="J237">
        <v>53</v>
      </c>
      <c r="K237">
        <v>441.93</v>
      </c>
      <c r="L237">
        <v>309000</v>
      </c>
      <c r="M237">
        <v>21000</v>
      </c>
      <c r="N237">
        <v>274.05</v>
      </c>
      <c r="O237" s="2">
        <v>1.4547945205479451E-4</v>
      </c>
      <c r="P237" s="3">
        <f t="shared" si="10"/>
        <v>-1.8958185683911999E-2</v>
      </c>
      <c r="Q237" s="4">
        <f t="shared" si="9"/>
        <v>-1.9103665135966792E-2</v>
      </c>
      <c r="R237" s="8">
        <f t="shared" si="11"/>
        <v>-0.9399694801599674</v>
      </c>
    </row>
    <row r="238" spans="1:18" x14ac:dyDescent="0.35">
      <c r="A238" t="s">
        <v>14</v>
      </c>
      <c r="B238" s="1">
        <v>43728</v>
      </c>
      <c r="C238" s="1">
        <v>43797</v>
      </c>
      <c r="D238">
        <v>275.75</v>
      </c>
      <c r="E238">
        <v>309.39999999999998</v>
      </c>
      <c r="F238">
        <v>271.64999999999998</v>
      </c>
      <c r="G238">
        <v>303.8</v>
      </c>
      <c r="H238">
        <v>304.64999999999998</v>
      </c>
      <c r="I238">
        <v>303.8</v>
      </c>
      <c r="J238">
        <v>186</v>
      </c>
      <c r="K238">
        <v>1631.65</v>
      </c>
      <c r="L238">
        <v>273000</v>
      </c>
      <c r="M238">
        <v>-36000</v>
      </c>
      <c r="N238">
        <v>301.7</v>
      </c>
      <c r="O238" s="2">
        <v>1.4575342465753425E-4</v>
      </c>
      <c r="P238" s="3">
        <f t="shared" si="10"/>
        <v>9.7345132743362789E-2</v>
      </c>
      <c r="Q238" s="4">
        <f t="shared" si="9"/>
        <v>9.7199379318705259E-2</v>
      </c>
      <c r="R238" s="8">
        <f t="shared" si="11"/>
        <v>4.7825613252643064</v>
      </c>
    </row>
    <row r="239" spans="1:18" x14ac:dyDescent="0.35">
      <c r="A239" t="s">
        <v>14</v>
      </c>
      <c r="B239" s="1">
        <v>43731</v>
      </c>
      <c r="C239" s="1">
        <v>43797</v>
      </c>
      <c r="D239">
        <v>311.75</v>
      </c>
      <c r="E239">
        <v>315.89999999999998</v>
      </c>
      <c r="F239">
        <v>303</v>
      </c>
      <c r="G239">
        <v>314.14999999999998</v>
      </c>
      <c r="H239">
        <v>313.89999999999998</v>
      </c>
      <c r="I239">
        <v>314.14999999999998</v>
      </c>
      <c r="J239">
        <v>236</v>
      </c>
      <c r="K239">
        <v>2199.9</v>
      </c>
      <c r="L239">
        <v>390000</v>
      </c>
      <c r="M239">
        <v>117000</v>
      </c>
      <c r="N239">
        <v>313.75</v>
      </c>
      <c r="O239" s="2">
        <v>1.4630136986301369E-4</v>
      </c>
      <c r="P239" s="3">
        <f t="shared" si="10"/>
        <v>3.4068466096115753E-2</v>
      </c>
      <c r="Q239" s="4">
        <f t="shared" si="9"/>
        <v>3.3922164726252736E-2</v>
      </c>
      <c r="R239" s="8">
        <f t="shared" si="11"/>
        <v>1.6690933031277142</v>
      </c>
    </row>
    <row r="240" spans="1:18" x14ac:dyDescent="0.35">
      <c r="A240" t="s">
        <v>14</v>
      </c>
      <c r="B240" s="1">
        <v>43732</v>
      </c>
      <c r="C240" s="1">
        <v>43797</v>
      </c>
      <c r="D240">
        <v>313.5</v>
      </c>
      <c r="E240">
        <v>316.25</v>
      </c>
      <c r="F240">
        <v>304.5</v>
      </c>
      <c r="G240">
        <v>306</v>
      </c>
      <c r="H240">
        <v>304.5</v>
      </c>
      <c r="I240">
        <v>306</v>
      </c>
      <c r="J240">
        <v>195</v>
      </c>
      <c r="K240">
        <v>1807.17</v>
      </c>
      <c r="L240">
        <v>393000</v>
      </c>
      <c r="M240">
        <v>3000</v>
      </c>
      <c r="N240">
        <v>302.60000000000002</v>
      </c>
      <c r="O240" s="2">
        <v>1.4821917808219179E-4</v>
      </c>
      <c r="P240" s="3">
        <f t="shared" si="10"/>
        <v>-2.5943020849912391E-2</v>
      </c>
      <c r="Q240" s="4">
        <f t="shared" si="9"/>
        <v>-2.6091240027994584E-2</v>
      </c>
      <c r="R240" s="8">
        <f t="shared" si="11"/>
        <v>-1.2837834599429525</v>
      </c>
    </row>
    <row r="241" spans="1:18" x14ac:dyDescent="0.35">
      <c r="A241" t="s">
        <v>14</v>
      </c>
      <c r="B241" s="1">
        <v>43733</v>
      </c>
      <c r="C241" s="1">
        <v>43797</v>
      </c>
      <c r="D241">
        <v>297.60000000000002</v>
      </c>
      <c r="E241">
        <v>298.60000000000002</v>
      </c>
      <c r="F241">
        <v>282.5</v>
      </c>
      <c r="G241">
        <v>283.55</v>
      </c>
      <c r="H241">
        <v>282.75</v>
      </c>
      <c r="I241">
        <v>283.55</v>
      </c>
      <c r="J241">
        <v>490</v>
      </c>
      <c r="K241">
        <v>4259.3999999999996</v>
      </c>
      <c r="L241">
        <v>741000</v>
      </c>
      <c r="M241">
        <v>348000</v>
      </c>
      <c r="N241">
        <v>280.25</v>
      </c>
      <c r="O241" s="2">
        <v>1.4849315068493149E-4</v>
      </c>
      <c r="P241" s="3">
        <f t="shared" si="10"/>
        <v>-7.3366013071895386E-2</v>
      </c>
      <c r="Q241" s="4">
        <f t="shared" si="9"/>
        <v>-7.3514506222580323E-2</v>
      </c>
      <c r="R241" s="8">
        <f t="shared" si="11"/>
        <v>-3.6171798294431552</v>
      </c>
    </row>
    <row r="242" spans="1:18" x14ac:dyDescent="0.35">
      <c r="A242" t="s">
        <v>14</v>
      </c>
      <c r="B242" s="1">
        <v>43734</v>
      </c>
      <c r="C242" s="1">
        <v>43797</v>
      </c>
      <c r="D242">
        <v>284.39999999999998</v>
      </c>
      <c r="E242">
        <v>293.25</v>
      </c>
      <c r="F242">
        <v>280.5</v>
      </c>
      <c r="G242">
        <v>285.3</v>
      </c>
      <c r="H242">
        <v>285.7</v>
      </c>
      <c r="I242">
        <v>285.3</v>
      </c>
      <c r="J242">
        <v>724</v>
      </c>
      <c r="K242">
        <v>6232.85</v>
      </c>
      <c r="L242">
        <v>1335000</v>
      </c>
      <c r="M242">
        <v>594000</v>
      </c>
      <c r="N242">
        <v>281.85000000000002</v>
      </c>
      <c r="O242" s="2">
        <v>1.4821917808219179E-4</v>
      </c>
      <c r="P242" s="3">
        <f t="shared" si="10"/>
        <v>6.1717510139305239E-3</v>
      </c>
      <c r="Q242" s="4">
        <f t="shared" si="9"/>
        <v>6.0235318358483319E-3</v>
      </c>
      <c r="R242" s="8">
        <f t="shared" si="11"/>
        <v>0.29637957157286787</v>
      </c>
    </row>
    <row r="243" spans="1:18" x14ac:dyDescent="0.35">
      <c r="A243" t="s">
        <v>14</v>
      </c>
      <c r="B243" s="1">
        <v>43735</v>
      </c>
      <c r="C243" s="1">
        <v>43825</v>
      </c>
      <c r="D243">
        <v>285.2</v>
      </c>
      <c r="E243">
        <v>289.60000000000002</v>
      </c>
      <c r="F243">
        <v>284.3</v>
      </c>
      <c r="G243">
        <v>285.55</v>
      </c>
      <c r="H243">
        <v>285.60000000000002</v>
      </c>
      <c r="I243">
        <v>285.55</v>
      </c>
      <c r="J243">
        <v>23</v>
      </c>
      <c r="K243">
        <v>197.96</v>
      </c>
      <c r="L243">
        <v>36000</v>
      </c>
      <c r="M243">
        <v>36000</v>
      </c>
      <c r="N243">
        <v>281.2</v>
      </c>
      <c r="O243" s="2">
        <v>1.4821917808219179E-4</v>
      </c>
      <c r="P243" s="3">
        <f t="shared" si="10"/>
        <v>8.7627059235892044E-4</v>
      </c>
      <c r="Q243" s="4">
        <f t="shared" si="9"/>
        <v>7.2805141427672866E-4</v>
      </c>
      <c r="R243" s="8">
        <f t="shared" si="11"/>
        <v>3.5822765136256277E-2</v>
      </c>
    </row>
    <row r="244" spans="1:18" x14ac:dyDescent="0.35">
      <c r="A244" t="s">
        <v>14</v>
      </c>
      <c r="B244" s="1">
        <v>43738</v>
      </c>
      <c r="C244" s="1">
        <v>43825</v>
      </c>
      <c r="D244">
        <v>282</v>
      </c>
      <c r="E244">
        <v>282</v>
      </c>
      <c r="F244">
        <v>274.75</v>
      </c>
      <c r="G244">
        <v>275</v>
      </c>
      <c r="H244">
        <v>274.75</v>
      </c>
      <c r="I244">
        <v>275</v>
      </c>
      <c r="J244">
        <v>37</v>
      </c>
      <c r="K244">
        <v>308.5</v>
      </c>
      <c r="L244">
        <v>90000</v>
      </c>
      <c r="M244">
        <v>54000</v>
      </c>
      <c r="N244">
        <v>270.8</v>
      </c>
      <c r="O244" s="2">
        <v>1.4630136986301369E-4</v>
      </c>
      <c r="P244" s="3">
        <f t="shared" si="10"/>
        <v>-3.6946244090351993E-2</v>
      </c>
      <c r="Q244" s="4">
        <f t="shared" si="9"/>
        <v>-3.709254546021501E-2</v>
      </c>
      <c r="R244" s="8">
        <f t="shared" si="11"/>
        <v>-1.8250875120505394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5A161-392E-43B7-929B-999472B57784}">
  <sheetPr codeName="Sheet5"/>
  <dimension ref="A1:W244"/>
  <sheetViews>
    <sheetView topLeftCell="F1" workbookViewId="0">
      <selection activeCell="W2" sqref="W2:W5"/>
    </sheetView>
  </sheetViews>
  <sheetFormatPr defaultRowHeight="14.5" x14ac:dyDescent="0.35"/>
  <cols>
    <col min="2" max="3" width="9.7265625" bestFit="1" customWidth="1"/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43398</v>
      </c>
      <c r="D2">
        <v>267.05</v>
      </c>
      <c r="E2">
        <v>275.95</v>
      </c>
      <c r="F2">
        <v>265.05</v>
      </c>
      <c r="G2">
        <v>274.7</v>
      </c>
      <c r="H2">
        <v>275.5</v>
      </c>
      <c r="I2">
        <v>274.7</v>
      </c>
      <c r="J2">
        <v>18357</v>
      </c>
      <c r="K2">
        <v>148657.01999999999</v>
      </c>
      <c r="L2">
        <v>80352000</v>
      </c>
      <c r="M2">
        <v>3207000</v>
      </c>
      <c r="N2">
        <v>273.85000000000002</v>
      </c>
      <c r="O2" s="2">
        <v>1.325E-3</v>
      </c>
      <c r="P2" s="3">
        <f>(G2-D2)/D2</f>
        <v>2.864632091368649E-2</v>
      </c>
      <c r="Q2" s="4">
        <f>P2-O2</f>
        <v>2.7321320913686491E-2</v>
      </c>
      <c r="R2" s="8">
        <f>Q2/$U$5</f>
        <v>0.72062733263935219</v>
      </c>
      <c r="T2" t="s">
        <v>22</v>
      </c>
      <c r="U2" s="6">
        <f>AVERAGE(P2:P244)</f>
        <v>3.5512030254649692E-4</v>
      </c>
      <c r="V2" t="s">
        <v>22</v>
      </c>
      <c r="W2" s="2">
        <f>AVERAGE(Q2:Q244)</f>
        <v>-8.5139461111127205E-4</v>
      </c>
    </row>
    <row r="3" spans="1:23" x14ac:dyDescent="0.35">
      <c r="A3" t="s">
        <v>14</v>
      </c>
      <c r="B3" s="1">
        <v>43381</v>
      </c>
      <c r="C3" s="1">
        <v>43398</v>
      </c>
      <c r="D3">
        <v>259.55</v>
      </c>
      <c r="E3">
        <v>269.25</v>
      </c>
      <c r="F3">
        <v>258.35000000000002</v>
      </c>
      <c r="G3">
        <v>266.5</v>
      </c>
      <c r="H3">
        <v>267.2</v>
      </c>
      <c r="I3">
        <v>266.5</v>
      </c>
      <c r="J3">
        <v>17593</v>
      </c>
      <c r="K3">
        <v>138770.41</v>
      </c>
      <c r="L3">
        <v>84594000</v>
      </c>
      <c r="M3">
        <v>159000</v>
      </c>
      <c r="N3">
        <v>265.75</v>
      </c>
      <c r="O3" s="2">
        <v>1.3365384615384615E-3</v>
      </c>
      <c r="P3" s="3">
        <f>(G3-G2)/G3</f>
        <v>-3.0769230769230726E-2</v>
      </c>
      <c r="Q3" s="4">
        <f t="shared" ref="Q3:Q50" si="0">P3-O3</f>
        <v>-3.2105769230769188E-2</v>
      </c>
      <c r="R3" s="8">
        <f t="shared" ref="R3:R50" si="1">Q3/$U$5</f>
        <v>-0.84682197160949724</v>
      </c>
      <c r="T3" t="s">
        <v>23</v>
      </c>
      <c r="U3" s="6">
        <f>MAX(P2:P244)</f>
        <v>6.9489524933608604E-2</v>
      </c>
      <c r="V3" t="s">
        <v>23</v>
      </c>
      <c r="W3" s="2">
        <f>MAX(Q2:Q244)</f>
        <v>6.826837108745476E-2</v>
      </c>
    </row>
    <row r="4" spans="1:23" x14ac:dyDescent="0.35">
      <c r="A4" t="s">
        <v>14</v>
      </c>
      <c r="B4" s="1">
        <v>43388</v>
      </c>
      <c r="C4" s="1">
        <v>43398</v>
      </c>
      <c r="D4">
        <v>264.55</v>
      </c>
      <c r="E4">
        <v>266.3</v>
      </c>
      <c r="F4">
        <v>261.35000000000002</v>
      </c>
      <c r="G4">
        <v>264</v>
      </c>
      <c r="H4">
        <v>263.89999999999998</v>
      </c>
      <c r="I4">
        <v>264</v>
      </c>
      <c r="J4">
        <v>17084</v>
      </c>
      <c r="K4">
        <v>135055.35999999999</v>
      </c>
      <c r="L4">
        <v>91821000</v>
      </c>
      <c r="M4">
        <v>-1593000</v>
      </c>
      <c r="N4">
        <v>263.2</v>
      </c>
      <c r="O4" s="2">
        <v>1.3365384615384615E-3</v>
      </c>
      <c r="P4" s="3">
        <f t="shared" ref="P4:P50" si="2">(G4-G3)/G4</f>
        <v>-9.46969696969697E-3</v>
      </c>
      <c r="Q4" s="4">
        <f t="shared" si="0"/>
        <v>-1.0806235431235432E-2</v>
      </c>
      <c r="R4" s="8">
        <f t="shared" si="1"/>
        <v>-0.28502533385137513</v>
      </c>
      <c r="T4" t="s">
        <v>24</v>
      </c>
      <c r="U4" s="2">
        <f>MIN(P2:P244)</f>
        <v>-7.857384251436296E-2</v>
      </c>
      <c r="V4" t="s">
        <v>24</v>
      </c>
      <c r="W4" s="2">
        <f>MIN(Q2:Q244)</f>
        <v>-7.9660380975901418E-2</v>
      </c>
    </row>
    <row r="5" spans="1:23" x14ac:dyDescent="0.35">
      <c r="A5" t="s">
        <v>14</v>
      </c>
      <c r="B5" s="1">
        <v>43396</v>
      </c>
      <c r="C5" s="1">
        <v>43398</v>
      </c>
      <c r="D5">
        <v>258</v>
      </c>
      <c r="E5">
        <v>258.75</v>
      </c>
      <c r="F5">
        <v>254.4</v>
      </c>
      <c r="G5">
        <v>255.9</v>
      </c>
      <c r="H5">
        <v>256.39999999999998</v>
      </c>
      <c r="I5">
        <v>255.9</v>
      </c>
      <c r="J5">
        <v>20222</v>
      </c>
      <c r="K5">
        <v>155769.82</v>
      </c>
      <c r="L5">
        <v>65160000</v>
      </c>
      <c r="M5">
        <v>-12423000</v>
      </c>
      <c r="N5">
        <v>255.65</v>
      </c>
      <c r="O5" s="2">
        <v>1.3384615384615384E-3</v>
      </c>
      <c r="P5" s="3">
        <f t="shared" si="2"/>
        <v>-3.1652989449003494E-2</v>
      </c>
      <c r="Q5" s="4">
        <f t="shared" si="0"/>
        <v>-3.2991450987465032E-2</v>
      </c>
      <c r="R5" s="8">
        <f t="shared" si="1"/>
        <v>-0.87018271920700219</v>
      </c>
      <c r="T5" t="s">
        <v>20</v>
      </c>
      <c r="U5" s="2">
        <f>STDEV(P2:P244)</f>
        <v>3.7913245413021018E-2</v>
      </c>
      <c r="V5" t="s">
        <v>20</v>
      </c>
      <c r="W5" s="2">
        <f>STDEV(Q2:Q244)</f>
        <v>3.7892356809501183E-2</v>
      </c>
    </row>
    <row r="6" spans="1:23" x14ac:dyDescent="0.35">
      <c r="A6" t="s">
        <v>14</v>
      </c>
      <c r="B6" s="1">
        <v>43403</v>
      </c>
      <c r="C6" s="1">
        <v>43433</v>
      </c>
      <c r="D6">
        <v>267.64999999999998</v>
      </c>
      <c r="E6">
        <v>279.8</v>
      </c>
      <c r="F6">
        <v>267.25</v>
      </c>
      <c r="G6">
        <v>273.85000000000002</v>
      </c>
      <c r="H6">
        <v>274.7</v>
      </c>
      <c r="I6">
        <v>273.85000000000002</v>
      </c>
      <c r="J6">
        <v>26115</v>
      </c>
      <c r="K6">
        <v>215617.27</v>
      </c>
      <c r="L6">
        <v>91188000</v>
      </c>
      <c r="M6">
        <v>-696000</v>
      </c>
      <c r="N6">
        <v>273.14999999999998</v>
      </c>
      <c r="O6" s="2">
        <v>1.3365384615384615E-3</v>
      </c>
      <c r="P6" s="3">
        <f t="shared" si="2"/>
        <v>6.5546832207412878E-2</v>
      </c>
      <c r="Q6" s="4">
        <f t="shared" si="0"/>
        <v>6.4210293745874419E-2</v>
      </c>
      <c r="R6" s="8">
        <f t="shared" si="1"/>
        <v>1.693611112590796</v>
      </c>
    </row>
    <row r="7" spans="1:23" x14ac:dyDescent="0.35">
      <c r="A7" t="s">
        <v>14</v>
      </c>
      <c r="B7" s="1">
        <v>43410</v>
      </c>
      <c r="C7" s="1">
        <v>43433</v>
      </c>
      <c r="D7">
        <v>297.5</v>
      </c>
      <c r="E7">
        <v>298.8</v>
      </c>
      <c r="F7">
        <v>284.55</v>
      </c>
      <c r="G7">
        <v>287.10000000000002</v>
      </c>
      <c r="H7">
        <v>286</v>
      </c>
      <c r="I7">
        <v>287.10000000000002</v>
      </c>
      <c r="J7">
        <v>33783</v>
      </c>
      <c r="K7">
        <v>294298.34999999998</v>
      </c>
      <c r="L7">
        <v>84222000</v>
      </c>
      <c r="M7">
        <v>-9249000</v>
      </c>
      <c r="N7">
        <v>286.45</v>
      </c>
      <c r="O7" s="2">
        <v>1.3115384615384614E-3</v>
      </c>
      <c r="P7" s="3">
        <f t="shared" si="2"/>
        <v>4.615116684082201E-2</v>
      </c>
      <c r="Q7" s="4">
        <f t="shared" si="0"/>
        <v>4.4839628379283548E-2</v>
      </c>
      <c r="R7" s="8">
        <f t="shared" si="1"/>
        <v>1.1826903207785984</v>
      </c>
    </row>
    <row r="8" spans="1:23" x14ac:dyDescent="0.35">
      <c r="A8" t="s">
        <v>14</v>
      </c>
      <c r="B8" s="1">
        <v>43418</v>
      </c>
      <c r="C8" s="1">
        <v>43433</v>
      </c>
      <c r="D8">
        <v>281.2</v>
      </c>
      <c r="E8">
        <v>288.8</v>
      </c>
      <c r="F8">
        <v>279.14999999999998</v>
      </c>
      <c r="G8">
        <v>284.64999999999998</v>
      </c>
      <c r="H8">
        <v>284.3</v>
      </c>
      <c r="I8">
        <v>284.64999999999998</v>
      </c>
      <c r="J8">
        <v>30186</v>
      </c>
      <c r="K8">
        <v>257390.17</v>
      </c>
      <c r="L8">
        <v>97110000</v>
      </c>
      <c r="M8">
        <v>10941000</v>
      </c>
      <c r="N8">
        <v>283.60000000000002</v>
      </c>
      <c r="O8" s="2">
        <v>1.3038461538461537E-3</v>
      </c>
      <c r="P8" s="3">
        <f t="shared" si="2"/>
        <v>-8.6070613033551579E-3</v>
      </c>
      <c r="Q8" s="4">
        <f t="shared" si="0"/>
        <v>-9.9109074572013116E-3</v>
      </c>
      <c r="R8" s="8">
        <f t="shared" si="1"/>
        <v>-0.26141015756455094</v>
      </c>
    </row>
    <row r="9" spans="1:23" x14ac:dyDescent="0.35">
      <c r="A9" t="s">
        <v>14</v>
      </c>
      <c r="B9" s="1">
        <v>43425</v>
      </c>
      <c r="C9" s="1">
        <v>43433</v>
      </c>
      <c r="D9">
        <v>283.60000000000002</v>
      </c>
      <c r="E9">
        <v>289.89999999999998</v>
      </c>
      <c r="F9">
        <v>283.05</v>
      </c>
      <c r="G9">
        <v>287.2</v>
      </c>
      <c r="H9">
        <v>287.25</v>
      </c>
      <c r="I9">
        <v>287.2</v>
      </c>
      <c r="J9">
        <v>15365</v>
      </c>
      <c r="K9">
        <v>132248.06</v>
      </c>
      <c r="L9">
        <v>89571000</v>
      </c>
      <c r="M9">
        <v>-3381000</v>
      </c>
      <c r="N9">
        <v>287.05</v>
      </c>
      <c r="O9" s="2">
        <v>1.2980769230769233E-3</v>
      </c>
      <c r="P9" s="3">
        <f t="shared" si="2"/>
        <v>8.878830083565499E-3</v>
      </c>
      <c r="Q9" s="4">
        <f t="shared" si="0"/>
        <v>7.5807531604885755E-3</v>
      </c>
      <c r="R9" s="8">
        <f t="shared" si="1"/>
        <v>0.19994999314632725</v>
      </c>
    </row>
    <row r="10" spans="1:23" x14ac:dyDescent="0.35">
      <c r="A10" t="s">
        <v>14</v>
      </c>
      <c r="B10" s="1">
        <v>43433</v>
      </c>
      <c r="C10" s="1">
        <v>43433</v>
      </c>
      <c r="D10">
        <v>287.5</v>
      </c>
      <c r="E10">
        <v>289.39999999999998</v>
      </c>
      <c r="F10">
        <v>284.35000000000002</v>
      </c>
      <c r="G10">
        <v>285.75</v>
      </c>
      <c r="H10">
        <v>286.45</v>
      </c>
      <c r="I10">
        <v>286.39999999999998</v>
      </c>
      <c r="J10">
        <v>18966</v>
      </c>
      <c r="K10">
        <v>163419.18</v>
      </c>
      <c r="L10">
        <v>17523000</v>
      </c>
      <c r="M10">
        <v>-17988000</v>
      </c>
      <c r="N10">
        <v>286.39999999999998</v>
      </c>
      <c r="O10" s="2">
        <v>1.2865384615384618E-3</v>
      </c>
      <c r="P10" s="3">
        <f t="shared" si="2"/>
        <v>-5.0743657042869247E-3</v>
      </c>
      <c r="Q10" s="4">
        <f t="shared" si="0"/>
        <v>-6.360904165825387E-3</v>
      </c>
      <c r="R10" s="8">
        <f t="shared" si="1"/>
        <v>-0.16777524837377236</v>
      </c>
    </row>
    <row r="11" spans="1:23" x14ac:dyDescent="0.35">
      <c r="A11" t="s">
        <v>14</v>
      </c>
      <c r="B11" s="1">
        <v>43440</v>
      </c>
      <c r="C11" s="1">
        <v>43461</v>
      </c>
      <c r="D11">
        <v>279.64999999999998</v>
      </c>
      <c r="E11">
        <v>280.10000000000002</v>
      </c>
      <c r="F11">
        <v>275.39999999999998</v>
      </c>
      <c r="G11">
        <v>275.95</v>
      </c>
      <c r="H11">
        <v>275.89999999999998</v>
      </c>
      <c r="I11">
        <v>275.95</v>
      </c>
      <c r="J11">
        <v>11308</v>
      </c>
      <c r="K11">
        <v>94087.11</v>
      </c>
      <c r="L11">
        <v>79950000</v>
      </c>
      <c r="M11">
        <v>1083000</v>
      </c>
      <c r="N11">
        <v>275.64999999999998</v>
      </c>
      <c r="O11" s="2">
        <v>1.2846153846153847E-3</v>
      </c>
      <c r="P11" s="3">
        <f t="shared" si="2"/>
        <v>-3.5513680014495425E-2</v>
      </c>
      <c r="Q11" s="4">
        <f t="shared" si="0"/>
        <v>-3.6798295399110809E-2</v>
      </c>
      <c r="R11" s="8">
        <f t="shared" si="1"/>
        <v>-0.97059207140501647</v>
      </c>
    </row>
    <row r="12" spans="1:23" x14ac:dyDescent="0.35">
      <c r="A12" t="s">
        <v>14</v>
      </c>
      <c r="B12" s="1">
        <v>43447</v>
      </c>
      <c r="C12" s="1">
        <v>43461</v>
      </c>
      <c r="D12">
        <v>290</v>
      </c>
      <c r="E12">
        <v>294.89999999999998</v>
      </c>
      <c r="F12">
        <v>286.25</v>
      </c>
      <c r="G12">
        <v>289.3</v>
      </c>
      <c r="H12">
        <v>289.2</v>
      </c>
      <c r="I12">
        <v>289.3</v>
      </c>
      <c r="J12">
        <v>19564</v>
      </c>
      <c r="K12">
        <v>170664.85</v>
      </c>
      <c r="L12">
        <v>78609000</v>
      </c>
      <c r="M12">
        <v>-2772000</v>
      </c>
      <c r="N12">
        <v>289</v>
      </c>
      <c r="O12" s="2">
        <v>1.2750000000000001E-3</v>
      </c>
      <c r="P12" s="3">
        <f t="shared" si="2"/>
        <v>4.6145869339785768E-2</v>
      </c>
      <c r="Q12" s="4">
        <f t="shared" si="0"/>
        <v>4.487086933978577E-2</v>
      </c>
      <c r="R12" s="8">
        <f t="shared" si="1"/>
        <v>1.1835143325497324</v>
      </c>
    </row>
    <row r="13" spans="1:23" x14ac:dyDescent="0.35">
      <c r="A13" t="s">
        <v>14</v>
      </c>
      <c r="B13" s="1">
        <v>43454</v>
      </c>
      <c r="C13" s="1">
        <v>43461</v>
      </c>
      <c r="D13">
        <v>298.5</v>
      </c>
      <c r="E13">
        <v>302.39999999999998</v>
      </c>
      <c r="F13">
        <v>293.64999999999998</v>
      </c>
      <c r="G13">
        <v>294.89999999999998</v>
      </c>
      <c r="H13">
        <v>294.55</v>
      </c>
      <c r="I13">
        <v>294.89999999999998</v>
      </c>
      <c r="J13">
        <v>24279</v>
      </c>
      <c r="K13">
        <v>217487.42</v>
      </c>
      <c r="L13">
        <v>64317000</v>
      </c>
      <c r="M13">
        <v>-11292000</v>
      </c>
      <c r="N13">
        <v>294.05</v>
      </c>
      <c r="O13" s="2">
        <v>1.2826923076923078E-3</v>
      </c>
      <c r="P13" s="3">
        <f t="shared" si="2"/>
        <v>1.898948796202091E-2</v>
      </c>
      <c r="Q13" s="4">
        <f t="shared" si="0"/>
        <v>1.7706795654328603E-2</v>
      </c>
      <c r="R13" s="8">
        <f t="shared" si="1"/>
        <v>0.46703455379336473</v>
      </c>
    </row>
    <row r="14" spans="1:23" x14ac:dyDescent="0.35">
      <c r="A14" t="s">
        <v>14</v>
      </c>
      <c r="B14" s="1">
        <v>43462</v>
      </c>
      <c r="C14" s="1">
        <v>43496</v>
      </c>
      <c r="D14">
        <v>293.60000000000002</v>
      </c>
      <c r="E14">
        <v>298.39999999999998</v>
      </c>
      <c r="F14">
        <v>293.60000000000002</v>
      </c>
      <c r="G14">
        <v>296.55</v>
      </c>
      <c r="H14">
        <v>296.35000000000002</v>
      </c>
      <c r="I14">
        <v>296.55</v>
      </c>
      <c r="J14">
        <v>8490</v>
      </c>
      <c r="K14">
        <v>75573.86</v>
      </c>
      <c r="L14">
        <v>71715000</v>
      </c>
      <c r="M14">
        <v>912000</v>
      </c>
      <c r="N14">
        <v>294.8</v>
      </c>
      <c r="O14" s="2">
        <v>1.2711538461538463E-3</v>
      </c>
      <c r="P14" s="3">
        <f t="shared" si="2"/>
        <v>5.5639858371270747E-3</v>
      </c>
      <c r="Q14" s="4">
        <f t="shared" si="0"/>
        <v>4.2928319909732284E-3</v>
      </c>
      <c r="R14" s="8">
        <f t="shared" si="1"/>
        <v>0.11322776365377804</v>
      </c>
    </row>
    <row r="15" spans="1:23" x14ac:dyDescent="0.35">
      <c r="A15" t="s">
        <v>14</v>
      </c>
      <c r="B15" s="1">
        <v>43472</v>
      </c>
      <c r="C15" s="1">
        <v>43496</v>
      </c>
      <c r="D15">
        <v>302.2</v>
      </c>
      <c r="E15">
        <v>302.8</v>
      </c>
      <c r="F15">
        <v>296</v>
      </c>
      <c r="G15">
        <v>297.10000000000002</v>
      </c>
      <c r="H15">
        <v>297.5</v>
      </c>
      <c r="I15">
        <v>297.10000000000002</v>
      </c>
      <c r="J15">
        <v>11123</v>
      </c>
      <c r="K15">
        <v>99828.93</v>
      </c>
      <c r="L15">
        <v>76893000</v>
      </c>
      <c r="M15">
        <v>-1920000</v>
      </c>
      <c r="N15">
        <v>296.3</v>
      </c>
      <c r="O15" s="2">
        <v>1.2750000000000001E-3</v>
      </c>
      <c r="P15" s="3">
        <f t="shared" si="2"/>
        <v>1.8512285425782947E-3</v>
      </c>
      <c r="Q15" s="4">
        <f t="shared" si="0"/>
        <v>5.762285425782946E-4</v>
      </c>
      <c r="R15" s="8">
        <f t="shared" si="1"/>
        <v>1.5198607671301947E-2</v>
      </c>
    </row>
    <row r="16" spans="1:23" x14ac:dyDescent="0.35">
      <c r="A16" t="s">
        <v>14</v>
      </c>
      <c r="B16" s="1">
        <v>43479</v>
      </c>
      <c r="C16" s="1">
        <v>43496</v>
      </c>
      <c r="D16">
        <v>302.10000000000002</v>
      </c>
      <c r="E16">
        <v>305.10000000000002</v>
      </c>
      <c r="F16">
        <v>300.7</v>
      </c>
      <c r="G16">
        <v>302</v>
      </c>
      <c r="H16">
        <v>302.2</v>
      </c>
      <c r="I16">
        <v>302</v>
      </c>
      <c r="J16">
        <v>10206</v>
      </c>
      <c r="K16">
        <v>92660.3</v>
      </c>
      <c r="L16">
        <v>75372000</v>
      </c>
      <c r="M16">
        <v>612000</v>
      </c>
      <c r="N16">
        <v>300.39999999999998</v>
      </c>
      <c r="O16" s="2">
        <v>1.2692307692307692E-3</v>
      </c>
      <c r="P16" s="3">
        <f t="shared" si="2"/>
        <v>1.6225165562913833E-2</v>
      </c>
      <c r="Q16" s="4">
        <f t="shared" si="0"/>
        <v>1.4955934793683064E-2</v>
      </c>
      <c r="R16" s="8">
        <f t="shared" si="1"/>
        <v>0.39447783039292544</v>
      </c>
    </row>
    <row r="17" spans="1:18" x14ac:dyDescent="0.35">
      <c r="A17" t="s">
        <v>14</v>
      </c>
      <c r="B17" s="1">
        <v>43486</v>
      </c>
      <c r="C17" s="1">
        <v>43496</v>
      </c>
      <c r="D17">
        <v>296.45</v>
      </c>
      <c r="E17">
        <v>297.64999999999998</v>
      </c>
      <c r="F17">
        <v>292.10000000000002</v>
      </c>
      <c r="G17">
        <v>293.05</v>
      </c>
      <c r="H17">
        <v>292.7</v>
      </c>
      <c r="I17">
        <v>293.05</v>
      </c>
      <c r="J17">
        <v>10136</v>
      </c>
      <c r="K17">
        <v>89682.07</v>
      </c>
      <c r="L17">
        <v>68178000</v>
      </c>
      <c r="M17">
        <v>-348000</v>
      </c>
      <c r="N17">
        <v>292.45</v>
      </c>
      <c r="O17" s="2">
        <v>1.2653846153846155E-3</v>
      </c>
      <c r="P17" s="3">
        <f t="shared" si="2"/>
        <v>-3.0540863333902026E-2</v>
      </c>
      <c r="Q17" s="4">
        <f t="shared" si="0"/>
        <v>-3.1806247949286638E-2</v>
      </c>
      <c r="R17" s="8">
        <f t="shared" si="1"/>
        <v>-0.838921796401081</v>
      </c>
    </row>
    <row r="18" spans="1:18" x14ac:dyDescent="0.35">
      <c r="A18" t="s">
        <v>14</v>
      </c>
      <c r="B18" s="1">
        <v>43493</v>
      </c>
      <c r="C18" s="1">
        <v>43496</v>
      </c>
      <c r="D18">
        <v>285.7</v>
      </c>
      <c r="E18">
        <v>287.25</v>
      </c>
      <c r="F18">
        <v>278.10000000000002</v>
      </c>
      <c r="G18">
        <v>282.39999999999998</v>
      </c>
      <c r="H18">
        <v>283.10000000000002</v>
      </c>
      <c r="I18">
        <v>282.39999999999998</v>
      </c>
      <c r="J18">
        <v>15356</v>
      </c>
      <c r="K18">
        <v>130024.73</v>
      </c>
      <c r="L18">
        <v>48207000</v>
      </c>
      <c r="M18">
        <v>-5664000</v>
      </c>
      <c r="N18">
        <v>281.60000000000002</v>
      </c>
      <c r="O18" s="2">
        <v>1.2596153846153846E-3</v>
      </c>
      <c r="P18" s="3">
        <f t="shared" si="2"/>
        <v>-3.7712464589235252E-2</v>
      </c>
      <c r="Q18" s="4">
        <f t="shared" si="0"/>
        <v>-3.8972079973850639E-2</v>
      </c>
      <c r="R18" s="8">
        <f t="shared" si="1"/>
        <v>-1.0279278270508061</v>
      </c>
    </row>
    <row r="19" spans="1:18" x14ac:dyDescent="0.35">
      <c r="A19" t="s">
        <v>14</v>
      </c>
      <c r="B19" s="1">
        <v>43500</v>
      </c>
      <c r="C19" s="1">
        <v>43524</v>
      </c>
      <c r="D19">
        <v>282.5</v>
      </c>
      <c r="E19">
        <v>286.25</v>
      </c>
      <c r="F19">
        <v>279.10000000000002</v>
      </c>
      <c r="G19">
        <v>285.05</v>
      </c>
      <c r="H19">
        <v>285.2</v>
      </c>
      <c r="I19">
        <v>285.05</v>
      </c>
      <c r="J19">
        <v>18492</v>
      </c>
      <c r="K19">
        <v>156990.57999999999</v>
      </c>
      <c r="L19">
        <v>92418000</v>
      </c>
      <c r="M19">
        <v>-2787000</v>
      </c>
      <c r="N19">
        <v>283.95</v>
      </c>
      <c r="O19" s="2">
        <v>1.2269230769230768E-3</v>
      </c>
      <c r="P19" s="3">
        <f t="shared" si="2"/>
        <v>9.2966146290125729E-3</v>
      </c>
      <c r="Q19" s="4">
        <f t="shared" si="0"/>
        <v>8.069691552089496E-3</v>
      </c>
      <c r="R19" s="8">
        <f t="shared" si="1"/>
        <v>0.21284623524521648</v>
      </c>
    </row>
    <row r="20" spans="1:18" x14ac:dyDescent="0.35">
      <c r="A20" t="s">
        <v>14</v>
      </c>
      <c r="B20" s="1">
        <v>43507</v>
      </c>
      <c r="C20" s="1">
        <v>43524</v>
      </c>
      <c r="D20">
        <v>285.39999999999998</v>
      </c>
      <c r="E20">
        <v>285.85000000000002</v>
      </c>
      <c r="F20">
        <v>280</v>
      </c>
      <c r="G20">
        <v>280.45</v>
      </c>
      <c r="H20">
        <v>280.2</v>
      </c>
      <c r="I20">
        <v>280.45</v>
      </c>
      <c r="J20">
        <v>12125</v>
      </c>
      <c r="K20">
        <v>102609.45</v>
      </c>
      <c r="L20">
        <v>79935000</v>
      </c>
      <c r="M20">
        <v>1023000</v>
      </c>
      <c r="N20">
        <v>280.5</v>
      </c>
      <c r="O20" s="2">
        <v>1.225E-3</v>
      </c>
      <c r="P20" s="3">
        <f t="shared" si="2"/>
        <v>-1.6402210732751017E-2</v>
      </c>
      <c r="Q20" s="4">
        <f t="shared" si="0"/>
        <v>-1.7627210732751017E-2</v>
      </c>
      <c r="R20" s="8">
        <f t="shared" si="1"/>
        <v>-0.46493542140017075</v>
      </c>
    </row>
    <row r="21" spans="1:18" x14ac:dyDescent="0.35">
      <c r="A21" t="s">
        <v>14</v>
      </c>
      <c r="B21" s="1">
        <v>43514</v>
      </c>
      <c r="C21" s="1">
        <v>43524</v>
      </c>
      <c r="D21">
        <v>265.39999999999998</v>
      </c>
      <c r="E21">
        <v>266.5</v>
      </c>
      <c r="F21">
        <v>260.05</v>
      </c>
      <c r="G21">
        <v>261.10000000000002</v>
      </c>
      <c r="H21">
        <v>260.5</v>
      </c>
      <c r="I21">
        <v>261.10000000000002</v>
      </c>
      <c r="J21">
        <v>10823</v>
      </c>
      <c r="K21">
        <v>85642.880000000005</v>
      </c>
      <c r="L21">
        <v>76770000</v>
      </c>
      <c r="M21">
        <v>228000</v>
      </c>
      <c r="N21">
        <v>259.95</v>
      </c>
      <c r="O21" s="2">
        <v>1.2365384615384614E-3</v>
      </c>
      <c r="P21" s="3">
        <f t="shared" si="2"/>
        <v>-7.4109536576024371E-2</v>
      </c>
      <c r="Q21" s="4">
        <f t="shared" si="0"/>
        <v>-7.5346075037562826E-2</v>
      </c>
      <c r="R21" s="8">
        <f t="shared" si="1"/>
        <v>-1.9873285501347713</v>
      </c>
    </row>
    <row r="22" spans="1:18" x14ac:dyDescent="0.35">
      <c r="A22" t="s">
        <v>14</v>
      </c>
      <c r="B22" s="1">
        <v>43521</v>
      </c>
      <c r="C22" s="1">
        <v>43524</v>
      </c>
      <c r="D22">
        <v>271.35000000000002</v>
      </c>
      <c r="E22">
        <v>271.85000000000002</v>
      </c>
      <c r="F22">
        <v>268.64999999999998</v>
      </c>
      <c r="G22">
        <v>270.89999999999998</v>
      </c>
      <c r="H22">
        <v>270.60000000000002</v>
      </c>
      <c r="I22">
        <v>270.89999999999998</v>
      </c>
      <c r="J22">
        <v>13056</v>
      </c>
      <c r="K22">
        <v>105801.99</v>
      </c>
      <c r="L22">
        <v>57252000</v>
      </c>
      <c r="M22">
        <v>-11139000</v>
      </c>
      <c r="N22">
        <v>270.14999999999998</v>
      </c>
      <c r="O22" s="2">
        <v>1.2346153846153846E-3</v>
      </c>
      <c r="P22" s="3">
        <f t="shared" si="2"/>
        <v>3.6175710594315083E-2</v>
      </c>
      <c r="Q22" s="4">
        <f t="shared" si="0"/>
        <v>3.49410952096997E-2</v>
      </c>
      <c r="R22" s="8">
        <f t="shared" si="1"/>
        <v>0.92160654750224691</v>
      </c>
    </row>
    <row r="23" spans="1:18" x14ac:dyDescent="0.35">
      <c r="A23" t="s">
        <v>14</v>
      </c>
      <c r="B23" s="1">
        <v>43529</v>
      </c>
      <c r="C23" s="1">
        <v>43552</v>
      </c>
      <c r="D23">
        <v>273.2</v>
      </c>
      <c r="E23">
        <v>279.35000000000002</v>
      </c>
      <c r="F23">
        <v>272.64999999999998</v>
      </c>
      <c r="G23">
        <v>278.2</v>
      </c>
      <c r="H23">
        <v>277.8</v>
      </c>
      <c r="I23">
        <v>278.2</v>
      </c>
      <c r="J23">
        <v>14221</v>
      </c>
      <c r="K23">
        <v>118229.03</v>
      </c>
      <c r="L23">
        <v>72669000</v>
      </c>
      <c r="M23">
        <v>3897000</v>
      </c>
      <c r="N23">
        <v>276.45</v>
      </c>
      <c r="O23" s="2">
        <v>1.2326923076923077E-3</v>
      </c>
      <c r="P23" s="3">
        <f t="shared" si="2"/>
        <v>2.6240115025161798E-2</v>
      </c>
      <c r="Q23" s="4">
        <f t="shared" si="0"/>
        <v>2.5007422717469491E-2</v>
      </c>
      <c r="R23" s="8">
        <f t="shared" si="1"/>
        <v>0.65959593923027438</v>
      </c>
    </row>
    <row r="24" spans="1:18" x14ac:dyDescent="0.35">
      <c r="A24" t="s">
        <v>14</v>
      </c>
      <c r="B24" s="1">
        <v>43536</v>
      </c>
      <c r="C24" s="1">
        <v>43552</v>
      </c>
      <c r="D24">
        <v>289</v>
      </c>
      <c r="E24">
        <v>290.60000000000002</v>
      </c>
      <c r="F24">
        <v>286.2</v>
      </c>
      <c r="G24">
        <v>288.05</v>
      </c>
      <c r="H24">
        <v>287.89999999999998</v>
      </c>
      <c r="I24">
        <v>288.05</v>
      </c>
      <c r="J24">
        <v>13668</v>
      </c>
      <c r="K24">
        <v>118272.65</v>
      </c>
      <c r="L24">
        <v>76608000</v>
      </c>
      <c r="M24">
        <v>1725000</v>
      </c>
      <c r="N24">
        <v>286.89999999999998</v>
      </c>
      <c r="O24" s="2">
        <v>1.2153846153846154E-3</v>
      </c>
      <c r="P24" s="3">
        <f t="shared" si="2"/>
        <v>3.4195452178441318E-2</v>
      </c>
      <c r="Q24" s="4">
        <f t="shared" si="0"/>
        <v>3.29800675630567E-2</v>
      </c>
      <c r="R24" s="8">
        <f t="shared" si="1"/>
        <v>0.86988246993305263</v>
      </c>
    </row>
    <row r="25" spans="1:18" x14ac:dyDescent="0.35">
      <c r="A25" t="s">
        <v>14</v>
      </c>
      <c r="B25" s="1">
        <v>43543</v>
      </c>
      <c r="C25" s="1">
        <v>43552</v>
      </c>
      <c r="D25">
        <v>301.39999999999998</v>
      </c>
      <c r="E25">
        <v>307.85000000000002</v>
      </c>
      <c r="F25">
        <v>299.8</v>
      </c>
      <c r="G25">
        <v>304.2</v>
      </c>
      <c r="H25">
        <v>304.10000000000002</v>
      </c>
      <c r="I25">
        <v>304.2</v>
      </c>
      <c r="J25">
        <v>23476</v>
      </c>
      <c r="K25">
        <v>214275.6</v>
      </c>
      <c r="L25">
        <v>76182000</v>
      </c>
      <c r="M25">
        <v>-192000</v>
      </c>
      <c r="N25">
        <v>303.05</v>
      </c>
      <c r="O25" s="2">
        <v>1.2076923076923076E-3</v>
      </c>
      <c r="P25" s="3">
        <f t="shared" si="2"/>
        <v>5.309007232084148E-2</v>
      </c>
      <c r="Q25" s="4">
        <f t="shared" si="0"/>
        <v>5.1882380013149175E-2</v>
      </c>
      <c r="R25" s="8">
        <f t="shared" si="1"/>
        <v>1.3684499822674259</v>
      </c>
    </row>
    <row r="26" spans="1:18" x14ac:dyDescent="0.35">
      <c r="A26" t="s">
        <v>14</v>
      </c>
      <c r="B26" s="1">
        <v>43551</v>
      </c>
      <c r="C26" s="1">
        <v>43552</v>
      </c>
      <c r="D26">
        <v>305.35000000000002</v>
      </c>
      <c r="E26">
        <v>311.25</v>
      </c>
      <c r="F26">
        <v>304.75</v>
      </c>
      <c r="G26">
        <v>308.7</v>
      </c>
      <c r="H26">
        <v>308</v>
      </c>
      <c r="I26">
        <v>308.7</v>
      </c>
      <c r="J26">
        <v>28480</v>
      </c>
      <c r="K26">
        <v>263384.77</v>
      </c>
      <c r="L26">
        <v>25848000</v>
      </c>
      <c r="M26">
        <v>-22659000</v>
      </c>
      <c r="N26">
        <v>308.8</v>
      </c>
      <c r="O26" s="2">
        <v>1.1769230769230769E-3</v>
      </c>
      <c r="P26" s="3">
        <f t="shared" si="2"/>
        <v>1.457725947521866E-2</v>
      </c>
      <c r="Q26" s="4">
        <f t="shared" si="0"/>
        <v>1.3400336398295583E-2</v>
      </c>
      <c r="R26" s="8">
        <f t="shared" si="1"/>
        <v>0.35344735731047011</v>
      </c>
    </row>
    <row r="27" spans="1:18" x14ac:dyDescent="0.35">
      <c r="A27" t="s">
        <v>14</v>
      </c>
      <c r="B27" s="1">
        <v>43558</v>
      </c>
      <c r="C27" s="1">
        <v>43580</v>
      </c>
      <c r="D27">
        <v>332.25</v>
      </c>
      <c r="E27">
        <v>333.95</v>
      </c>
      <c r="F27">
        <v>322.10000000000002</v>
      </c>
      <c r="G27">
        <v>323.10000000000002</v>
      </c>
      <c r="H27">
        <v>323.35000000000002</v>
      </c>
      <c r="I27">
        <v>323.10000000000002</v>
      </c>
      <c r="J27">
        <v>22666</v>
      </c>
      <c r="K27">
        <v>223041.59</v>
      </c>
      <c r="L27">
        <v>71445000</v>
      </c>
      <c r="M27">
        <v>-198000</v>
      </c>
      <c r="N27">
        <v>320.5</v>
      </c>
      <c r="O27" s="2">
        <v>1.1942307692307693E-3</v>
      </c>
      <c r="P27" s="3">
        <f t="shared" si="2"/>
        <v>4.4568245125348294E-2</v>
      </c>
      <c r="Q27" s="4">
        <f t="shared" si="0"/>
        <v>4.3374014356117527E-2</v>
      </c>
      <c r="R27" s="8">
        <f t="shared" si="1"/>
        <v>1.1440332760650727</v>
      </c>
    </row>
    <row r="28" spans="1:18" x14ac:dyDescent="0.35">
      <c r="A28" t="s">
        <v>14</v>
      </c>
      <c r="B28" s="1">
        <v>43565</v>
      </c>
      <c r="C28" s="1">
        <v>43580</v>
      </c>
      <c r="D28">
        <v>316.64999999999998</v>
      </c>
      <c r="E28">
        <v>318.8</v>
      </c>
      <c r="F28">
        <v>312.25</v>
      </c>
      <c r="G28">
        <v>313.25</v>
      </c>
      <c r="H28">
        <v>312.95</v>
      </c>
      <c r="I28">
        <v>313.25</v>
      </c>
      <c r="J28">
        <v>14651</v>
      </c>
      <c r="K28">
        <v>138721.31</v>
      </c>
      <c r="L28">
        <v>71019000</v>
      </c>
      <c r="M28">
        <v>-504000</v>
      </c>
      <c r="N28">
        <v>310.89999999999998</v>
      </c>
      <c r="O28" s="2">
        <v>1.2134615384615385E-3</v>
      </c>
      <c r="P28" s="3">
        <f t="shared" si="2"/>
        <v>-3.1444533120510848E-2</v>
      </c>
      <c r="Q28" s="4">
        <f t="shared" si="0"/>
        <v>-3.2657994658972386E-2</v>
      </c>
      <c r="R28" s="8">
        <f t="shared" si="1"/>
        <v>-0.86138747298473806</v>
      </c>
    </row>
    <row r="29" spans="1:18" x14ac:dyDescent="0.35">
      <c r="A29" t="s">
        <v>14</v>
      </c>
      <c r="B29" s="1">
        <v>43573</v>
      </c>
      <c r="C29" s="1">
        <v>43580</v>
      </c>
      <c r="D29">
        <v>315.75</v>
      </c>
      <c r="E29">
        <v>316.39999999999998</v>
      </c>
      <c r="F29">
        <v>308.75</v>
      </c>
      <c r="G29">
        <v>311.7</v>
      </c>
      <c r="H29">
        <v>311.05</v>
      </c>
      <c r="I29">
        <v>311.7</v>
      </c>
      <c r="J29">
        <v>17834</v>
      </c>
      <c r="K29">
        <v>166753.82</v>
      </c>
      <c r="L29">
        <v>71490000</v>
      </c>
      <c r="M29">
        <v>-2694000</v>
      </c>
      <c r="N29">
        <v>310.8</v>
      </c>
      <c r="O29" s="2">
        <v>1.2192307692307693E-3</v>
      </c>
      <c r="P29" s="3">
        <f t="shared" si="2"/>
        <v>-4.9727301892846052E-3</v>
      </c>
      <c r="Q29" s="4">
        <f t="shared" si="0"/>
        <v>-6.1919609585153745E-3</v>
      </c>
      <c r="R29" s="8">
        <f t="shared" si="1"/>
        <v>-0.16331920127282989</v>
      </c>
    </row>
    <row r="30" spans="1:18" x14ac:dyDescent="0.35">
      <c r="A30" t="s">
        <v>14</v>
      </c>
      <c r="B30" s="1">
        <v>43581</v>
      </c>
      <c r="C30" s="1">
        <v>43615</v>
      </c>
      <c r="D30">
        <v>309.35000000000002</v>
      </c>
      <c r="E30">
        <v>314.35000000000002</v>
      </c>
      <c r="F30">
        <v>308.05</v>
      </c>
      <c r="G30">
        <v>313.60000000000002</v>
      </c>
      <c r="H30">
        <v>313.45</v>
      </c>
      <c r="I30">
        <v>313.60000000000002</v>
      </c>
      <c r="J30">
        <v>12960</v>
      </c>
      <c r="K30">
        <v>121079.83</v>
      </c>
      <c r="L30">
        <v>62340000</v>
      </c>
      <c r="M30">
        <v>1257000</v>
      </c>
      <c r="N30">
        <v>312.5</v>
      </c>
      <c r="O30" s="2">
        <v>1.2288461538461539E-3</v>
      </c>
      <c r="P30" s="3">
        <f t="shared" si="2"/>
        <v>6.0586734693878633E-3</v>
      </c>
      <c r="Q30" s="4">
        <f t="shared" si="0"/>
        <v>4.8298273155417092E-3</v>
      </c>
      <c r="R30" s="8">
        <f t="shared" si="1"/>
        <v>0.12739155571954652</v>
      </c>
    </row>
    <row r="31" spans="1:18" x14ac:dyDescent="0.35">
      <c r="A31" t="s">
        <v>14</v>
      </c>
      <c r="B31" s="1">
        <v>43592</v>
      </c>
      <c r="C31" s="1">
        <v>43615</v>
      </c>
      <c r="D31">
        <v>312.25</v>
      </c>
      <c r="E31">
        <v>313.85000000000002</v>
      </c>
      <c r="F31">
        <v>303.95</v>
      </c>
      <c r="G31">
        <v>305.60000000000002</v>
      </c>
      <c r="H31">
        <v>305.3</v>
      </c>
      <c r="I31">
        <v>305.60000000000002</v>
      </c>
      <c r="J31">
        <v>16340</v>
      </c>
      <c r="K31">
        <v>152068.99</v>
      </c>
      <c r="L31">
        <v>59376000</v>
      </c>
      <c r="M31">
        <v>-3474000</v>
      </c>
      <c r="N31">
        <v>305.45</v>
      </c>
      <c r="O31" s="2">
        <v>1.2442307692307692E-3</v>
      </c>
      <c r="P31" s="3">
        <f t="shared" si="2"/>
        <v>-2.6178010471204185E-2</v>
      </c>
      <c r="Q31" s="4">
        <f t="shared" si="0"/>
        <v>-2.7422241240434953E-2</v>
      </c>
      <c r="R31" s="8">
        <f t="shared" si="1"/>
        <v>-0.723289207813821</v>
      </c>
    </row>
    <row r="32" spans="1:18" x14ac:dyDescent="0.35">
      <c r="A32" t="s">
        <v>14</v>
      </c>
      <c r="B32" s="1">
        <v>43599</v>
      </c>
      <c r="C32" s="1">
        <v>43615</v>
      </c>
      <c r="D32">
        <v>309</v>
      </c>
      <c r="E32">
        <v>317.5</v>
      </c>
      <c r="F32">
        <v>306</v>
      </c>
      <c r="G32">
        <v>315.35000000000002</v>
      </c>
      <c r="H32">
        <v>316.85000000000002</v>
      </c>
      <c r="I32">
        <v>315.35000000000002</v>
      </c>
      <c r="J32">
        <v>26904</v>
      </c>
      <c r="K32">
        <v>251481.36</v>
      </c>
      <c r="L32">
        <v>62766000</v>
      </c>
      <c r="M32">
        <v>-603000</v>
      </c>
      <c r="N32">
        <v>314.64999999999998</v>
      </c>
      <c r="O32" s="2">
        <v>1.2384615384615385E-3</v>
      </c>
      <c r="P32" s="3">
        <f t="shared" si="2"/>
        <v>3.0918027588393845E-2</v>
      </c>
      <c r="Q32" s="4">
        <f t="shared" si="0"/>
        <v>2.9679566049932306E-2</v>
      </c>
      <c r="R32" s="8">
        <f t="shared" si="1"/>
        <v>0.78282842121817098</v>
      </c>
    </row>
    <row r="33" spans="1:18" x14ac:dyDescent="0.35">
      <c r="A33" t="s">
        <v>14</v>
      </c>
      <c r="B33" s="1">
        <v>43606</v>
      </c>
      <c r="C33" s="1">
        <v>43615</v>
      </c>
      <c r="D33">
        <v>346.95</v>
      </c>
      <c r="E33">
        <v>348.3</v>
      </c>
      <c r="F33">
        <v>337.25</v>
      </c>
      <c r="G33">
        <v>338.9</v>
      </c>
      <c r="H33">
        <v>338.2</v>
      </c>
      <c r="I33">
        <v>338.9</v>
      </c>
      <c r="J33">
        <v>27978</v>
      </c>
      <c r="K33">
        <v>286651.45</v>
      </c>
      <c r="L33">
        <v>64050000</v>
      </c>
      <c r="M33">
        <v>1668000</v>
      </c>
      <c r="N33">
        <v>337.55</v>
      </c>
      <c r="O33" s="2">
        <v>1.2211538461538462E-3</v>
      </c>
      <c r="P33" s="3">
        <f t="shared" si="2"/>
        <v>6.9489524933608604E-2</v>
      </c>
      <c r="Q33" s="4">
        <f t="shared" si="0"/>
        <v>6.826837108745476E-2</v>
      </c>
      <c r="R33" s="8">
        <f t="shared" si="1"/>
        <v>1.8006469861324113</v>
      </c>
    </row>
    <row r="34" spans="1:18" x14ac:dyDescent="0.35">
      <c r="A34" t="s">
        <v>14</v>
      </c>
      <c r="B34" s="1">
        <v>43613</v>
      </c>
      <c r="C34" s="1">
        <v>43615</v>
      </c>
      <c r="D34">
        <v>359.95</v>
      </c>
      <c r="E34">
        <v>361.6</v>
      </c>
      <c r="F34">
        <v>356.55</v>
      </c>
      <c r="G34">
        <v>360.75</v>
      </c>
      <c r="H34">
        <v>360.85</v>
      </c>
      <c r="I34">
        <v>360.75</v>
      </c>
      <c r="J34">
        <v>22375</v>
      </c>
      <c r="K34">
        <v>240974.63</v>
      </c>
      <c r="L34">
        <v>42861000</v>
      </c>
      <c r="M34">
        <v>-15048000</v>
      </c>
      <c r="N34">
        <v>360.05</v>
      </c>
      <c r="O34" s="2">
        <v>1.201923076923077E-3</v>
      </c>
      <c r="P34" s="3">
        <f t="shared" si="2"/>
        <v>6.0568260568260632E-2</v>
      </c>
      <c r="Q34" s="4">
        <f t="shared" si="0"/>
        <v>5.9366337491337552E-2</v>
      </c>
      <c r="R34" s="8">
        <f t="shared" si="1"/>
        <v>1.5658468918872515</v>
      </c>
    </row>
    <row r="35" spans="1:18" x14ac:dyDescent="0.35">
      <c r="A35" t="s">
        <v>14</v>
      </c>
      <c r="B35" s="1">
        <v>43620</v>
      </c>
      <c r="C35" s="1">
        <v>43643</v>
      </c>
      <c r="D35">
        <v>354.7</v>
      </c>
      <c r="E35">
        <v>358.85</v>
      </c>
      <c r="F35">
        <v>353.35</v>
      </c>
      <c r="G35">
        <v>354.35</v>
      </c>
      <c r="H35">
        <v>355</v>
      </c>
      <c r="I35">
        <v>354.35</v>
      </c>
      <c r="J35">
        <v>17649</v>
      </c>
      <c r="K35">
        <v>188514.73</v>
      </c>
      <c r="L35">
        <v>69321000</v>
      </c>
      <c r="M35">
        <v>2445000</v>
      </c>
      <c r="N35">
        <v>352.4</v>
      </c>
      <c r="O35" s="2">
        <v>1.1769230769230769E-3</v>
      </c>
      <c r="P35" s="3">
        <f t="shared" si="2"/>
        <v>-1.8061238888104916E-2</v>
      </c>
      <c r="Q35" s="4">
        <f t="shared" si="0"/>
        <v>-1.9238161965027992E-2</v>
      </c>
      <c r="R35" s="8">
        <f t="shared" si="1"/>
        <v>-0.50742588125733989</v>
      </c>
    </row>
    <row r="36" spans="1:18" x14ac:dyDescent="0.35">
      <c r="A36" t="s">
        <v>14</v>
      </c>
      <c r="B36" s="1">
        <v>43628</v>
      </c>
      <c r="C36" s="1">
        <v>43643</v>
      </c>
      <c r="D36">
        <v>347</v>
      </c>
      <c r="E36">
        <v>347.1</v>
      </c>
      <c r="F36">
        <v>343.55</v>
      </c>
      <c r="G36">
        <v>345.65</v>
      </c>
      <c r="H36">
        <v>346.85</v>
      </c>
      <c r="I36">
        <v>345.65</v>
      </c>
      <c r="J36">
        <v>12482</v>
      </c>
      <c r="K36">
        <v>129288.41</v>
      </c>
      <c r="L36">
        <v>72570000</v>
      </c>
      <c r="M36">
        <v>456000</v>
      </c>
      <c r="N36">
        <v>344</v>
      </c>
      <c r="O36" s="2">
        <v>1.1384615384615385E-3</v>
      </c>
      <c r="P36" s="3">
        <f t="shared" si="2"/>
        <v>-2.5169969622450588E-2</v>
      </c>
      <c r="Q36" s="4">
        <f t="shared" si="0"/>
        <v>-2.6308431160912128E-2</v>
      </c>
      <c r="R36" s="8">
        <f t="shared" si="1"/>
        <v>-0.6939113461354246</v>
      </c>
    </row>
    <row r="37" spans="1:18" x14ac:dyDescent="0.35">
      <c r="A37" t="s">
        <v>14</v>
      </c>
      <c r="B37" s="1">
        <v>43635</v>
      </c>
      <c r="C37" s="1">
        <v>43643</v>
      </c>
      <c r="D37">
        <v>344.25</v>
      </c>
      <c r="E37">
        <v>346.2</v>
      </c>
      <c r="F37">
        <v>336.3</v>
      </c>
      <c r="G37">
        <v>339.65</v>
      </c>
      <c r="H37">
        <v>339.85</v>
      </c>
      <c r="I37">
        <v>339.65</v>
      </c>
      <c r="J37">
        <v>19786</v>
      </c>
      <c r="K37">
        <v>202527.02</v>
      </c>
      <c r="L37">
        <v>70404000</v>
      </c>
      <c r="M37">
        <v>-144000</v>
      </c>
      <c r="N37">
        <v>338.85</v>
      </c>
      <c r="O37" s="2">
        <v>1.15E-3</v>
      </c>
      <c r="P37" s="3">
        <f t="shared" si="2"/>
        <v>-1.7665243633151775E-2</v>
      </c>
      <c r="Q37" s="4">
        <f t="shared" si="0"/>
        <v>-1.8815243633151776E-2</v>
      </c>
      <c r="R37" s="8">
        <f t="shared" si="1"/>
        <v>-0.49627098466990704</v>
      </c>
    </row>
    <row r="38" spans="1:18" x14ac:dyDescent="0.35">
      <c r="A38" t="s">
        <v>14</v>
      </c>
      <c r="B38" s="1">
        <v>43642</v>
      </c>
      <c r="C38" s="1">
        <v>43643</v>
      </c>
      <c r="D38">
        <v>354.85</v>
      </c>
      <c r="E38">
        <v>358.95</v>
      </c>
      <c r="F38">
        <v>354.6</v>
      </c>
      <c r="G38">
        <v>358.4</v>
      </c>
      <c r="H38">
        <v>357.8</v>
      </c>
      <c r="I38">
        <v>358.4</v>
      </c>
      <c r="J38">
        <v>15738</v>
      </c>
      <c r="K38">
        <v>168476.84</v>
      </c>
      <c r="L38">
        <v>19728000</v>
      </c>
      <c r="M38">
        <v>-12873000</v>
      </c>
      <c r="N38">
        <v>358.15</v>
      </c>
      <c r="O38" s="2">
        <v>1.1480769230769231E-3</v>
      </c>
      <c r="P38" s="3">
        <f t="shared" si="2"/>
        <v>5.2315848214285719E-2</v>
      </c>
      <c r="Q38" s="4">
        <f t="shared" si="0"/>
        <v>5.1167771291208794E-2</v>
      </c>
      <c r="R38" s="8">
        <f t="shared" si="1"/>
        <v>1.34960145811299</v>
      </c>
    </row>
    <row r="39" spans="1:18" x14ac:dyDescent="0.35">
      <c r="A39" t="s">
        <v>14</v>
      </c>
      <c r="B39" s="1">
        <v>43650</v>
      </c>
      <c r="C39" s="1">
        <v>43671</v>
      </c>
      <c r="D39">
        <v>367.95</v>
      </c>
      <c r="E39">
        <v>371.9</v>
      </c>
      <c r="F39">
        <v>367.1</v>
      </c>
      <c r="G39">
        <v>368.35</v>
      </c>
      <c r="H39">
        <v>368.45</v>
      </c>
      <c r="I39">
        <v>368.35</v>
      </c>
      <c r="J39">
        <v>21704</v>
      </c>
      <c r="K39">
        <v>240839.31</v>
      </c>
      <c r="L39">
        <v>66915000</v>
      </c>
      <c r="M39">
        <v>-1686000</v>
      </c>
      <c r="N39">
        <v>367.4</v>
      </c>
      <c r="O39" s="2">
        <v>1.1557692307692308E-3</v>
      </c>
      <c r="P39" s="3">
        <f t="shared" si="2"/>
        <v>2.701235238224527E-2</v>
      </c>
      <c r="Q39" s="4">
        <f t="shared" si="0"/>
        <v>2.5856583151476039E-2</v>
      </c>
      <c r="R39" s="8">
        <f t="shared" si="1"/>
        <v>0.68199340019031429</v>
      </c>
    </row>
    <row r="40" spans="1:18" x14ac:dyDescent="0.35">
      <c r="A40" t="s">
        <v>14</v>
      </c>
      <c r="B40" s="1">
        <v>43657</v>
      </c>
      <c r="C40" s="1">
        <v>43671</v>
      </c>
      <c r="D40">
        <v>358.75</v>
      </c>
      <c r="E40">
        <v>363.85</v>
      </c>
      <c r="F40">
        <v>357.05</v>
      </c>
      <c r="G40">
        <v>363.2</v>
      </c>
      <c r="H40">
        <v>363.45</v>
      </c>
      <c r="I40">
        <v>363.2</v>
      </c>
      <c r="J40">
        <v>17116</v>
      </c>
      <c r="K40">
        <v>185058.03</v>
      </c>
      <c r="L40">
        <v>67455000</v>
      </c>
      <c r="M40">
        <v>1347000</v>
      </c>
      <c r="N40">
        <v>363.2</v>
      </c>
      <c r="O40" s="2">
        <v>1.1326923076923076E-3</v>
      </c>
      <c r="P40" s="3">
        <f t="shared" si="2"/>
        <v>-1.4179515418502297E-2</v>
      </c>
      <c r="Q40" s="4">
        <f t="shared" si="0"/>
        <v>-1.5312207726194606E-2</v>
      </c>
      <c r="R40" s="8">
        <f t="shared" si="1"/>
        <v>-0.40387488750661643</v>
      </c>
    </row>
    <row r="41" spans="1:18" x14ac:dyDescent="0.35">
      <c r="A41" t="s">
        <v>14</v>
      </c>
      <c r="B41" s="1">
        <v>43664</v>
      </c>
      <c r="C41" s="1">
        <v>43671</v>
      </c>
      <c r="D41">
        <v>372.55</v>
      </c>
      <c r="E41">
        <v>373.3</v>
      </c>
      <c r="F41">
        <v>363.65</v>
      </c>
      <c r="G41">
        <v>364.65</v>
      </c>
      <c r="H41">
        <v>365.3</v>
      </c>
      <c r="I41">
        <v>364.65</v>
      </c>
      <c r="J41">
        <v>19316</v>
      </c>
      <c r="K41">
        <v>213707.32</v>
      </c>
      <c r="L41">
        <v>60672000</v>
      </c>
      <c r="M41">
        <v>-6081000</v>
      </c>
      <c r="N41">
        <v>363.65</v>
      </c>
      <c r="O41" s="2">
        <v>1.1249999999999999E-3</v>
      </c>
      <c r="P41" s="3">
        <f t="shared" si="2"/>
        <v>3.9764157411215926E-3</v>
      </c>
      <c r="Q41" s="4">
        <f t="shared" si="0"/>
        <v>2.8514157411215924E-3</v>
      </c>
      <c r="R41" s="8">
        <f t="shared" si="1"/>
        <v>7.5208959561723382E-2</v>
      </c>
    </row>
    <row r="42" spans="1:18" x14ac:dyDescent="0.35">
      <c r="A42" t="s">
        <v>14</v>
      </c>
      <c r="B42" s="1">
        <v>43671</v>
      </c>
      <c r="C42" s="1">
        <v>43671</v>
      </c>
      <c r="D42">
        <v>341.35</v>
      </c>
      <c r="E42">
        <v>343.15</v>
      </c>
      <c r="F42">
        <v>337.55</v>
      </c>
      <c r="G42">
        <v>341.05</v>
      </c>
      <c r="H42">
        <v>341.3</v>
      </c>
      <c r="I42">
        <v>341.3</v>
      </c>
      <c r="J42">
        <v>19003</v>
      </c>
      <c r="K42">
        <v>193935.67</v>
      </c>
      <c r="L42">
        <v>6438000</v>
      </c>
      <c r="M42">
        <v>-17424000</v>
      </c>
      <c r="N42">
        <v>341.3</v>
      </c>
      <c r="O42" s="2">
        <v>1.1019230769230769E-3</v>
      </c>
      <c r="P42" s="3">
        <f t="shared" si="2"/>
        <v>-6.9198064799882608E-2</v>
      </c>
      <c r="Q42" s="4">
        <f t="shared" si="0"/>
        <v>-7.0299987876805692E-2</v>
      </c>
      <c r="R42" s="8">
        <f t="shared" si="1"/>
        <v>-1.8542329233746286</v>
      </c>
    </row>
    <row r="43" spans="1:18" x14ac:dyDescent="0.35">
      <c r="A43" t="s">
        <v>14</v>
      </c>
      <c r="B43" s="1">
        <v>43678</v>
      </c>
      <c r="C43" s="1">
        <v>43706</v>
      </c>
      <c r="D43">
        <v>332.5</v>
      </c>
      <c r="E43">
        <v>332.8</v>
      </c>
      <c r="F43">
        <v>313.10000000000002</v>
      </c>
      <c r="G43">
        <v>319.14999999999998</v>
      </c>
      <c r="H43">
        <v>318.14999999999998</v>
      </c>
      <c r="I43">
        <v>319.14999999999998</v>
      </c>
      <c r="J43">
        <v>31914</v>
      </c>
      <c r="K43">
        <v>308803.08</v>
      </c>
      <c r="L43">
        <v>81147000</v>
      </c>
      <c r="M43">
        <v>9354000</v>
      </c>
      <c r="N43">
        <v>317.14999999999998</v>
      </c>
      <c r="O43" s="2">
        <v>1.1038461538461538E-3</v>
      </c>
      <c r="P43" s="3">
        <f t="shared" si="2"/>
        <v>-6.8619771267429214E-2</v>
      </c>
      <c r="Q43" s="4">
        <f t="shared" si="0"/>
        <v>-6.9723617421275363E-2</v>
      </c>
      <c r="R43" s="8">
        <f t="shared" si="1"/>
        <v>-1.8390305726064093</v>
      </c>
    </row>
    <row r="44" spans="1:18" x14ac:dyDescent="0.35">
      <c r="A44" t="s">
        <v>14</v>
      </c>
      <c r="B44" s="1">
        <v>43685</v>
      </c>
      <c r="C44" s="1">
        <v>43706</v>
      </c>
      <c r="D44">
        <v>292</v>
      </c>
      <c r="E44">
        <v>297</v>
      </c>
      <c r="F44">
        <v>286.8</v>
      </c>
      <c r="G44">
        <v>295.89999999999998</v>
      </c>
      <c r="H44">
        <v>296.8</v>
      </c>
      <c r="I44">
        <v>295.89999999999998</v>
      </c>
      <c r="J44">
        <v>29058</v>
      </c>
      <c r="K44">
        <v>254501.93</v>
      </c>
      <c r="L44">
        <v>97539000</v>
      </c>
      <c r="M44">
        <v>1656000</v>
      </c>
      <c r="N44">
        <v>294.35000000000002</v>
      </c>
      <c r="O44" s="2">
        <v>1.0865384615384615E-3</v>
      </c>
      <c r="P44" s="3">
        <f t="shared" si="2"/>
        <v>-7.857384251436296E-2</v>
      </c>
      <c r="Q44" s="4">
        <f t="shared" si="0"/>
        <v>-7.9660380975901418E-2</v>
      </c>
      <c r="R44" s="8">
        <f t="shared" si="1"/>
        <v>-2.1011227107596193</v>
      </c>
    </row>
    <row r="45" spans="1:18" x14ac:dyDescent="0.35">
      <c r="A45" t="s">
        <v>14</v>
      </c>
      <c r="B45" s="1">
        <v>43696</v>
      </c>
      <c r="C45" s="1">
        <v>43706</v>
      </c>
      <c r="D45">
        <v>291.95</v>
      </c>
      <c r="E45">
        <v>292.7</v>
      </c>
      <c r="F45">
        <v>286.45</v>
      </c>
      <c r="G45">
        <v>287.05</v>
      </c>
      <c r="H45">
        <v>286.75</v>
      </c>
      <c r="I45">
        <v>287.05</v>
      </c>
      <c r="J45">
        <v>17923</v>
      </c>
      <c r="K45">
        <v>155214.96</v>
      </c>
      <c r="L45">
        <v>98676000</v>
      </c>
      <c r="M45">
        <v>1092000</v>
      </c>
      <c r="N45">
        <v>286.85000000000002</v>
      </c>
      <c r="O45" s="2">
        <v>1.0423076923076922E-3</v>
      </c>
      <c r="P45" s="3">
        <f t="shared" si="2"/>
        <v>-3.0830865702839105E-2</v>
      </c>
      <c r="Q45" s="4">
        <f t="shared" si="0"/>
        <v>-3.1873173395146795E-2</v>
      </c>
      <c r="R45" s="8">
        <f t="shared" si="1"/>
        <v>-0.84068702238295312</v>
      </c>
    </row>
    <row r="46" spans="1:18" x14ac:dyDescent="0.35">
      <c r="A46" t="s">
        <v>14</v>
      </c>
      <c r="B46" s="1">
        <v>43703</v>
      </c>
      <c r="C46" s="1">
        <v>43706</v>
      </c>
      <c r="D46">
        <v>286</v>
      </c>
      <c r="E46">
        <v>287.5</v>
      </c>
      <c r="F46">
        <v>269.64999999999998</v>
      </c>
      <c r="G46">
        <v>279.64999999999998</v>
      </c>
      <c r="H46">
        <v>279</v>
      </c>
      <c r="I46">
        <v>279.64999999999998</v>
      </c>
      <c r="J46">
        <v>48360</v>
      </c>
      <c r="K46">
        <v>401797.36</v>
      </c>
      <c r="L46">
        <v>75942000</v>
      </c>
      <c r="M46">
        <v>-16590000</v>
      </c>
      <c r="N46">
        <v>280.2</v>
      </c>
      <c r="O46" s="2">
        <v>1.0538461538461539E-3</v>
      </c>
      <c r="P46" s="3">
        <f t="shared" si="2"/>
        <v>-2.6461648489183032E-2</v>
      </c>
      <c r="Q46" s="4">
        <f t="shared" si="0"/>
        <v>-2.7515494643029187E-2</v>
      </c>
      <c r="R46" s="8">
        <f t="shared" si="1"/>
        <v>-0.72574886014846929</v>
      </c>
    </row>
    <row r="47" spans="1:18" x14ac:dyDescent="0.35">
      <c r="A47" t="s">
        <v>14</v>
      </c>
      <c r="B47" s="1">
        <v>43711</v>
      </c>
      <c r="C47" s="1">
        <v>43734</v>
      </c>
      <c r="D47">
        <v>271.8</v>
      </c>
      <c r="E47">
        <v>272</v>
      </c>
      <c r="F47">
        <v>267.8</v>
      </c>
      <c r="G47">
        <v>268.5</v>
      </c>
      <c r="H47">
        <v>268.3</v>
      </c>
      <c r="I47">
        <v>268.5</v>
      </c>
      <c r="J47">
        <v>17570</v>
      </c>
      <c r="K47">
        <v>142062.93</v>
      </c>
      <c r="L47">
        <v>109134000</v>
      </c>
      <c r="M47">
        <v>1158000</v>
      </c>
      <c r="N47">
        <v>268.39999999999998</v>
      </c>
      <c r="O47" s="2">
        <v>1.0403846153846153E-3</v>
      </c>
      <c r="P47" s="3">
        <f t="shared" si="2"/>
        <v>-4.1527001862197307E-2</v>
      </c>
      <c r="Q47" s="4">
        <f t="shared" si="0"/>
        <v>-4.2567386477581924E-2</v>
      </c>
      <c r="R47" s="8">
        <f t="shared" si="1"/>
        <v>-1.1227576540562385</v>
      </c>
    </row>
    <row r="48" spans="1:18" x14ac:dyDescent="0.35">
      <c r="A48" t="s">
        <v>14</v>
      </c>
      <c r="B48" s="1">
        <v>43719</v>
      </c>
      <c r="C48" s="1">
        <v>43734</v>
      </c>
      <c r="D48">
        <v>278.64999999999998</v>
      </c>
      <c r="E48">
        <v>285.89999999999998</v>
      </c>
      <c r="F48">
        <v>278.64999999999998</v>
      </c>
      <c r="G48">
        <v>285.5</v>
      </c>
      <c r="H48">
        <v>285.25</v>
      </c>
      <c r="I48">
        <v>285.5</v>
      </c>
      <c r="J48">
        <v>18408</v>
      </c>
      <c r="K48">
        <v>156524.72</v>
      </c>
      <c r="L48">
        <v>100830000</v>
      </c>
      <c r="M48">
        <v>-4809000</v>
      </c>
      <c r="N48">
        <v>285.25</v>
      </c>
      <c r="O48" s="2">
        <v>1.0423076923076922E-3</v>
      </c>
      <c r="P48" s="3">
        <f t="shared" si="2"/>
        <v>5.9544658493870403E-2</v>
      </c>
      <c r="Q48" s="4">
        <f t="shared" si="0"/>
        <v>5.8502350801562714E-2</v>
      </c>
      <c r="R48" s="8">
        <f t="shared" si="1"/>
        <v>1.5430583735116099</v>
      </c>
    </row>
    <row r="49" spans="1:18" x14ac:dyDescent="0.35">
      <c r="A49" t="s">
        <v>14</v>
      </c>
      <c r="B49" s="1">
        <v>43726</v>
      </c>
      <c r="C49" s="1">
        <v>43734</v>
      </c>
      <c r="D49">
        <v>277.14999999999998</v>
      </c>
      <c r="E49">
        <v>283.39999999999998</v>
      </c>
      <c r="F49">
        <v>274.8</v>
      </c>
      <c r="G49">
        <v>280.2</v>
      </c>
      <c r="H49">
        <v>280.10000000000002</v>
      </c>
      <c r="I49">
        <v>280.2</v>
      </c>
      <c r="J49">
        <v>22876</v>
      </c>
      <c r="K49">
        <v>191644.52</v>
      </c>
      <c r="L49">
        <v>98040000</v>
      </c>
      <c r="M49">
        <v>-1557000</v>
      </c>
      <c r="N49">
        <v>280.39999999999998</v>
      </c>
      <c r="O49" s="2">
        <v>1.023076923076923E-3</v>
      </c>
      <c r="P49" s="3">
        <f t="shared" si="2"/>
        <v>-1.8915060670949363E-2</v>
      </c>
      <c r="Q49" s="4">
        <f t="shared" si="0"/>
        <v>-1.9938137594026285E-2</v>
      </c>
      <c r="R49" s="8">
        <f t="shared" si="1"/>
        <v>-0.52588844286009562</v>
      </c>
    </row>
    <row r="50" spans="1:18" x14ac:dyDescent="0.35">
      <c r="A50" t="s">
        <v>14</v>
      </c>
      <c r="B50" s="1">
        <v>43733</v>
      </c>
      <c r="C50" s="1">
        <v>43734</v>
      </c>
      <c r="D50">
        <v>297.10000000000002</v>
      </c>
      <c r="E50">
        <v>298.2</v>
      </c>
      <c r="F50">
        <v>279.55</v>
      </c>
      <c r="G50">
        <v>281.05</v>
      </c>
      <c r="H50">
        <v>280</v>
      </c>
      <c r="I50">
        <v>281.05</v>
      </c>
      <c r="J50">
        <v>39543</v>
      </c>
      <c r="K50">
        <v>341375.74</v>
      </c>
      <c r="L50">
        <v>27270000</v>
      </c>
      <c r="M50">
        <v>-20856000</v>
      </c>
      <c r="N50">
        <v>280.25</v>
      </c>
      <c r="O50" s="2">
        <v>1.0250000000000001E-3</v>
      </c>
      <c r="P50" s="3">
        <f t="shared" si="2"/>
        <v>3.0243728873866668E-3</v>
      </c>
      <c r="Q50" s="4">
        <f t="shared" si="0"/>
        <v>1.9993728873866669E-3</v>
      </c>
      <c r="R50" s="8">
        <f t="shared" si="1"/>
        <v>5.2735471880758521E-2</v>
      </c>
    </row>
    <row r="51" spans="1:18" x14ac:dyDescent="0.35">
      <c r="O51" s="2"/>
      <c r="P51" s="3"/>
      <c r="Q51" s="4"/>
    </row>
    <row r="52" spans="1:18" x14ac:dyDescent="0.35">
      <c r="O52" s="2"/>
      <c r="P52" s="3"/>
      <c r="Q52" s="4"/>
    </row>
    <row r="53" spans="1:18" x14ac:dyDescent="0.35">
      <c r="O53" s="2"/>
      <c r="P53" s="3"/>
      <c r="Q53" s="4"/>
    </row>
    <row r="54" spans="1:18" x14ac:dyDescent="0.35">
      <c r="O54" s="2"/>
      <c r="P54" s="3"/>
      <c r="Q54" s="4"/>
    </row>
    <row r="55" spans="1:18" x14ac:dyDescent="0.35">
      <c r="P55" s="3"/>
      <c r="Q55" s="4"/>
    </row>
    <row r="56" spans="1:18" x14ac:dyDescent="0.35">
      <c r="P56" s="3"/>
      <c r="Q56" s="4"/>
    </row>
    <row r="57" spans="1:18" x14ac:dyDescent="0.35">
      <c r="P57" s="3"/>
      <c r="Q57" s="4"/>
    </row>
    <row r="58" spans="1:18" x14ac:dyDescent="0.35">
      <c r="P58" s="3"/>
      <c r="Q58" s="4"/>
    </row>
    <row r="59" spans="1:18" x14ac:dyDescent="0.35">
      <c r="P59" s="3"/>
      <c r="Q59" s="4"/>
    </row>
    <row r="60" spans="1:18" x14ac:dyDescent="0.35">
      <c r="P60" s="3"/>
      <c r="Q60" s="4"/>
    </row>
    <row r="61" spans="1:18" x14ac:dyDescent="0.35">
      <c r="P61" s="3"/>
      <c r="Q61" s="4"/>
    </row>
    <row r="62" spans="1:18" x14ac:dyDescent="0.35">
      <c r="P62" s="3"/>
      <c r="Q62" s="4"/>
    </row>
    <row r="63" spans="1:18" x14ac:dyDescent="0.35">
      <c r="P63" s="3"/>
      <c r="Q63" s="4"/>
    </row>
    <row r="64" spans="1:18" x14ac:dyDescent="0.35">
      <c r="P64" s="3"/>
      <c r="Q64" s="4"/>
    </row>
    <row r="65" spans="16:17" x14ac:dyDescent="0.35">
      <c r="P65" s="3"/>
      <c r="Q65" s="4"/>
    </row>
    <row r="66" spans="16:17" x14ac:dyDescent="0.35">
      <c r="P66" s="3"/>
      <c r="Q66" s="4"/>
    </row>
    <row r="67" spans="16:17" x14ac:dyDescent="0.35">
      <c r="P67" s="3"/>
      <c r="Q67" s="4"/>
    </row>
    <row r="68" spans="16:17" x14ac:dyDescent="0.35">
      <c r="P68" s="3"/>
      <c r="Q68" s="4"/>
    </row>
    <row r="69" spans="16:17" x14ac:dyDescent="0.35">
      <c r="P69" s="3"/>
      <c r="Q69" s="4"/>
    </row>
    <row r="70" spans="16:17" x14ac:dyDescent="0.35">
      <c r="P70" s="3"/>
      <c r="Q70" s="4"/>
    </row>
    <row r="71" spans="16:17" x14ac:dyDescent="0.35">
      <c r="P71" s="3"/>
      <c r="Q71" s="4"/>
    </row>
    <row r="72" spans="16:17" x14ac:dyDescent="0.35">
      <c r="P72" s="3"/>
      <c r="Q72" s="4"/>
    </row>
    <row r="73" spans="16:17" x14ac:dyDescent="0.35">
      <c r="P73" s="3"/>
      <c r="Q73" s="4"/>
    </row>
    <row r="74" spans="16:17" x14ac:dyDescent="0.35">
      <c r="P74" s="3"/>
      <c r="Q74" s="4"/>
    </row>
    <row r="75" spans="16:17" x14ac:dyDescent="0.35">
      <c r="P75" s="3"/>
      <c r="Q75" s="4"/>
    </row>
    <row r="76" spans="16:17" x14ac:dyDescent="0.35">
      <c r="P76" s="3"/>
      <c r="Q76" s="4"/>
    </row>
    <row r="77" spans="16:17" x14ac:dyDescent="0.35">
      <c r="P77" s="3"/>
      <c r="Q77" s="4"/>
    </row>
    <row r="78" spans="16:17" x14ac:dyDescent="0.35">
      <c r="P78" s="3"/>
      <c r="Q78" s="4"/>
    </row>
    <row r="79" spans="16:17" x14ac:dyDescent="0.35">
      <c r="P79" s="3"/>
      <c r="Q79" s="4"/>
    </row>
    <row r="80" spans="16:17" x14ac:dyDescent="0.35">
      <c r="P80" s="3"/>
      <c r="Q80" s="4"/>
    </row>
    <row r="81" spans="16:17" x14ac:dyDescent="0.35">
      <c r="P81" s="3"/>
      <c r="Q81" s="4"/>
    </row>
    <row r="82" spans="16:17" x14ac:dyDescent="0.35">
      <c r="P82" s="3"/>
      <c r="Q82" s="4"/>
    </row>
    <row r="83" spans="16:17" x14ac:dyDescent="0.35">
      <c r="P83" s="3"/>
      <c r="Q83" s="4"/>
    </row>
    <row r="84" spans="16:17" x14ac:dyDescent="0.35">
      <c r="P84" s="3"/>
      <c r="Q84" s="4"/>
    </row>
    <row r="85" spans="16:17" x14ac:dyDescent="0.35">
      <c r="P85" s="3"/>
      <c r="Q85" s="4"/>
    </row>
    <row r="86" spans="16:17" x14ac:dyDescent="0.35">
      <c r="P86" s="3"/>
      <c r="Q86" s="4"/>
    </row>
    <row r="87" spans="16:17" x14ac:dyDescent="0.35">
      <c r="P87" s="3"/>
      <c r="Q87" s="4"/>
    </row>
    <row r="88" spans="16:17" x14ac:dyDescent="0.35">
      <c r="P88" s="3"/>
      <c r="Q88" s="4"/>
    </row>
    <row r="89" spans="16:17" x14ac:dyDescent="0.35">
      <c r="P89" s="3"/>
      <c r="Q89" s="4"/>
    </row>
    <row r="90" spans="16:17" x14ac:dyDescent="0.35">
      <c r="P90" s="3"/>
      <c r="Q90" s="4"/>
    </row>
    <row r="91" spans="16:17" x14ac:dyDescent="0.35">
      <c r="P91" s="3"/>
      <c r="Q91" s="4"/>
    </row>
    <row r="92" spans="16:17" x14ac:dyDescent="0.35">
      <c r="P92" s="3"/>
      <c r="Q92" s="4"/>
    </row>
    <row r="93" spans="16:17" x14ac:dyDescent="0.35">
      <c r="P93" s="3"/>
      <c r="Q93" s="4"/>
    </row>
    <row r="94" spans="16:17" x14ac:dyDescent="0.35">
      <c r="P94" s="3"/>
      <c r="Q94" s="4"/>
    </row>
    <row r="95" spans="16:17" x14ac:dyDescent="0.35">
      <c r="P95" s="3"/>
      <c r="Q95" s="4"/>
    </row>
    <row r="96" spans="16:17" x14ac:dyDescent="0.35">
      <c r="P96" s="3"/>
      <c r="Q96" s="4"/>
    </row>
    <row r="97" spans="16:17" x14ac:dyDescent="0.35">
      <c r="P97" s="3"/>
      <c r="Q97" s="4"/>
    </row>
    <row r="98" spans="16:17" x14ac:dyDescent="0.35">
      <c r="P98" s="3"/>
      <c r="Q98" s="4"/>
    </row>
    <row r="99" spans="16:17" x14ac:dyDescent="0.35">
      <c r="P99" s="3"/>
      <c r="Q99" s="4"/>
    </row>
    <row r="100" spans="16:17" x14ac:dyDescent="0.35">
      <c r="P100" s="3"/>
      <c r="Q100" s="4"/>
    </row>
    <row r="101" spans="16:17" x14ac:dyDescent="0.35">
      <c r="P101" s="3"/>
      <c r="Q101" s="4"/>
    </row>
    <row r="102" spans="16:17" x14ac:dyDescent="0.35">
      <c r="P102" s="3"/>
      <c r="Q102" s="4"/>
    </row>
    <row r="103" spans="16:17" x14ac:dyDescent="0.35">
      <c r="P103" s="3"/>
      <c r="Q103" s="4"/>
    </row>
    <row r="104" spans="16:17" x14ac:dyDescent="0.35">
      <c r="P104" s="3"/>
      <c r="Q104" s="4"/>
    </row>
    <row r="105" spans="16:17" x14ac:dyDescent="0.35">
      <c r="P105" s="3"/>
      <c r="Q105" s="4"/>
    </row>
    <row r="106" spans="16:17" x14ac:dyDescent="0.35">
      <c r="P106" s="3"/>
      <c r="Q106" s="4"/>
    </row>
    <row r="107" spans="16:17" x14ac:dyDescent="0.35">
      <c r="P107" s="3"/>
      <c r="Q107" s="4"/>
    </row>
    <row r="108" spans="16:17" x14ac:dyDescent="0.35">
      <c r="P108" s="3"/>
      <c r="Q108" s="4"/>
    </row>
    <row r="109" spans="16:17" x14ac:dyDescent="0.35">
      <c r="P109" s="3"/>
      <c r="Q109" s="4"/>
    </row>
    <row r="110" spans="16:17" x14ac:dyDescent="0.35">
      <c r="P110" s="3"/>
      <c r="Q110" s="4"/>
    </row>
    <row r="111" spans="16:17" x14ac:dyDescent="0.35">
      <c r="P111" s="3"/>
      <c r="Q111" s="4"/>
    </row>
    <row r="112" spans="16:17" x14ac:dyDescent="0.35">
      <c r="P112" s="3"/>
      <c r="Q112" s="4"/>
    </row>
    <row r="113" spans="16:17" x14ac:dyDescent="0.35">
      <c r="P113" s="3"/>
      <c r="Q113" s="4"/>
    </row>
    <row r="114" spans="16:17" x14ac:dyDescent="0.35">
      <c r="P114" s="3"/>
      <c r="Q114" s="4"/>
    </row>
    <row r="115" spans="16:17" x14ac:dyDescent="0.35">
      <c r="P115" s="3"/>
      <c r="Q115" s="4"/>
    </row>
    <row r="116" spans="16:17" x14ac:dyDescent="0.35">
      <c r="P116" s="3"/>
      <c r="Q116" s="4"/>
    </row>
    <row r="117" spans="16:17" x14ac:dyDescent="0.35">
      <c r="P117" s="3"/>
      <c r="Q117" s="4"/>
    </row>
    <row r="118" spans="16:17" x14ac:dyDescent="0.35">
      <c r="P118" s="3"/>
      <c r="Q118" s="4"/>
    </row>
    <row r="119" spans="16:17" x14ac:dyDescent="0.35">
      <c r="P119" s="3"/>
      <c r="Q119" s="4"/>
    </row>
    <row r="120" spans="16:17" x14ac:dyDescent="0.35">
      <c r="P120" s="3"/>
      <c r="Q120" s="4"/>
    </row>
    <row r="121" spans="16:17" x14ac:dyDescent="0.35">
      <c r="P121" s="3"/>
      <c r="Q121" s="4"/>
    </row>
    <row r="122" spans="16:17" x14ac:dyDescent="0.35">
      <c r="P122" s="3"/>
      <c r="Q122" s="4"/>
    </row>
    <row r="123" spans="16:17" x14ac:dyDescent="0.35">
      <c r="P123" s="3"/>
      <c r="Q123" s="4"/>
    </row>
    <row r="124" spans="16:17" x14ac:dyDescent="0.35">
      <c r="P124" s="3"/>
      <c r="Q124" s="4"/>
    </row>
    <row r="125" spans="16:17" x14ac:dyDescent="0.35">
      <c r="P125" s="3"/>
      <c r="Q125" s="4"/>
    </row>
    <row r="126" spans="16:17" x14ac:dyDescent="0.35">
      <c r="P126" s="3"/>
      <c r="Q126" s="4"/>
    </row>
    <row r="127" spans="16:17" x14ac:dyDescent="0.35">
      <c r="P127" s="3"/>
      <c r="Q127" s="4"/>
    </row>
    <row r="128" spans="16:17" x14ac:dyDescent="0.35">
      <c r="P128" s="3"/>
      <c r="Q128" s="4"/>
    </row>
    <row r="129" spans="16:17" x14ac:dyDescent="0.35">
      <c r="P129" s="3"/>
      <c r="Q129" s="4"/>
    </row>
    <row r="130" spans="16:17" x14ac:dyDescent="0.35">
      <c r="P130" s="3"/>
      <c r="Q130" s="4"/>
    </row>
    <row r="131" spans="16:17" x14ac:dyDescent="0.35">
      <c r="P131" s="3"/>
      <c r="Q131" s="4"/>
    </row>
    <row r="132" spans="16:17" x14ac:dyDescent="0.35">
      <c r="P132" s="3"/>
      <c r="Q132" s="4"/>
    </row>
    <row r="133" spans="16:17" x14ac:dyDescent="0.35">
      <c r="P133" s="3"/>
      <c r="Q133" s="4"/>
    </row>
    <row r="134" spans="16:17" x14ac:dyDescent="0.35">
      <c r="P134" s="3"/>
      <c r="Q134" s="4"/>
    </row>
    <row r="135" spans="16:17" x14ac:dyDescent="0.35">
      <c r="P135" s="3"/>
      <c r="Q135" s="4"/>
    </row>
    <row r="136" spans="16:17" x14ac:dyDescent="0.35">
      <c r="P136" s="3"/>
      <c r="Q136" s="4"/>
    </row>
    <row r="137" spans="16:17" x14ac:dyDescent="0.35">
      <c r="P137" s="3"/>
      <c r="Q137" s="4"/>
    </row>
    <row r="138" spans="16:17" x14ac:dyDescent="0.35">
      <c r="P138" s="3"/>
      <c r="Q138" s="4"/>
    </row>
    <row r="139" spans="16:17" x14ac:dyDescent="0.35">
      <c r="P139" s="3"/>
      <c r="Q139" s="4"/>
    </row>
    <row r="140" spans="16:17" x14ac:dyDescent="0.35">
      <c r="P140" s="3"/>
      <c r="Q140" s="4"/>
    </row>
    <row r="141" spans="16:17" x14ac:dyDescent="0.35">
      <c r="P141" s="3"/>
      <c r="Q141" s="4"/>
    </row>
    <row r="142" spans="16:17" x14ac:dyDescent="0.35">
      <c r="P142" s="3"/>
      <c r="Q142" s="4"/>
    </row>
    <row r="143" spans="16:17" x14ac:dyDescent="0.35">
      <c r="P143" s="3"/>
      <c r="Q143" s="4"/>
    </row>
    <row r="144" spans="16:17" x14ac:dyDescent="0.35">
      <c r="P144" s="3"/>
      <c r="Q144" s="4"/>
    </row>
    <row r="145" spans="16:17" x14ac:dyDescent="0.35">
      <c r="P145" s="3"/>
      <c r="Q145" s="4"/>
    </row>
    <row r="146" spans="16:17" x14ac:dyDescent="0.35">
      <c r="P146" s="3"/>
      <c r="Q146" s="4"/>
    </row>
    <row r="147" spans="16:17" x14ac:dyDescent="0.35">
      <c r="P147" s="3"/>
      <c r="Q147" s="4"/>
    </row>
    <row r="148" spans="16:17" x14ac:dyDescent="0.35">
      <c r="P148" s="3"/>
      <c r="Q148" s="4"/>
    </row>
    <row r="149" spans="16:17" x14ac:dyDescent="0.35">
      <c r="P149" s="3"/>
      <c r="Q149" s="4"/>
    </row>
    <row r="150" spans="16:17" x14ac:dyDescent="0.35">
      <c r="P150" s="3"/>
      <c r="Q150" s="4"/>
    </row>
    <row r="151" spans="16:17" x14ac:dyDescent="0.35">
      <c r="P151" s="3"/>
      <c r="Q151" s="4"/>
    </row>
    <row r="152" spans="16:17" x14ac:dyDescent="0.35">
      <c r="P152" s="3"/>
      <c r="Q152" s="4"/>
    </row>
    <row r="153" spans="16:17" x14ac:dyDescent="0.35">
      <c r="P153" s="3"/>
      <c r="Q153" s="4"/>
    </row>
    <row r="154" spans="16:17" x14ac:dyDescent="0.35">
      <c r="P154" s="3"/>
      <c r="Q154" s="4"/>
    </row>
    <row r="155" spans="16:17" x14ac:dyDescent="0.35">
      <c r="P155" s="3"/>
      <c r="Q155" s="4"/>
    </row>
    <row r="156" spans="16:17" x14ac:dyDescent="0.35">
      <c r="P156" s="3"/>
      <c r="Q156" s="4"/>
    </row>
    <row r="157" spans="16:17" x14ac:dyDescent="0.35">
      <c r="P157" s="3"/>
      <c r="Q157" s="4"/>
    </row>
    <row r="158" spans="16:17" x14ac:dyDescent="0.35">
      <c r="P158" s="3"/>
      <c r="Q158" s="4"/>
    </row>
    <row r="159" spans="16:17" x14ac:dyDescent="0.35">
      <c r="P159" s="3"/>
      <c r="Q159" s="4"/>
    </row>
    <row r="160" spans="16:17" x14ac:dyDescent="0.35">
      <c r="P160" s="3"/>
      <c r="Q160" s="4"/>
    </row>
    <row r="161" spans="16:17" x14ac:dyDescent="0.35">
      <c r="P161" s="3"/>
      <c r="Q161" s="4"/>
    </row>
    <row r="162" spans="16:17" x14ac:dyDescent="0.35">
      <c r="P162" s="3"/>
      <c r="Q162" s="4"/>
    </row>
    <row r="163" spans="16:17" x14ac:dyDescent="0.35">
      <c r="P163" s="3"/>
      <c r="Q163" s="4"/>
    </row>
    <row r="164" spans="16:17" x14ac:dyDescent="0.35">
      <c r="P164" s="3"/>
      <c r="Q164" s="4"/>
    </row>
    <row r="165" spans="16:17" x14ac:dyDescent="0.35">
      <c r="P165" s="3"/>
      <c r="Q165" s="4"/>
    </row>
    <row r="166" spans="16:17" x14ac:dyDescent="0.35">
      <c r="P166" s="3"/>
      <c r="Q166" s="4"/>
    </row>
    <row r="167" spans="16:17" x14ac:dyDescent="0.35">
      <c r="P167" s="3"/>
      <c r="Q167" s="4"/>
    </row>
    <row r="168" spans="16:17" x14ac:dyDescent="0.35">
      <c r="P168" s="3"/>
      <c r="Q168" s="4"/>
    </row>
    <row r="169" spans="16:17" x14ac:dyDescent="0.35">
      <c r="P169" s="3"/>
      <c r="Q169" s="4"/>
    </row>
    <row r="170" spans="16:17" x14ac:dyDescent="0.35">
      <c r="P170" s="3"/>
      <c r="Q170" s="4"/>
    </row>
    <row r="171" spans="16:17" x14ac:dyDescent="0.35">
      <c r="P171" s="3"/>
      <c r="Q171" s="4"/>
    </row>
    <row r="172" spans="16:17" x14ac:dyDescent="0.35">
      <c r="P172" s="3"/>
      <c r="Q172" s="4"/>
    </row>
    <row r="173" spans="16:17" x14ac:dyDescent="0.35">
      <c r="P173" s="3"/>
      <c r="Q173" s="4"/>
    </row>
    <row r="174" spans="16:17" x14ac:dyDescent="0.35">
      <c r="P174" s="3"/>
      <c r="Q174" s="4"/>
    </row>
    <row r="175" spans="16:17" x14ac:dyDescent="0.35">
      <c r="P175" s="3"/>
      <c r="Q175" s="4"/>
    </row>
    <row r="176" spans="16:17" x14ac:dyDescent="0.35">
      <c r="P176" s="3"/>
      <c r="Q176" s="4"/>
    </row>
    <row r="177" spans="16:17" x14ac:dyDescent="0.35">
      <c r="P177" s="3"/>
      <c r="Q177" s="4"/>
    </row>
    <row r="178" spans="16:17" x14ac:dyDescent="0.35">
      <c r="P178" s="3"/>
      <c r="Q178" s="4"/>
    </row>
    <row r="179" spans="16:17" x14ac:dyDescent="0.35">
      <c r="P179" s="3"/>
      <c r="Q179" s="4"/>
    </row>
    <row r="180" spans="16:17" x14ac:dyDescent="0.35">
      <c r="P180" s="3"/>
      <c r="Q180" s="4"/>
    </row>
    <row r="181" spans="16:17" x14ac:dyDescent="0.35">
      <c r="P181" s="3"/>
      <c r="Q181" s="4"/>
    </row>
    <row r="182" spans="16:17" x14ac:dyDescent="0.35">
      <c r="P182" s="3"/>
      <c r="Q182" s="4"/>
    </row>
    <row r="183" spans="16:17" x14ac:dyDescent="0.35">
      <c r="P183" s="3"/>
      <c r="Q183" s="4"/>
    </row>
    <row r="184" spans="16:17" x14ac:dyDescent="0.35">
      <c r="P184" s="3"/>
      <c r="Q184" s="4"/>
    </row>
    <row r="185" spans="16:17" x14ac:dyDescent="0.35">
      <c r="P185" s="3"/>
      <c r="Q185" s="4"/>
    </row>
    <row r="186" spans="16:17" x14ac:dyDescent="0.35">
      <c r="P186" s="3"/>
      <c r="Q186" s="4"/>
    </row>
    <row r="187" spans="16:17" x14ac:dyDescent="0.35">
      <c r="P187" s="3"/>
      <c r="Q187" s="4"/>
    </row>
    <row r="188" spans="16:17" x14ac:dyDescent="0.35">
      <c r="P188" s="3"/>
      <c r="Q188" s="4"/>
    </row>
    <row r="189" spans="16:17" x14ac:dyDescent="0.35">
      <c r="P189" s="3"/>
      <c r="Q189" s="4"/>
    </row>
    <row r="190" spans="16:17" x14ac:dyDescent="0.35">
      <c r="P190" s="3"/>
      <c r="Q190" s="4"/>
    </row>
    <row r="191" spans="16:17" x14ac:dyDescent="0.35">
      <c r="P191" s="3"/>
      <c r="Q191" s="4"/>
    </row>
    <row r="192" spans="16:17" x14ac:dyDescent="0.35">
      <c r="P192" s="3"/>
      <c r="Q192" s="4"/>
    </row>
    <row r="193" spans="16:17" x14ac:dyDescent="0.35">
      <c r="P193" s="3"/>
      <c r="Q193" s="4"/>
    </row>
    <row r="194" spans="16:17" x14ac:dyDescent="0.35">
      <c r="P194" s="3"/>
      <c r="Q194" s="4"/>
    </row>
    <row r="195" spans="16:17" x14ac:dyDescent="0.35">
      <c r="P195" s="3"/>
      <c r="Q195" s="4"/>
    </row>
    <row r="196" spans="16:17" x14ac:dyDescent="0.35">
      <c r="P196" s="3"/>
      <c r="Q196" s="4"/>
    </row>
    <row r="197" spans="16:17" x14ac:dyDescent="0.35">
      <c r="P197" s="3"/>
      <c r="Q197" s="4"/>
    </row>
    <row r="198" spans="16:17" x14ac:dyDescent="0.35">
      <c r="P198" s="3"/>
      <c r="Q198" s="4"/>
    </row>
    <row r="199" spans="16:17" x14ac:dyDescent="0.35">
      <c r="P199" s="3"/>
      <c r="Q199" s="4"/>
    </row>
    <row r="200" spans="16:17" x14ac:dyDescent="0.35">
      <c r="P200" s="3"/>
      <c r="Q200" s="4"/>
    </row>
    <row r="201" spans="16:17" x14ac:dyDescent="0.35">
      <c r="P201" s="3"/>
      <c r="Q201" s="4"/>
    </row>
    <row r="202" spans="16:17" x14ac:dyDescent="0.35">
      <c r="P202" s="3"/>
      <c r="Q202" s="4"/>
    </row>
    <row r="203" spans="16:17" x14ac:dyDescent="0.35">
      <c r="P203" s="3"/>
      <c r="Q203" s="4"/>
    </row>
    <row r="204" spans="16:17" x14ac:dyDescent="0.35">
      <c r="P204" s="3"/>
      <c r="Q204" s="4"/>
    </row>
    <row r="205" spans="16:17" x14ac:dyDescent="0.35">
      <c r="P205" s="3"/>
      <c r="Q205" s="4"/>
    </row>
    <row r="206" spans="16:17" x14ac:dyDescent="0.35">
      <c r="P206" s="3"/>
      <c r="Q206" s="4"/>
    </row>
    <row r="207" spans="16:17" x14ac:dyDescent="0.35">
      <c r="P207" s="3"/>
      <c r="Q207" s="4"/>
    </row>
    <row r="208" spans="16:17" x14ac:dyDescent="0.35">
      <c r="P208" s="3"/>
      <c r="Q208" s="4"/>
    </row>
    <row r="209" spans="16:17" x14ac:dyDescent="0.35">
      <c r="P209" s="3"/>
      <c r="Q209" s="4"/>
    </row>
    <row r="210" spans="16:17" x14ac:dyDescent="0.35">
      <c r="P210" s="3"/>
      <c r="Q210" s="4"/>
    </row>
    <row r="211" spans="16:17" x14ac:dyDescent="0.35">
      <c r="P211" s="3"/>
      <c r="Q211" s="4"/>
    </row>
    <row r="212" spans="16:17" x14ac:dyDescent="0.35">
      <c r="P212" s="3"/>
      <c r="Q212" s="4"/>
    </row>
    <row r="213" spans="16:17" x14ac:dyDescent="0.35">
      <c r="P213" s="3"/>
      <c r="Q213" s="4"/>
    </row>
    <row r="214" spans="16:17" x14ac:dyDescent="0.35">
      <c r="P214" s="3"/>
      <c r="Q214" s="4"/>
    </row>
    <row r="215" spans="16:17" x14ac:dyDescent="0.35">
      <c r="P215" s="3"/>
      <c r="Q215" s="4"/>
    </row>
    <row r="216" spans="16:17" x14ac:dyDescent="0.35">
      <c r="P216" s="3"/>
      <c r="Q216" s="4"/>
    </row>
    <row r="217" spans="16:17" x14ac:dyDescent="0.35">
      <c r="P217" s="3"/>
      <c r="Q217" s="4"/>
    </row>
    <row r="218" spans="16:17" x14ac:dyDescent="0.35">
      <c r="P218" s="3"/>
      <c r="Q218" s="4"/>
    </row>
    <row r="219" spans="16:17" x14ac:dyDescent="0.35">
      <c r="P219" s="3"/>
      <c r="Q219" s="4"/>
    </row>
    <row r="220" spans="16:17" x14ac:dyDescent="0.35">
      <c r="P220" s="3"/>
      <c r="Q220" s="4"/>
    </row>
    <row r="221" spans="16:17" x14ac:dyDescent="0.35">
      <c r="P221" s="3"/>
      <c r="Q221" s="4"/>
    </row>
    <row r="222" spans="16:17" x14ac:dyDescent="0.35">
      <c r="P222" s="3"/>
      <c r="Q222" s="4"/>
    </row>
    <row r="223" spans="16:17" x14ac:dyDescent="0.35">
      <c r="P223" s="3"/>
      <c r="Q223" s="4"/>
    </row>
    <row r="224" spans="16:17" x14ac:dyDescent="0.35">
      <c r="P224" s="3"/>
      <c r="Q224" s="4"/>
    </row>
    <row r="225" spans="16:17" x14ac:dyDescent="0.35">
      <c r="P225" s="3"/>
      <c r="Q225" s="4"/>
    </row>
    <row r="226" spans="16:17" x14ac:dyDescent="0.35">
      <c r="P226" s="3"/>
      <c r="Q226" s="4"/>
    </row>
    <row r="227" spans="16:17" x14ac:dyDescent="0.35">
      <c r="P227" s="3"/>
      <c r="Q227" s="4"/>
    </row>
    <row r="228" spans="16:17" x14ac:dyDescent="0.35">
      <c r="P228" s="3"/>
      <c r="Q228" s="4"/>
    </row>
    <row r="229" spans="16:17" x14ac:dyDescent="0.35">
      <c r="P229" s="3"/>
      <c r="Q229" s="4"/>
    </row>
    <row r="230" spans="16:17" x14ac:dyDescent="0.35">
      <c r="P230" s="3"/>
      <c r="Q230" s="4"/>
    </row>
    <row r="231" spans="16:17" x14ac:dyDescent="0.35">
      <c r="P231" s="3"/>
      <c r="Q231" s="4"/>
    </row>
    <row r="232" spans="16:17" x14ac:dyDescent="0.35">
      <c r="P232" s="3"/>
      <c r="Q232" s="4"/>
    </row>
    <row r="233" spans="16:17" x14ac:dyDescent="0.35">
      <c r="P233" s="3"/>
      <c r="Q233" s="4"/>
    </row>
    <row r="234" spans="16:17" x14ac:dyDescent="0.35">
      <c r="P234" s="3"/>
      <c r="Q234" s="4"/>
    </row>
    <row r="235" spans="16:17" x14ac:dyDescent="0.35">
      <c r="P235" s="3"/>
      <c r="Q235" s="4"/>
    </row>
    <row r="236" spans="16:17" x14ac:dyDescent="0.35">
      <c r="P236" s="3"/>
      <c r="Q236" s="4"/>
    </row>
    <row r="237" spans="16:17" x14ac:dyDescent="0.35">
      <c r="P237" s="3"/>
      <c r="Q237" s="4"/>
    </row>
    <row r="238" spans="16:17" x14ac:dyDescent="0.35">
      <c r="P238" s="3"/>
      <c r="Q238" s="4"/>
    </row>
    <row r="239" spans="16:17" x14ac:dyDescent="0.35">
      <c r="P239" s="3"/>
      <c r="Q239" s="4"/>
    </row>
    <row r="240" spans="16:17" x14ac:dyDescent="0.35">
      <c r="P240" s="3"/>
      <c r="Q240" s="4"/>
    </row>
    <row r="241" spans="16:17" x14ac:dyDescent="0.35">
      <c r="P241" s="3"/>
      <c r="Q241" s="4"/>
    </row>
    <row r="242" spans="16:17" x14ac:dyDescent="0.35">
      <c r="P242" s="3"/>
      <c r="Q242" s="4"/>
    </row>
    <row r="243" spans="16:17" x14ac:dyDescent="0.35">
      <c r="P243" s="3"/>
      <c r="Q243" s="4"/>
    </row>
    <row r="244" spans="16:17" x14ac:dyDescent="0.35">
      <c r="P244" s="3"/>
      <c r="Q244" s="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7AD8-A527-4D1C-A735-8A3C273ED820}">
  <sheetPr codeName="Sheet6"/>
  <dimension ref="A1:W244"/>
  <sheetViews>
    <sheetView topLeftCell="H4" workbookViewId="0">
      <selection activeCell="W2" sqref="W2:W5"/>
    </sheetView>
  </sheetViews>
  <sheetFormatPr defaultRowHeight="14.5" x14ac:dyDescent="0.35"/>
  <cols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43433</v>
      </c>
      <c r="D2">
        <v>268</v>
      </c>
      <c r="E2">
        <v>277.25</v>
      </c>
      <c r="F2">
        <v>266.60000000000002</v>
      </c>
      <c r="G2">
        <v>276.2</v>
      </c>
      <c r="H2">
        <v>277</v>
      </c>
      <c r="I2">
        <v>276.2</v>
      </c>
      <c r="J2">
        <v>389</v>
      </c>
      <c r="K2">
        <v>3167.85</v>
      </c>
      <c r="L2">
        <v>942000</v>
      </c>
      <c r="M2">
        <v>117000</v>
      </c>
      <c r="N2">
        <v>273.85000000000002</v>
      </c>
      <c r="O2" s="2">
        <v>1.325E-3</v>
      </c>
      <c r="P2" s="3">
        <f>(G2-D2)/D2</f>
        <v>3.0597014925373093E-2</v>
      </c>
      <c r="Q2" s="4">
        <f>P2-O2</f>
        <v>2.9272014925373093E-2</v>
      </c>
      <c r="R2" s="8">
        <f>Q2/$U$5</f>
        <v>0.77206556434390672</v>
      </c>
      <c r="T2" t="s">
        <v>22</v>
      </c>
      <c r="U2" s="6">
        <f>AVERAGE(P2:P244)</f>
        <v>3.9371932322854479E-4</v>
      </c>
      <c r="V2" t="s">
        <v>22</v>
      </c>
      <c r="W2" s="2">
        <f>AVERAGE(Q2:Q244)</f>
        <v>-8.1279559042922531E-4</v>
      </c>
    </row>
    <row r="3" spans="1:23" x14ac:dyDescent="0.35">
      <c r="A3" t="s">
        <v>14</v>
      </c>
      <c r="B3" s="1">
        <v>43381</v>
      </c>
      <c r="C3" s="1">
        <v>43433</v>
      </c>
      <c r="D3">
        <v>260.14999999999998</v>
      </c>
      <c r="E3">
        <v>270.45</v>
      </c>
      <c r="F3">
        <v>260.14999999999998</v>
      </c>
      <c r="G3">
        <v>268.89999999999998</v>
      </c>
      <c r="H3">
        <v>269.14999999999998</v>
      </c>
      <c r="I3">
        <v>268.89999999999998</v>
      </c>
      <c r="J3">
        <v>600</v>
      </c>
      <c r="K3">
        <v>4758.92</v>
      </c>
      <c r="L3">
        <v>1797000</v>
      </c>
      <c r="M3">
        <v>-30000</v>
      </c>
      <c r="N3">
        <v>265.75</v>
      </c>
      <c r="O3" s="2">
        <v>1.3365384615384615E-3</v>
      </c>
      <c r="P3" s="3">
        <f>(G3-G2)/G3</f>
        <v>-2.7147638527333626E-2</v>
      </c>
      <c r="Q3" s="4">
        <f t="shared" ref="Q3:Q50" si="0">P3-O3</f>
        <v>-2.8484176988872088E-2</v>
      </c>
      <c r="R3" s="8">
        <f t="shared" ref="R3:R50" si="1">Q3/$U$5</f>
        <v>-0.75128590354478131</v>
      </c>
      <c r="T3" t="s">
        <v>23</v>
      </c>
      <c r="U3" s="6">
        <f>MAX(P2:P244)</f>
        <v>6.8428781204111638E-2</v>
      </c>
      <c r="V3" t="s">
        <v>23</v>
      </c>
      <c r="W3" s="2">
        <f>MAX(Q2:Q244)</f>
        <v>6.7207627357957794E-2</v>
      </c>
    </row>
    <row r="4" spans="1:23" x14ac:dyDescent="0.35">
      <c r="A4" t="s">
        <v>14</v>
      </c>
      <c r="B4" s="1">
        <v>43388</v>
      </c>
      <c r="C4" s="1">
        <v>43433</v>
      </c>
      <c r="D4">
        <v>265.64999999999998</v>
      </c>
      <c r="E4">
        <v>267.8</v>
      </c>
      <c r="F4">
        <v>263</v>
      </c>
      <c r="G4">
        <v>265.55</v>
      </c>
      <c r="H4">
        <v>265.3</v>
      </c>
      <c r="I4">
        <v>265.55</v>
      </c>
      <c r="J4">
        <v>1476</v>
      </c>
      <c r="K4">
        <v>11730.27</v>
      </c>
      <c r="L4">
        <v>5043000</v>
      </c>
      <c r="M4">
        <v>1644000</v>
      </c>
      <c r="N4">
        <v>263.2</v>
      </c>
      <c r="O4" s="2">
        <v>1.3365384615384615E-3</v>
      </c>
      <c r="P4" s="3">
        <f t="shared" ref="P4:P50" si="2">(G4-G3)/G4</f>
        <v>-1.2615326680474359E-2</v>
      </c>
      <c r="Q4" s="4">
        <f t="shared" si="0"/>
        <v>-1.3951865142012821E-2</v>
      </c>
      <c r="R4" s="8">
        <f t="shared" si="1"/>
        <v>-0.36798815052465728</v>
      </c>
      <c r="T4" t="s">
        <v>24</v>
      </c>
      <c r="U4" s="2">
        <f>MIN(P2:P244)</f>
        <v>-7.6638655462184915E-2</v>
      </c>
      <c r="V4" t="s">
        <v>24</v>
      </c>
      <c r="W4" s="2">
        <f>MIN(Q2:Q244)</f>
        <v>-7.7725193923723374E-2</v>
      </c>
    </row>
    <row r="5" spans="1:23" x14ac:dyDescent="0.35">
      <c r="A5" t="s">
        <v>14</v>
      </c>
      <c r="B5" s="1">
        <v>43396</v>
      </c>
      <c r="C5" s="1">
        <v>43433</v>
      </c>
      <c r="D5">
        <v>259.05</v>
      </c>
      <c r="E5">
        <v>260.25</v>
      </c>
      <c r="F5">
        <v>256.14999999999998</v>
      </c>
      <c r="G5">
        <v>257.55</v>
      </c>
      <c r="H5">
        <v>257.85000000000002</v>
      </c>
      <c r="I5">
        <v>257.55</v>
      </c>
      <c r="J5">
        <v>9847</v>
      </c>
      <c r="K5">
        <v>76291.839999999997</v>
      </c>
      <c r="L5">
        <v>42849000</v>
      </c>
      <c r="M5">
        <v>20133000</v>
      </c>
      <c r="N5">
        <v>255.65</v>
      </c>
      <c r="O5" s="2">
        <v>1.3384615384615384E-3</v>
      </c>
      <c r="P5" s="3">
        <f t="shared" si="2"/>
        <v>-3.1061929722384002E-2</v>
      </c>
      <c r="Q5" s="4">
        <f t="shared" si="0"/>
        <v>-3.240039126084554E-2</v>
      </c>
      <c r="R5" s="8">
        <f t="shared" si="1"/>
        <v>-0.85457821839537262</v>
      </c>
      <c r="T5" t="s">
        <v>20</v>
      </c>
      <c r="U5" s="2">
        <f>STDEV(P2:P244)</f>
        <v>3.7913897831006294E-2</v>
      </c>
      <c r="V5" t="s">
        <v>20</v>
      </c>
      <c r="W5" s="2">
        <f>STDEV(Q2:Q244)</f>
        <v>3.7892998172846262E-2</v>
      </c>
    </row>
    <row r="6" spans="1:23" x14ac:dyDescent="0.35">
      <c r="A6" t="s">
        <v>14</v>
      </c>
      <c r="B6" s="1">
        <v>43403</v>
      </c>
      <c r="C6" s="1">
        <v>43461</v>
      </c>
      <c r="D6">
        <v>268.60000000000002</v>
      </c>
      <c r="E6">
        <v>281</v>
      </c>
      <c r="F6">
        <v>268.35000000000002</v>
      </c>
      <c r="G6">
        <v>275.25</v>
      </c>
      <c r="H6">
        <v>275.95</v>
      </c>
      <c r="I6">
        <v>275.25</v>
      </c>
      <c r="J6">
        <v>595</v>
      </c>
      <c r="K6">
        <v>4933.8</v>
      </c>
      <c r="L6">
        <v>2148000</v>
      </c>
      <c r="M6">
        <v>114000</v>
      </c>
      <c r="N6">
        <v>273.14999999999998</v>
      </c>
      <c r="O6" s="2">
        <v>1.3365384615384615E-3</v>
      </c>
      <c r="P6" s="3">
        <f t="shared" si="2"/>
        <v>6.4305177111716585E-2</v>
      </c>
      <c r="Q6" s="4">
        <f t="shared" si="0"/>
        <v>6.2968638650178127E-2</v>
      </c>
      <c r="R6" s="8">
        <f t="shared" si="1"/>
        <v>1.6608326300516076</v>
      </c>
    </row>
    <row r="7" spans="1:23" x14ac:dyDescent="0.35">
      <c r="A7" t="s">
        <v>14</v>
      </c>
      <c r="B7" s="1">
        <v>43410</v>
      </c>
      <c r="C7" s="1">
        <v>43461</v>
      </c>
      <c r="D7">
        <v>296.85000000000002</v>
      </c>
      <c r="E7">
        <v>299.25</v>
      </c>
      <c r="F7">
        <v>286.05</v>
      </c>
      <c r="G7">
        <v>288.39999999999998</v>
      </c>
      <c r="H7">
        <v>287.05</v>
      </c>
      <c r="I7">
        <v>288.39999999999998</v>
      </c>
      <c r="J7">
        <v>756</v>
      </c>
      <c r="K7">
        <v>6606.59</v>
      </c>
      <c r="L7">
        <v>2631000</v>
      </c>
      <c r="M7">
        <v>123000</v>
      </c>
      <c r="N7">
        <v>286.45</v>
      </c>
      <c r="O7" s="2">
        <v>1.3115384615384614E-3</v>
      </c>
      <c r="P7" s="3">
        <f t="shared" si="2"/>
        <v>4.5596393897364695E-2</v>
      </c>
      <c r="Q7" s="4">
        <f t="shared" si="0"/>
        <v>4.4284855435826234E-2</v>
      </c>
      <c r="R7" s="8">
        <f t="shared" si="1"/>
        <v>1.1680375263239149</v>
      </c>
    </row>
    <row r="8" spans="1:23" x14ac:dyDescent="0.35">
      <c r="A8" t="s">
        <v>14</v>
      </c>
      <c r="B8" s="1">
        <v>43418</v>
      </c>
      <c r="C8" s="1">
        <v>43461</v>
      </c>
      <c r="D8">
        <v>280.95</v>
      </c>
      <c r="E8">
        <v>289.95</v>
      </c>
      <c r="F8">
        <v>280.95</v>
      </c>
      <c r="G8">
        <v>285.64999999999998</v>
      </c>
      <c r="H8">
        <v>285.5</v>
      </c>
      <c r="I8">
        <v>285.64999999999998</v>
      </c>
      <c r="J8">
        <v>1090</v>
      </c>
      <c r="K8">
        <v>9345.65</v>
      </c>
      <c r="L8">
        <v>3804000</v>
      </c>
      <c r="M8">
        <v>594000</v>
      </c>
      <c r="N8">
        <v>283.60000000000002</v>
      </c>
      <c r="O8" s="2">
        <v>1.3038461538461537E-3</v>
      </c>
      <c r="P8" s="3">
        <f t="shared" si="2"/>
        <v>-9.6271661123752857E-3</v>
      </c>
      <c r="Q8" s="4">
        <f t="shared" si="0"/>
        <v>-1.0931012266221439E-2</v>
      </c>
      <c r="R8" s="8">
        <f t="shared" si="1"/>
        <v>-0.28831148712127319</v>
      </c>
    </row>
    <row r="9" spans="1:23" x14ac:dyDescent="0.35">
      <c r="A9" t="s">
        <v>14</v>
      </c>
      <c r="B9" s="1">
        <v>43425</v>
      </c>
      <c r="C9" s="1">
        <v>43461</v>
      </c>
      <c r="D9">
        <v>285.05</v>
      </c>
      <c r="E9">
        <v>291.05</v>
      </c>
      <c r="F9">
        <v>284.85000000000002</v>
      </c>
      <c r="G9">
        <v>288.45</v>
      </c>
      <c r="H9">
        <v>288.60000000000002</v>
      </c>
      <c r="I9">
        <v>288.45</v>
      </c>
      <c r="J9">
        <v>1911</v>
      </c>
      <c r="K9">
        <v>16523.79</v>
      </c>
      <c r="L9">
        <v>8646000</v>
      </c>
      <c r="M9">
        <v>2556000</v>
      </c>
      <c r="N9">
        <v>287.05</v>
      </c>
      <c r="O9" s="2">
        <v>1.2980769230769233E-3</v>
      </c>
      <c r="P9" s="3">
        <f t="shared" si="2"/>
        <v>9.7070549488646619E-3</v>
      </c>
      <c r="Q9" s="4">
        <f t="shared" si="0"/>
        <v>8.4089780257877392E-3</v>
      </c>
      <c r="R9" s="8">
        <f t="shared" si="1"/>
        <v>0.22179144078694038</v>
      </c>
    </row>
    <row r="10" spans="1:23" x14ac:dyDescent="0.35">
      <c r="A10" t="s">
        <v>14</v>
      </c>
      <c r="B10" s="1">
        <v>43433</v>
      </c>
      <c r="C10" s="1">
        <v>43461</v>
      </c>
      <c r="D10">
        <v>287</v>
      </c>
      <c r="E10">
        <v>290.55</v>
      </c>
      <c r="F10">
        <v>285.7</v>
      </c>
      <c r="G10">
        <v>287.75</v>
      </c>
      <c r="H10">
        <v>288.55</v>
      </c>
      <c r="I10">
        <v>287.75</v>
      </c>
      <c r="J10">
        <v>19281</v>
      </c>
      <c r="K10">
        <v>166879.09</v>
      </c>
      <c r="L10">
        <v>80055000</v>
      </c>
      <c r="M10">
        <v>24105000</v>
      </c>
      <c r="N10">
        <v>286.39999999999998</v>
      </c>
      <c r="O10" s="2">
        <v>1.2865384615384618E-3</v>
      </c>
      <c r="P10" s="3">
        <f t="shared" si="2"/>
        <v>-2.4326672458731143E-3</v>
      </c>
      <c r="Q10" s="4">
        <f t="shared" si="0"/>
        <v>-3.7192057074115761E-3</v>
      </c>
      <c r="R10" s="8">
        <f t="shared" si="1"/>
        <v>-9.8096105127180547E-2</v>
      </c>
    </row>
    <row r="11" spans="1:23" x14ac:dyDescent="0.35">
      <c r="A11" t="s">
        <v>14</v>
      </c>
      <c r="B11" s="1">
        <v>43440</v>
      </c>
      <c r="C11" s="1">
        <v>43496</v>
      </c>
      <c r="D11">
        <v>281.10000000000002</v>
      </c>
      <c r="E11">
        <v>281.3</v>
      </c>
      <c r="F11">
        <v>276.95</v>
      </c>
      <c r="G11">
        <v>277.3</v>
      </c>
      <c r="H11">
        <v>277.45</v>
      </c>
      <c r="I11">
        <v>277.3</v>
      </c>
      <c r="J11">
        <v>262</v>
      </c>
      <c r="K11">
        <v>2191.0100000000002</v>
      </c>
      <c r="L11">
        <v>1233000</v>
      </c>
      <c r="M11">
        <v>252000</v>
      </c>
      <c r="N11">
        <v>275.64999999999998</v>
      </c>
      <c r="O11" s="2">
        <v>1.2846153846153847E-3</v>
      </c>
      <c r="P11" s="3">
        <f t="shared" si="2"/>
        <v>-3.7684817886765191E-2</v>
      </c>
      <c r="Q11" s="4">
        <f t="shared" si="0"/>
        <v>-3.8969433271380576E-2</v>
      </c>
      <c r="R11" s="8">
        <f t="shared" si="1"/>
        <v>-1.0278403303474395</v>
      </c>
    </row>
    <row r="12" spans="1:23" x14ac:dyDescent="0.35">
      <c r="A12" t="s">
        <v>14</v>
      </c>
      <c r="B12" s="1">
        <v>43447</v>
      </c>
      <c r="C12" s="1">
        <v>43496</v>
      </c>
      <c r="D12">
        <v>291.5</v>
      </c>
      <c r="E12">
        <v>295.95</v>
      </c>
      <c r="F12">
        <v>287.89999999999998</v>
      </c>
      <c r="G12">
        <v>290.89999999999998</v>
      </c>
      <c r="H12">
        <v>290.75</v>
      </c>
      <c r="I12">
        <v>290.89999999999998</v>
      </c>
      <c r="J12">
        <v>716</v>
      </c>
      <c r="K12">
        <v>6283.77</v>
      </c>
      <c r="L12">
        <v>3183000</v>
      </c>
      <c r="M12">
        <v>657000</v>
      </c>
      <c r="N12">
        <v>289</v>
      </c>
      <c r="O12" s="2">
        <v>1.2750000000000001E-3</v>
      </c>
      <c r="P12" s="3">
        <f t="shared" si="2"/>
        <v>4.6751460983155607E-2</v>
      </c>
      <c r="Q12" s="4">
        <f t="shared" si="0"/>
        <v>4.5476460983155609E-2</v>
      </c>
      <c r="R12" s="8">
        <f t="shared" si="1"/>
        <v>1.1994667809112622</v>
      </c>
    </row>
    <row r="13" spans="1:23" x14ac:dyDescent="0.35">
      <c r="A13" t="s">
        <v>14</v>
      </c>
      <c r="B13" s="1">
        <v>43454</v>
      </c>
      <c r="C13" s="1">
        <v>43496</v>
      </c>
      <c r="D13">
        <v>300.35000000000002</v>
      </c>
      <c r="E13">
        <v>303.85000000000002</v>
      </c>
      <c r="F13">
        <v>295.25</v>
      </c>
      <c r="G13">
        <v>296.45</v>
      </c>
      <c r="H13">
        <v>296.14999999999998</v>
      </c>
      <c r="I13">
        <v>296.45</v>
      </c>
      <c r="J13">
        <v>5232</v>
      </c>
      <c r="K13">
        <v>47100.03</v>
      </c>
      <c r="L13">
        <v>17190000</v>
      </c>
      <c r="M13">
        <v>10926000</v>
      </c>
      <c r="N13">
        <v>294.05</v>
      </c>
      <c r="O13" s="2">
        <v>1.2826923076923078E-3</v>
      </c>
      <c r="P13" s="3">
        <f t="shared" si="2"/>
        <v>1.8721538202057721E-2</v>
      </c>
      <c r="Q13" s="4">
        <f t="shared" si="0"/>
        <v>1.7438845894365413E-2</v>
      </c>
      <c r="R13" s="8">
        <f t="shared" si="1"/>
        <v>0.45995919417453784</v>
      </c>
    </row>
    <row r="14" spans="1:23" x14ac:dyDescent="0.35">
      <c r="A14" t="s">
        <v>14</v>
      </c>
      <c r="B14" s="1">
        <v>43462</v>
      </c>
      <c r="C14" s="1">
        <v>43524</v>
      </c>
      <c r="D14">
        <v>296</v>
      </c>
      <c r="E14">
        <v>299.39999999999998</v>
      </c>
      <c r="F14">
        <v>296</v>
      </c>
      <c r="G14">
        <v>297.75</v>
      </c>
      <c r="H14">
        <v>297.75</v>
      </c>
      <c r="I14">
        <v>297.75</v>
      </c>
      <c r="J14">
        <v>94</v>
      </c>
      <c r="K14">
        <v>839.82</v>
      </c>
      <c r="L14">
        <v>915000</v>
      </c>
      <c r="M14">
        <v>90000</v>
      </c>
      <c r="N14">
        <v>294.8</v>
      </c>
      <c r="O14" s="2">
        <v>1.2711538461538463E-3</v>
      </c>
      <c r="P14" s="3">
        <f t="shared" si="2"/>
        <v>4.366078925272918E-3</v>
      </c>
      <c r="Q14" s="4">
        <f t="shared" si="0"/>
        <v>3.0949250791190716E-3</v>
      </c>
      <c r="R14" s="8">
        <f t="shared" si="1"/>
        <v>8.1630358685727558E-2</v>
      </c>
    </row>
    <row r="15" spans="1:23" x14ac:dyDescent="0.35">
      <c r="A15" t="s">
        <v>14</v>
      </c>
      <c r="B15" s="1">
        <v>43472</v>
      </c>
      <c r="C15" s="1">
        <v>43524</v>
      </c>
      <c r="D15">
        <v>303.39999999999998</v>
      </c>
      <c r="E15">
        <v>303.7</v>
      </c>
      <c r="F15">
        <v>297.39999999999998</v>
      </c>
      <c r="G15">
        <v>298.2</v>
      </c>
      <c r="H15">
        <v>298.89999999999998</v>
      </c>
      <c r="I15">
        <v>298.2</v>
      </c>
      <c r="J15">
        <v>232</v>
      </c>
      <c r="K15">
        <v>2089.75</v>
      </c>
      <c r="L15">
        <v>1839000</v>
      </c>
      <c r="M15">
        <v>78000</v>
      </c>
      <c r="N15">
        <v>296.3</v>
      </c>
      <c r="O15" s="2">
        <v>1.2750000000000001E-3</v>
      </c>
      <c r="P15" s="3">
        <f t="shared" si="2"/>
        <v>1.5090543259556964E-3</v>
      </c>
      <c r="Q15" s="4">
        <f t="shared" si="0"/>
        <v>2.3405432595569628E-4</v>
      </c>
      <c r="R15" s="8">
        <f t="shared" si="1"/>
        <v>6.1733121452968824E-3</v>
      </c>
    </row>
    <row r="16" spans="1:23" x14ac:dyDescent="0.35">
      <c r="A16" t="s">
        <v>14</v>
      </c>
      <c r="B16" s="1">
        <v>43479</v>
      </c>
      <c r="C16" s="1">
        <v>43524</v>
      </c>
      <c r="D16">
        <v>302.8</v>
      </c>
      <c r="E16">
        <v>306</v>
      </c>
      <c r="F16">
        <v>301.8</v>
      </c>
      <c r="G16">
        <v>302.95</v>
      </c>
      <c r="H16">
        <v>303.35000000000002</v>
      </c>
      <c r="I16">
        <v>302.95</v>
      </c>
      <c r="J16">
        <v>265</v>
      </c>
      <c r="K16">
        <v>2414.3200000000002</v>
      </c>
      <c r="L16">
        <v>2778000</v>
      </c>
      <c r="M16">
        <v>105000</v>
      </c>
      <c r="N16">
        <v>300.39999999999998</v>
      </c>
      <c r="O16" s="2">
        <v>1.2692307692307692E-3</v>
      </c>
      <c r="P16" s="3">
        <f t="shared" si="2"/>
        <v>1.5679154976068657E-2</v>
      </c>
      <c r="Q16" s="4">
        <f t="shared" si="0"/>
        <v>1.4409924206837888E-2</v>
      </c>
      <c r="R16" s="8">
        <f t="shared" si="1"/>
        <v>0.38006971140417367</v>
      </c>
    </row>
    <row r="17" spans="1:18" x14ac:dyDescent="0.35">
      <c r="A17" t="s">
        <v>14</v>
      </c>
      <c r="B17" s="1">
        <v>43486</v>
      </c>
      <c r="C17" s="1">
        <v>43524</v>
      </c>
      <c r="D17">
        <v>297.8</v>
      </c>
      <c r="E17">
        <v>298.60000000000002</v>
      </c>
      <c r="F17">
        <v>293.5</v>
      </c>
      <c r="G17">
        <v>294.3</v>
      </c>
      <c r="H17">
        <v>293.7</v>
      </c>
      <c r="I17">
        <v>294.3</v>
      </c>
      <c r="J17">
        <v>1309</v>
      </c>
      <c r="K17">
        <v>11628.54</v>
      </c>
      <c r="L17">
        <v>14844000</v>
      </c>
      <c r="M17">
        <v>1746000</v>
      </c>
      <c r="N17">
        <v>292.45</v>
      </c>
      <c r="O17" s="2">
        <v>1.2653846153846155E-3</v>
      </c>
      <c r="P17" s="3">
        <f t="shared" si="2"/>
        <v>-2.9391777098199037E-2</v>
      </c>
      <c r="Q17" s="4">
        <f t="shared" si="0"/>
        <v>-3.0657161713583653E-2</v>
      </c>
      <c r="R17" s="8">
        <f t="shared" si="1"/>
        <v>-0.80859957607713906</v>
      </c>
    </row>
    <row r="18" spans="1:18" x14ac:dyDescent="0.35">
      <c r="A18" t="s">
        <v>14</v>
      </c>
      <c r="B18" s="1">
        <v>43493</v>
      </c>
      <c r="C18" s="1">
        <v>43524</v>
      </c>
      <c r="D18">
        <v>286.39999999999998</v>
      </c>
      <c r="E18">
        <v>288.55</v>
      </c>
      <c r="F18">
        <v>279.25</v>
      </c>
      <c r="G18">
        <v>283.60000000000002</v>
      </c>
      <c r="H18">
        <v>284.39999999999998</v>
      </c>
      <c r="I18">
        <v>283.60000000000002</v>
      </c>
      <c r="J18">
        <v>5714</v>
      </c>
      <c r="K18">
        <v>48543.360000000001</v>
      </c>
      <c r="L18">
        <v>34089000</v>
      </c>
      <c r="M18">
        <v>7587000</v>
      </c>
      <c r="N18">
        <v>281.60000000000002</v>
      </c>
      <c r="O18" s="2">
        <v>1.2596153846153846E-3</v>
      </c>
      <c r="P18" s="3">
        <f t="shared" si="2"/>
        <v>-3.7729196050775696E-2</v>
      </c>
      <c r="Q18" s="4">
        <f t="shared" si="0"/>
        <v>-3.8988811435391083E-2</v>
      </c>
      <c r="R18" s="8">
        <f t="shared" si="1"/>
        <v>-1.0283514401282612</v>
      </c>
    </row>
    <row r="19" spans="1:18" x14ac:dyDescent="0.35">
      <c r="A19" t="s">
        <v>14</v>
      </c>
      <c r="B19" s="1">
        <v>43500</v>
      </c>
      <c r="C19" s="1">
        <v>43552</v>
      </c>
      <c r="D19">
        <v>282.75</v>
      </c>
      <c r="E19">
        <v>287.14999999999998</v>
      </c>
      <c r="F19">
        <v>280.10000000000002</v>
      </c>
      <c r="G19">
        <v>286</v>
      </c>
      <c r="H19">
        <v>286.3</v>
      </c>
      <c r="I19">
        <v>286</v>
      </c>
      <c r="J19">
        <v>299</v>
      </c>
      <c r="K19">
        <v>2546.4</v>
      </c>
      <c r="L19">
        <v>912000</v>
      </c>
      <c r="M19">
        <v>72000</v>
      </c>
      <c r="N19">
        <v>283.95</v>
      </c>
      <c r="O19" s="2">
        <v>1.2269230769230768E-3</v>
      </c>
      <c r="P19" s="3">
        <f t="shared" si="2"/>
        <v>8.3916083916083118E-3</v>
      </c>
      <c r="Q19" s="4">
        <f t="shared" si="0"/>
        <v>7.164685314685235E-3</v>
      </c>
      <c r="R19" s="8">
        <f t="shared" si="1"/>
        <v>0.18897253314920043</v>
      </c>
    </row>
    <row r="20" spans="1:18" x14ac:dyDescent="0.35">
      <c r="A20" t="s">
        <v>14</v>
      </c>
      <c r="B20" s="1">
        <v>43507</v>
      </c>
      <c r="C20" s="1">
        <v>43552</v>
      </c>
      <c r="D20">
        <v>285.7</v>
      </c>
      <c r="E20">
        <v>285.75</v>
      </c>
      <c r="F20">
        <v>281.3</v>
      </c>
      <c r="G20">
        <v>281.7</v>
      </c>
      <c r="H20">
        <v>281.5</v>
      </c>
      <c r="I20">
        <v>281.7</v>
      </c>
      <c r="J20">
        <v>464</v>
      </c>
      <c r="K20">
        <v>3948.93</v>
      </c>
      <c r="L20">
        <v>3321000</v>
      </c>
      <c r="M20">
        <v>543000</v>
      </c>
      <c r="N20">
        <v>280.5</v>
      </c>
      <c r="O20" s="2">
        <v>1.225E-3</v>
      </c>
      <c r="P20" s="3">
        <f t="shared" si="2"/>
        <v>-1.5264465743699012E-2</v>
      </c>
      <c r="Q20" s="4">
        <f t="shared" si="0"/>
        <v>-1.648946574369901E-2</v>
      </c>
      <c r="R20" s="8">
        <f t="shared" si="1"/>
        <v>-0.43491876823632181</v>
      </c>
    </row>
    <row r="21" spans="1:18" x14ac:dyDescent="0.35">
      <c r="A21" t="s">
        <v>14</v>
      </c>
      <c r="B21" s="1">
        <v>43514</v>
      </c>
      <c r="C21" s="1">
        <v>43552</v>
      </c>
      <c r="D21">
        <v>266.2</v>
      </c>
      <c r="E21">
        <v>267.60000000000002</v>
      </c>
      <c r="F21">
        <v>261.25</v>
      </c>
      <c r="G21">
        <v>262</v>
      </c>
      <c r="H21">
        <v>261.8</v>
      </c>
      <c r="I21">
        <v>262</v>
      </c>
      <c r="J21">
        <v>835</v>
      </c>
      <c r="K21">
        <v>6622.75</v>
      </c>
      <c r="L21">
        <v>9696000</v>
      </c>
      <c r="M21">
        <v>969000</v>
      </c>
      <c r="N21">
        <v>259.95</v>
      </c>
      <c r="O21" s="2">
        <v>1.2365384615384614E-3</v>
      </c>
      <c r="P21" s="3">
        <f t="shared" si="2"/>
        <v>-7.5190839694656439E-2</v>
      </c>
      <c r="Q21" s="4">
        <f t="shared" si="0"/>
        <v>-7.6427378156194894E-2</v>
      </c>
      <c r="R21" s="8">
        <f t="shared" si="1"/>
        <v>-2.0158143195103504</v>
      </c>
    </row>
    <row r="22" spans="1:18" x14ac:dyDescent="0.35">
      <c r="A22" t="s">
        <v>14</v>
      </c>
      <c r="B22" s="1">
        <v>43521</v>
      </c>
      <c r="C22" s="1">
        <v>43552</v>
      </c>
      <c r="D22">
        <v>272.5</v>
      </c>
      <c r="E22">
        <v>273</v>
      </c>
      <c r="F22">
        <v>270</v>
      </c>
      <c r="G22">
        <v>272.14999999999998</v>
      </c>
      <c r="H22">
        <v>272</v>
      </c>
      <c r="I22">
        <v>272.14999999999998</v>
      </c>
      <c r="J22">
        <v>5371</v>
      </c>
      <c r="K22">
        <v>43706.45</v>
      </c>
      <c r="L22">
        <v>26103000</v>
      </c>
      <c r="M22">
        <v>11034000</v>
      </c>
      <c r="N22">
        <v>270.14999999999998</v>
      </c>
      <c r="O22" s="2">
        <v>1.2346153846153846E-3</v>
      </c>
      <c r="P22" s="3">
        <f t="shared" si="2"/>
        <v>3.7295609039132753E-2</v>
      </c>
      <c r="Q22" s="4">
        <f t="shared" si="0"/>
        <v>3.606099365451737E-2</v>
      </c>
      <c r="R22" s="8">
        <f t="shared" si="1"/>
        <v>0.95112862874854287</v>
      </c>
    </row>
    <row r="23" spans="1:18" x14ac:dyDescent="0.35">
      <c r="A23" t="s">
        <v>14</v>
      </c>
      <c r="B23" s="1">
        <v>43529</v>
      </c>
      <c r="C23" s="1">
        <v>43580</v>
      </c>
      <c r="D23">
        <v>274.7</v>
      </c>
      <c r="E23">
        <v>280.7</v>
      </c>
      <c r="F23">
        <v>274.5</v>
      </c>
      <c r="G23">
        <v>279.5</v>
      </c>
      <c r="H23">
        <v>279.05</v>
      </c>
      <c r="I23">
        <v>279.5</v>
      </c>
      <c r="J23">
        <v>320</v>
      </c>
      <c r="K23">
        <v>2671.01</v>
      </c>
      <c r="L23">
        <v>1023000</v>
      </c>
      <c r="M23">
        <v>93000</v>
      </c>
      <c r="N23">
        <v>276.45</v>
      </c>
      <c r="O23" s="2">
        <v>1.2326923076923077E-3</v>
      </c>
      <c r="P23" s="3">
        <f t="shared" si="2"/>
        <v>2.629695885509847E-2</v>
      </c>
      <c r="Q23" s="4">
        <f t="shared" si="0"/>
        <v>2.5064266547406164E-2</v>
      </c>
      <c r="R23" s="8">
        <f t="shared" si="1"/>
        <v>0.66108387639606925</v>
      </c>
    </row>
    <row r="24" spans="1:18" x14ac:dyDescent="0.35">
      <c r="A24" t="s">
        <v>14</v>
      </c>
      <c r="B24" s="1">
        <v>43536</v>
      </c>
      <c r="C24" s="1">
        <v>43580</v>
      </c>
      <c r="D24">
        <v>291</v>
      </c>
      <c r="E24">
        <v>291.85000000000002</v>
      </c>
      <c r="F24">
        <v>287.64999999999998</v>
      </c>
      <c r="G24">
        <v>289.5</v>
      </c>
      <c r="H24">
        <v>289.35000000000002</v>
      </c>
      <c r="I24">
        <v>289.5</v>
      </c>
      <c r="J24">
        <v>358</v>
      </c>
      <c r="K24">
        <v>3113.08</v>
      </c>
      <c r="L24">
        <v>1539000</v>
      </c>
      <c r="M24">
        <v>198000</v>
      </c>
      <c r="N24">
        <v>286.89999999999998</v>
      </c>
      <c r="O24" s="2">
        <v>1.2153846153846154E-3</v>
      </c>
      <c r="P24" s="3">
        <f t="shared" si="2"/>
        <v>3.4542314335060449E-2</v>
      </c>
      <c r="Q24" s="4">
        <f t="shared" si="0"/>
        <v>3.3326929719675831E-2</v>
      </c>
      <c r="R24" s="8">
        <f t="shared" si="1"/>
        <v>0.87901618209301591</v>
      </c>
    </row>
    <row r="25" spans="1:18" x14ac:dyDescent="0.35">
      <c r="A25" t="s">
        <v>14</v>
      </c>
      <c r="B25" s="1">
        <v>43543</v>
      </c>
      <c r="C25" s="1">
        <v>43580</v>
      </c>
      <c r="D25">
        <v>304</v>
      </c>
      <c r="E25">
        <v>309.3</v>
      </c>
      <c r="F25">
        <v>301.5</v>
      </c>
      <c r="G25">
        <v>305.85000000000002</v>
      </c>
      <c r="H25">
        <v>305.60000000000002</v>
      </c>
      <c r="I25">
        <v>305.85000000000002</v>
      </c>
      <c r="J25">
        <v>1610</v>
      </c>
      <c r="K25">
        <v>14774.53</v>
      </c>
      <c r="L25">
        <v>6189000</v>
      </c>
      <c r="M25">
        <v>1587000</v>
      </c>
      <c r="N25">
        <v>303.05</v>
      </c>
      <c r="O25" s="2">
        <v>1.2076923076923076E-3</v>
      </c>
      <c r="P25" s="3">
        <f t="shared" si="2"/>
        <v>5.3457577243747008E-2</v>
      </c>
      <c r="Q25" s="4">
        <f t="shared" si="0"/>
        <v>5.2249884936054702E-2</v>
      </c>
      <c r="R25" s="8">
        <f t="shared" si="1"/>
        <v>1.3781195794995345</v>
      </c>
    </row>
    <row r="26" spans="1:18" x14ac:dyDescent="0.35">
      <c r="A26" t="s">
        <v>14</v>
      </c>
      <c r="B26" s="1">
        <v>43551</v>
      </c>
      <c r="C26" s="1">
        <v>43580</v>
      </c>
      <c r="D26">
        <v>307.05</v>
      </c>
      <c r="E26">
        <v>313.35000000000002</v>
      </c>
      <c r="F26">
        <v>306.5</v>
      </c>
      <c r="G26">
        <v>310.75</v>
      </c>
      <c r="H26">
        <v>310.10000000000002</v>
      </c>
      <c r="I26">
        <v>310.75</v>
      </c>
      <c r="J26">
        <v>18520</v>
      </c>
      <c r="K26">
        <v>172397.13</v>
      </c>
      <c r="L26">
        <v>55644000</v>
      </c>
      <c r="M26">
        <v>15657000</v>
      </c>
      <c r="N26">
        <v>308.8</v>
      </c>
      <c r="O26" s="2">
        <v>1.1769230769230769E-3</v>
      </c>
      <c r="P26" s="3">
        <f t="shared" si="2"/>
        <v>1.5768302493966137E-2</v>
      </c>
      <c r="Q26" s="4">
        <f t="shared" si="0"/>
        <v>1.459137941704306E-2</v>
      </c>
      <c r="R26" s="8">
        <f t="shared" si="1"/>
        <v>0.38485569281431442</v>
      </c>
    </row>
    <row r="27" spans="1:18" x14ac:dyDescent="0.35">
      <c r="A27" t="s">
        <v>14</v>
      </c>
      <c r="B27" s="1">
        <v>43558</v>
      </c>
      <c r="C27" s="1">
        <v>43615</v>
      </c>
      <c r="D27">
        <v>333.1</v>
      </c>
      <c r="E27">
        <v>336.25</v>
      </c>
      <c r="F27">
        <v>323.64999999999998</v>
      </c>
      <c r="G27">
        <v>324.64999999999998</v>
      </c>
      <c r="H27">
        <v>325.2</v>
      </c>
      <c r="I27">
        <v>324.64999999999998</v>
      </c>
      <c r="J27">
        <v>513</v>
      </c>
      <c r="K27">
        <v>5072.99</v>
      </c>
      <c r="L27">
        <v>1551000</v>
      </c>
      <c r="M27">
        <v>264000</v>
      </c>
      <c r="N27">
        <v>320.5</v>
      </c>
      <c r="O27" s="2">
        <v>1.1942307692307693E-3</v>
      </c>
      <c r="P27" s="3">
        <f t="shared" si="2"/>
        <v>4.2815339596488457E-2</v>
      </c>
      <c r="Q27" s="4">
        <f t="shared" si="0"/>
        <v>4.162110882725769E-2</v>
      </c>
      <c r="R27" s="8">
        <f t="shared" si="1"/>
        <v>1.0977797379941139</v>
      </c>
    </row>
    <row r="28" spans="1:18" x14ac:dyDescent="0.35">
      <c r="A28" t="s">
        <v>14</v>
      </c>
      <c r="B28" s="1">
        <v>43565</v>
      </c>
      <c r="C28" s="1">
        <v>43615</v>
      </c>
      <c r="D28">
        <v>318</v>
      </c>
      <c r="E28">
        <v>320.10000000000002</v>
      </c>
      <c r="F28">
        <v>313.85000000000002</v>
      </c>
      <c r="G28">
        <v>314.85000000000002</v>
      </c>
      <c r="H28">
        <v>314.2</v>
      </c>
      <c r="I28">
        <v>314.85000000000002</v>
      </c>
      <c r="J28">
        <v>411</v>
      </c>
      <c r="K28">
        <v>3910.61</v>
      </c>
      <c r="L28">
        <v>1929000</v>
      </c>
      <c r="M28">
        <v>-21000</v>
      </c>
      <c r="N28">
        <v>310.89999999999998</v>
      </c>
      <c r="O28" s="2">
        <v>1.2134615384615385E-3</v>
      </c>
      <c r="P28" s="3">
        <f t="shared" si="2"/>
        <v>-3.1125932983960471E-2</v>
      </c>
      <c r="Q28" s="4">
        <f t="shared" si="0"/>
        <v>-3.2339394522422009E-2</v>
      </c>
      <c r="R28" s="8">
        <f t="shared" si="1"/>
        <v>-0.85296939572313213</v>
      </c>
    </row>
    <row r="29" spans="1:18" x14ac:dyDescent="0.35">
      <c r="A29" t="s">
        <v>14</v>
      </c>
      <c r="B29" s="1">
        <v>43573</v>
      </c>
      <c r="C29" s="1">
        <v>43615</v>
      </c>
      <c r="D29">
        <v>317.8</v>
      </c>
      <c r="E29">
        <v>318.05</v>
      </c>
      <c r="F29">
        <v>310.95</v>
      </c>
      <c r="G29">
        <v>313.55</v>
      </c>
      <c r="H29">
        <v>312.8</v>
      </c>
      <c r="I29">
        <v>313.55</v>
      </c>
      <c r="J29">
        <v>3506</v>
      </c>
      <c r="K29">
        <v>32980.839999999997</v>
      </c>
      <c r="L29">
        <v>10122000</v>
      </c>
      <c r="M29">
        <v>6489000</v>
      </c>
      <c r="N29">
        <v>310.8</v>
      </c>
      <c r="O29" s="2">
        <v>1.2192307692307693E-3</v>
      </c>
      <c r="P29" s="3">
        <f t="shared" si="2"/>
        <v>-4.1460692074629605E-3</v>
      </c>
      <c r="Q29" s="4">
        <f t="shared" si="0"/>
        <v>-5.3652999766937298E-3</v>
      </c>
      <c r="R29" s="8">
        <f t="shared" si="1"/>
        <v>-0.14151275082842957</v>
      </c>
    </row>
    <row r="30" spans="1:18" x14ac:dyDescent="0.35">
      <c r="A30" t="s">
        <v>14</v>
      </c>
      <c r="B30" s="1">
        <v>43581</v>
      </c>
      <c r="C30" s="1">
        <v>43643</v>
      </c>
      <c r="D30">
        <v>310.25</v>
      </c>
      <c r="E30">
        <v>315.5</v>
      </c>
      <c r="F30">
        <v>309.25</v>
      </c>
      <c r="G30">
        <v>314.7</v>
      </c>
      <c r="H30">
        <v>314.7</v>
      </c>
      <c r="I30">
        <v>314.7</v>
      </c>
      <c r="J30">
        <v>252</v>
      </c>
      <c r="K30">
        <v>2361.98</v>
      </c>
      <c r="L30">
        <v>1392000</v>
      </c>
      <c r="M30">
        <v>165000</v>
      </c>
      <c r="N30">
        <v>312.5</v>
      </c>
      <c r="O30" s="2">
        <v>1.2288461538461539E-3</v>
      </c>
      <c r="P30" s="3">
        <f t="shared" si="2"/>
        <v>3.654273911661828E-3</v>
      </c>
      <c r="Q30" s="4">
        <f t="shared" si="0"/>
        <v>2.4254277578156739E-3</v>
      </c>
      <c r="R30" s="8">
        <f t="shared" si="1"/>
        <v>6.3971996987134863E-2</v>
      </c>
    </row>
    <row r="31" spans="1:18" x14ac:dyDescent="0.35">
      <c r="A31" t="s">
        <v>14</v>
      </c>
      <c r="B31" s="1">
        <v>43592</v>
      </c>
      <c r="C31" s="1">
        <v>43643</v>
      </c>
      <c r="D31">
        <v>313</v>
      </c>
      <c r="E31">
        <v>314.89999999999998</v>
      </c>
      <c r="F31">
        <v>305.55</v>
      </c>
      <c r="G31">
        <v>306.85000000000002</v>
      </c>
      <c r="H31">
        <v>306.25</v>
      </c>
      <c r="I31">
        <v>306.85000000000002</v>
      </c>
      <c r="J31">
        <v>356</v>
      </c>
      <c r="K31">
        <v>3320.78</v>
      </c>
      <c r="L31">
        <v>1521000</v>
      </c>
      <c r="M31">
        <v>111000</v>
      </c>
      <c r="N31">
        <v>305.45</v>
      </c>
      <c r="O31" s="2">
        <v>1.2442307692307692E-3</v>
      </c>
      <c r="P31" s="3">
        <f t="shared" si="2"/>
        <v>-2.5582532181847695E-2</v>
      </c>
      <c r="Q31" s="4">
        <f t="shared" si="0"/>
        <v>-2.6826762951078463E-2</v>
      </c>
      <c r="R31" s="8">
        <f t="shared" si="1"/>
        <v>-0.70757069269568262</v>
      </c>
    </row>
    <row r="32" spans="1:18" x14ac:dyDescent="0.35">
      <c r="A32" t="s">
        <v>14</v>
      </c>
      <c r="B32" s="1">
        <v>43599</v>
      </c>
      <c r="C32" s="1">
        <v>43643</v>
      </c>
      <c r="D32">
        <v>309.60000000000002</v>
      </c>
      <c r="E32">
        <v>319</v>
      </c>
      <c r="F32">
        <v>308</v>
      </c>
      <c r="G32">
        <v>317.2</v>
      </c>
      <c r="H32">
        <v>318.7</v>
      </c>
      <c r="I32">
        <v>317.2</v>
      </c>
      <c r="J32">
        <v>649</v>
      </c>
      <c r="K32">
        <v>6099.76</v>
      </c>
      <c r="L32">
        <v>3411000</v>
      </c>
      <c r="M32">
        <v>93000</v>
      </c>
      <c r="N32">
        <v>314.64999999999998</v>
      </c>
      <c r="O32" s="2">
        <v>1.2384615384615385E-3</v>
      </c>
      <c r="P32" s="3">
        <f t="shared" si="2"/>
        <v>3.2629255989911621E-2</v>
      </c>
      <c r="Q32" s="4">
        <f t="shared" si="0"/>
        <v>3.1390794451450085E-2</v>
      </c>
      <c r="R32" s="8">
        <f t="shared" si="1"/>
        <v>0.82794954481779603</v>
      </c>
    </row>
    <row r="33" spans="1:18" x14ac:dyDescent="0.35">
      <c r="A33" t="s">
        <v>14</v>
      </c>
      <c r="B33" s="1">
        <v>43606</v>
      </c>
      <c r="C33" s="1">
        <v>43643</v>
      </c>
      <c r="D33">
        <v>348</v>
      </c>
      <c r="E33">
        <v>350</v>
      </c>
      <c r="F33">
        <v>339.25</v>
      </c>
      <c r="G33">
        <v>340.5</v>
      </c>
      <c r="H33">
        <v>340.05</v>
      </c>
      <c r="I33">
        <v>340.5</v>
      </c>
      <c r="J33">
        <v>1935</v>
      </c>
      <c r="K33">
        <v>19934.63</v>
      </c>
      <c r="L33">
        <v>6726000</v>
      </c>
      <c r="M33">
        <v>837000</v>
      </c>
      <c r="N33">
        <v>337.55</v>
      </c>
      <c r="O33" s="2">
        <v>1.2211538461538462E-3</v>
      </c>
      <c r="P33" s="3">
        <f t="shared" si="2"/>
        <v>6.8428781204111638E-2</v>
      </c>
      <c r="Q33" s="4">
        <f t="shared" si="0"/>
        <v>6.7207627357957794E-2</v>
      </c>
      <c r="R33" s="8">
        <f t="shared" si="1"/>
        <v>1.7726382989562959</v>
      </c>
    </row>
    <row r="34" spans="1:18" x14ac:dyDescent="0.35">
      <c r="A34" t="s">
        <v>14</v>
      </c>
      <c r="B34" s="1">
        <v>43613</v>
      </c>
      <c r="C34" s="1">
        <v>43643</v>
      </c>
      <c r="D34">
        <v>363</v>
      </c>
      <c r="E34">
        <v>363.5</v>
      </c>
      <c r="F34">
        <v>358.7</v>
      </c>
      <c r="G34">
        <v>362.75</v>
      </c>
      <c r="H34">
        <v>362.95</v>
      </c>
      <c r="I34">
        <v>362.75</v>
      </c>
      <c r="J34">
        <v>9309</v>
      </c>
      <c r="K34">
        <v>100820.15</v>
      </c>
      <c r="L34">
        <v>36867000</v>
      </c>
      <c r="M34">
        <v>12633000</v>
      </c>
      <c r="N34">
        <v>360.05</v>
      </c>
      <c r="O34" s="2">
        <v>1.201923076923077E-3</v>
      </c>
      <c r="P34" s="3">
        <f t="shared" si="2"/>
        <v>6.1337008959338385E-2</v>
      </c>
      <c r="Q34" s="4">
        <f t="shared" si="0"/>
        <v>6.0135085882415305E-2</v>
      </c>
      <c r="R34" s="8">
        <f t="shared" si="1"/>
        <v>1.5860961104673428</v>
      </c>
    </row>
    <row r="35" spans="1:18" x14ac:dyDescent="0.35">
      <c r="A35" t="s">
        <v>14</v>
      </c>
      <c r="B35" s="1">
        <v>43620</v>
      </c>
      <c r="C35" s="1">
        <v>43671</v>
      </c>
      <c r="D35">
        <v>357</v>
      </c>
      <c r="E35">
        <v>360.45</v>
      </c>
      <c r="F35">
        <v>355.4</v>
      </c>
      <c r="G35">
        <v>356.05</v>
      </c>
      <c r="H35">
        <v>356.7</v>
      </c>
      <c r="I35">
        <v>356.05</v>
      </c>
      <c r="J35">
        <v>197</v>
      </c>
      <c r="K35">
        <v>2112.9899999999998</v>
      </c>
      <c r="L35">
        <v>984000</v>
      </c>
      <c r="M35">
        <v>45000</v>
      </c>
      <c r="N35">
        <v>352.4</v>
      </c>
      <c r="O35" s="2">
        <v>1.1769230769230769E-3</v>
      </c>
      <c r="P35" s="3">
        <f t="shared" si="2"/>
        <v>-1.8817581800308913E-2</v>
      </c>
      <c r="Q35" s="4">
        <f t="shared" si="0"/>
        <v>-1.9994504877231988E-2</v>
      </c>
      <c r="R35" s="8">
        <f t="shared" si="1"/>
        <v>-0.5273661116657945</v>
      </c>
    </row>
    <row r="36" spans="1:18" x14ac:dyDescent="0.35">
      <c r="A36" t="s">
        <v>14</v>
      </c>
      <c r="B36" s="1">
        <v>43628</v>
      </c>
      <c r="C36" s="1">
        <v>43671</v>
      </c>
      <c r="D36">
        <v>348</v>
      </c>
      <c r="E36">
        <v>348.75</v>
      </c>
      <c r="F36">
        <v>345.6</v>
      </c>
      <c r="G36">
        <v>347.95</v>
      </c>
      <c r="H36">
        <v>348.75</v>
      </c>
      <c r="I36">
        <v>347.95</v>
      </c>
      <c r="J36">
        <v>437</v>
      </c>
      <c r="K36">
        <v>4553.3599999999997</v>
      </c>
      <c r="L36">
        <v>2238000</v>
      </c>
      <c r="M36">
        <v>402000</v>
      </c>
      <c r="N36">
        <v>344</v>
      </c>
      <c r="O36" s="2">
        <v>1.1384615384615385E-3</v>
      </c>
      <c r="P36" s="3">
        <f t="shared" si="2"/>
        <v>-2.3279206782583772E-2</v>
      </c>
      <c r="Q36" s="4">
        <f t="shared" si="0"/>
        <v>-2.4417668321045312E-2</v>
      </c>
      <c r="R36" s="8">
        <f t="shared" si="1"/>
        <v>-0.6440294909766926</v>
      </c>
    </row>
    <row r="37" spans="1:18" x14ac:dyDescent="0.35">
      <c r="A37" t="s">
        <v>14</v>
      </c>
      <c r="B37" s="1">
        <v>43635</v>
      </c>
      <c r="C37" s="1">
        <v>43671</v>
      </c>
      <c r="D37">
        <v>345.85</v>
      </c>
      <c r="E37">
        <v>347.8</v>
      </c>
      <c r="F37">
        <v>338.1</v>
      </c>
      <c r="G37">
        <v>341.4</v>
      </c>
      <c r="H37">
        <v>341.45</v>
      </c>
      <c r="I37">
        <v>341.4</v>
      </c>
      <c r="J37">
        <v>1861</v>
      </c>
      <c r="K37">
        <v>19122.86</v>
      </c>
      <c r="L37">
        <v>7569000</v>
      </c>
      <c r="M37">
        <v>2034000</v>
      </c>
      <c r="N37">
        <v>338.85</v>
      </c>
      <c r="O37" s="2">
        <v>1.15E-3</v>
      </c>
      <c r="P37" s="3">
        <f t="shared" si="2"/>
        <v>-1.9185705916813157E-2</v>
      </c>
      <c r="Q37" s="4">
        <f t="shared" si="0"/>
        <v>-2.0335705916813156E-2</v>
      </c>
      <c r="R37" s="8">
        <f t="shared" si="1"/>
        <v>-0.53636547757383179</v>
      </c>
    </row>
    <row r="38" spans="1:18" x14ac:dyDescent="0.35">
      <c r="A38" t="s">
        <v>14</v>
      </c>
      <c r="B38" s="1">
        <v>43642</v>
      </c>
      <c r="C38" s="1">
        <v>43671</v>
      </c>
      <c r="D38">
        <v>356.75</v>
      </c>
      <c r="E38">
        <v>360.95</v>
      </c>
      <c r="F38">
        <v>356.6</v>
      </c>
      <c r="G38">
        <v>360.35</v>
      </c>
      <c r="H38">
        <v>359.8</v>
      </c>
      <c r="I38">
        <v>360.35</v>
      </c>
      <c r="J38">
        <v>9962</v>
      </c>
      <c r="K38">
        <v>107212.43</v>
      </c>
      <c r="L38">
        <v>58584000</v>
      </c>
      <c r="M38">
        <v>12195000</v>
      </c>
      <c r="N38">
        <v>358.15</v>
      </c>
      <c r="O38" s="2">
        <v>1.1480769230769231E-3</v>
      </c>
      <c r="P38" s="3">
        <f t="shared" si="2"/>
        <v>5.2587761898154693E-2</v>
      </c>
      <c r="Q38" s="4">
        <f t="shared" si="0"/>
        <v>5.1439684975077768E-2</v>
      </c>
      <c r="R38" s="8">
        <f t="shared" si="1"/>
        <v>1.356750107951443</v>
      </c>
    </row>
    <row r="39" spans="1:18" x14ac:dyDescent="0.35">
      <c r="A39" t="s">
        <v>14</v>
      </c>
      <c r="B39" s="1">
        <v>43650</v>
      </c>
      <c r="C39" s="1">
        <v>43706</v>
      </c>
      <c r="D39">
        <v>370.3</v>
      </c>
      <c r="E39">
        <v>373.7</v>
      </c>
      <c r="F39">
        <v>369.4</v>
      </c>
      <c r="G39">
        <v>370.2</v>
      </c>
      <c r="H39">
        <v>370.3</v>
      </c>
      <c r="I39">
        <v>370.2</v>
      </c>
      <c r="J39">
        <v>424</v>
      </c>
      <c r="K39">
        <v>4730.28</v>
      </c>
      <c r="L39">
        <v>3156000</v>
      </c>
      <c r="M39">
        <v>195000</v>
      </c>
      <c r="N39">
        <v>367.4</v>
      </c>
      <c r="O39" s="2">
        <v>1.1557692307692308E-3</v>
      </c>
      <c r="P39" s="3">
        <f t="shared" si="2"/>
        <v>2.660723933009175E-2</v>
      </c>
      <c r="Q39" s="4">
        <f t="shared" si="0"/>
        <v>2.5451470099322519E-2</v>
      </c>
      <c r="R39" s="8">
        <f t="shared" si="1"/>
        <v>0.67129658398003333</v>
      </c>
    </row>
    <row r="40" spans="1:18" x14ac:dyDescent="0.35">
      <c r="A40" t="s">
        <v>14</v>
      </c>
      <c r="B40" s="1">
        <v>43657</v>
      </c>
      <c r="C40" s="1">
        <v>43706</v>
      </c>
      <c r="D40">
        <v>360.3</v>
      </c>
      <c r="E40">
        <v>365.55</v>
      </c>
      <c r="F40">
        <v>359.05</v>
      </c>
      <c r="G40">
        <v>364.95</v>
      </c>
      <c r="H40">
        <v>365.2</v>
      </c>
      <c r="I40">
        <v>364.95</v>
      </c>
      <c r="J40">
        <v>884</v>
      </c>
      <c r="K40">
        <v>9608.0499999999993</v>
      </c>
      <c r="L40">
        <v>5121000</v>
      </c>
      <c r="M40">
        <v>756000</v>
      </c>
      <c r="N40">
        <v>363.2</v>
      </c>
      <c r="O40" s="2">
        <v>1.1326923076923076E-3</v>
      </c>
      <c r="P40" s="3">
        <f t="shared" si="2"/>
        <v>-1.4385532264693794E-2</v>
      </c>
      <c r="Q40" s="4">
        <f t="shared" si="0"/>
        <v>-1.5518224572386101E-2</v>
      </c>
      <c r="R40" s="8">
        <f t="shared" si="1"/>
        <v>-0.40930174580190937</v>
      </c>
    </row>
    <row r="41" spans="1:18" x14ac:dyDescent="0.35">
      <c r="A41" t="s">
        <v>14</v>
      </c>
      <c r="B41" s="1">
        <v>43664</v>
      </c>
      <c r="C41" s="1">
        <v>43706</v>
      </c>
      <c r="D41">
        <v>373.8</v>
      </c>
      <c r="E41">
        <v>374.75</v>
      </c>
      <c r="F41">
        <v>365.5</v>
      </c>
      <c r="G41">
        <v>366.55</v>
      </c>
      <c r="H41">
        <v>367</v>
      </c>
      <c r="I41">
        <v>366.55</v>
      </c>
      <c r="J41">
        <v>2618</v>
      </c>
      <c r="K41">
        <v>29103.99</v>
      </c>
      <c r="L41">
        <v>9663000</v>
      </c>
      <c r="M41">
        <v>2106000</v>
      </c>
      <c r="N41">
        <v>363.65</v>
      </c>
      <c r="O41" s="2">
        <v>1.1249999999999999E-3</v>
      </c>
      <c r="P41" s="3">
        <f t="shared" si="2"/>
        <v>4.3650252353022037E-3</v>
      </c>
      <c r="Q41" s="4">
        <f t="shared" si="0"/>
        <v>3.2400252353022036E-3</v>
      </c>
      <c r="R41" s="8">
        <f t="shared" si="1"/>
        <v>8.5457455462479112E-2</v>
      </c>
    </row>
    <row r="42" spans="1:18" x14ac:dyDescent="0.35">
      <c r="A42" t="s">
        <v>14</v>
      </c>
      <c r="B42" s="1">
        <v>43671</v>
      </c>
      <c r="C42" s="1">
        <v>43706</v>
      </c>
      <c r="D42">
        <v>342.9</v>
      </c>
      <c r="E42">
        <v>344.65</v>
      </c>
      <c r="F42">
        <v>339.1</v>
      </c>
      <c r="G42">
        <v>343.55</v>
      </c>
      <c r="H42">
        <v>344.45</v>
      </c>
      <c r="I42">
        <v>343.55</v>
      </c>
      <c r="J42">
        <v>17623</v>
      </c>
      <c r="K42">
        <v>180800.32</v>
      </c>
      <c r="L42">
        <v>67986000</v>
      </c>
      <c r="M42">
        <v>15423000</v>
      </c>
      <c r="N42">
        <v>341.3</v>
      </c>
      <c r="O42" s="2">
        <v>1.1019230769230769E-3</v>
      </c>
      <c r="P42" s="3">
        <f t="shared" si="2"/>
        <v>-6.6948042497453064E-2</v>
      </c>
      <c r="Q42" s="4">
        <f t="shared" si="0"/>
        <v>-6.8049965574376148E-2</v>
      </c>
      <c r="R42" s="8">
        <f t="shared" si="1"/>
        <v>-1.7948554347457342</v>
      </c>
    </row>
    <row r="43" spans="1:18" x14ac:dyDescent="0.35">
      <c r="A43" t="s">
        <v>14</v>
      </c>
      <c r="B43" s="1">
        <v>43678</v>
      </c>
      <c r="C43" s="1">
        <v>43734</v>
      </c>
      <c r="D43">
        <v>332.25</v>
      </c>
      <c r="E43">
        <v>334.1</v>
      </c>
      <c r="F43">
        <v>314.64999999999998</v>
      </c>
      <c r="G43">
        <v>320.3</v>
      </c>
      <c r="H43">
        <v>319.89999999999998</v>
      </c>
      <c r="I43">
        <v>320.3</v>
      </c>
      <c r="J43">
        <v>561</v>
      </c>
      <c r="K43">
        <v>5439.71</v>
      </c>
      <c r="L43">
        <v>1614000</v>
      </c>
      <c r="M43">
        <v>195000</v>
      </c>
      <c r="N43">
        <v>317.14999999999998</v>
      </c>
      <c r="O43" s="2">
        <v>1.1038461538461538E-3</v>
      </c>
      <c r="P43" s="3">
        <f t="shared" si="2"/>
        <v>-7.2588198563846393E-2</v>
      </c>
      <c r="Q43" s="4">
        <f t="shared" si="0"/>
        <v>-7.3692044717692542E-2</v>
      </c>
      <c r="R43" s="8">
        <f t="shared" si="1"/>
        <v>-1.9436683889944597</v>
      </c>
    </row>
    <row r="44" spans="1:18" x14ac:dyDescent="0.35">
      <c r="A44" t="s">
        <v>14</v>
      </c>
      <c r="B44" s="1">
        <v>43685</v>
      </c>
      <c r="C44" s="1">
        <v>43734</v>
      </c>
      <c r="D44">
        <v>293</v>
      </c>
      <c r="E44">
        <v>298.35000000000002</v>
      </c>
      <c r="F44">
        <v>288.39999999999998</v>
      </c>
      <c r="G44">
        <v>297.5</v>
      </c>
      <c r="H44">
        <v>298</v>
      </c>
      <c r="I44">
        <v>297.5</v>
      </c>
      <c r="J44">
        <v>855</v>
      </c>
      <c r="K44">
        <v>7528.92</v>
      </c>
      <c r="L44">
        <v>3087000</v>
      </c>
      <c r="M44">
        <v>168000</v>
      </c>
      <c r="N44">
        <v>294.35000000000002</v>
      </c>
      <c r="O44" s="2">
        <v>1.0865384615384615E-3</v>
      </c>
      <c r="P44" s="3">
        <f t="shared" si="2"/>
        <v>-7.6638655462184915E-2</v>
      </c>
      <c r="Q44" s="4">
        <f t="shared" si="0"/>
        <v>-7.7725193923723374E-2</v>
      </c>
      <c r="R44" s="8">
        <f t="shared" si="1"/>
        <v>-2.050044927328972</v>
      </c>
    </row>
    <row r="45" spans="1:18" x14ac:dyDescent="0.35">
      <c r="A45" t="s">
        <v>14</v>
      </c>
      <c r="B45" s="1">
        <v>43696</v>
      </c>
      <c r="C45" s="1">
        <v>43734</v>
      </c>
      <c r="D45">
        <v>293.55</v>
      </c>
      <c r="E45">
        <v>293.89999999999998</v>
      </c>
      <c r="F45">
        <v>287.75</v>
      </c>
      <c r="G45">
        <v>288.3</v>
      </c>
      <c r="H45">
        <v>288.25</v>
      </c>
      <c r="I45">
        <v>288.3</v>
      </c>
      <c r="J45">
        <v>911</v>
      </c>
      <c r="K45">
        <v>7922.91</v>
      </c>
      <c r="L45">
        <v>5718000</v>
      </c>
      <c r="M45">
        <v>387000</v>
      </c>
      <c r="N45">
        <v>286.85000000000002</v>
      </c>
      <c r="O45" s="2">
        <v>1.0423076923076922E-3</v>
      </c>
      <c r="P45" s="3">
        <f t="shared" si="2"/>
        <v>-3.191120360735341E-2</v>
      </c>
      <c r="Q45" s="4">
        <f t="shared" si="0"/>
        <v>-3.2953511299661099E-2</v>
      </c>
      <c r="R45" s="8">
        <f t="shared" si="1"/>
        <v>-0.86916706497825313</v>
      </c>
    </row>
    <row r="46" spans="1:18" x14ac:dyDescent="0.35">
      <c r="A46" t="s">
        <v>14</v>
      </c>
      <c r="B46" s="1">
        <v>43703</v>
      </c>
      <c r="C46" s="1">
        <v>43734</v>
      </c>
      <c r="D46">
        <v>287.8</v>
      </c>
      <c r="E46">
        <v>288</v>
      </c>
      <c r="F46">
        <v>270.75</v>
      </c>
      <c r="G46">
        <v>280.64999999999998</v>
      </c>
      <c r="H46">
        <v>280.2</v>
      </c>
      <c r="I46">
        <v>280.64999999999998</v>
      </c>
      <c r="J46">
        <v>14306</v>
      </c>
      <c r="K46">
        <v>119260.93</v>
      </c>
      <c r="L46">
        <v>37782000</v>
      </c>
      <c r="M46">
        <v>13650000</v>
      </c>
      <c r="N46">
        <v>280.2</v>
      </c>
      <c r="O46" s="2">
        <v>1.0538461538461539E-3</v>
      </c>
      <c r="P46" s="3">
        <f t="shared" si="2"/>
        <v>-2.7258150721539406E-2</v>
      </c>
      <c r="Q46" s="4">
        <f t="shared" si="0"/>
        <v>-2.8311996875385562E-2</v>
      </c>
      <c r="R46" s="8">
        <f t="shared" si="1"/>
        <v>-0.74674455793442007</v>
      </c>
    </row>
    <row r="47" spans="1:18" x14ac:dyDescent="0.35">
      <c r="A47" t="s">
        <v>14</v>
      </c>
      <c r="B47" s="1">
        <v>43711</v>
      </c>
      <c r="C47" s="1">
        <v>43769</v>
      </c>
      <c r="D47">
        <v>271.8</v>
      </c>
      <c r="E47">
        <v>272.95</v>
      </c>
      <c r="F47">
        <v>269.14999999999998</v>
      </c>
      <c r="G47">
        <v>269.5</v>
      </c>
      <c r="H47">
        <v>269.5</v>
      </c>
      <c r="I47">
        <v>269.5</v>
      </c>
      <c r="J47">
        <v>345</v>
      </c>
      <c r="K47">
        <v>2799.68</v>
      </c>
      <c r="L47">
        <v>1842000</v>
      </c>
      <c r="M47">
        <v>189000</v>
      </c>
      <c r="N47">
        <v>268.39999999999998</v>
      </c>
      <c r="O47" s="2">
        <v>1.0403846153846153E-3</v>
      </c>
      <c r="P47" s="3">
        <f t="shared" si="2"/>
        <v>-4.1372912801484148E-2</v>
      </c>
      <c r="Q47" s="4">
        <f t="shared" si="0"/>
        <v>-4.2413297416868764E-2</v>
      </c>
      <c r="R47" s="8">
        <f t="shared" si="1"/>
        <v>-1.1186741496724408</v>
      </c>
    </row>
    <row r="48" spans="1:18" x14ac:dyDescent="0.35">
      <c r="A48" t="s">
        <v>14</v>
      </c>
      <c r="B48" s="1">
        <v>43719</v>
      </c>
      <c r="C48" s="1">
        <v>43769</v>
      </c>
      <c r="D48">
        <v>281.10000000000002</v>
      </c>
      <c r="E48">
        <v>286.95</v>
      </c>
      <c r="F48">
        <v>281.05</v>
      </c>
      <c r="G48">
        <v>286.60000000000002</v>
      </c>
      <c r="H48">
        <v>286.45</v>
      </c>
      <c r="I48">
        <v>286.60000000000002</v>
      </c>
      <c r="J48">
        <v>516</v>
      </c>
      <c r="K48">
        <v>4400.8</v>
      </c>
      <c r="L48">
        <v>2475000</v>
      </c>
      <c r="M48">
        <v>363000</v>
      </c>
      <c r="N48">
        <v>285.25</v>
      </c>
      <c r="O48" s="2">
        <v>1.0423076923076922E-3</v>
      </c>
      <c r="P48" s="3">
        <f t="shared" si="2"/>
        <v>5.9665038381018914E-2</v>
      </c>
      <c r="Q48" s="4">
        <f t="shared" si="0"/>
        <v>5.8622730688711225E-2</v>
      </c>
      <c r="R48" s="8">
        <f t="shared" si="1"/>
        <v>1.5462069067657054</v>
      </c>
    </row>
    <row r="49" spans="1:18" x14ac:dyDescent="0.35">
      <c r="A49" t="s">
        <v>14</v>
      </c>
      <c r="B49" s="1">
        <v>43726</v>
      </c>
      <c r="C49" s="1">
        <v>43769</v>
      </c>
      <c r="D49">
        <v>276.3</v>
      </c>
      <c r="E49">
        <v>284.5</v>
      </c>
      <c r="F49">
        <v>276.2</v>
      </c>
      <c r="G49">
        <v>281.55</v>
      </c>
      <c r="H49">
        <v>281.39999999999998</v>
      </c>
      <c r="I49">
        <v>281.55</v>
      </c>
      <c r="J49">
        <v>1639</v>
      </c>
      <c r="K49">
        <v>13778.66</v>
      </c>
      <c r="L49">
        <v>6888000</v>
      </c>
      <c r="M49">
        <v>969000</v>
      </c>
      <c r="N49">
        <v>280.39999999999998</v>
      </c>
      <c r="O49" s="2">
        <v>1.023076923076923E-3</v>
      </c>
      <c r="P49" s="3">
        <f t="shared" si="2"/>
        <v>-1.7936423370626925E-2</v>
      </c>
      <c r="Q49" s="4">
        <f t="shared" si="0"/>
        <v>-1.8959500293703847E-2</v>
      </c>
      <c r="R49" s="8">
        <f t="shared" si="1"/>
        <v>-0.50006729400949679</v>
      </c>
    </row>
    <row r="50" spans="1:18" x14ac:dyDescent="0.35">
      <c r="A50" t="s">
        <v>14</v>
      </c>
      <c r="B50" s="1">
        <v>43733</v>
      </c>
      <c r="C50" s="1">
        <v>43769</v>
      </c>
      <c r="D50">
        <v>297.5</v>
      </c>
      <c r="E50">
        <v>300.05</v>
      </c>
      <c r="F50">
        <v>281.05</v>
      </c>
      <c r="G50">
        <v>282.55</v>
      </c>
      <c r="H50">
        <v>281.8</v>
      </c>
      <c r="I50">
        <v>282.55</v>
      </c>
      <c r="J50">
        <v>26281</v>
      </c>
      <c r="K50">
        <v>227770.82</v>
      </c>
      <c r="L50">
        <v>80643000</v>
      </c>
      <c r="M50">
        <v>31128000</v>
      </c>
      <c r="N50">
        <v>280.25</v>
      </c>
      <c r="O50" s="2">
        <v>1.0250000000000001E-3</v>
      </c>
      <c r="P50" s="3">
        <f t="shared" si="2"/>
        <v>3.5391966023712615E-3</v>
      </c>
      <c r="Q50" s="4">
        <f t="shared" si="0"/>
        <v>2.5141966023712612E-3</v>
      </c>
      <c r="R50" s="8">
        <f t="shared" si="1"/>
        <v>6.6313324300703552E-2</v>
      </c>
    </row>
    <row r="51" spans="1:18" x14ac:dyDescent="0.35">
      <c r="O51" s="2"/>
      <c r="P51" s="3"/>
      <c r="Q51" s="4"/>
    </row>
    <row r="52" spans="1:18" x14ac:dyDescent="0.35">
      <c r="O52" s="2"/>
      <c r="P52" s="3"/>
      <c r="Q52" s="4"/>
    </row>
    <row r="53" spans="1:18" x14ac:dyDescent="0.35">
      <c r="O53" s="2"/>
      <c r="P53" s="3"/>
      <c r="Q53" s="4"/>
    </row>
    <row r="54" spans="1:18" x14ac:dyDescent="0.35">
      <c r="O54" s="2"/>
      <c r="P54" s="3"/>
      <c r="Q54" s="4"/>
    </row>
    <row r="55" spans="1:18" x14ac:dyDescent="0.35">
      <c r="P55" s="3"/>
      <c r="Q55" s="4"/>
    </row>
    <row r="56" spans="1:18" x14ac:dyDescent="0.35">
      <c r="P56" s="3"/>
      <c r="Q56" s="4"/>
    </row>
    <row r="57" spans="1:18" x14ac:dyDescent="0.35">
      <c r="P57" s="3"/>
      <c r="Q57" s="4"/>
    </row>
    <row r="58" spans="1:18" x14ac:dyDescent="0.35">
      <c r="P58" s="3"/>
      <c r="Q58" s="4"/>
    </row>
    <row r="59" spans="1:18" x14ac:dyDescent="0.35">
      <c r="P59" s="3"/>
      <c r="Q59" s="4"/>
    </row>
    <row r="60" spans="1:18" x14ac:dyDescent="0.35">
      <c r="P60" s="3"/>
      <c r="Q60" s="4"/>
    </row>
    <row r="61" spans="1:18" x14ac:dyDescent="0.35">
      <c r="P61" s="3"/>
      <c r="Q61" s="4"/>
    </row>
    <row r="62" spans="1:18" x14ac:dyDescent="0.35">
      <c r="P62" s="3"/>
      <c r="Q62" s="4"/>
    </row>
    <row r="63" spans="1:18" x14ac:dyDescent="0.35">
      <c r="P63" s="3"/>
      <c r="Q63" s="4"/>
    </row>
    <row r="64" spans="1:18" x14ac:dyDescent="0.35">
      <c r="P64" s="3"/>
      <c r="Q64" s="4"/>
    </row>
    <row r="65" spans="16:17" x14ac:dyDescent="0.35">
      <c r="P65" s="3"/>
      <c r="Q65" s="4"/>
    </row>
    <row r="66" spans="16:17" x14ac:dyDescent="0.35">
      <c r="P66" s="3"/>
      <c r="Q66" s="4"/>
    </row>
    <row r="67" spans="16:17" x14ac:dyDescent="0.35">
      <c r="P67" s="3"/>
      <c r="Q67" s="4"/>
    </row>
    <row r="68" spans="16:17" x14ac:dyDescent="0.35">
      <c r="P68" s="3"/>
      <c r="Q68" s="4"/>
    </row>
    <row r="69" spans="16:17" x14ac:dyDescent="0.35">
      <c r="P69" s="3"/>
      <c r="Q69" s="4"/>
    </row>
    <row r="70" spans="16:17" x14ac:dyDescent="0.35">
      <c r="P70" s="3"/>
      <c r="Q70" s="4"/>
    </row>
    <row r="71" spans="16:17" x14ac:dyDescent="0.35">
      <c r="P71" s="3"/>
      <c r="Q71" s="4"/>
    </row>
    <row r="72" spans="16:17" x14ac:dyDescent="0.35">
      <c r="P72" s="3"/>
      <c r="Q72" s="4"/>
    </row>
    <row r="73" spans="16:17" x14ac:dyDescent="0.35">
      <c r="P73" s="3"/>
      <c r="Q73" s="4"/>
    </row>
    <row r="74" spans="16:17" x14ac:dyDescent="0.35">
      <c r="P74" s="3"/>
      <c r="Q74" s="4"/>
    </row>
    <row r="75" spans="16:17" x14ac:dyDescent="0.35">
      <c r="P75" s="3"/>
      <c r="Q75" s="4"/>
    </row>
    <row r="76" spans="16:17" x14ac:dyDescent="0.35">
      <c r="P76" s="3"/>
      <c r="Q76" s="4"/>
    </row>
    <row r="77" spans="16:17" x14ac:dyDescent="0.35">
      <c r="P77" s="3"/>
      <c r="Q77" s="4"/>
    </row>
    <row r="78" spans="16:17" x14ac:dyDescent="0.35">
      <c r="P78" s="3"/>
      <c r="Q78" s="4"/>
    </row>
    <row r="79" spans="16:17" x14ac:dyDescent="0.35">
      <c r="P79" s="3"/>
      <c r="Q79" s="4"/>
    </row>
    <row r="80" spans="16:17" x14ac:dyDescent="0.35">
      <c r="P80" s="3"/>
      <c r="Q80" s="4"/>
    </row>
    <row r="81" spans="16:17" x14ac:dyDescent="0.35">
      <c r="P81" s="3"/>
      <c r="Q81" s="4"/>
    </row>
    <row r="82" spans="16:17" x14ac:dyDescent="0.35">
      <c r="P82" s="3"/>
      <c r="Q82" s="4"/>
    </row>
    <row r="83" spans="16:17" x14ac:dyDescent="0.35">
      <c r="P83" s="3"/>
      <c r="Q83" s="4"/>
    </row>
    <row r="84" spans="16:17" x14ac:dyDescent="0.35">
      <c r="P84" s="3"/>
      <c r="Q84" s="4"/>
    </row>
    <row r="85" spans="16:17" x14ac:dyDescent="0.35">
      <c r="P85" s="3"/>
      <c r="Q85" s="4"/>
    </row>
    <row r="86" spans="16:17" x14ac:dyDescent="0.35">
      <c r="P86" s="3"/>
      <c r="Q86" s="4"/>
    </row>
    <row r="87" spans="16:17" x14ac:dyDescent="0.35">
      <c r="P87" s="3"/>
      <c r="Q87" s="4"/>
    </row>
    <row r="88" spans="16:17" x14ac:dyDescent="0.35">
      <c r="P88" s="3"/>
      <c r="Q88" s="4"/>
    </row>
    <row r="89" spans="16:17" x14ac:dyDescent="0.35">
      <c r="P89" s="3"/>
      <c r="Q89" s="4"/>
    </row>
    <row r="90" spans="16:17" x14ac:dyDescent="0.35">
      <c r="P90" s="3"/>
      <c r="Q90" s="4"/>
    </row>
    <row r="91" spans="16:17" x14ac:dyDescent="0.35">
      <c r="P91" s="3"/>
      <c r="Q91" s="4"/>
    </row>
    <row r="92" spans="16:17" x14ac:dyDescent="0.35">
      <c r="P92" s="3"/>
      <c r="Q92" s="4"/>
    </row>
    <row r="93" spans="16:17" x14ac:dyDescent="0.35">
      <c r="P93" s="3"/>
      <c r="Q93" s="4"/>
    </row>
    <row r="94" spans="16:17" x14ac:dyDescent="0.35">
      <c r="P94" s="3"/>
      <c r="Q94" s="4"/>
    </row>
    <row r="95" spans="16:17" x14ac:dyDescent="0.35">
      <c r="P95" s="3"/>
      <c r="Q95" s="4"/>
    </row>
    <row r="96" spans="16:17" x14ac:dyDescent="0.35">
      <c r="P96" s="3"/>
      <c r="Q96" s="4"/>
    </row>
    <row r="97" spans="16:17" x14ac:dyDescent="0.35">
      <c r="P97" s="3"/>
      <c r="Q97" s="4"/>
    </row>
    <row r="98" spans="16:17" x14ac:dyDescent="0.35">
      <c r="P98" s="3"/>
      <c r="Q98" s="4"/>
    </row>
    <row r="99" spans="16:17" x14ac:dyDescent="0.35">
      <c r="P99" s="3"/>
      <c r="Q99" s="4"/>
    </row>
    <row r="100" spans="16:17" x14ac:dyDescent="0.35">
      <c r="P100" s="3"/>
      <c r="Q100" s="4"/>
    </row>
    <row r="101" spans="16:17" x14ac:dyDescent="0.35">
      <c r="P101" s="3"/>
      <c r="Q101" s="4"/>
    </row>
    <row r="102" spans="16:17" x14ac:dyDescent="0.35">
      <c r="P102" s="3"/>
      <c r="Q102" s="4"/>
    </row>
    <row r="103" spans="16:17" x14ac:dyDescent="0.35">
      <c r="P103" s="3"/>
      <c r="Q103" s="4"/>
    </row>
    <row r="104" spans="16:17" x14ac:dyDescent="0.35">
      <c r="P104" s="3"/>
      <c r="Q104" s="4"/>
    </row>
    <row r="105" spans="16:17" x14ac:dyDescent="0.35">
      <c r="P105" s="3"/>
      <c r="Q105" s="4"/>
    </row>
    <row r="106" spans="16:17" x14ac:dyDescent="0.35">
      <c r="P106" s="3"/>
      <c r="Q106" s="4"/>
    </row>
    <row r="107" spans="16:17" x14ac:dyDescent="0.35">
      <c r="P107" s="3"/>
      <c r="Q107" s="4"/>
    </row>
    <row r="108" spans="16:17" x14ac:dyDescent="0.35">
      <c r="P108" s="3"/>
      <c r="Q108" s="4"/>
    </row>
    <row r="109" spans="16:17" x14ac:dyDescent="0.35">
      <c r="P109" s="3"/>
      <c r="Q109" s="4"/>
    </row>
    <row r="110" spans="16:17" x14ac:dyDescent="0.35">
      <c r="P110" s="3"/>
      <c r="Q110" s="4"/>
    </row>
    <row r="111" spans="16:17" x14ac:dyDescent="0.35">
      <c r="P111" s="3"/>
      <c r="Q111" s="4"/>
    </row>
    <row r="112" spans="16:17" x14ac:dyDescent="0.35">
      <c r="P112" s="3"/>
      <c r="Q112" s="4"/>
    </row>
    <row r="113" spans="16:17" x14ac:dyDescent="0.35">
      <c r="P113" s="3"/>
      <c r="Q113" s="4"/>
    </row>
    <row r="114" spans="16:17" x14ac:dyDescent="0.35">
      <c r="P114" s="3"/>
      <c r="Q114" s="4"/>
    </row>
    <row r="115" spans="16:17" x14ac:dyDescent="0.35">
      <c r="P115" s="3"/>
      <c r="Q115" s="4"/>
    </row>
    <row r="116" spans="16:17" x14ac:dyDescent="0.35">
      <c r="P116" s="3"/>
      <c r="Q116" s="4"/>
    </row>
    <row r="117" spans="16:17" x14ac:dyDescent="0.35">
      <c r="P117" s="3"/>
      <c r="Q117" s="4"/>
    </row>
    <row r="118" spans="16:17" x14ac:dyDescent="0.35">
      <c r="P118" s="3"/>
      <c r="Q118" s="4"/>
    </row>
    <row r="119" spans="16:17" x14ac:dyDescent="0.35">
      <c r="P119" s="3"/>
      <c r="Q119" s="4"/>
    </row>
    <row r="120" spans="16:17" x14ac:dyDescent="0.35">
      <c r="P120" s="3"/>
      <c r="Q120" s="4"/>
    </row>
    <row r="121" spans="16:17" x14ac:dyDescent="0.35">
      <c r="P121" s="3"/>
      <c r="Q121" s="4"/>
    </row>
    <row r="122" spans="16:17" x14ac:dyDescent="0.35">
      <c r="P122" s="3"/>
      <c r="Q122" s="4"/>
    </row>
    <row r="123" spans="16:17" x14ac:dyDescent="0.35">
      <c r="P123" s="3"/>
      <c r="Q123" s="4"/>
    </row>
    <row r="124" spans="16:17" x14ac:dyDescent="0.35">
      <c r="P124" s="3"/>
      <c r="Q124" s="4"/>
    </row>
    <row r="125" spans="16:17" x14ac:dyDescent="0.35">
      <c r="P125" s="3"/>
      <c r="Q125" s="4"/>
    </row>
    <row r="126" spans="16:17" x14ac:dyDescent="0.35">
      <c r="P126" s="3"/>
      <c r="Q126" s="4"/>
    </row>
    <row r="127" spans="16:17" x14ac:dyDescent="0.35">
      <c r="P127" s="3"/>
      <c r="Q127" s="4"/>
    </row>
    <row r="128" spans="16:17" x14ac:dyDescent="0.35">
      <c r="P128" s="3"/>
      <c r="Q128" s="4"/>
    </row>
    <row r="129" spans="16:17" x14ac:dyDescent="0.35">
      <c r="P129" s="3"/>
      <c r="Q129" s="4"/>
    </row>
    <row r="130" spans="16:17" x14ac:dyDescent="0.35">
      <c r="P130" s="3"/>
      <c r="Q130" s="4"/>
    </row>
    <row r="131" spans="16:17" x14ac:dyDescent="0.35">
      <c r="P131" s="3"/>
      <c r="Q131" s="4"/>
    </row>
    <row r="132" spans="16:17" x14ac:dyDescent="0.35">
      <c r="P132" s="3"/>
      <c r="Q132" s="4"/>
    </row>
    <row r="133" spans="16:17" x14ac:dyDescent="0.35">
      <c r="P133" s="3"/>
      <c r="Q133" s="4"/>
    </row>
    <row r="134" spans="16:17" x14ac:dyDescent="0.35">
      <c r="P134" s="3"/>
      <c r="Q134" s="4"/>
    </row>
    <row r="135" spans="16:17" x14ac:dyDescent="0.35">
      <c r="P135" s="3"/>
      <c r="Q135" s="4"/>
    </row>
    <row r="136" spans="16:17" x14ac:dyDescent="0.35">
      <c r="P136" s="3"/>
      <c r="Q136" s="4"/>
    </row>
    <row r="137" spans="16:17" x14ac:dyDescent="0.35">
      <c r="P137" s="3"/>
      <c r="Q137" s="4"/>
    </row>
    <row r="138" spans="16:17" x14ac:dyDescent="0.35">
      <c r="P138" s="3"/>
      <c r="Q138" s="4"/>
    </row>
    <row r="139" spans="16:17" x14ac:dyDescent="0.35">
      <c r="P139" s="3"/>
      <c r="Q139" s="4"/>
    </row>
    <row r="140" spans="16:17" x14ac:dyDescent="0.35">
      <c r="P140" s="3"/>
      <c r="Q140" s="4"/>
    </row>
    <row r="141" spans="16:17" x14ac:dyDescent="0.35">
      <c r="P141" s="3"/>
      <c r="Q141" s="4"/>
    </row>
    <row r="142" spans="16:17" x14ac:dyDescent="0.35">
      <c r="P142" s="3"/>
      <c r="Q142" s="4"/>
    </row>
    <row r="143" spans="16:17" x14ac:dyDescent="0.35">
      <c r="P143" s="3"/>
      <c r="Q143" s="4"/>
    </row>
    <row r="144" spans="16:17" x14ac:dyDescent="0.35">
      <c r="P144" s="3"/>
      <c r="Q144" s="4"/>
    </row>
    <row r="145" spans="16:17" x14ac:dyDescent="0.35">
      <c r="P145" s="3"/>
      <c r="Q145" s="4"/>
    </row>
    <row r="146" spans="16:17" x14ac:dyDescent="0.35">
      <c r="P146" s="3"/>
      <c r="Q146" s="4"/>
    </row>
    <row r="147" spans="16:17" x14ac:dyDescent="0.35">
      <c r="P147" s="3"/>
      <c r="Q147" s="4"/>
    </row>
    <row r="148" spans="16:17" x14ac:dyDescent="0.35">
      <c r="P148" s="3"/>
      <c r="Q148" s="4"/>
    </row>
    <row r="149" spans="16:17" x14ac:dyDescent="0.35">
      <c r="P149" s="3"/>
      <c r="Q149" s="4"/>
    </row>
    <row r="150" spans="16:17" x14ac:dyDescent="0.35">
      <c r="P150" s="3"/>
      <c r="Q150" s="4"/>
    </row>
    <row r="151" spans="16:17" x14ac:dyDescent="0.35">
      <c r="P151" s="3"/>
      <c r="Q151" s="4"/>
    </row>
    <row r="152" spans="16:17" x14ac:dyDescent="0.35">
      <c r="P152" s="3"/>
      <c r="Q152" s="4"/>
    </row>
    <row r="153" spans="16:17" x14ac:dyDescent="0.35">
      <c r="P153" s="3"/>
      <c r="Q153" s="4"/>
    </row>
    <row r="154" spans="16:17" x14ac:dyDescent="0.35">
      <c r="P154" s="3"/>
      <c r="Q154" s="4"/>
    </row>
    <row r="155" spans="16:17" x14ac:dyDescent="0.35">
      <c r="P155" s="3"/>
      <c r="Q155" s="4"/>
    </row>
    <row r="156" spans="16:17" x14ac:dyDescent="0.35">
      <c r="P156" s="3"/>
      <c r="Q156" s="4"/>
    </row>
    <row r="157" spans="16:17" x14ac:dyDescent="0.35">
      <c r="P157" s="3"/>
      <c r="Q157" s="4"/>
    </row>
    <row r="158" spans="16:17" x14ac:dyDescent="0.35">
      <c r="P158" s="3"/>
      <c r="Q158" s="4"/>
    </row>
    <row r="159" spans="16:17" x14ac:dyDescent="0.35">
      <c r="P159" s="3"/>
      <c r="Q159" s="4"/>
    </row>
    <row r="160" spans="16:17" x14ac:dyDescent="0.35">
      <c r="P160" s="3"/>
      <c r="Q160" s="4"/>
    </row>
    <row r="161" spans="16:17" x14ac:dyDescent="0.35">
      <c r="P161" s="3"/>
      <c r="Q161" s="4"/>
    </row>
    <row r="162" spans="16:17" x14ac:dyDescent="0.35">
      <c r="P162" s="3"/>
      <c r="Q162" s="4"/>
    </row>
    <row r="163" spans="16:17" x14ac:dyDescent="0.35">
      <c r="P163" s="3"/>
      <c r="Q163" s="4"/>
    </row>
    <row r="164" spans="16:17" x14ac:dyDescent="0.35">
      <c r="P164" s="3"/>
      <c r="Q164" s="4"/>
    </row>
    <row r="165" spans="16:17" x14ac:dyDescent="0.35">
      <c r="P165" s="3"/>
      <c r="Q165" s="4"/>
    </row>
    <row r="166" spans="16:17" x14ac:dyDescent="0.35">
      <c r="P166" s="3"/>
      <c r="Q166" s="4"/>
    </row>
    <row r="167" spans="16:17" x14ac:dyDescent="0.35">
      <c r="P167" s="3"/>
      <c r="Q167" s="4"/>
    </row>
    <row r="168" spans="16:17" x14ac:dyDescent="0.35">
      <c r="P168" s="3"/>
      <c r="Q168" s="4"/>
    </row>
    <row r="169" spans="16:17" x14ac:dyDescent="0.35">
      <c r="P169" s="3"/>
      <c r="Q169" s="4"/>
    </row>
    <row r="170" spans="16:17" x14ac:dyDescent="0.35">
      <c r="P170" s="3"/>
      <c r="Q170" s="4"/>
    </row>
    <row r="171" spans="16:17" x14ac:dyDescent="0.35">
      <c r="P171" s="3"/>
      <c r="Q171" s="4"/>
    </row>
    <row r="172" spans="16:17" x14ac:dyDescent="0.35">
      <c r="P172" s="3"/>
      <c r="Q172" s="4"/>
    </row>
    <row r="173" spans="16:17" x14ac:dyDescent="0.35">
      <c r="P173" s="3"/>
      <c r="Q173" s="4"/>
    </row>
    <row r="174" spans="16:17" x14ac:dyDescent="0.35">
      <c r="P174" s="3"/>
      <c r="Q174" s="4"/>
    </row>
    <row r="175" spans="16:17" x14ac:dyDescent="0.35">
      <c r="P175" s="3"/>
      <c r="Q175" s="4"/>
    </row>
    <row r="176" spans="16:17" x14ac:dyDescent="0.35">
      <c r="P176" s="3"/>
      <c r="Q176" s="4"/>
    </row>
    <row r="177" spans="16:17" x14ac:dyDescent="0.35">
      <c r="P177" s="3"/>
      <c r="Q177" s="4"/>
    </row>
    <row r="178" spans="16:17" x14ac:dyDescent="0.35">
      <c r="P178" s="3"/>
      <c r="Q178" s="4"/>
    </row>
    <row r="179" spans="16:17" x14ac:dyDescent="0.35">
      <c r="P179" s="3"/>
      <c r="Q179" s="4"/>
    </row>
    <row r="180" spans="16:17" x14ac:dyDescent="0.35">
      <c r="P180" s="3"/>
      <c r="Q180" s="4"/>
    </row>
    <row r="181" spans="16:17" x14ac:dyDescent="0.35">
      <c r="P181" s="3"/>
      <c r="Q181" s="4"/>
    </row>
    <row r="182" spans="16:17" x14ac:dyDescent="0.35">
      <c r="P182" s="3"/>
      <c r="Q182" s="4"/>
    </row>
    <row r="183" spans="16:17" x14ac:dyDescent="0.35">
      <c r="P183" s="3"/>
      <c r="Q183" s="4"/>
    </row>
    <row r="184" spans="16:17" x14ac:dyDescent="0.35">
      <c r="P184" s="3"/>
      <c r="Q184" s="4"/>
    </row>
    <row r="185" spans="16:17" x14ac:dyDescent="0.35">
      <c r="P185" s="3"/>
      <c r="Q185" s="4"/>
    </row>
    <row r="186" spans="16:17" x14ac:dyDescent="0.35">
      <c r="P186" s="3"/>
      <c r="Q186" s="4"/>
    </row>
    <row r="187" spans="16:17" x14ac:dyDescent="0.35">
      <c r="P187" s="3"/>
      <c r="Q187" s="4"/>
    </row>
    <row r="188" spans="16:17" x14ac:dyDescent="0.35">
      <c r="P188" s="3"/>
      <c r="Q188" s="4"/>
    </row>
    <row r="189" spans="16:17" x14ac:dyDescent="0.35">
      <c r="P189" s="3"/>
      <c r="Q189" s="4"/>
    </row>
    <row r="190" spans="16:17" x14ac:dyDescent="0.35">
      <c r="P190" s="3"/>
      <c r="Q190" s="4"/>
    </row>
    <row r="191" spans="16:17" x14ac:dyDescent="0.35">
      <c r="P191" s="3"/>
      <c r="Q191" s="4"/>
    </row>
    <row r="192" spans="16:17" x14ac:dyDescent="0.35">
      <c r="P192" s="3"/>
      <c r="Q192" s="4"/>
    </row>
    <row r="193" spans="16:17" x14ac:dyDescent="0.35">
      <c r="P193" s="3"/>
      <c r="Q193" s="4"/>
    </row>
    <row r="194" spans="16:17" x14ac:dyDescent="0.35">
      <c r="P194" s="3"/>
      <c r="Q194" s="4"/>
    </row>
    <row r="195" spans="16:17" x14ac:dyDescent="0.35">
      <c r="P195" s="3"/>
      <c r="Q195" s="4"/>
    </row>
    <row r="196" spans="16:17" x14ac:dyDescent="0.35">
      <c r="P196" s="3"/>
      <c r="Q196" s="4"/>
    </row>
    <row r="197" spans="16:17" x14ac:dyDescent="0.35">
      <c r="P197" s="3"/>
      <c r="Q197" s="4"/>
    </row>
    <row r="198" spans="16:17" x14ac:dyDescent="0.35">
      <c r="P198" s="3"/>
      <c r="Q198" s="4"/>
    </row>
    <row r="199" spans="16:17" x14ac:dyDescent="0.35">
      <c r="P199" s="3"/>
      <c r="Q199" s="4"/>
    </row>
    <row r="200" spans="16:17" x14ac:dyDescent="0.35">
      <c r="P200" s="3"/>
      <c r="Q200" s="4"/>
    </row>
    <row r="201" spans="16:17" x14ac:dyDescent="0.35">
      <c r="P201" s="3"/>
      <c r="Q201" s="4"/>
    </row>
    <row r="202" spans="16:17" x14ac:dyDescent="0.35">
      <c r="P202" s="3"/>
      <c r="Q202" s="4"/>
    </row>
    <row r="203" spans="16:17" x14ac:dyDescent="0.35">
      <c r="P203" s="3"/>
      <c r="Q203" s="4"/>
    </row>
    <row r="204" spans="16:17" x14ac:dyDescent="0.35">
      <c r="P204" s="3"/>
      <c r="Q204" s="4"/>
    </row>
    <row r="205" spans="16:17" x14ac:dyDescent="0.35">
      <c r="P205" s="3"/>
      <c r="Q205" s="4"/>
    </row>
    <row r="206" spans="16:17" x14ac:dyDescent="0.35">
      <c r="P206" s="3"/>
      <c r="Q206" s="4"/>
    </row>
    <row r="207" spans="16:17" x14ac:dyDescent="0.35">
      <c r="P207" s="3"/>
      <c r="Q207" s="4"/>
    </row>
    <row r="208" spans="16:17" x14ac:dyDescent="0.35">
      <c r="P208" s="3"/>
      <c r="Q208" s="4"/>
    </row>
    <row r="209" spans="16:17" x14ac:dyDescent="0.35">
      <c r="P209" s="3"/>
      <c r="Q209" s="4"/>
    </row>
    <row r="210" spans="16:17" x14ac:dyDescent="0.35">
      <c r="P210" s="3"/>
      <c r="Q210" s="4"/>
    </row>
    <row r="211" spans="16:17" x14ac:dyDescent="0.35">
      <c r="P211" s="3"/>
      <c r="Q211" s="4"/>
    </row>
    <row r="212" spans="16:17" x14ac:dyDescent="0.35">
      <c r="P212" s="3"/>
      <c r="Q212" s="4"/>
    </row>
    <row r="213" spans="16:17" x14ac:dyDescent="0.35">
      <c r="P213" s="3"/>
      <c r="Q213" s="4"/>
    </row>
    <row r="214" spans="16:17" x14ac:dyDescent="0.35">
      <c r="P214" s="3"/>
      <c r="Q214" s="4"/>
    </row>
    <row r="215" spans="16:17" x14ac:dyDescent="0.35">
      <c r="P215" s="3"/>
      <c r="Q215" s="4"/>
    </row>
    <row r="216" spans="16:17" x14ac:dyDescent="0.35">
      <c r="P216" s="3"/>
      <c r="Q216" s="4"/>
    </row>
    <row r="217" spans="16:17" x14ac:dyDescent="0.35">
      <c r="P217" s="3"/>
      <c r="Q217" s="4"/>
    </row>
    <row r="218" spans="16:17" x14ac:dyDescent="0.35">
      <c r="P218" s="3"/>
      <c r="Q218" s="4"/>
    </row>
    <row r="219" spans="16:17" x14ac:dyDescent="0.35">
      <c r="P219" s="3"/>
      <c r="Q219" s="4"/>
    </row>
    <row r="220" spans="16:17" x14ac:dyDescent="0.35">
      <c r="P220" s="3"/>
      <c r="Q220" s="4"/>
    </row>
    <row r="221" spans="16:17" x14ac:dyDescent="0.35">
      <c r="P221" s="3"/>
      <c r="Q221" s="4"/>
    </row>
    <row r="222" spans="16:17" x14ac:dyDescent="0.35">
      <c r="P222" s="3"/>
      <c r="Q222" s="4"/>
    </row>
    <row r="223" spans="16:17" x14ac:dyDescent="0.35">
      <c r="P223" s="3"/>
      <c r="Q223" s="4"/>
    </row>
    <row r="224" spans="16:17" x14ac:dyDescent="0.35">
      <c r="P224" s="3"/>
      <c r="Q224" s="4"/>
    </row>
    <row r="225" spans="16:17" x14ac:dyDescent="0.35">
      <c r="P225" s="3"/>
      <c r="Q225" s="4"/>
    </row>
    <row r="226" spans="16:17" x14ac:dyDescent="0.35">
      <c r="P226" s="3"/>
      <c r="Q226" s="4"/>
    </row>
    <row r="227" spans="16:17" x14ac:dyDescent="0.35">
      <c r="P227" s="3"/>
      <c r="Q227" s="4"/>
    </row>
    <row r="228" spans="16:17" x14ac:dyDescent="0.35">
      <c r="P228" s="3"/>
      <c r="Q228" s="4"/>
    </row>
    <row r="229" spans="16:17" x14ac:dyDescent="0.35">
      <c r="P229" s="3"/>
      <c r="Q229" s="4"/>
    </row>
    <row r="230" spans="16:17" x14ac:dyDescent="0.35">
      <c r="P230" s="3"/>
      <c r="Q230" s="4"/>
    </row>
    <row r="231" spans="16:17" x14ac:dyDescent="0.35">
      <c r="P231" s="3"/>
      <c r="Q231" s="4"/>
    </row>
    <row r="232" spans="16:17" x14ac:dyDescent="0.35">
      <c r="P232" s="3"/>
      <c r="Q232" s="4"/>
    </row>
    <row r="233" spans="16:17" x14ac:dyDescent="0.35">
      <c r="P233" s="3"/>
      <c r="Q233" s="4"/>
    </row>
    <row r="234" spans="16:17" x14ac:dyDescent="0.35">
      <c r="P234" s="3"/>
      <c r="Q234" s="4"/>
    </row>
    <row r="235" spans="16:17" x14ac:dyDescent="0.35">
      <c r="P235" s="3"/>
      <c r="Q235" s="4"/>
    </row>
    <row r="236" spans="16:17" x14ac:dyDescent="0.35">
      <c r="P236" s="3"/>
      <c r="Q236" s="4"/>
    </row>
    <row r="237" spans="16:17" x14ac:dyDescent="0.35">
      <c r="P237" s="3"/>
      <c r="Q237" s="4"/>
    </row>
    <row r="238" spans="16:17" x14ac:dyDescent="0.35">
      <c r="P238" s="3"/>
      <c r="Q238" s="4"/>
    </row>
    <row r="239" spans="16:17" x14ac:dyDescent="0.35">
      <c r="P239" s="3"/>
      <c r="Q239" s="4"/>
    </row>
    <row r="240" spans="16:17" x14ac:dyDescent="0.35">
      <c r="P240" s="3"/>
      <c r="Q240" s="4"/>
    </row>
    <row r="241" spans="16:17" x14ac:dyDescent="0.35">
      <c r="P241" s="3"/>
      <c r="Q241" s="4"/>
    </row>
    <row r="242" spans="16:17" x14ac:dyDescent="0.35">
      <c r="P242" s="3"/>
      <c r="Q242" s="4"/>
    </row>
    <row r="243" spans="16:17" x14ac:dyDescent="0.35">
      <c r="P243" s="3"/>
      <c r="Q243" s="4"/>
    </row>
    <row r="244" spans="16:17" x14ac:dyDescent="0.35">
      <c r="P244" s="3"/>
      <c r="Q244" s="4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39CAA-B4E2-475A-B037-DC340D2B4EC6}">
  <sheetPr codeName="Sheet7"/>
  <dimension ref="A1:W244"/>
  <sheetViews>
    <sheetView topLeftCell="G1" workbookViewId="0">
      <selection activeCell="W2" sqref="W2:W5"/>
    </sheetView>
  </sheetViews>
  <sheetFormatPr defaultRowHeight="14.5" x14ac:dyDescent="0.35"/>
  <cols>
    <col min="17" max="17" width="15.1796875" bestFit="1" customWidth="1"/>
    <col min="20" max="20" width="16.816406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43461</v>
      </c>
      <c r="D2">
        <v>0</v>
      </c>
      <c r="E2">
        <v>0</v>
      </c>
      <c r="F2">
        <v>0</v>
      </c>
      <c r="G2">
        <v>271.5</v>
      </c>
      <c r="H2">
        <v>271.5</v>
      </c>
      <c r="I2">
        <v>278.85000000000002</v>
      </c>
      <c r="J2">
        <v>0</v>
      </c>
      <c r="K2">
        <v>0</v>
      </c>
      <c r="L2">
        <v>12000</v>
      </c>
      <c r="M2">
        <v>0</v>
      </c>
      <c r="N2">
        <v>273.85000000000002</v>
      </c>
      <c r="O2" s="2">
        <v>1.325E-3</v>
      </c>
      <c r="P2" s="3">
        <v>0</v>
      </c>
      <c r="Q2" s="4">
        <f>P2-O2</f>
        <v>-1.325E-3</v>
      </c>
      <c r="R2" s="8">
        <f>Q2/$U$5</f>
        <v>-3.5725281185364458E-2</v>
      </c>
      <c r="T2" t="s">
        <v>22</v>
      </c>
      <c r="U2" s="6">
        <f>AVERAGE(P2:P244)</f>
        <v>2.1233636584133396E-4</v>
      </c>
      <c r="V2" t="s">
        <v>22</v>
      </c>
      <c r="W2" s="2">
        <f>AVERAGE(Q2:Q244)</f>
        <v>-9.9417854781643617E-4</v>
      </c>
    </row>
    <row r="3" spans="1:23" x14ac:dyDescent="0.35">
      <c r="A3" t="s">
        <v>14</v>
      </c>
      <c r="B3" s="1">
        <v>43381</v>
      </c>
      <c r="C3" s="1">
        <v>43461</v>
      </c>
      <c r="D3">
        <v>263.25</v>
      </c>
      <c r="E3">
        <v>271.5</v>
      </c>
      <c r="F3">
        <v>263.25</v>
      </c>
      <c r="G3">
        <v>270.60000000000002</v>
      </c>
      <c r="H3">
        <v>271.5</v>
      </c>
      <c r="I3">
        <v>270.60000000000002</v>
      </c>
      <c r="J3">
        <v>13</v>
      </c>
      <c r="K3">
        <v>103.92</v>
      </c>
      <c r="L3">
        <v>69000</v>
      </c>
      <c r="M3">
        <v>0</v>
      </c>
      <c r="N3">
        <v>265.75</v>
      </c>
      <c r="O3" s="2">
        <v>1.3365384615384615E-3</v>
      </c>
      <c r="P3" s="3">
        <f>(G3-G2)/G3</f>
        <v>-3.3259423503325101E-3</v>
      </c>
      <c r="Q3" s="4">
        <f t="shared" ref="Q3:Q50" si="0">P3-O3</f>
        <v>-4.6624808118709716E-3</v>
      </c>
      <c r="R3" s="8">
        <f t="shared" ref="R3:R50" si="1">Q3/$U$5</f>
        <v>-0.12571202869845796</v>
      </c>
      <c r="T3" t="s">
        <v>23</v>
      </c>
      <c r="U3" s="6">
        <f>MAX(P2:P244)</f>
        <v>7.1052631578947395E-2</v>
      </c>
      <c r="V3" t="s">
        <v>23</v>
      </c>
      <c r="W3" s="2">
        <f>MAX(Q2:Q244)</f>
        <v>6.9831477732793551E-2</v>
      </c>
    </row>
    <row r="4" spans="1:23" x14ac:dyDescent="0.35">
      <c r="A4" t="s">
        <v>14</v>
      </c>
      <c r="B4" s="1">
        <v>43388</v>
      </c>
      <c r="C4" s="1">
        <v>43461</v>
      </c>
      <c r="D4">
        <v>266.95</v>
      </c>
      <c r="E4">
        <v>267</v>
      </c>
      <c r="F4">
        <v>265.45</v>
      </c>
      <c r="G4">
        <v>266.89999999999998</v>
      </c>
      <c r="H4">
        <v>267</v>
      </c>
      <c r="I4">
        <v>266.89999999999998</v>
      </c>
      <c r="J4">
        <v>9</v>
      </c>
      <c r="K4">
        <v>71.94</v>
      </c>
      <c r="L4">
        <v>117000</v>
      </c>
      <c r="M4">
        <v>3000</v>
      </c>
      <c r="N4">
        <v>263.2</v>
      </c>
      <c r="O4" s="2">
        <v>1.3365384615384615E-3</v>
      </c>
      <c r="P4" s="3">
        <f t="shared" ref="P4:P50" si="2">(G4-G3)/G4</f>
        <v>-1.3862869988760006E-2</v>
      </c>
      <c r="Q4" s="4">
        <f t="shared" si="0"/>
        <v>-1.5199408450298468E-2</v>
      </c>
      <c r="R4" s="8">
        <f t="shared" si="1"/>
        <v>-0.40981369112310745</v>
      </c>
      <c r="T4" t="s">
        <v>24</v>
      </c>
      <c r="U4" s="2">
        <f>MIN(P2:P244)</f>
        <v>-7.8211354881929207E-2</v>
      </c>
      <c r="V4" t="s">
        <v>24</v>
      </c>
      <c r="W4" s="2">
        <f>MIN(Q2:Q244)</f>
        <v>-7.9297893343467665E-2</v>
      </c>
    </row>
    <row r="5" spans="1:23" x14ac:dyDescent="0.35">
      <c r="A5" t="s">
        <v>14</v>
      </c>
      <c r="B5" s="1">
        <v>43396</v>
      </c>
      <c r="C5" s="1">
        <v>43461</v>
      </c>
      <c r="D5">
        <v>261.64999999999998</v>
      </c>
      <c r="E5">
        <v>261.64999999999998</v>
      </c>
      <c r="F5">
        <v>257.8</v>
      </c>
      <c r="G5">
        <v>259</v>
      </c>
      <c r="H5">
        <v>259.35000000000002</v>
      </c>
      <c r="I5">
        <v>259</v>
      </c>
      <c r="J5">
        <v>64</v>
      </c>
      <c r="K5">
        <v>498.15</v>
      </c>
      <c r="L5">
        <v>369000</v>
      </c>
      <c r="M5">
        <v>108000</v>
      </c>
      <c r="N5">
        <v>255.65</v>
      </c>
      <c r="O5" s="2">
        <v>1.3384615384615384E-3</v>
      </c>
      <c r="P5" s="3">
        <f t="shared" si="2"/>
        <v>-3.0501930501930414E-2</v>
      </c>
      <c r="Q5" s="4">
        <f t="shared" si="0"/>
        <v>-3.1840392040391949E-2</v>
      </c>
      <c r="R5" s="8">
        <f t="shared" si="1"/>
        <v>-0.85849581788320206</v>
      </c>
      <c r="T5" t="s">
        <v>20</v>
      </c>
      <c r="U5" s="2">
        <f>STDEV(P2:P244)</f>
        <v>3.7088581420118019E-2</v>
      </c>
      <c r="V5" t="s">
        <v>20</v>
      </c>
      <c r="W5" s="2">
        <f>STDEV(Q2:Q244)</f>
        <v>3.706755557344945E-2</v>
      </c>
    </row>
    <row r="6" spans="1:23" x14ac:dyDescent="0.35">
      <c r="A6" t="s">
        <v>14</v>
      </c>
      <c r="B6" s="1">
        <v>43403</v>
      </c>
      <c r="C6" s="1">
        <v>43496</v>
      </c>
      <c r="D6">
        <v>277.85000000000002</v>
      </c>
      <c r="E6">
        <v>281.75</v>
      </c>
      <c r="F6">
        <v>277</v>
      </c>
      <c r="G6">
        <v>277</v>
      </c>
      <c r="H6">
        <v>277</v>
      </c>
      <c r="I6">
        <v>278.45</v>
      </c>
      <c r="J6">
        <v>18</v>
      </c>
      <c r="K6">
        <v>150.52000000000001</v>
      </c>
      <c r="L6">
        <v>60000</v>
      </c>
      <c r="M6">
        <v>24000</v>
      </c>
      <c r="N6">
        <v>273.14999999999998</v>
      </c>
      <c r="O6" s="2">
        <v>1.3365384615384615E-3</v>
      </c>
      <c r="P6" s="3">
        <f t="shared" si="2"/>
        <v>6.4981949458483748E-2</v>
      </c>
      <c r="Q6" s="4">
        <f t="shared" si="0"/>
        <v>6.364541099694529E-2</v>
      </c>
      <c r="R6" s="8">
        <f t="shared" si="1"/>
        <v>1.716037889829402</v>
      </c>
    </row>
    <row r="7" spans="1:23" x14ac:dyDescent="0.35">
      <c r="A7" t="s">
        <v>14</v>
      </c>
      <c r="B7" s="1">
        <v>43410</v>
      </c>
      <c r="C7" s="1">
        <v>43496</v>
      </c>
      <c r="D7">
        <v>300.25</v>
      </c>
      <c r="E7">
        <v>300.25</v>
      </c>
      <c r="F7">
        <v>288.10000000000002</v>
      </c>
      <c r="G7">
        <v>289.7</v>
      </c>
      <c r="H7">
        <v>289.5</v>
      </c>
      <c r="I7">
        <v>289.7</v>
      </c>
      <c r="J7">
        <v>35</v>
      </c>
      <c r="K7">
        <v>307.86</v>
      </c>
      <c r="L7">
        <v>180000</v>
      </c>
      <c r="M7">
        <v>3000</v>
      </c>
      <c r="N7">
        <v>286.45</v>
      </c>
      <c r="O7" s="2">
        <v>1.3115384615384614E-3</v>
      </c>
      <c r="P7" s="3">
        <f t="shared" si="2"/>
        <v>4.3838453572661334E-2</v>
      </c>
      <c r="Q7" s="4">
        <f t="shared" si="0"/>
        <v>4.2526915111122873E-2</v>
      </c>
      <c r="R7" s="8">
        <f t="shared" si="1"/>
        <v>1.1466309436158411</v>
      </c>
    </row>
    <row r="8" spans="1:23" x14ac:dyDescent="0.35">
      <c r="A8" t="s">
        <v>14</v>
      </c>
      <c r="B8" s="1">
        <v>43418</v>
      </c>
      <c r="C8" s="1">
        <v>43496</v>
      </c>
      <c r="D8">
        <v>283.75</v>
      </c>
      <c r="E8">
        <v>290.95</v>
      </c>
      <c r="F8">
        <v>283.75</v>
      </c>
      <c r="G8">
        <v>287.05</v>
      </c>
      <c r="H8">
        <v>287.05</v>
      </c>
      <c r="I8">
        <v>287.05</v>
      </c>
      <c r="J8">
        <v>34</v>
      </c>
      <c r="K8">
        <v>293.55</v>
      </c>
      <c r="L8">
        <v>162000</v>
      </c>
      <c r="M8">
        <v>24000</v>
      </c>
      <c r="N8">
        <v>283.60000000000002</v>
      </c>
      <c r="O8" s="2">
        <v>1.3038461538461537E-3</v>
      </c>
      <c r="P8" s="3">
        <f t="shared" si="2"/>
        <v>-9.2318411426579941E-3</v>
      </c>
      <c r="Q8" s="4">
        <f t="shared" si="0"/>
        <v>-1.0535687296504148E-2</v>
      </c>
      <c r="R8" s="8">
        <f t="shared" si="1"/>
        <v>-0.28406821973485508</v>
      </c>
    </row>
    <row r="9" spans="1:23" x14ac:dyDescent="0.35">
      <c r="A9" t="s">
        <v>14</v>
      </c>
      <c r="B9" s="1">
        <v>43425</v>
      </c>
      <c r="C9" s="1">
        <v>43496</v>
      </c>
      <c r="D9">
        <v>287.89999999999998</v>
      </c>
      <c r="E9">
        <v>292</v>
      </c>
      <c r="F9">
        <v>287.85000000000002</v>
      </c>
      <c r="G9">
        <v>292</v>
      </c>
      <c r="H9">
        <v>292</v>
      </c>
      <c r="I9">
        <v>291.3</v>
      </c>
      <c r="J9">
        <v>8</v>
      </c>
      <c r="K9">
        <v>69.45</v>
      </c>
      <c r="L9">
        <v>195000</v>
      </c>
      <c r="M9">
        <v>9000</v>
      </c>
      <c r="N9">
        <v>287.05</v>
      </c>
      <c r="O9" s="2">
        <v>1.2980769230769233E-3</v>
      </c>
      <c r="P9" s="3">
        <f t="shared" si="2"/>
        <v>1.695205479452051E-2</v>
      </c>
      <c r="Q9" s="4">
        <f t="shared" si="0"/>
        <v>1.5653977871443587E-2</v>
      </c>
      <c r="R9" s="8">
        <f t="shared" si="1"/>
        <v>0.42207000839758119</v>
      </c>
    </row>
    <row r="10" spans="1:23" x14ac:dyDescent="0.35">
      <c r="A10" t="s">
        <v>14</v>
      </c>
      <c r="B10" s="1">
        <v>43433</v>
      </c>
      <c r="C10" s="1">
        <v>43496</v>
      </c>
      <c r="D10">
        <v>289</v>
      </c>
      <c r="E10">
        <v>291.35000000000002</v>
      </c>
      <c r="F10">
        <v>287.14999999999998</v>
      </c>
      <c r="G10">
        <v>288.35000000000002</v>
      </c>
      <c r="H10">
        <v>290.25</v>
      </c>
      <c r="I10">
        <v>288.35000000000002</v>
      </c>
      <c r="J10">
        <v>245</v>
      </c>
      <c r="K10">
        <v>2129.69</v>
      </c>
      <c r="L10">
        <v>720000</v>
      </c>
      <c r="M10">
        <v>348000</v>
      </c>
      <c r="N10">
        <v>286.39999999999998</v>
      </c>
      <c r="O10" s="2">
        <v>1.2865384615384618E-3</v>
      </c>
      <c r="P10" s="3">
        <f t="shared" si="2"/>
        <v>-1.2658227848101186E-2</v>
      </c>
      <c r="Q10" s="4">
        <f t="shared" si="0"/>
        <v>-1.3944766309639648E-2</v>
      </c>
      <c r="R10" s="8">
        <f t="shared" si="1"/>
        <v>-0.37598543205741392</v>
      </c>
    </row>
    <row r="11" spans="1:23" x14ac:dyDescent="0.35">
      <c r="A11" t="s">
        <v>14</v>
      </c>
      <c r="B11" s="1">
        <v>43440</v>
      </c>
      <c r="C11" s="1">
        <v>43524</v>
      </c>
      <c r="D11">
        <v>280.35000000000002</v>
      </c>
      <c r="E11">
        <v>280.55</v>
      </c>
      <c r="F11">
        <v>279.14999999999998</v>
      </c>
      <c r="G11">
        <v>279.7</v>
      </c>
      <c r="H11">
        <v>279.7</v>
      </c>
      <c r="I11">
        <v>280.45</v>
      </c>
      <c r="J11">
        <v>11</v>
      </c>
      <c r="K11">
        <v>92.35</v>
      </c>
      <c r="L11">
        <v>54000</v>
      </c>
      <c r="M11">
        <v>21000</v>
      </c>
      <c r="N11">
        <v>275.64999999999998</v>
      </c>
      <c r="O11" s="2">
        <v>1.2846153846153847E-3</v>
      </c>
      <c r="P11" s="3">
        <f t="shared" si="2"/>
        <v>-3.0925992134429869E-2</v>
      </c>
      <c r="Q11" s="4">
        <f t="shared" si="0"/>
        <v>-3.2210607519045253E-2</v>
      </c>
      <c r="R11" s="8">
        <f t="shared" si="1"/>
        <v>-0.86847774397683497</v>
      </c>
    </row>
    <row r="12" spans="1:23" x14ac:dyDescent="0.35">
      <c r="A12" t="s">
        <v>14</v>
      </c>
      <c r="B12" s="1">
        <v>43447</v>
      </c>
      <c r="C12" s="1">
        <v>43524</v>
      </c>
      <c r="D12">
        <v>293.55</v>
      </c>
      <c r="E12">
        <v>299.14999999999998</v>
      </c>
      <c r="F12">
        <v>290.60000000000002</v>
      </c>
      <c r="G12">
        <v>291.89999999999998</v>
      </c>
      <c r="H12">
        <v>291.75</v>
      </c>
      <c r="I12">
        <v>291.89999999999998</v>
      </c>
      <c r="J12">
        <v>35</v>
      </c>
      <c r="K12">
        <v>310.18</v>
      </c>
      <c r="L12">
        <v>150000</v>
      </c>
      <c r="M12">
        <v>33000</v>
      </c>
      <c r="N12">
        <v>289</v>
      </c>
      <c r="O12" s="2">
        <v>1.2750000000000001E-3</v>
      </c>
      <c r="P12" s="3">
        <f t="shared" si="2"/>
        <v>4.179513532031514E-2</v>
      </c>
      <c r="Q12" s="4">
        <f t="shared" si="0"/>
        <v>4.0520135320315141E-2</v>
      </c>
      <c r="R12" s="8">
        <f t="shared" si="1"/>
        <v>1.0925231909337934</v>
      </c>
    </row>
    <row r="13" spans="1:23" x14ac:dyDescent="0.35">
      <c r="A13" t="s">
        <v>14</v>
      </c>
      <c r="B13" s="1">
        <v>43454</v>
      </c>
      <c r="C13" s="1">
        <v>43524</v>
      </c>
      <c r="D13">
        <v>302</v>
      </c>
      <c r="E13">
        <v>303.75</v>
      </c>
      <c r="F13">
        <v>297</v>
      </c>
      <c r="G13">
        <v>297.35000000000002</v>
      </c>
      <c r="H13">
        <v>297.45</v>
      </c>
      <c r="I13">
        <v>297.35000000000002</v>
      </c>
      <c r="J13">
        <v>21</v>
      </c>
      <c r="K13">
        <v>188.82</v>
      </c>
      <c r="L13">
        <v>378000</v>
      </c>
      <c r="M13">
        <v>-3000</v>
      </c>
      <c r="N13">
        <v>294.05</v>
      </c>
      <c r="O13" s="2">
        <v>1.2826923076923078E-3</v>
      </c>
      <c r="P13" s="3">
        <f t="shared" si="2"/>
        <v>1.8328569026400017E-2</v>
      </c>
      <c r="Q13" s="4">
        <f t="shared" si="0"/>
        <v>1.7045876718707709E-2</v>
      </c>
      <c r="R13" s="8">
        <f t="shared" si="1"/>
        <v>0.45959904817123814</v>
      </c>
    </row>
    <row r="14" spans="1:23" x14ac:dyDescent="0.35">
      <c r="A14" t="s">
        <v>14</v>
      </c>
      <c r="B14" s="1">
        <v>43462</v>
      </c>
      <c r="C14" s="1">
        <v>43552</v>
      </c>
      <c r="D14">
        <v>300</v>
      </c>
      <c r="E14">
        <v>300</v>
      </c>
      <c r="F14">
        <v>300</v>
      </c>
      <c r="G14">
        <v>300</v>
      </c>
      <c r="H14">
        <v>300</v>
      </c>
      <c r="I14">
        <v>300.3</v>
      </c>
      <c r="J14">
        <v>1</v>
      </c>
      <c r="K14">
        <v>9</v>
      </c>
      <c r="L14">
        <v>3000</v>
      </c>
      <c r="M14">
        <v>3000</v>
      </c>
      <c r="N14">
        <v>294.8</v>
      </c>
      <c r="O14" s="2">
        <v>1.2711538461538463E-3</v>
      </c>
      <c r="P14" s="3">
        <f t="shared" si="2"/>
        <v>8.8333333333332573E-3</v>
      </c>
      <c r="Q14" s="4">
        <f t="shared" si="0"/>
        <v>7.562179487179411E-3</v>
      </c>
      <c r="R14" s="8">
        <f t="shared" si="1"/>
        <v>0.20389508570089029</v>
      </c>
    </row>
    <row r="15" spans="1:23" x14ac:dyDescent="0.35">
      <c r="A15" t="s">
        <v>14</v>
      </c>
      <c r="B15" s="1">
        <v>43472</v>
      </c>
      <c r="C15" s="1">
        <v>43552</v>
      </c>
      <c r="D15">
        <v>303.2</v>
      </c>
      <c r="E15">
        <v>303.64999999999998</v>
      </c>
      <c r="F15">
        <v>300.14999999999998</v>
      </c>
      <c r="G15">
        <v>300.14999999999998</v>
      </c>
      <c r="H15">
        <v>300.14999999999998</v>
      </c>
      <c r="I15">
        <v>301.25</v>
      </c>
      <c r="J15">
        <v>10</v>
      </c>
      <c r="K15">
        <v>90.59</v>
      </c>
      <c r="L15">
        <v>36000</v>
      </c>
      <c r="M15">
        <v>-3000</v>
      </c>
      <c r="N15">
        <v>296.3</v>
      </c>
      <c r="O15" s="2">
        <v>1.2750000000000001E-3</v>
      </c>
      <c r="P15" s="3">
        <f t="shared" si="2"/>
        <v>4.9975012493745554E-4</v>
      </c>
      <c r="Q15" s="4">
        <f t="shared" si="0"/>
        <v>-7.7524987506254455E-4</v>
      </c>
      <c r="R15" s="8">
        <f t="shared" si="1"/>
        <v>-2.0902656434360806E-2</v>
      </c>
    </row>
    <row r="16" spans="1:23" x14ac:dyDescent="0.35">
      <c r="A16" t="s">
        <v>14</v>
      </c>
      <c r="B16" s="1">
        <v>43479</v>
      </c>
      <c r="C16" s="1">
        <v>43552</v>
      </c>
      <c r="D16">
        <v>304.14999999999998</v>
      </c>
      <c r="E16">
        <v>304.14999999999998</v>
      </c>
      <c r="F16">
        <v>304.14999999999998</v>
      </c>
      <c r="G16">
        <v>304.14999999999998</v>
      </c>
      <c r="H16">
        <v>304.14999999999998</v>
      </c>
      <c r="I16">
        <v>305.05</v>
      </c>
      <c r="J16">
        <v>2</v>
      </c>
      <c r="K16">
        <v>18.28</v>
      </c>
      <c r="L16">
        <v>69000</v>
      </c>
      <c r="M16">
        <v>0</v>
      </c>
      <c r="N16">
        <v>300.39999999999998</v>
      </c>
      <c r="O16" s="2">
        <v>1.2692307692307692E-3</v>
      </c>
      <c r="P16" s="3">
        <f t="shared" si="2"/>
        <v>1.3151405556468848E-2</v>
      </c>
      <c r="Q16" s="4">
        <f t="shared" si="0"/>
        <v>1.1882174787238079E-2</v>
      </c>
      <c r="R16" s="8">
        <f t="shared" si="1"/>
        <v>0.32037285688130451</v>
      </c>
    </row>
    <row r="17" spans="1:18" x14ac:dyDescent="0.35">
      <c r="A17" t="s">
        <v>14</v>
      </c>
      <c r="B17" s="1">
        <v>43486</v>
      </c>
      <c r="C17" s="1">
        <v>43552</v>
      </c>
      <c r="D17">
        <v>299.64999999999998</v>
      </c>
      <c r="E17">
        <v>299.64999999999998</v>
      </c>
      <c r="F17">
        <v>294.8</v>
      </c>
      <c r="G17">
        <v>295.25</v>
      </c>
      <c r="H17">
        <v>294.8</v>
      </c>
      <c r="I17">
        <v>295.25</v>
      </c>
      <c r="J17">
        <v>14</v>
      </c>
      <c r="K17">
        <v>124.72</v>
      </c>
      <c r="L17">
        <v>99000</v>
      </c>
      <c r="M17">
        <v>9000</v>
      </c>
      <c r="N17">
        <v>292.45</v>
      </c>
      <c r="O17" s="2">
        <v>1.2653846153846155E-3</v>
      </c>
      <c r="P17" s="3">
        <f t="shared" si="2"/>
        <v>-3.014394580863667E-2</v>
      </c>
      <c r="Q17" s="4">
        <f t="shared" si="0"/>
        <v>-3.1409330424021283E-2</v>
      </c>
      <c r="R17" s="8">
        <f t="shared" si="1"/>
        <v>-0.8468733292393833</v>
      </c>
    </row>
    <row r="18" spans="1:18" x14ac:dyDescent="0.35">
      <c r="A18" t="s">
        <v>14</v>
      </c>
      <c r="B18" s="1">
        <v>43493</v>
      </c>
      <c r="C18" s="1">
        <v>43552</v>
      </c>
      <c r="D18">
        <v>287.89999999999998</v>
      </c>
      <c r="E18">
        <v>287.89999999999998</v>
      </c>
      <c r="F18">
        <v>280.8</v>
      </c>
      <c r="G18">
        <v>284.60000000000002</v>
      </c>
      <c r="H18">
        <v>284.60000000000002</v>
      </c>
      <c r="I18">
        <v>285.10000000000002</v>
      </c>
      <c r="J18">
        <v>28</v>
      </c>
      <c r="K18">
        <v>238.7</v>
      </c>
      <c r="L18">
        <v>213000</v>
      </c>
      <c r="M18">
        <v>54000</v>
      </c>
      <c r="N18">
        <v>281.60000000000002</v>
      </c>
      <c r="O18" s="2">
        <v>1.2596153846153846E-3</v>
      </c>
      <c r="P18" s="3">
        <f t="shared" si="2"/>
        <v>-3.7420941672522759E-2</v>
      </c>
      <c r="Q18" s="4">
        <f t="shared" si="0"/>
        <v>-3.8680557057138146E-2</v>
      </c>
      <c r="R18" s="8">
        <f t="shared" si="1"/>
        <v>-1.0429236054889008</v>
      </c>
    </row>
    <row r="19" spans="1:18" x14ac:dyDescent="0.35">
      <c r="A19" t="s">
        <v>14</v>
      </c>
      <c r="B19" s="1">
        <v>43500</v>
      </c>
      <c r="C19" s="1">
        <v>43580</v>
      </c>
      <c r="D19">
        <v>285.85000000000002</v>
      </c>
      <c r="E19">
        <v>287.14999999999998</v>
      </c>
      <c r="F19">
        <v>281.05</v>
      </c>
      <c r="G19">
        <v>287.14999999999998</v>
      </c>
      <c r="H19">
        <v>287.14999999999998</v>
      </c>
      <c r="I19">
        <v>287.14999999999998</v>
      </c>
      <c r="J19">
        <v>18</v>
      </c>
      <c r="K19">
        <v>153.35</v>
      </c>
      <c r="L19">
        <v>51000</v>
      </c>
      <c r="M19">
        <v>30000</v>
      </c>
      <c r="N19">
        <v>283.95</v>
      </c>
      <c r="O19" s="2">
        <v>1.2269230769230768E-3</v>
      </c>
      <c r="P19" s="3">
        <f t="shared" si="2"/>
        <v>8.8803761100468559E-3</v>
      </c>
      <c r="Q19" s="4">
        <f t="shared" si="0"/>
        <v>7.6534530331237791E-3</v>
      </c>
      <c r="R19" s="8">
        <f t="shared" si="1"/>
        <v>0.20635604652628489</v>
      </c>
    </row>
    <row r="20" spans="1:18" x14ac:dyDescent="0.35">
      <c r="A20" t="s">
        <v>14</v>
      </c>
      <c r="B20" s="1">
        <v>43507</v>
      </c>
      <c r="C20" s="1">
        <v>43580</v>
      </c>
      <c r="D20">
        <v>286</v>
      </c>
      <c r="E20">
        <v>286.10000000000002</v>
      </c>
      <c r="F20">
        <v>282.85000000000002</v>
      </c>
      <c r="G20">
        <v>283</v>
      </c>
      <c r="H20">
        <v>282.85000000000002</v>
      </c>
      <c r="I20">
        <v>283</v>
      </c>
      <c r="J20">
        <v>16</v>
      </c>
      <c r="K20">
        <v>136.44999999999999</v>
      </c>
      <c r="L20">
        <v>69000</v>
      </c>
      <c r="M20">
        <v>0</v>
      </c>
      <c r="N20">
        <v>280.5</v>
      </c>
      <c r="O20" s="2">
        <v>1.225E-3</v>
      </c>
      <c r="P20" s="3">
        <f t="shared" si="2"/>
        <v>-1.4664310954063524E-2</v>
      </c>
      <c r="Q20" s="4">
        <f t="shared" si="0"/>
        <v>-1.5889310954063523E-2</v>
      </c>
      <c r="R20" s="8">
        <f t="shared" si="1"/>
        <v>-0.4284151710759328</v>
      </c>
    </row>
    <row r="21" spans="1:18" x14ac:dyDescent="0.35">
      <c r="A21" t="s">
        <v>14</v>
      </c>
      <c r="B21" s="1">
        <v>43514</v>
      </c>
      <c r="C21" s="1">
        <v>43580</v>
      </c>
      <c r="D21">
        <v>267.2</v>
      </c>
      <c r="E21">
        <v>268.55</v>
      </c>
      <c r="F21">
        <v>262.39999999999998</v>
      </c>
      <c r="G21">
        <v>263.25</v>
      </c>
      <c r="H21">
        <v>262.39999999999998</v>
      </c>
      <c r="I21">
        <v>263.25</v>
      </c>
      <c r="J21">
        <v>29</v>
      </c>
      <c r="K21">
        <v>231.51</v>
      </c>
      <c r="L21">
        <v>285000</v>
      </c>
      <c r="M21">
        <v>39000</v>
      </c>
      <c r="N21">
        <v>259.95</v>
      </c>
      <c r="O21" s="2">
        <v>1.2365384615384614E-3</v>
      </c>
      <c r="P21" s="3">
        <f t="shared" si="2"/>
        <v>-7.502374169040836E-2</v>
      </c>
      <c r="Q21" s="4">
        <f t="shared" si="0"/>
        <v>-7.6260280151946816E-2</v>
      </c>
      <c r="R21" s="8">
        <f t="shared" si="1"/>
        <v>-2.0561660012852587</v>
      </c>
    </row>
    <row r="22" spans="1:18" x14ac:dyDescent="0.35">
      <c r="A22" t="s">
        <v>14</v>
      </c>
      <c r="B22" s="1">
        <v>43521</v>
      </c>
      <c r="C22" s="1">
        <v>43580</v>
      </c>
      <c r="D22">
        <v>273.85000000000002</v>
      </c>
      <c r="E22">
        <v>273.85000000000002</v>
      </c>
      <c r="F22">
        <v>271.2</v>
      </c>
      <c r="G22">
        <v>273.39999999999998</v>
      </c>
      <c r="H22">
        <v>273.2</v>
      </c>
      <c r="I22">
        <v>273.39999999999998</v>
      </c>
      <c r="J22">
        <v>32</v>
      </c>
      <c r="K22">
        <v>261.57</v>
      </c>
      <c r="L22">
        <v>402000</v>
      </c>
      <c r="M22">
        <v>48000</v>
      </c>
      <c r="N22">
        <v>270.14999999999998</v>
      </c>
      <c r="O22" s="2">
        <v>1.2346153846153846E-3</v>
      </c>
      <c r="P22" s="3">
        <f t="shared" si="2"/>
        <v>3.712509144111184E-2</v>
      </c>
      <c r="Q22" s="4">
        <f t="shared" si="0"/>
        <v>3.5890476056496458E-2</v>
      </c>
      <c r="R22" s="8">
        <f t="shared" si="1"/>
        <v>0.967696112449001</v>
      </c>
    </row>
    <row r="23" spans="1:18" x14ac:dyDescent="0.35">
      <c r="A23" t="s">
        <v>14</v>
      </c>
      <c r="B23" s="1">
        <v>43529</v>
      </c>
      <c r="C23" s="1">
        <v>43615</v>
      </c>
      <c r="D23">
        <v>275.45</v>
      </c>
      <c r="E23">
        <v>280</v>
      </c>
      <c r="F23">
        <v>275.45</v>
      </c>
      <c r="G23">
        <v>278</v>
      </c>
      <c r="H23">
        <v>278</v>
      </c>
      <c r="I23">
        <v>281.39999999999998</v>
      </c>
      <c r="J23">
        <v>16</v>
      </c>
      <c r="K23">
        <v>133.65</v>
      </c>
      <c r="L23">
        <v>45000</v>
      </c>
      <c r="M23">
        <v>21000</v>
      </c>
      <c r="N23">
        <v>276.45</v>
      </c>
      <c r="O23" s="2">
        <v>1.2326923076923077E-3</v>
      </c>
      <c r="P23" s="3">
        <f t="shared" si="2"/>
        <v>1.6546762589928141E-2</v>
      </c>
      <c r="Q23" s="4">
        <f t="shared" si="0"/>
        <v>1.5314070282235833E-2</v>
      </c>
      <c r="R23" s="8">
        <f t="shared" si="1"/>
        <v>0.41290525805683681</v>
      </c>
    </row>
    <row r="24" spans="1:18" x14ac:dyDescent="0.35">
      <c r="A24" t="s">
        <v>14</v>
      </c>
      <c r="B24" s="1">
        <v>43536</v>
      </c>
      <c r="C24" s="1">
        <v>43615</v>
      </c>
      <c r="D24">
        <v>291.10000000000002</v>
      </c>
      <c r="E24">
        <v>291.2</v>
      </c>
      <c r="F24">
        <v>288.85000000000002</v>
      </c>
      <c r="G24">
        <v>289.5</v>
      </c>
      <c r="H24">
        <v>289.5</v>
      </c>
      <c r="I24">
        <v>289.5</v>
      </c>
      <c r="J24">
        <v>18</v>
      </c>
      <c r="K24">
        <v>156.78</v>
      </c>
      <c r="L24">
        <v>114000</v>
      </c>
      <c r="M24">
        <v>18000</v>
      </c>
      <c r="N24">
        <v>286.89999999999998</v>
      </c>
      <c r="O24" s="2">
        <v>1.2153846153846154E-3</v>
      </c>
      <c r="P24" s="3">
        <f t="shared" si="2"/>
        <v>3.9723661485319514E-2</v>
      </c>
      <c r="Q24" s="4">
        <f t="shared" si="0"/>
        <v>3.8508276869934896E-2</v>
      </c>
      <c r="R24" s="8">
        <f t="shared" si="1"/>
        <v>1.0382785050130494</v>
      </c>
    </row>
    <row r="25" spans="1:18" x14ac:dyDescent="0.35">
      <c r="A25" t="s">
        <v>14</v>
      </c>
      <c r="B25" s="1">
        <v>43543</v>
      </c>
      <c r="C25" s="1">
        <v>43615</v>
      </c>
      <c r="D25">
        <v>303.75</v>
      </c>
      <c r="E25">
        <v>309</v>
      </c>
      <c r="F25">
        <v>302.5</v>
      </c>
      <c r="G25">
        <v>305.75</v>
      </c>
      <c r="H25">
        <v>305.55</v>
      </c>
      <c r="I25">
        <v>305.75</v>
      </c>
      <c r="J25">
        <v>50</v>
      </c>
      <c r="K25">
        <v>459.88</v>
      </c>
      <c r="L25">
        <v>216000</v>
      </c>
      <c r="M25">
        <v>24000</v>
      </c>
      <c r="N25">
        <v>303.05</v>
      </c>
      <c r="O25" s="2">
        <v>1.2076923076923076E-3</v>
      </c>
      <c r="P25" s="3">
        <f t="shared" si="2"/>
        <v>5.3147996729354045E-2</v>
      </c>
      <c r="Q25" s="4">
        <f t="shared" si="0"/>
        <v>5.194030442166174E-2</v>
      </c>
      <c r="R25" s="8">
        <f t="shared" si="1"/>
        <v>1.4004392304281468</v>
      </c>
    </row>
    <row r="26" spans="1:18" x14ac:dyDescent="0.35">
      <c r="A26" t="s">
        <v>14</v>
      </c>
      <c r="B26" s="1">
        <v>43551</v>
      </c>
      <c r="C26" s="1">
        <v>43615</v>
      </c>
      <c r="D26">
        <v>308</v>
      </c>
      <c r="E26">
        <v>313.5</v>
      </c>
      <c r="F26">
        <v>307.35000000000002</v>
      </c>
      <c r="G26">
        <v>311.3</v>
      </c>
      <c r="H26">
        <v>310.95</v>
      </c>
      <c r="I26">
        <v>311.3</v>
      </c>
      <c r="J26">
        <v>221</v>
      </c>
      <c r="K26">
        <v>2059.63</v>
      </c>
      <c r="L26">
        <v>537000</v>
      </c>
      <c r="M26">
        <v>123000</v>
      </c>
      <c r="N26">
        <v>308.8</v>
      </c>
      <c r="O26" s="2">
        <v>1.1769230769230769E-3</v>
      </c>
      <c r="P26" s="3">
        <f t="shared" si="2"/>
        <v>1.7828461291358854E-2</v>
      </c>
      <c r="Q26" s="4">
        <f t="shared" si="0"/>
        <v>1.6651538214435779E-2</v>
      </c>
      <c r="R26" s="8">
        <f t="shared" si="1"/>
        <v>0.4489667055694791</v>
      </c>
    </row>
    <row r="27" spans="1:18" x14ac:dyDescent="0.35">
      <c r="A27" t="s">
        <v>14</v>
      </c>
      <c r="B27" s="1">
        <v>43558</v>
      </c>
      <c r="C27" s="1">
        <v>43643</v>
      </c>
      <c r="D27">
        <v>335.65</v>
      </c>
      <c r="E27">
        <v>335.65</v>
      </c>
      <c r="F27">
        <v>324.55</v>
      </c>
      <c r="G27">
        <v>325.14999999999998</v>
      </c>
      <c r="H27">
        <v>324.60000000000002</v>
      </c>
      <c r="I27">
        <v>325.14999999999998</v>
      </c>
      <c r="J27">
        <v>14</v>
      </c>
      <c r="K27">
        <v>138.24</v>
      </c>
      <c r="L27">
        <v>87000</v>
      </c>
      <c r="M27">
        <v>15000</v>
      </c>
      <c r="N27">
        <v>320.5</v>
      </c>
      <c r="O27" s="2">
        <v>1.1942307692307693E-3</v>
      </c>
      <c r="P27" s="3">
        <f t="shared" si="2"/>
        <v>4.2595725049976829E-2</v>
      </c>
      <c r="Q27" s="4">
        <f t="shared" si="0"/>
        <v>4.1401494280746062E-2</v>
      </c>
      <c r="R27" s="8">
        <f t="shared" si="1"/>
        <v>1.1162868110746502</v>
      </c>
    </row>
    <row r="28" spans="1:18" x14ac:dyDescent="0.35">
      <c r="A28" t="s">
        <v>14</v>
      </c>
      <c r="B28" s="1">
        <v>43565</v>
      </c>
      <c r="C28" s="1">
        <v>43643</v>
      </c>
      <c r="D28">
        <v>319.5</v>
      </c>
      <c r="E28">
        <v>319.5</v>
      </c>
      <c r="F28">
        <v>315.10000000000002</v>
      </c>
      <c r="G28">
        <v>315.25</v>
      </c>
      <c r="H28">
        <v>315.25</v>
      </c>
      <c r="I28">
        <v>315.25</v>
      </c>
      <c r="J28">
        <v>13</v>
      </c>
      <c r="K28">
        <v>124.06</v>
      </c>
      <c r="L28">
        <v>165000</v>
      </c>
      <c r="M28">
        <v>21000</v>
      </c>
      <c r="N28">
        <v>310.89999999999998</v>
      </c>
      <c r="O28" s="2">
        <v>1.2134615384615385E-3</v>
      </c>
      <c r="P28" s="3">
        <f t="shared" si="2"/>
        <v>-3.1403647898493189E-2</v>
      </c>
      <c r="Q28" s="4">
        <f t="shared" si="0"/>
        <v>-3.2617109436954728E-2</v>
      </c>
      <c r="R28" s="8">
        <f t="shared" si="1"/>
        <v>-0.87943804233132994</v>
      </c>
    </row>
    <row r="29" spans="1:18" x14ac:dyDescent="0.35">
      <c r="A29" t="s">
        <v>14</v>
      </c>
      <c r="B29" s="1">
        <v>43573</v>
      </c>
      <c r="C29" s="1">
        <v>43643</v>
      </c>
      <c r="D29">
        <v>319</v>
      </c>
      <c r="E29">
        <v>319</v>
      </c>
      <c r="F29">
        <v>313</v>
      </c>
      <c r="G29">
        <v>314.05</v>
      </c>
      <c r="H29">
        <v>313.85000000000002</v>
      </c>
      <c r="I29">
        <v>314.05</v>
      </c>
      <c r="J29">
        <v>24</v>
      </c>
      <c r="K29">
        <v>226.57</v>
      </c>
      <c r="L29">
        <v>219000</v>
      </c>
      <c r="M29">
        <v>30000</v>
      </c>
      <c r="N29">
        <v>310.8</v>
      </c>
      <c r="O29" s="2">
        <v>1.2192307692307693E-3</v>
      </c>
      <c r="P29" s="3">
        <f t="shared" si="2"/>
        <v>-3.8210476038846954E-3</v>
      </c>
      <c r="Q29" s="4">
        <f t="shared" si="0"/>
        <v>-5.0402783731154643E-3</v>
      </c>
      <c r="R29" s="8">
        <f t="shared" si="1"/>
        <v>-0.13589838651476321</v>
      </c>
    </row>
    <row r="30" spans="1:18" x14ac:dyDescent="0.35">
      <c r="A30" t="s">
        <v>14</v>
      </c>
      <c r="B30" s="1">
        <v>43581</v>
      </c>
      <c r="C30" s="1">
        <v>43671</v>
      </c>
      <c r="D30">
        <v>0</v>
      </c>
      <c r="E30">
        <v>0</v>
      </c>
      <c r="F30">
        <v>0</v>
      </c>
      <c r="G30">
        <v>311.7</v>
      </c>
      <c r="H30">
        <v>0</v>
      </c>
      <c r="I30">
        <v>318.05</v>
      </c>
      <c r="J30">
        <v>0</v>
      </c>
      <c r="K30">
        <v>0</v>
      </c>
      <c r="L30">
        <v>0</v>
      </c>
      <c r="M30">
        <v>0</v>
      </c>
      <c r="N30">
        <v>312.5</v>
      </c>
      <c r="O30" s="2">
        <v>1.2288461538461539E-3</v>
      </c>
      <c r="P30" s="3">
        <f t="shared" si="2"/>
        <v>-7.5393006095605484E-3</v>
      </c>
      <c r="Q30" s="4">
        <f t="shared" si="0"/>
        <v>-8.7681467634067017E-3</v>
      </c>
      <c r="R30" s="8">
        <f t="shared" si="1"/>
        <v>-0.23641094988471523</v>
      </c>
    </row>
    <row r="31" spans="1:18" x14ac:dyDescent="0.35">
      <c r="A31" t="s">
        <v>14</v>
      </c>
      <c r="B31" s="1">
        <v>43592</v>
      </c>
      <c r="C31" s="1">
        <v>43671</v>
      </c>
      <c r="D31">
        <v>314.25</v>
      </c>
      <c r="E31">
        <v>316</v>
      </c>
      <c r="F31">
        <v>307.75</v>
      </c>
      <c r="G31">
        <v>308.3</v>
      </c>
      <c r="H31">
        <v>307.95</v>
      </c>
      <c r="I31">
        <v>308.3</v>
      </c>
      <c r="J31">
        <v>17</v>
      </c>
      <c r="K31">
        <v>159.35</v>
      </c>
      <c r="L31">
        <v>42000</v>
      </c>
      <c r="M31">
        <v>15000</v>
      </c>
      <c r="N31">
        <v>305.45</v>
      </c>
      <c r="O31" s="2">
        <v>1.2442307692307692E-3</v>
      </c>
      <c r="P31" s="3">
        <f t="shared" si="2"/>
        <v>-1.1028219266947704E-2</v>
      </c>
      <c r="Q31" s="4">
        <f t="shared" si="0"/>
        <v>-1.2272450036178474E-2</v>
      </c>
      <c r="R31" s="8">
        <f t="shared" si="1"/>
        <v>-0.33089564405721672</v>
      </c>
    </row>
    <row r="32" spans="1:18" x14ac:dyDescent="0.35">
      <c r="A32" t="s">
        <v>14</v>
      </c>
      <c r="B32" s="1">
        <v>43599</v>
      </c>
      <c r="C32" s="1">
        <v>43671</v>
      </c>
      <c r="D32">
        <v>312</v>
      </c>
      <c r="E32">
        <v>319.85000000000002</v>
      </c>
      <c r="F32">
        <v>309.75</v>
      </c>
      <c r="G32">
        <v>317.7</v>
      </c>
      <c r="H32">
        <v>319.85000000000002</v>
      </c>
      <c r="I32">
        <v>317.7</v>
      </c>
      <c r="J32">
        <v>45</v>
      </c>
      <c r="K32">
        <v>423.95</v>
      </c>
      <c r="L32">
        <v>174000</v>
      </c>
      <c r="M32">
        <v>24000</v>
      </c>
      <c r="N32">
        <v>314.64999999999998</v>
      </c>
      <c r="O32" s="2">
        <v>1.2384615384615385E-3</v>
      </c>
      <c r="P32" s="3">
        <f t="shared" si="2"/>
        <v>2.958766131570657E-2</v>
      </c>
      <c r="Q32" s="4">
        <f t="shared" si="0"/>
        <v>2.8349199777245031E-2</v>
      </c>
      <c r="R32" s="8">
        <f t="shared" si="1"/>
        <v>0.76436462899784918</v>
      </c>
    </row>
    <row r="33" spans="1:18" x14ac:dyDescent="0.35">
      <c r="A33" t="s">
        <v>14</v>
      </c>
      <c r="B33" s="1">
        <v>43606</v>
      </c>
      <c r="C33" s="1">
        <v>43671</v>
      </c>
      <c r="D33">
        <v>349.05</v>
      </c>
      <c r="E33">
        <v>350.5</v>
      </c>
      <c r="F33">
        <v>340.6</v>
      </c>
      <c r="G33">
        <v>342</v>
      </c>
      <c r="H33">
        <v>341</v>
      </c>
      <c r="I33">
        <v>342</v>
      </c>
      <c r="J33">
        <v>55</v>
      </c>
      <c r="K33">
        <v>569.17999999999995</v>
      </c>
      <c r="L33">
        <v>282000</v>
      </c>
      <c r="M33">
        <v>6000</v>
      </c>
      <c r="N33">
        <v>337.55</v>
      </c>
      <c r="O33" s="2">
        <v>1.2211538461538462E-3</v>
      </c>
      <c r="P33" s="3">
        <f t="shared" si="2"/>
        <v>7.1052631578947395E-2</v>
      </c>
      <c r="Q33" s="4">
        <f t="shared" si="0"/>
        <v>6.9831477732793551E-2</v>
      </c>
      <c r="R33" s="8">
        <f t="shared" si="1"/>
        <v>1.8828295679951443</v>
      </c>
    </row>
    <row r="34" spans="1:18" x14ac:dyDescent="0.35">
      <c r="A34" t="s">
        <v>14</v>
      </c>
      <c r="B34" s="1">
        <v>43613</v>
      </c>
      <c r="C34" s="1">
        <v>43671</v>
      </c>
      <c r="D34">
        <v>362.3</v>
      </c>
      <c r="E34">
        <v>364</v>
      </c>
      <c r="F34">
        <v>360</v>
      </c>
      <c r="G34">
        <v>363.75</v>
      </c>
      <c r="H34">
        <v>363.5</v>
      </c>
      <c r="I34">
        <v>363.75</v>
      </c>
      <c r="J34">
        <v>291</v>
      </c>
      <c r="K34">
        <v>3163.79</v>
      </c>
      <c r="L34">
        <v>1023000</v>
      </c>
      <c r="M34">
        <v>552000</v>
      </c>
      <c r="N34">
        <v>360.05</v>
      </c>
      <c r="O34" s="2">
        <v>1.201923076923077E-3</v>
      </c>
      <c r="P34" s="3">
        <f t="shared" si="2"/>
        <v>5.9793814432989693E-2</v>
      </c>
      <c r="Q34" s="4">
        <f t="shared" si="0"/>
        <v>5.8591891356066614E-2</v>
      </c>
      <c r="R34" s="8">
        <f t="shared" si="1"/>
        <v>1.5797824859455132</v>
      </c>
    </row>
    <row r="35" spans="1:18" x14ac:dyDescent="0.35">
      <c r="A35" t="s">
        <v>14</v>
      </c>
      <c r="B35" s="1">
        <v>43620</v>
      </c>
      <c r="C35" s="1">
        <v>43706</v>
      </c>
      <c r="D35">
        <v>358.2</v>
      </c>
      <c r="E35">
        <v>361.1</v>
      </c>
      <c r="F35">
        <v>357.45</v>
      </c>
      <c r="G35">
        <v>357.45</v>
      </c>
      <c r="H35">
        <v>357.45</v>
      </c>
      <c r="I35">
        <v>357.45</v>
      </c>
      <c r="J35">
        <v>6</v>
      </c>
      <c r="K35">
        <v>64.59</v>
      </c>
      <c r="L35">
        <v>45000</v>
      </c>
      <c r="M35">
        <v>9000</v>
      </c>
      <c r="N35">
        <v>352.4</v>
      </c>
      <c r="O35" s="2">
        <v>1.1769230769230769E-3</v>
      </c>
      <c r="P35" s="3">
        <f t="shared" si="2"/>
        <v>-1.7624842635333645E-2</v>
      </c>
      <c r="Q35" s="4">
        <f t="shared" si="0"/>
        <v>-1.880176571225672E-2</v>
      </c>
      <c r="R35" s="8">
        <f t="shared" si="1"/>
        <v>-0.50694216366167211</v>
      </c>
    </row>
    <row r="36" spans="1:18" x14ac:dyDescent="0.35">
      <c r="A36" t="s">
        <v>14</v>
      </c>
      <c r="B36" s="1">
        <v>43628</v>
      </c>
      <c r="C36" s="1">
        <v>43706</v>
      </c>
      <c r="D36">
        <v>350</v>
      </c>
      <c r="E36">
        <v>350</v>
      </c>
      <c r="F36">
        <v>347</v>
      </c>
      <c r="G36">
        <v>349.6</v>
      </c>
      <c r="H36">
        <v>350</v>
      </c>
      <c r="I36">
        <v>349.6</v>
      </c>
      <c r="J36">
        <v>13</v>
      </c>
      <c r="K36">
        <v>135.93</v>
      </c>
      <c r="L36">
        <v>132000</v>
      </c>
      <c r="M36">
        <v>6000</v>
      </c>
      <c r="N36">
        <v>344</v>
      </c>
      <c r="O36" s="2">
        <v>1.1384615384615385E-3</v>
      </c>
      <c r="P36" s="3">
        <f t="shared" si="2"/>
        <v>-2.2454233409610884E-2</v>
      </c>
      <c r="Q36" s="4">
        <f t="shared" si="0"/>
        <v>-2.3592694948072424E-2</v>
      </c>
      <c r="R36" s="8">
        <f t="shared" si="1"/>
        <v>-0.63611747995502999</v>
      </c>
    </row>
    <row r="37" spans="1:18" x14ac:dyDescent="0.35">
      <c r="A37" t="s">
        <v>14</v>
      </c>
      <c r="B37" s="1">
        <v>43635</v>
      </c>
      <c r="C37" s="1">
        <v>43706</v>
      </c>
      <c r="D37">
        <v>346</v>
      </c>
      <c r="E37">
        <v>349</v>
      </c>
      <c r="F37">
        <v>339.8</v>
      </c>
      <c r="G37">
        <v>342.75</v>
      </c>
      <c r="H37">
        <v>342.5</v>
      </c>
      <c r="I37">
        <v>342.75</v>
      </c>
      <c r="J37">
        <v>38</v>
      </c>
      <c r="K37">
        <v>392.63</v>
      </c>
      <c r="L37">
        <v>216000</v>
      </c>
      <c r="M37">
        <v>21000</v>
      </c>
      <c r="N37">
        <v>338.85</v>
      </c>
      <c r="O37" s="2">
        <v>1.15E-3</v>
      </c>
      <c r="P37" s="3">
        <f t="shared" si="2"/>
        <v>-1.9985412107950469E-2</v>
      </c>
      <c r="Q37" s="4">
        <f t="shared" si="0"/>
        <v>-2.1135412107950467E-2</v>
      </c>
      <c r="R37" s="8">
        <f t="shared" si="1"/>
        <v>-0.56986304945289579</v>
      </c>
    </row>
    <row r="38" spans="1:18" x14ac:dyDescent="0.35">
      <c r="A38" t="s">
        <v>14</v>
      </c>
      <c r="B38" s="1">
        <v>43642</v>
      </c>
      <c r="C38" s="1">
        <v>43706</v>
      </c>
      <c r="D38">
        <v>359.35</v>
      </c>
      <c r="E38">
        <v>362.55</v>
      </c>
      <c r="F38">
        <v>358.5</v>
      </c>
      <c r="G38">
        <v>362.1</v>
      </c>
      <c r="H38">
        <v>361.65</v>
      </c>
      <c r="I38">
        <v>362.1</v>
      </c>
      <c r="J38">
        <v>186</v>
      </c>
      <c r="K38">
        <v>2013.14</v>
      </c>
      <c r="L38">
        <v>666000</v>
      </c>
      <c r="M38">
        <v>171000</v>
      </c>
      <c r="N38">
        <v>358.15</v>
      </c>
      <c r="O38" s="2">
        <v>1.1480769230769231E-3</v>
      </c>
      <c r="P38" s="3">
        <f t="shared" si="2"/>
        <v>5.3438276719138422E-2</v>
      </c>
      <c r="Q38" s="4">
        <f t="shared" si="0"/>
        <v>5.2290199796061497E-2</v>
      </c>
      <c r="R38" s="8">
        <f t="shared" si="1"/>
        <v>1.4098732761910824</v>
      </c>
    </row>
    <row r="39" spans="1:18" x14ac:dyDescent="0.35">
      <c r="A39" t="s">
        <v>14</v>
      </c>
      <c r="B39" s="1">
        <v>43650</v>
      </c>
      <c r="C39" s="1">
        <v>43734</v>
      </c>
      <c r="D39">
        <v>372.25</v>
      </c>
      <c r="E39">
        <v>375.2</v>
      </c>
      <c r="F39">
        <v>370.9</v>
      </c>
      <c r="G39">
        <v>371.75</v>
      </c>
      <c r="H39">
        <v>371.5</v>
      </c>
      <c r="I39">
        <v>371.75</v>
      </c>
      <c r="J39">
        <v>15</v>
      </c>
      <c r="K39">
        <v>168.01</v>
      </c>
      <c r="L39">
        <v>69000</v>
      </c>
      <c r="M39">
        <v>30000</v>
      </c>
      <c r="N39">
        <v>367.4</v>
      </c>
      <c r="O39" s="2">
        <v>1.1557692307692308E-3</v>
      </c>
      <c r="P39" s="3">
        <f t="shared" si="2"/>
        <v>2.5958305312710095E-2</v>
      </c>
      <c r="Q39" s="4">
        <f t="shared" si="0"/>
        <v>2.4802536081940864E-2</v>
      </c>
      <c r="R39" s="8">
        <f t="shared" si="1"/>
        <v>0.66873779293395097</v>
      </c>
    </row>
    <row r="40" spans="1:18" x14ac:dyDescent="0.35">
      <c r="A40" t="s">
        <v>14</v>
      </c>
      <c r="B40" s="1">
        <v>43657</v>
      </c>
      <c r="C40" s="1">
        <v>43734</v>
      </c>
      <c r="D40">
        <v>362.25</v>
      </c>
      <c r="E40">
        <v>367.3</v>
      </c>
      <c r="F40">
        <v>361.8</v>
      </c>
      <c r="G40">
        <v>366.85</v>
      </c>
      <c r="H40">
        <v>366.6</v>
      </c>
      <c r="I40">
        <v>366.85</v>
      </c>
      <c r="J40">
        <v>32</v>
      </c>
      <c r="K40">
        <v>350.57</v>
      </c>
      <c r="L40">
        <v>138000</v>
      </c>
      <c r="M40">
        <v>21000</v>
      </c>
      <c r="N40">
        <v>363.2</v>
      </c>
      <c r="O40" s="2">
        <v>1.1326923076923076E-3</v>
      </c>
      <c r="P40" s="3">
        <f t="shared" si="2"/>
        <v>-1.3356957884693954E-2</v>
      </c>
      <c r="Q40" s="4">
        <f t="shared" si="0"/>
        <v>-1.4489650192386263E-2</v>
      </c>
      <c r="R40" s="8">
        <f t="shared" si="1"/>
        <v>-0.3906768508683543</v>
      </c>
    </row>
    <row r="41" spans="1:18" x14ac:dyDescent="0.35">
      <c r="A41" t="s">
        <v>14</v>
      </c>
      <c r="B41" s="1">
        <v>43664</v>
      </c>
      <c r="C41" s="1">
        <v>43734</v>
      </c>
      <c r="D41">
        <v>375.2</v>
      </c>
      <c r="E41">
        <v>376</v>
      </c>
      <c r="F41">
        <v>367.5</v>
      </c>
      <c r="G41">
        <v>368.15</v>
      </c>
      <c r="H41">
        <v>368.75</v>
      </c>
      <c r="I41">
        <v>368.15</v>
      </c>
      <c r="J41">
        <v>51</v>
      </c>
      <c r="K41">
        <v>569.04</v>
      </c>
      <c r="L41">
        <v>264000</v>
      </c>
      <c r="M41">
        <v>30000</v>
      </c>
      <c r="N41">
        <v>363.65</v>
      </c>
      <c r="O41" s="2">
        <v>1.1249999999999999E-3</v>
      </c>
      <c r="P41" s="3">
        <f t="shared" si="2"/>
        <v>3.5311693603149656E-3</v>
      </c>
      <c r="Q41" s="4">
        <f t="shared" si="0"/>
        <v>2.4061693603149659E-3</v>
      </c>
      <c r="R41" s="8">
        <f t="shared" si="1"/>
        <v>6.4876284510838253E-2</v>
      </c>
    </row>
    <row r="42" spans="1:18" x14ac:dyDescent="0.35">
      <c r="A42" t="s">
        <v>14</v>
      </c>
      <c r="B42" s="1">
        <v>43671</v>
      </c>
      <c r="C42" s="1">
        <v>43734</v>
      </c>
      <c r="D42">
        <v>345.2</v>
      </c>
      <c r="E42">
        <v>346.1</v>
      </c>
      <c r="F42">
        <v>341</v>
      </c>
      <c r="G42">
        <v>345.3</v>
      </c>
      <c r="H42">
        <v>345.45</v>
      </c>
      <c r="I42">
        <v>345.3</v>
      </c>
      <c r="J42">
        <v>390</v>
      </c>
      <c r="K42">
        <v>4012.23</v>
      </c>
      <c r="L42">
        <v>864000</v>
      </c>
      <c r="M42">
        <v>576000</v>
      </c>
      <c r="N42">
        <v>341.3</v>
      </c>
      <c r="O42" s="2">
        <v>1.1019230769230769E-3</v>
      </c>
      <c r="P42" s="3">
        <f t="shared" si="2"/>
        <v>-6.6174341152620803E-2</v>
      </c>
      <c r="Q42" s="4">
        <f t="shared" si="0"/>
        <v>-6.7276264229543886E-2</v>
      </c>
      <c r="R42" s="8">
        <f t="shared" si="1"/>
        <v>-1.8139346843028921</v>
      </c>
    </row>
    <row r="43" spans="1:18" x14ac:dyDescent="0.35">
      <c r="A43" t="s">
        <v>14</v>
      </c>
      <c r="B43" s="1">
        <v>43678</v>
      </c>
      <c r="C43" s="1">
        <v>43769</v>
      </c>
      <c r="D43">
        <v>334.65</v>
      </c>
      <c r="E43">
        <v>335.35</v>
      </c>
      <c r="F43">
        <v>318</v>
      </c>
      <c r="G43">
        <v>321.89999999999998</v>
      </c>
      <c r="H43">
        <v>321.25</v>
      </c>
      <c r="I43">
        <v>321.89999999999998</v>
      </c>
      <c r="J43">
        <v>36</v>
      </c>
      <c r="K43">
        <v>350.33</v>
      </c>
      <c r="L43">
        <v>81000</v>
      </c>
      <c r="M43">
        <v>33000</v>
      </c>
      <c r="N43">
        <v>317.14999999999998</v>
      </c>
      <c r="O43" s="2">
        <v>1.1038461538461538E-3</v>
      </c>
      <c r="P43" s="3">
        <f t="shared" si="2"/>
        <v>-7.269338303821074E-2</v>
      </c>
      <c r="Q43" s="4">
        <f t="shared" si="0"/>
        <v>-7.379722919205689E-2</v>
      </c>
      <c r="R43" s="8">
        <f t="shared" si="1"/>
        <v>-1.9897560479902028</v>
      </c>
    </row>
    <row r="44" spans="1:18" x14ac:dyDescent="0.35">
      <c r="A44" t="s">
        <v>14</v>
      </c>
      <c r="B44" s="1">
        <v>43685</v>
      </c>
      <c r="C44" s="1">
        <v>43769</v>
      </c>
      <c r="D44">
        <v>294.5</v>
      </c>
      <c r="E44">
        <v>299.75</v>
      </c>
      <c r="F44">
        <v>290</v>
      </c>
      <c r="G44">
        <v>298.55</v>
      </c>
      <c r="H44">
        <v>299.75</v>
      </c>
      <c r="I44">
        <v>298.55</v>
      </c>
      <c r="J44">
        <v>68</v>
      </c>
      <c r="K44">
        <v>599.88</v>
      </c>
      <c r="L44">
        <v>231000</v>
      </c>
      <c r="M44">
        <v>24000</v>
      </c>
      <c r="N44">
        <v>294.35000000000002</v>
      </c>
      <c r="O44" s="2">
        <v>1.0865384615384615E-3</v>
      </c>
      <c r="P44" s="3">
        <f t="shared" si="2"/>
        <v>-7.8211354881929207E-2</v>
      </c>
      <c r="Q44" s="4">
        <f t="shared" si="0"/>
        <v>-7.9297893343467665E-2</v>
      </c>
      <c r="R44" s="8">
        <f t="shared" si="1"/>
        <v>-2.1380675751716396</v>
      </c>
    </row>
    <row r="45" spans="1:18" x14ac:dyDescent="0.35">
      <c r="A45" t="s">
        <v>14</v>
      </c>
      <c r="B45" s="1">
        <v>43696</v>
      </c>
      <c r="C45" s="1">
        <v>43769</v>
      </c>
      <c r="D45">
        <v>293.64999999999998</v>
      </c>
      <c r="E45">
        <v>293.64999999999998</v>
      </c>
      <c r="F45">
        <v>289.3</v>
      </c>
      <c r="G45">
        <v>289.45</v>
      </c>
      <c r="H45">
        <v>289.3</v>
      </c>
      <c r="I45">
        <v>289.45</v>
      </c>
      <c r="J45">
        <v>28</v>
      </c>
      <c r="K45">
        <v>244.72</v>
      </c>
      <c r="L45">
        <v>327000</v>
      </c>
      <c r="M45">
        <v>24000</v>
      </c>
      <c r="N45">
        <v>286.85000000000002</v>
      </c>
      <c r="O45" s="2">
        <v>1.0423076923076922E-3</v>
      </c>
      <c r="P45" s="3">
        <f t="shared" si="2"/>
        <v>-3.1438935912938414E-2</v>
      </c>
      <c r="Q45" s="4">
        <f t="shared" si="0"/>
        <v>-3.2481243605246103E-2</v>
      </c>
      <c r="R45" s="8">
        <f t="shared" si="1"/>
        <v>-0.87577476305489677</v>
      </c>
    </row>
    <row r="46" spans="1:18" x14ac:dyDescent="0.35">
      <c r="A46" t="s">
        <v>14</v>
      </c>
      <c r="B46" s="1">
        <v>43703</v>
      </c>
      <c r="C46" s="1">
        <v>43769</v>
      </c>
      <c r="D46">
        <v>283.85000000000002</v>
      </c>
      <c r="E46">
        <v>284</v>
      </c>
      <c r="F46">
        <v>272.60000000000002</v>
      </c>
      <c r="G46">
        <v>282.05</v>
      </c>
      <c r="H46">
        <v>281.7</v>
      </c>
      <c r="I46">
        <v>282.05</v>
      </c>
      <c r="J46">
        <v>232</v>
      </c>
      <c r="K46">
        <v>1938.19</v>
      </c>
      <c r="L46">
        <v>675000</v>
      </c>
      <c r="M46">
        <v>63000</v>
      </c>
      <c r="N46">
        <v>280.2</v>
      </c>
      <c r="O46" s="2">
        <v>1.0538461538461539E-3</v>
      </c>
      <c r="P46" s="3">
        <f t="shared" si="2"/>
        <v>-2.6236482893103978E-2</v>
      </c>
      <c r="Q46" s="4">
        <f t="shared" si="0"/>
        <v>-2.7290329046950133E-2</v>
      </c>
      <c r="R46" s="8">
        <f t="shared" si="1"/>
        <v>-0.73581485195729257</v>
      </c>
    </row>
    <row r="47" spans="1:18" x14ac:dyDescent="0.35">
      <c r="A47" t="s">
        <v>14</v>
      </c>
      <c r="B47" s="1">
        <v>43711</v>
      </c>
      <c r="C47" s="1">
        <v>43797</v>
      </c>
      <c r="D47">
        <v>272.2</v>
      </c>
      <c r="E47">
        <v>273.2</v>
      </c>
      <c r="F47">
        <v>270.64999999999998</v>
      </c>
      <c r="G47">
        <v>270.85000000000002</v>
      </c>
      <c r="H47">
        <v>270.85000000000002</v>
      </c>
      <c r="I47">
        <v>272.35000000000002</v>
      </c>
      <c r="J47">
        <v>20</v>
      </c>
      <c r="K47">
        <v>163.13</v>
      </c>
      <c r="L47">
        <v>57000</v>
      </c>
      <c r="M47">
        <v>36000</v>
      </c>
      <c r="N47">
        <v>268.39999999999998</v>
      </c>
      <c r="O47" s="2">
        <v>1.0403846153846153E-3</v>
      </c>
      <c r="P47" s="3">
        <f t="shared" si="2"/>
        <v>-4.135130145837175E-2</v>
      </c>
      <c r="Q47" s="4">
        <f t="shared" si="0"/>
        <v>-4.2391686073756367E-2</v>
      </c>
      <c r="R47" s="8">
        <f t="shared" si="1"/>
        <v>-1.1429848338918074</v>
      </c>
    </row>
    <row r="48" spans="1:18" x14ac:dyDescent="0.35">
      <c r="A48" t="s">
        <v>14</v>
      </c>
      <c r="B48" s="1">
        <v>43719</v>
      </c>
      <c r="C48" s="1">
        <v>43797</v>
      </c>
      <c r="D48">
        <v>282.05</v>
      </c>
      <c r="E48">
        <v>287.7</v>
      </c>
      <c r="F48">
        <v>282.05</v>
      </c>
      <c r="G48">
        <v>287.5</v>
      </c>
      <c r="H48">
        <v>287.3</v>
      </c>
      <c r="I48">
        <v>287.5</v>
      </c>
      <c r="J48">
        <v>35</v>
      </c>
      <c r="K48">
        <v>299.83</v>
      </c>
      <c r="L48">
        <v>135000</v>
      </c>
      <c r="M48">
        <v>30000</v>
      </c>
      <c r="N48">
        <v>285.25</v>
      </c>
      <c r="O48" s="2">
        <v>1.0423076923076922E-3</v>
      </c>
      <c r="P48" s="3">
        <f t="shared" si="2"/>
        <v>5.7913043478260789E-2</v>
      </c>
      <c r="Q48" s="4">
        <f t="shared" si="0"/>
        <v>5.68707357859531E-2</v>
      </c>
      <c r="R48" s="8">
        <f t="shared" si="1"/>
        <v>1.53337586956358</v>
      </c>
    </row>
    <row r="49" spans="1:18" x14ac:dyDescent="0.35">
      <c r="A49" t="s">
        <v>14</v>
      </c>
      <c r="B49" s="1">
        <v>43726</v>
      </c>
      <c r="C49" s="1">
        <v>43797</v>
      </c>
      <c r="D49">
        <v>280.25</v>
      </c>
      <c r="E49">
        <v>285</v>
      </c>
      <c r="F49">
        <v>277.35000000000002</v>
      </c>
      <c r="G49">
        <v>282.2</v>
      </c>
      <c r="H49">
        <v>281.95</v>
      </c>
      <c r="I49">
        <v>282.2</v>
      </c>
      <c r="J49">
        <v>67</v>
      </c>
      <c r="K49">
        <v>566.27</v>
      </c>
      <c r="L49">
        <v>288000</v>
      </c>
      <c r="M49">
        <v>12000</v>
      </c>
      <c r="N49">
        <v>280.39999999999998</v>
      </c>
      <c r="O49" s="2">
        <v>1.023076923076923E-3</v>
      </c>
      <c r="P49" s="3">
        <f t="shared" si="2"/>
        <v>-1.8781006378455038E-2</v>
      </c>
      <c r="Q49" s="4">
        <f t="shared" si="0"/>
        <v>-1.9804083301531959E-2</v>
      </c>
      <c r="R49" s="8">
        <f t="shared" si="1"/>
        <v>-0.53396712797404533</v>
      </c>
    </row>
    <row r="50" spans="1:18" x14ac:dyDescent="0.35">
      <c r="A50" t="s">
        <v>14</v>
      </c>
      <c r="B50" s="1">
        <v>43733</v>
      </c>
      <c r="C50" s="1">
        <v>43797</v>
      </c>
      <c r="D50">
        <v>297.60000000000002</v>
      </c>
      <c r="E50">
        <v>298.60000000000002</v>
      </c>
      <c r="F50">
        <v>282.5</v>
      </c>
      <c r="G50">
        <v>283.55</v>
      </c>
      <c r="H50">
        <v>282.75</v>
      </c>
      <c r="I50">
        <v>283.55</v>
      </c>
      <c r="J50">
        <v>490</v>
      </c>
      <c r="K50">
        <v>4259.3999999999996</v>
      </c>
      <c r="L50">
        <v>741000</v>
      </c>
      <c r="M50">
        <v>348000</v>
      </c>
      <c r="N50">
        <v>280.25</v>
      </c>
      <c r="O50" s="2">
        <v>1.0250000000000001E-3</v>
      </c>
      <c r="P50" s="3">
        <f t="shared" si="2"/>
        <v>4.7610650678893409E-3</v>
      </c>
      <c r="Q50" s="4">
        <f t="shared" si="0"/>
        <v>3.7360650678893411E-3</v>
      </c>
      <c r="R50" s="8">
        <f t="shared" si="1"/>
        <v>0.10073356609597317</v>
      </c>
    </row>
    <row r="51" spans="1:18" x14ac:dyDescent="0.35">
      <c r="O51" s="2"/>
      <c r="P51" s="3"/>
      <c r="Q51" s="4"/>
    </row>
    <row r="52" spans="1:18" x14ac:dyDescent="0.35">
      <c r="O52" s="2"/>
      <c r="P52" s="3"/>
      <c r="Q52" s="4"/>
    </row>
    <row r="53" spans="1:18" x14ac:dyDescent="0.35">
      <c r="O53" s="2"/>
      <c r="P53" s="3"/>
      <c r="Q53" s="4"/>
    </row>
    <row r="54" spans="1:18" x14ac:dyDescent="0.35">
      <c r="O54" s="2"/>
      <c r="P54" s="3"/>
      <c r="Q54" s="4"/>
    </row>
    <row r="55" spans="1:18" x14ac:dyDescent="0.35">
      <c r="P55" s="3"/>
      <c r="Q55" s="4"/>
    </row>
    <row r="56" spans="1:18" x14ac:dyDescent="0.35">
      <c r="P56" s="3"/>
      <c r="Q56" s="4"/>
    </row>
    <row r="57" spans="1:18" x14ac:dyDescent="0.35">
      <c r="P57" s="3"/>
      <c r="Q57" s="4"/>
    </row>
    <row r="58" spans="1:18" x14ac:dyDescent="0.35">
      <c r="P58" s="3"/>
      <c r="Q58" s="4"/>
    </row>
    <row r="59" spans="1:18" x14ac:dyDescent="0.35">
      <c r="P59" s="3"/>
      <c r="Q59" s="4"/>
    </row>
    <row r="60" spans="1:18" x14ac:dyDescent="0.35">
      <c r="P60" s="3"/>
      <c r="Q60" s="4"/>
    </row>
    <row r="61" spans="1:18" x14ac:dyDescent="0.35">
      <c r="P61" s="3"/>
      <c r="Q61" s="4"/>
    </row>
    <row r="62" spans="1:18" x14ac:dyDescent="0.35">
      <c r="P62" s="3"/>
      <c r="Q62" s="4"/>
    </row>
    <row r="63" spans="1:18" x14ac:dyDescent="0.35">
      <c r="P63" s="3"/>
      <c r="Q63" s="4"/>
    </row>
    <row r="64" spans="1:18" x14ac:dyDescent="0.35">
      <c r="P64" s="3"/>
      <c r="Q64" s="4"/>
    </row>
    <row r="65" spans="16:17" x14ac:dyDescent="0.35">
      <c r="P65" s="3"/>
      <c r="Q65" s="4"/>
    </row>
    <row r="66" spans="16:17" x14ac:dyDescent="0.35">
      <c r="P66" s="3"/>
      <c r="Q66" s="4"/>
    </row>
    <row r="67" spans="16:17" x14ac:dyDescent="0.35">
      <c r="P67" s="3"/>
      <c r="Q67" s="4"/>
    </row>
    <row r="68" spans="16:17" x14ac:dyDescent="0.35">
      <c r="P68" s="3"/>
      <c r="Q68" s="4"/>
    </row>
    <row r="69" spans="16:17" x14ac:dyDescent="0.35">
      <c r="P69" s="3"/>
      <c r="Q69" s="4"/>
    </row>
    <row r="70" spans="16:17" x14ac:dyDescent="0.35">
      <c r="P70" s="3"/>
      <c r="Q70" s="4"/>
    </row>
    <row r="71" spans="16:17" x14ac:dyDescent="0.35">
      <c r="P71" s="3"/>
      <c r="Q71" s="4"/>
    </row>
    <row r="72" spans="16:17" x14ac:dyDescent="0.35">
      <c r="P72" s="3"/>
      <c r="Q72" s="4"/>
    </row>
    <row r="73" spans="16:17" x14ac:dyDescent="0.35">
      <c r="P73" s="3"/>
      <c r="Q73" s="4"/>
    </row>
    <row r="74" spans="16:17" x14ac:dyDescent="0.35">
      <c r="P74" s="3"/>
      <c r="Q74" s="4"/>
    </row>
    <row r="75" spans="16:17" x14ac:dyDescent="0.35">
      <c r="P75" s="3"/>
      <c r="Q75" s="4"/>
    </row>
    <row r="76" spans="16:17" x14ac:dyDescent="0.35">
      <c r="P76" s="3"/>
      <c r="Q76" s="4"/>
    </row>
    <row r="77" spans="16:17" x14ac:dyDescent="0.35">
      <c r="P77" s="3"/>
      <c r="Q77" s="4"/>
    </row>
    <row r="78" spans="16:17" x14ac:dyDescent="0.35">
      <c r="P78" s="3"/>
      <c r="Q78" s="4"/>
    </row>
    <row r="79" spans="16:17" x14ac:dyDescent="0.35">
      <c r="P79" s="3"/>
      <c r="Q79" s="4"/>
    </row>
    <row r="80" spans="16:17" x14ac:dyDescent="0.35">
      <c r="P80" s="3"/>
      <c r="Q80" s="4"/>
    </row>
    <row r="81" spans="16:17" x14ac:dyDescent="0.35">
      <c r="P81" s="3"/>
      <c r="Q81" s="4"/>
    </row>
    <row r="82" spans="16:17" x14ac:dyDescent="0.35">
      <c r="P82" s="3"/>
      <c r="Q82" s="4"/>
    </row>
    <row r="83" spans="16:17" x14ac:dyDescent="0.35">
      <c r="P83" s="3"/>
      <c r="Q83" s="4"/>
    </row>
    <row r="84" spans="16:17" x14ac:dyDescent="0.35">
      <c r="P84" s="3"/>
      <c r="Q84" s="4"/>
    </row>
    <row r="85" spans="16:17" x14ac:dyDescent="0.35">
      <c r="P85" s="3"/>
      <c r="Q85" s="4"/>
    </row>
    <row r="86" spans="16:17" x14ac:dyDescent="0.35">
      <c r="P86" s="3"/>
      <c r="Q86" s="4"/>
    </row>
    <row r="87" spans="16:17" x14ac:dyDescent="0.35">
      <c r="P87" s="3"/>
      <c r="Q87" s="4"/>
    </row>
    <row r="88" spans="16:17" x14ac:dyDescent="0.35">
      <c r="P88" s="3"/>
      <c r="Q88" s="4"/>
    </row>
    <row r="89" spans="16:17" x14ac:dyDescent="0.35">
      <c r="P89" s="3"/>
      <c r="Q89" s="4"/>
    </row>
    <row r="90" spans="16:17" x14ac:dyDescent="0.35">
      <c r="P90" s="3"/>
      <c r="Q90" s="4"/>
    </row>
    <row r="91" spans="16:17" x14ac:dyDescent="0.35">
      <c r="P91" s="3"/>
      <c r="Q91" s="4"/>
    </row>
    <row r="92" spans="16:17" x14ac:dyDescent="0.35">
      <c r="P92" s="3"/>
      <c r="Q92" s="4"/>
    </row>
    <row r="93" spans="16:17" x14ac:dyDescent="0.35">
      <c r="P93" s="3"/>
      <c r="Q93" s="4"/>
    </row>
    <row r="94" spans="16:17" x14ac:dyDescent="0.35">
      <c r="P94" s="3"/>
      <c r="Q94" s="4"/>
    </row>
    <row r="95" spans="16:17" x14ac:dyDescent="0.35">
      <c r="P95" s="3"/>
      <c r="Q95" s="4"/>
    </row>
    <row r="96" spans="16:17" x14ac:dyDescent="0.35">
      <c r="P96" s="3"/>
      <c r="Q96" s="4"/>
    </row>
    <row r="97" spans="16:17" x14ac:dyDescent="0.35">
      <c r="P97" s="3"/>
      <c r="Q97" s="4"/>
    </row>
    <row r="98" spans="16:17" x14ac:dyDescent="0.35">
      <c r="P98" s="3"/>
      <c r="Q98" s="4"/>
    </row>
    <row r="99" spans="16:17" x14ac:dyDescent="0.35">
      <c r="P99" s="3"/>
      <c r="Q99" s="4"/>
    </row>
    <row r="100" spans="16:17" x14ac:dyDescent="0.35">
      <c r="P100" s="3"/>
      <c r="Q100" s="4"/>
    </row>
    <row r="101" spans="16:17" x14ac:dyDescent="0.35">
      <c r="P101" s="3"/>
      <c r="Q101" s="4"/>
    </row>
    <row r="102" spans="16:17" x14ac:dyDescent="0.35">
      <c r="P102" s="3"/>
      <c r="Q102" s="4"/>
    </row>
    <row r="103" spans="16:17" x14ac:dyDescent="0.35">
      <c r="P103" s="3"/>
      <c r="Q103" s="4"/>
    </row>
    <row r="104" spans="16:17" x14ac:dyDescent="0.35">
      <c r="P104" s="3"/>
      <c r="Q104" s="4"/>
    </row>
    <row r="105" spans="16:17" x14ac:dyDescent="0.35">
      <c r="P105" s="3"/>
      <c r="Q105" s="4"/>
    </row>
    <row r="106" spans="16:17" x14ac:dyDescent="0.35">
      <c r="P106" s="3"/>
      <c r="Q106" s="4"/>
    </row>
    <row r="107" spans="16:17" x14ac:dyDescent="0.35">
      <c r="P107" s="3"/>
      <c r="Q107" s="4"/>
    </row>
    <row r="108" spans="16:17" x14ac:dyDescent="0.35">
      <c r="P108" s="3"/>
      <c r="Q108" s="4"/>
    </row>
    <row r="109" spans="16:17" x14ac:dyDescent="0.35">
      <c r="P109" s="3"/>
      <c r="Q109" s="4"/>
    </row>
    <row r="110" spans="16:17" x14ac:dyDescent="0.35">
      <c r="P110" s="3"/>
      <c r="Q110" s="4"/>
    </row>
    <row r="111" spans="16:17" x14ac:dyDescent="0.35">
      <c r="P111" s="3"/>
      <c r="Q111" s="4"/>
    </row>
    <row r="112" spans="16:17" x14ac:dyDescent="0.35">
      <c r="P112" s="3"/>
      <c r="Q112" s="4"/>
    </row>
    <row r="113" spans="16:17" x14ac:dyDescent="0.35">
      <c r="P113" s="3"/>
      <c r="Q113" s="4"/>
    </row>
    <row r="114" spans="16:17" x14ac:dyDescent="0.35">
      <c r="P114" s="3"/>
      <c r="Q114" s="4"/>
    </row>
    <row r="115" spans="16:17" x14ac:dyDescent="0.35">
      <c r="P115" s="3"/>
      <c r="Q115" s="4"/>
    </row>
    <row r="116" spans="16:17" x14ac:dyDescent="0.35">
      <c r="P116" s="3"/>
      <c r="Q116" s="4"/>
    </row>
    <row r="117" spans="16:17" x14ac:dyDescent="0.35">
      <c r="P117" s="3"/>
      <c r="Q117" s="4"/>
    </row>
    <row r="118" spans="16:17" x14ac:dyDescent="0.35">
      <c r="P118" s="3"/>
      <c r="Q118" s="4"/>
    </row>
    <row r="119" spans="16:17" x14ac:dyDescent="0.35">
      <c r="P119" s="3"/>
      <c r="Q119" s="4"/>
    </row>
    <row r="120" spans="16:17" x14ac:dyDescent="0.35">
      <c r="P120" s="3"/>
      <c r="Q120" s="4"/>
    </row>
    <row r="121" spans="16:17" x14ac:dyDescent="0.35">
      <c r="P121" s="3"/>
      <c r="Q121" s="4"/>
    </row>
    <row r="122" spans="16:17" x14ac:dyDescent="0.35">
      <c r="P122" s="3"/>
      <c r="Q122" s="4"/>
    </row>
    <row r="123" spans="16:17" x14ac:dyDescent="0.35">
      <c r="P123" s="3"/>
      <c r="Q123" s="4"/>
    </row>
    <row r="124" spans="16:17" x14ac:dyDescent="0.35">
      <c r="P124" s="3"/>
      <c r="Q124" s="4"/>
    </row>
    <row r="125" spans="16:17" x14ac:dyDescent="0.35">
      <c r="P125" s="3"/>
      <c r="Q125" s="4"/>
    </row>
    <row r="126" spans="16:17" x14ac:dyDescent="0.35">
      <c r="P126" s="3"/>
      <c r="Q126" s="4"/>
    </row>
    <row r="127" spans="16:17" x14ac:dyDescent="0.35">
      <c r="P127" s="3"/>
      <c r="Q127" s="4"/>
    </row>
    <row r="128" spans="16:17" x14ac:dyDescent="0.35">
      <c r="P128" s="3"/>
      <c r="Q128" s="4"/>
    </row>
    <row r="129" spans="16:17" x14ac:dyDescent="0.35">
      <c r="P129" s="3"/>
      <c r="Q129" s="4"/>
    </row>
    <row r="130" spans="16:17" x14ac:dyDescent="0.35">
      <c r="P130" s="3"/>
      <c r="Q130" s="4"/>
    </row>
    <row r="131" spans="16:17" x14ac:dyDescent="0.35">
      <c r="P131" s="3"/>
      <c r="Q131" s="4"/>
    </row>
    <row r="132" spans="16:17" x14ac:dyDescent="0.35">
      <c r="P132" s="3"/>
      <c r="Q132" s="4"/>
    </row>
    <row r="133" spans="16:17" x14ac:dyDescent="0.35">
      <c r="P133" s="3"/>
      <c r="Q133" s="4"/>
    </row>
    <row r="134" spans="16:17" x14ac:dyDescent="0.35">
      <c r="P134" s="3"/>
      <c r="Q134" s="4"/>
    </row>
    <row r="135" spans="16:17" x14ac:dyDescent="0.35">
      <c r="P135" s="3"/>
      <c r="Q135" s="4"/>
    </row>
    <row r="136" spans="16:17" x14ac:dyDescent="0.35">
      <c r="P136" s="3"/>
      <c r="Q136" s="4"/>
    </row>
    <row r="137" spans="16:17" x14ac:dyDescent="0.35">
      <c r="P137" s="3"/>
      <c r="Q137" s="4"/>
    </row>
    <row r="138" spans="16:17" x14ac:dyDescent="0.35">
      <c r="P138" s="3"/>
      <c r="Q138" s="4"/>
    </row>
    <row r="139" spans="16:17" x14ac:dyDescent="0.35">
      <c r="P139" s="3"/>
      <c r="Q139" s="4"/>
    </row>
    <row r="140" spans="16:17" x14ac:dyDescent="0.35">
      <c r="P140" s="3"/>
      <c r="Q140" s="4"/>
    </row>
    <row r="141" spans="16:17" x14ac:dyDescent="0.35">
      <c r="P141" s="3"/>
      <c r="Q141" s="4"/>
    </row>
    <row r="142" spans="16:17" x14ac:dyDescent="0.35">
      <c r="P142" s="3"/>
      <c r="Q142" s="4"/>
    </row>
    <row r="143" spans="16:17" x14ac:dyDescent="0.35">
      <c r="P143" s="3"/>
      <c r="Q143" s="4"/>
    </row>
    <row r="144" spans="16:17" x14ac:dyDescent="0.35">
      <c r="P144" s="3"/>
      <c r="Q144" s="4"/>
    </row>
    <row r="145" spans="16:17" x14ac:dyDescent="0.35">
      <c r="P145" s="3"/>
      <c r="Q145" s="4"/>
    </row>
    <row r="146" spans="16:17" x14ac:dyDescent="0.35">
      <c r="P146" s="3"/>
      <c r="Q146" s="4"/>
    </row>
    <row r="147" spans="16:17" x14ac:dyDescent="0.35">
      <c r="P147" s="3"/>
      <c r="Q147" s="4"/>
    </row>
    <row r="148" spans="16:17" x14ac:dyDescent="0.35">
      <c r="P148" s="3"/>
      <c r="Q148" s="4"/>
    </row>
    <row r="149" spans="16:17" x14ac:dyDescent="0.35">
      <c r="P149" s="3"/>
      <c r="Q149" s="4"/>
    </row>
    <row r="150" spans="16:17" x14ac:dyDescent="0.35">
      <c r="P150" s="3"/>
      <c r="Q150" s="4"/>
    </row>
    <row r="151" spans="16:17" x14ac:dyDescent="0.35">
      <c r="P151" s="3"/>
      <c r="Q151" s="4"/>
    </row>
    <row r="152" spans="16:17" x14ac:dyDescent="0.35">
      <c r="P152" s="3"/>
      <c r="Q152" s="4"/>
    </row>
    <row r="153" spans="16:17" x14ac:dyDescent="0.35">
      <c r="P153" s="3"/>
      <c r="Q153" s="4"/>
    </row>
    <row r="154" spans="16:17" x14ac:dyDescent="0.35">
      <c r="P154" s="3"/>
      <c r="Q154" s="4"/>
    </row>
    <row r="155" spans="16:17" x14ac:dyDescent="0.35">
      <c r="P155" s="3"/>
      <c r="Q155" s="4"/>
    </row>
    <row r="156" spans="16:17" x14ac:dyDescent="0.35">
      <c r="P156" s="3"/>
      <c r="Q156" s="4"/>
    </row>
    <row r="157" spans="16:17" x14ac:dyDescent="0.35">
      <c r="P157" s="3"/>
      <c r="Q157" s="4"/>
    </row>
    <row r="158" spans="16:17" x14ac:dyDescent="0.35">
      <c r="P158" s="3"/>
      <c r="Q158" s="4"/>
    </row>
    <row r="159" spans="16:17" x14ac:dyDescent="0.35">
      <c r="P159" s="3"/>
      <c r="Q159" s="4"/>
    </row>
    <row r="160" spans="16:17" x14ac:dyDescent="0.35">
      <c r="P160" s="3"/>
      <c r="Q160" s="4"/>
    </row>
    <row r="161" spans="16:17" x14ac:dyDescent="0.35">
      <c r="P161" s="3"/>
      <c r="Q161" s="4"/>
    </row>
    <row r="162" spans="16:17" x14ac:dyDescent="0.35">
      <c r="P162" s="3"/>
      <c r="Q162" s="4"/>
    </row>
    <row r="163" spans="16:17" x14ac:dyDescent="0.35">
      <c r="P163" s="3"/>
      <c r="Q163" s="4"/>
    </row>
    <row r="164" spans="16:17" x14ac:dyDescent="0.35">
      <c r="P164" s="3"/>
      <c r="Q164" s="4"/>
    </row>
    <row r="165" spans="16:17" x14ac:dyDescent="0.35">
      <c r="P165" s="3"/>
      <c r="Q165" s="4"/>
    </row>
    <row r="166" spans="16:17" x14ac:dyDescent="0.35">
      <c r="P166" s="3"/>
      <c r="Q166" s="4"/>
    </row>
    <row r="167" spans="16:17" x14ac:dyDescent="0.35">
      <c r="P167" s="3"/>
      <c r="Q167" s="4"/>
    </row>
    <row r="168" spans="16:17" x14ac:dyDescent="0.35">
      <c r="P168" s="3"/>
      <c r="Q168" s="4"/>
    </row>
    <row r="169" spans="16:17" x14ac:dyDescent="0.35">
      <c r="P169" s="3"/>
      <c r="Q169" s="4"/>
    </row>
    <row r="170" spans="16:17" x14ac:dyDescent="0.35">
      <c r="P170" s="3"/>
      <c r="Q170" s="4"/>
    </row>
    <row r="171" spans="16:17" x14ac:dyDescent="0.35">
      <c r="P171" s="3"/>
      <c r="Q171" s="4"/>
    </row>
    <row r="172" spans="16:17" x14ac:dyDescent="0.35">
      <c r="P172" s="3"/>
      <c r="Q172" s="4"/>
    </row>
    <row r="173" spans="16:17" x14ac:dyDescent="0.35">
      <c r="P173" s="3"/>
      <c r="Q173" s="4"/>
    </row>
    <row r="174" spans="16:17" x14ac:dyDescent="0.35">
      <c r="P174" s="3"/>
      <c r="Q174" s="4"/>
    </row>
    <row r="175" spans="16:17" x14ac:dyDescent="0.35">
      <c r="P175" s="3"/>
      <c r="Q175" s="4"/>
    </row>
    <row r="176" spans="16:17" x14ac:dyDescent="0.35">
      <c r="P176" s="3"/>
      <c r="Q176" s="4"/>
    </row>
    <row r="177" spans="16:17" x14ac:dyDescent="0.35">
      <c r="P177" s="3"/>
      <c r="Q177" s="4"/>
    </row>
    <row r="178" spans="16:17" x14ac:dyDescent="0.35">
      <c r="P178" s="3"/>
      <c r="Q178" s="4"/>
    </row>
    <row r="179" spans="16:17" x14ac:dyDescent="0.35">
      <c r="P179" s="3"/>
      <c r="Q179" s="4"/>
    </row>
    <row r="180" spans="16:17" x14ac:dyDescent="0.35">
      <c r="P180" s="3"/>
      <c r="Q180" s="4"/>
    </row>
    <row r="181" spans="16:17" x14ac:dyDescent="0.35">
      <c r="P181" s="3"/>
      <c r="Q181" s="4"/>
    </row>
    <row r="182" spans="16:17" x14ac:dyDescent="0.35">
      <c r="P182" s="3"/>
      <c r="Q182" s="4"/>
    </row>
    <row r="183" spans="16:17" x14ac:dyDescent="0.35">
      <c r="P183" s="3"/>
      <c r="Q183" s="4"/>
    </row>
    <row r="184" spans="16:17" x14ac:dyDescent="0.35">
      <c r="P184" s="3"/>
      <c r="Q184" s="4"/>
    </row>
    <row r="185" spans="16:17" x14ac:dyDescent="0.35">
      <c r="P185" s="3"/>
      <c r="Q185" s="4"/>
    </row>
    <row r="186" spans="16:17" x14ac:dyDescent="0.35">
      <c r="P186" s="3"/>
      <c r="Q186" s="4"/>
    </row>
    <row r="187" spans="16:17" x14ac:dyDescent="0.35">
      <c r="P187" s="3"/>
      <c r="Q187" s="4"/>
    </row>
    <row r="188" spans="16:17" x14ac:dyDescent="0.35">
      <c r="P188" s="3"/>
      <c r="Q188" s="4"/>
    </row>
    <row r="189" spans="16:17" x14ac:dyDescent="0.35">
      <c r="P189" s="3"/>
      <c r="Q189" s="4"/>
    </row>
    <row r="190" spans="16:17" x14ac:dyDescent="0.35">
      <c r="P190" s="3"/>
      <c r="Q190" s="4"/>
    </row>
    <row r="191" spans="16:17" x14ac:dyDescent="0.35">
      <c r="P191" s="3"/>
      <c r="Q191" s="4"/>
    </row>
    <row r="192" spans="16:17" x14ac:dyDescent="0.35">
      <c r="P192" s="3"/>
      <c r="Q192" s="4"/>
    </row>
    <row r="193" spans="16:17" x14ac:dyDescent="0.35">
      <c r="P193" s="3"/>
      <c r="Q193" s="4"/>
    </row>
    <row r="194" spans="16:17" x14ac:dyDescent="0.35">
      <c r="P194" s="3"/>
      <c r="Q194" s="4"/>
    </row>
    <row r="195" spans="16:17" x14ac:dyDescent="0.35">
      <c r="P195" s="3"/>
      <c r="Q195" s="4"/>
    </row>
    <row r="196" spans="16:17" x14ac:dyDescent="0.35">
      <c r="P196" s="3"/>
      <c r="Q196" s="4"/>
    </row>
    <row r="197" spans="16:17" x14ac:dyDescent="0.35">
      <c r="P197" s="3"/>
      <c r="Q197" s="4"/>
    </row>
    <row r="198" spans="16:17" x14ac:dyDescent="0.35">
      <c r="P198" s="3"/>
      <c r="Q198" s="4"/>
    </row>
    <row r="199" spans="16:17" x14ac:dyDescent="0.35">
      <c r="P199" s="3"/>
      <c r="Q199" s="4"/>
    </row>
    <row r="200" spans="16:17" x14ac:dyDescent="0.35">
      <c r="P200" s="3"/>
      <c r="Q200" s="4"/>
    </row>
    <row r="201" spans="16:17" x14ac:dyDescent="0.35">
      <c r="P201" s="3"/>
      <c r="Q201" s="4"/>
    </row>
    <row r="202" spans="16:17" x14ac:dyDescent="0.35">
      <c r="P202" s="3"/>
      <c r="Q202" s="4"/>
    </row>
    <row r="203" spans="16:17" x14ac:dyDescent="0.35">
      <c r="P203" s="3"/>
      <c r="Q203" s="4"/>
    </row>
    <row r="204" spans="16:17" x14ac:dyDescent="0.35">
      <c r="P204" s="3"/>
      <c r="Q204" s="4"/>
    </row>
    <row r="205" spans="16:17" x14ac:dyDescent="0.35">
      <c r="P205" s="3"/>
      <c r="Q205" s="4"/>
    </row>
    <row r="206" spans="16:17" x14ac:dyDescent="0.35">
      <c r="P206" s="3"/>
      <c r="Q206" s="4"/>
    </row>
    <row r="207" spans="16:17" x14ac:dyDescent="0.35">
      <c r="P207" s="3"/>
      <c r="Q207" s="4"/>
    </row>
    <row r="208" spans="16:17" x14ac:dyDescent="0.35">
      <c r="P208" s="3"/>
      <c r="Q208" s="4"/>
    </row>
    <row r="209" spans="16:17" x14ac:dyDescent="0.35">
      <c r="P209" s="3"/>
      <c r="Q209" s="4"/>
    </row>
    <row r="210" spans="16:17" x14ac:dyDescent="0.35">
      <c r="P210" s="3"/>
      <c r="Q210" s="4"/>
    </row>
    <row r="211" spans="16:17" x14ac:dyDescent="0.35">
      <c r="P211" s="3"/>
      <c r="Q211" s="4"/>
    </row>
    <row r="212" spans="16:17" x14ac:dyDescent="0.35">
      <c r="P212" s="3"/>
      <c r="Q212" s="4"/>
    </row>
    <row r="213" spans="16:17" x14ac:dyDescent="0.35">
      <c r="P213" s="3"/>
      <c r="Q213" s="4"/>
    </row>
    <row r="214" spans="16:17" x14ac:dyDescent="0.35">
      <c r="P214" s="3"/>
      <c r="Q214" s="4"/>
    </row>
    <row r="215" spans="16:17" x14ac:dyDescent="0.35">
      <c r="P215" s="3"/>
      <c r="Q215" s="4"/>
    </row>
    <row r="216" spans="16:17" x14ac:dyDescent="0.35">
      <c r="P216" s="3"/>
      <c r="Q216" s="4"/>
    </row>
    <row r="217" spans="16:17" x14ac:dyDescent="0.35">
      <c r="P217" s="3"/>
      <c r="Q217" s="4"/>
    </row>
    <row r="218" spans="16:17" x14ac:dyDescent="0.35">
      <c r="P218" s="3"/>
      <c r="Q218" s="4"/>
    </row>
    <row r="219" spans="16:17" x14ac:dyDescent="0.35">
      <c r="P219" s="3"/>
      <c r="Q219" s="4"/>
    </row>
    <row r="220" spans="16:17" x14ac:dyDescent="0.35">
      <c r="P220" s="3"/>
      <c r="Q220" s="4"/>
    </row>
    <row r="221" spans="16:17" x14ac:dyDescent="0.35">
      <c r="P221" s="3"/>
      <c r="Q221" s="4"/>
    </row>
    <row r="222" spans="16:17" x14ac:dyDescent="0.35">
      <c r="P222" s="3"/>
      <c r="Q222" s="4"/>
    </row>
    <row r="223" spans="16:17" x14ac:dyDescent="0.35">
      <c r="P223" s="3"/>
      <c r="Q223" s="4"/>
    </row>
    <row r="224" spans="16:17" x14ac:dyDescent="0.35">
      <c r="P224" s="3"/>
      <c r="Q224" s="4"/>
    </row>
    <row r="225" spans="16:17" x14ac:dyDescent="0.35">
      <c r="P225" s="3"/>
      <c r="Q225" s="4"/>
    </row>
    <row r="226" spans="16:17" x14ac:dyDescent="0.35">
      <c r="P226" s="3"/>
      <c r="Q226" s="4"/>
    </row>
    <row r="227" spans="16:17" x14ac:dyDescent="0.35">
      <c r="P227" s="3"/>
      <c r="Q227" s="4"/>
    </row>
    <row r="228" spans="16:17" x14ac:dyDescent="0.35">
      <c r="P228" s="3"/>
      <c r="Q228" s="4"/>
    </row>
    <row r="229" spans="16:17" x14ac:dyDescent="0.35">
      <c r="P229" s="3"/>
      <c r="Q229" s="4"/>
    </row>
    <row r="230" spans="16:17" x14ac:dyDescent="0.35">
      <c r="P230" s="3"/>
      <c r="Q230" s="4"/>
    </row>
    <row r="231" spans="16:17" x14ac:dyDescent="0.35">
      <c r="P231" s="3"/>
      <c r="Q231" s="4"/>
    </row>
    <row r="232" spans="16:17" x14ac:dyDescent="0.35">
      <c r="P232" s="3"/>
      <c r="Q232" s="4"/>
    </row>
    <row r="233" spans="16:17" x14ac:dyDescent="0.35">
      <c r="P233" s="3"/>
      <c r="Q233" s="4"/>
    </row>
    <row r="234" spans="16:17" x14ac:dyDescent="0.35">
      <c r="P234" s="3"/>
      <c r="Q234" s="4"/>
    </row>
    <row r="235" spans="16:17" x14ac:dyDescent="0.35">
      <c r="P235" s="3"/>
      <c r="Q235" s="4"/>
    </row>
    <row r="236" spans="16:17" x14ac:dyDescent="0.35">
      <c r="P236" s="3"/>
      <c r="Q236" s="4"/>
    </row>
    <row r="237" spans="16:17" x14ac:dyDescent="0.35">
      <c r="P237" s="3"/>
      <c r="Q237" s="4"/>
    </row>
    <row r="238" spans="16:17" x14ac:dyDescent="0.35">
      <c r="P238" s="3"/>
      <c r="Q238" s="4"/>
    </row>
    <row r="239" spans="16:17" x14ac:dyDescent="0.35">
      <c r="P239" s="3"/>
      <c r="Q239" s="4"/>
    </row>
    <row r="240" spans="16:17" x14ac:dyDescent="0.35">
      <c r="P240" s="3"/>
      <c r="Q240" s="4"/>
    </row>
    <row r="241" spans="16:17" x14ac:dyDescent="0.35">
      <c r="P241" s="3"/>
      <c r="Q241" s="4"/>
    </row>
    <row r="242" spans="16:17" x14ac:dyDescent="0.35">
      <c r="P242" s="3"/>
      <c r="Q242" s="4"/>
    </row>
    <row r="243" spans="16:17" x14ac:dyDescent="0.35">
      <c r="P243" s="3"/>
      <c r="Q243" s="4"/>
    </row>
    <row r="244" spans="16:17" x14ac:dyDescent="0.35">
      <c r="P244" s="3"/>
      <c r="Q244" s="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B9F3-5B9D-4BBD-A2AD-6E4A986BE292}">
  <sheetPr codeName="Sheet8"/>
  <dimension ref="A1:W244"/>
  <sheetViews>
    <sheetView topLeftCell="H1" workbookViewId="0">
      <selection activeCell="M4" sqref="M4"/>
    </sheetView>
  </sheetViews>
  <sheetFormatPr defaultRowHeight="14.5" x14ac:dyDescent="0.35"/>
  <cols>
    <col min="2" max="2" width="9.7265625" bestFit="1" customWidth="1"/>
    <col min="17" max="17" width="15.1796875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43398</v>
      </c>
      <c r="D2">
        <v>267.05</v>
      </c>
      <c r="E2">
        <v>275.95</v>
      </c>
      <c r="F2">
        <v>265.05</v>
      </c>
      <c r="G2">
        <v>274.7</v>
      </c>
      <c r="H2">
        <v>275.5</v>
      </c>
      <c r="I2">
        <v>274.7</v>
      </c>
      <c r="J2">
        <v>18357</v>
      </c>
      <c r="K2">
        <v>148657.01999999999</v>
      </c>
      <c r="L2">
        <v>80352000</v>
      </c>
      <c r="M2">
        <v>3207000</v>
      </c>
      <c r="N2">
        <v>273.85000000000002</v>
      </c>
      <c r="O2" s="5">
        <v>5.7916666666666672E-3</v>
      </c>
      <c r="P2" s="3">
        <f>(G2-D2)/D2</f>
        <v>2.864632091368649E-2</v>
      </c>
      <c r="Q2" s="4">
        <f t="shared" ref="Q2" si="0">P2-O2</f>
        <v>2.2854654247019823E-2</v>
      </c>
      <c r="R2" s="8">
        <f>Q2/$U$5</f>
        <v>0.22758810139889499</v>
      </c>
      <c r="T2" t="s">
        <v>22</v>
      </c>
      <c r="U2" s="6">
        <f>AVERAGE(P2:P244)</f>
        <v>-4.0551401242600637E-3</v>
      </c>
      <c r="V2" t="s">
        <v>22</v>
      </c>
      <c r="W2" s="2">
        <f>AVERAGE(Q2:Q244)</f>
        <v>-9.2294456798156215E-3</v>
      </c>
    </row>
    <row r="3" spans="1:23" x14ac:dyDescent="0.35">
      <c r="A3" t="s">
        <v>14</v>
      </c>
      <c r="B3" s="1">
        <v>43405</v>
      </c>
      <c r="C3" s="1">
        <v>43433</v>
      </c>
      <c r="D3">
        <v>283.14999999999998</v>
      </c>
      <c r="E3">
        <v>288.75</v>
      </c>
      <c r="F3">
        <v>279</v>
      </c>
      <c r="G3">
        <v>286.25</v>
      </c>
      <c r="H3">
        <v>286.39999999999998</v>
      </c>
      <c r="I3">
        <v>286.25</v>
      </c>
      <c r="J3">
        <v>22324</v>
      </c>
      <c r="K3">
        <v>190856.12</v>
      </c>
      <c r="L3">
        <v>90417000</v>
      </c>
      <c r="M3">
        <v>-3132000</v>
      </c>
      <c r="N3">
        <v>285.89999999999998</v>
      </c>
      <c r="O3" s="5">
        <v>5.6249999999999998E-3</v>
      </c>
      <c r="P3" s="3">
        <f>(G3-G2)/G3</f>
        <v>4.0349344978165981E-2</v>
      </c>
      <c r="Q3" s="4">
        <f>P3-O3</f>
        <v>3.4724344978165983E-2</v>
      </c>
      <c r="R3" s="8">
        <f t="shared" ref="R3:R13" si="1">Q3/$U$5</f>
        <v>0.3457872370539824</v>
      </c>
      <c r="T3" t="s">
        <v>23</v>
      </c>
      <c r="U3" s="6">
        <f>MAX(P2:P244)</f>
        <v>0.15472162411565674</v>
      </c>
      <c r="V3" t="s">
        <v>23</v>
      </c>
      <c r="W3" s="2">
        <f>MAX(Q2:Q244)</f>
        <v>0.14938829078232341</v>
      </c>
    </row>
    <row r="4" spans="1:23" x14ac:dyDescent="0.35">
      <c r="A4" t="s">
        <v>14</v>
      </c>
      <c r="B4" s="1">
        <v>43437</v>
      </c>
      <c r="C4" s="1">
        <v>43461</v>
      </c>
      <c r="D4">
        <v>286.14999999999998</v>
      </c>
      <c r="E4">
        <v>289.2</v>
      </c>
      <c r="F4">
        <v>283.55</v>
      </c>
      <c r="G4">
        <v>288.25</v>
      </c>
      <c r="H4">
        <v>288.5</v>
      </c>
      <c r="I4">
        <v>288.25</v>
      </c>
      <c r="J4">
        <v>12336</v>
      </c>
      <c r="K4">
        <v>105972.63</v>
      </c>
      <c r="L4">
        <v>79146000</v>
      </c>
      <c r="M4">
        <v>-1851000</v>
      </c>
      <c r="N4">
        <v>286.8</v>
      </c>
      <c r="O4" s="5">
        <v>5.5583333333333327E-3</v>
      </c>
      <c r="P4" s="3">
        <f t="shared" ref="P4:P13" si="2">(G4-G3)/G4</f>
        <v>6.938421509106678E-3</v>
      </c>
      <c r="Q4" s="4">
        <f t="shared" ref="Q4:Q13" si="3">P4-O4</f>
        <v>1.3800881757733453E-3</v>
      </c>
      <c r="R4" s="8">
        <f t="shared" si="1"/>
        <v>1.3743005879350668E-2</v>
      </c>
      <c r="T4" t="s">
        <v>24</v>
      </c>
      <c r="U4" s="2">
        <f>MIN(P2:P244)</f>
        <v>-0.18864059590316565</v>
      </c>
      <c r="V4" t="s">
        <v>24</v>
      </c>
      <c r="W4" s="2">
        <f>MIN(Q2:Q244)</f>
        <v>-0.19309059590316566</v>
      </c>
    </row>
    <row r="5" spans="1:23" x14ac:dyDescent="0.35">
      <c r="A5" t="s">
        <v>14</v>
      </c>
      <c r="B5" s="1">
        <v>43466</v>
      </c>
      <c r="C5" s="1">
        <v>43496</v>
      </c>
      <c r="D5">
        <v>298.60000000000002</v>
      </c>
      <c r="E5">
        <v>302.2</v>
      </c>
      <c r="F5">
        <v>295.2</v>
      </c>
      <c r="G5">
        <v>301.25</v>
      </c>
      <c r="H5">
        <v>302.10000000000002</v>
      </c>
      <c r="I5">
        <v>301.25</v>
      </c>
      <c r="J5">
        <v>10533</v>
      </c>
      <c r="K5">
        <v>94322.21</v>
      </c>
      <c r="L5">
        <v>74301000</v>
      </c>
      <c r="M5">
        <v>2127000</v>
      </c>
      <c r="N5">
        <v>299.60000000000002</v>
      </c>
      <c r="O5" s="5">
        <v>5.4833333333333331E-3</v>
      </c>
      <c r="P5" s="3">
        <f t="shared" si="2"/>
        <v>4.3153526970954356E-2</v>
      </c>
      <c r="Q5" s="4">
        <f t="shared" si="3"/>
        <v>3.7670193637621023E-2</v>
      </c>
      <c r="R5" s="8">
        <f t="shared" si="1"/>
        <v>0.37512218547050796</v>
      </c>
      <c r="T5" t="s">
        <v>20</v>
      </c>
      <c r="U5" s="2">
        <f>STDEV(P2:P244)</f>
        <v>0.10042112969237499</v>
      </c>
      <c r="V5" t="s">
        <v>20</v>
      </c>
      <c r="W5" s="2">
        <f>STDEV(Q2:Q244)</f>
        <v>0.10017413670486651</v>
      </c>
    </row>
    <row r="6" spans="1:23" x14ac:dyDescent="0.35">
      <c r="A6" t="s">
        <v>14</v>
      </c>
      <c r="B6" s="1">
        <v>43497</v>
      </c>
      <c r="C6" s="1">
        <v>43524</v>
      </c>
      <c r="D6">
        <v>297.10000000000002</v>
      </c>
      <c r="E6">
        <v>304</v>
      </c>
      <c r="F6">
        <v>282.35000000000002</v>
      </c>
      <c r="G6">
        <v>285.05</v>
      </c>
      <c r="H6">
        <v>283</v>
      </c>
      <c r="I6">
        <v>285.05</v>
      </c>
      <c r="J6">
        <v>67839</v>
      </c>
      <c r="K6">
        <v>596286.85</v>
      </c>
      <c r="L6">
        <v>95205000</v>
      </c>
      <c r="M6">
        <v>19242000</v>
      </c>
      <c r="N6">
        <v>284.39999999999998</v>
      </c>
      <c r="O6" s="5">
        <v>5.3500000000000006E-3</v>
      </c>
      <c r="P6" s="3">
        <f t="shared" si="2"/>
        <v>-5.6832134713208166E-2</v>
      </c>
      <c r="Q6" s="4">
        <f t="shared" si="3"/>
        <v>-6.2182134713208166E-2</v>
      </c>
      <c r="R6" s="8">
        <f t="shared" si="1"/>
        <v>-0.61921365457343269</v>
      </c>
    </row>
    <row r="7" spans="1:23" x14ac:dyDescent="0.35">
      <c r="A7" t="s">
        <v>14</v>
      </c>
      <c r="B7" s="1">
        <v>43525</v>
      </c>
      <c r="C7" s="1">
        <v>43552</v>
      </c>
      <c r="D7">
        <v>272.10000000000002</v>
      </c>
      <c r="E7">
        <v>276.3</v>
      </c>
      <c r="F7">
        <v>271.39999999999998</v>
      </c>
      <c r="G7">
        <v>274.8</v>
      </c>
      <c r="H7">
        <v>274.7</v>
      </c>
      <c r="I7">
        <v>274.8</v>
      </c>
      <c r="J7">
        <v>11590</v>
      </c>
      <c r="K7">
        <v>95403.57</v>
      </c>
      <c r="L7">
        <v>68772000</v>
      </c>
      <c r="M7">
        <v>3819000</v>
      </c>
      <c r="N7">
        <v>272.95</v>
      </c>
      <c r="O7" s="5">
        <v>5.1000000000000004E-3</v>
      </c>
      <c r="P7" s="3">
        <f t="shared" si="2"/>
        <v>-3.7299854439592432E-2</v>
      </c>
      <c r="Q7" s="4">
        <f t="shared" si="3"/>
        <v>-4.2399854439592433E-2</v>
      </c>
      <c r="R7" s="8">
        <f t="shared" si="1"/>
        <v>-0.42222044871908931</v>
      </c>
    </row>
    <row r="8" spans="1:23" x14ac:dyDescent="0.35">
      <c r="A8" t="s">
        <v>14</v>
      </c>
      <c r="B8" s="1">
        <v>43556</v>
      </c>
      <c r="C8" s="1">
        <v>43580</v>
      </c>
      <c r="D8">
        <v>323.2</v>
      </c>
      <c r="E8">
        <v>329.95</v>
      </c>
      <c r="F8">
        <v>323.2</v>
      </c>
      <c r="G8">
        <v>325.10000000000002</v>
      </c>
      <c r="H8">
        <v>323.75</v>
      </c>
      <c r="I8">
        <v>325.10000000000002</v>
      </c>
      <c r="J8">
        <v>18155</v>
      </c>
      <c r="K8">
        <v>177648.9</v>
      </c>
      <c r="L8">
        <v>67011000</v>
      </c>
      <c r="M8">
        <v>1965000</v>
      </c>
      <c r="N8">
        <v>322.75</v>
      </c>
      <c r="O8" s="5">
        <v>5.3333333333333332E-3</v>
      </c>
      <c r="P8" s="3">
        <f t="shared" si="2"/>
        <v>0.15472162411565674</v>
      </c>
      <c r="Q8" s="4">
        <f t="shared" si="3"/>
        <v>0.14938829078232341</v>
      </c>
      <c r="R8" s="8">
        <f t="shared" si="1"/>
        <v>1.4876181062685905</v>
      </c>
    </row>
    <row r="9" spans="1:23" x14ac:dyDescent="0.35">
      <c r="A9" t="s">
        <v>14</v>
      </c>
      <c r="B9" s="1">
        <v>43587</v>
      </c>
      <c r="C9" s="1">
        <v>43615</v>
      </c>
      <c r="D9">
        <v>310.60000000000002</v>
      </c>
      <c r="E9">
        <v>312.89999999999998</v>
      </c>
      <c r="F9">
        <v>307.35000000000002</v>
      </c>
      <c r="G9">
        <v>308.8</v>
      </c>
      <c r="H9">
        <v>309</v>
      </c>
      <c r="I9">
        <v>308.8</v>
      </c>
      <c r="J9">
        <v>13875</v>
      </c>
      <c r="K9">
        <v>128946.34</v>
      </c>
      <c r="L9">
        <v>59265000</v>
      </c>
      <c r="M9">
        <v>-285000</v>
      </c>
      <c r="N9">
        <v>308.14999999999998</v>
      </c>
      <c r="O9" s="5">
        <v>5.1000000000000004E-3</v>
      </c>
      <c r="P9" s="3">
        <f t="shared" si="2"/>
        <v>-5.2784974093264284E-2</v>
      </c>
      <c r="Q9" s="4">
        <f t="shared" si="3"/>
        <v>-5.7884974093264284E-2</v>
      </c>
      <c r="R9" s="8">
        <f t="shared" si="1"/>
        <v>-0.57642225566059835</v>
      </c>
    </row>
    <row r="10" spans="1:23" x14ac:dyDescent="0.35">
      <c r="A10" t="s">
        <v>14</v>
      </c>
      <c r="B10" s="1">
        <v>43619</v>
      </c>
      <c r="C10" s="1">
        <v>43643</v>
      </c>
      <c r="D10">
        <v>353.75</v>
      </c>
      <c r="E10">
        <v>357.3</v>
      </c>
      <c r="F10">
        <v>350.9</v>
      </c>
      <c r="G10">
        <v>356.55</v>
      </c>
      <c r="H10">
        <v>356.3</v>
      </c>
      <c r="I10">
        <v>356.55</v>
      </c>
      <c r="J10">
        <v>16126</v>
      </c>
      <c r="K10">
        <v>171202.09</v>
      </c>
      <c r="L10">
        <v>66876000</v>
      </c>
      <c r="M10">
        <v>1335000</v>
      </c>
      <c r="N10">
        <v>355.45</v>
      </c>
      <c r="O10" s="5">
        <v>5.0083333333333334E-3</v>
      </c>
      <c r="P10" s="3">
        <f t="shared" si="2"/>
        <v>0.1339223110363203</v>
      </c>
      <c r="Q10" s="4">
        <f t="shared" si="3"/>
        <v>0.12891397770298696</v>
      </c>
      <c r="R10" s="8">
        <f t="shared" si="1"/>
        <v>1.2837335936958241</v>
      </c>
    </row>
    <row r="11" spans="1:23" x14ac:dyDescent="0.35">
      <c r="A11" t="s">
        <v>14</v>
      </c>
      <c r="B11" s="1">
        <v>43648</v>
      </c>
      <c r="C11" s="1">
        <v>43671</v>
      </c>
      <c r="D11">
        <v>363.95</v>
      </c>
      <c r="E11">
        <v>366.4</v>
      </c>
      <c r="F11">
        <v>361.4</v>
      </c>
      <c r="G11">
        <v>365.7</v>
      </c>
      <c r="H11">
        <v>365.85</v>
      </c>
      <c r="I11">
        <v>365.7</v>
      </c>
      <c r="J11">
        <v>13534</v>
      </c>
      <c r="K11">
        <v>147757.68</v>
      </c>
      <c r="L11">
        <v>69060000</v>
      </c>
      <c r="M11">
        <v>762000</v>
      </c>
      <c r="N11">
        <v>364.5</v>
      </c>
      <c r="O11" s="5">
        <v>4.7750000000000006E-3</v>
      </c>
      <c r="P11" s="3">
        <f t="shared" si="2"/>
        <v>2.5020508613617657E-2</v>
      </c>
      <c r="Q11" s="4">
        <f t="shared" si="3"/>
        <v>2.0245508613617656E-2</v>
      </c>
      <c r="R11" s="8">
        <f t="shared" si="1"/>
        <v>0.20160606314265456</v>
      </c>
    </row>
    <row r="12" spans="1:23" x14ac:dyDescent="0.35">
      <c r="A12" t="s">
        <v>14</v>
      </c>
      <c r="B12" s="1">
        <v>43678</v>
      </c>
      <c r="C12" s="1">
        <v>43706</v>
      </c>
      <c r="D12">
        <v>332.5</v>
      </c>
      <c r="E12">
        <v>332.8</v>
      </c>
      <c r="F12">
        <v>313.10000000000002</v>
      </c>
      <c r="G12">
        <v>319.14999999999998</v>
      </c>
      <c r="H12">
        <v>318.14999999999998</v>
      </c>
      <c r="I12">
        <v>319.14999999999998</v>
      </c>
      <c r="J12">
        <v>31914</v>
      </c>
      <c r="K12">
        <v>308803.08</v>
      </c>
      <c r="L12">
        <v>81147000</v>
      </c>
      <c r="M12">
        <v>9354000</v>
      </c>
      <c r="N12">
        <v>317.14999999999998</v>
      </c>
      <c r="O12" s="5">
        <v>4.5166666666666662E-3</v>
      </c>
      <c r="P12" s="3">
        <f t="shared" si="2"/>
        <v>-0.14585618047939844</v>
      </c>
      <c r="Q12" s="4">
        <f t="shared" si="3"/>
        <v>-0.15037284714606511</v>
      </c>
      <c r="R12" s="8">
        <f t="shared" si="1"/>
        <v>-1.4974223811931779</v>
      </c>
    </row>
    <row r="13" spans="1:23" x14ac:dyDescent="0.35">
      <c r="A13" t="s">
        <v>14</v>
      </c>
      <c r="B13" s="1">
        <v>43711</v>
      </c>
      <c r="C13" s="1">
        <v>43734</v>
      </c>
      <c r="D13">
        <v>271.8</v>
      </c>
      <c r="E13">
        <v>272</v>
      </c>
      <c r="F13">
        <v>267.8</v>
      </c>
      <c r="G13">
        <v>268.5</v>
      </c>
      <c r="H13">
        <v>268.3</v>
      </c>
      <c r="I13">
        <v>268.5</v>
      </c>
      <c r="J13">
        <v>17570</v>
      </c>
      <c r="K13">
        <v>142062.93</v>
      </c>
      <c r="L13">
        <v>109134000</v>
      </c>
      <c r="M13">
        <v>1158000</v>
      </c>
      <c r="N13">
        <v>268.39999999999998</v>
      </c>
      <c r="O13" s="5">
        <v>4.45E-3</v>
      </c>
      <c r="P13" s="3">
        <f t="shared" si="2"/>
        <v>-0.18864059590316565</v>
      </c>
      <c r="Q13" s="4">
        <f t="shared" si="3"/>
        <v>-0.19309059590316566</v>
      </c>
      <c r="R13" s="8">
        <f t="shared" si="1"/>
        <v>-1.9228084417559295</v>
      </c>
    </row>
    <row r="14" spans="1:23" x14ac:dyDescent="0.35">
      <c r="P14" s="3"/>
      <c r="Q14" s="4"/>
    </row>
    <row r="15" spans="1:23" x14ac:dyDescent="0.35">
      <c r="P15" s="3"/>
      <c r="Q15" s="4"/>
    </row>
    <row r="16" spans="1:23" x14ac:dyDescent="0.35">
      <c r="P16" s="3"/>
      <c r="Q16" s="4"/>
    </row>
    <row r="17" spans="16:17" x14ac:dyDescent="0.35">
      <c r="P17" s="3"/>
      <c r="Q17" s="4"/>
    </row>
    <row r="18" spans="16:17" x14ac:dyDescent="0.35">
      <c r="P18" s="3"/>
      <c r="Q18" s="4"/>
    </row>
    <row r="19" spans="16:17" x14ac:dyDescent="0.35">
      <c r="P19" s="3"/>
      <c r="Q19" s="4"/>
    </row>
    <row r="20" spans="16:17" x14ac:dyDescent="0.35">
      <c r="P20" s="3"/>
      <c r="Q20" s="4"/>
    </row>
    <row r="21" spans="16:17" x14ac:dyDescent="0.35">
      <c r="P21" s="3"/>
      <c r="Q21" s="4"/>
    </row>
    <row r="22" spans="16:17" x14ac:dyDescent="0.35">
      <c r="P22" s="3"/>
      <c r="Q22" s="4"/>
    </row>
    <row r="23" spans="16:17" x14ac:dyDescent="0.35">
      <c r="P23" s="3"/>
      <c r="Q23" s="4"/>
    </row>
    <row r="24" spans="16:17" x14ac:dyDescent="0.35">
      <c r="P24" s="3"/>
      <c r="Q24" s="4"/>
    </row>
    <row r="25" spans="16:17" x14ac:dyDescent="0.35">
      <c r="P25" s="3"/>
      <c r="Q25" s="4"/>
    </row>
    <row r="26" spans="16:17" x14ac:dyDescent="0.35">
      <c r="P26" s="3"/>
      <c r="Q26" s="4"/>
    </row>
    <row r="27" spans="16:17" x14ac:dyDescent="0.35">
      <c r="P27" s="3"/>
      <c r="Q27" s="4"/>
    </row>
    <row r="28" spans="16:17" x14ac:dyDescent="0.35">
      <c r="P28" s="3"/>
      <c r="Q28" s="4"/>
    </row>
    <row r="29" spans="16:17" x14ac:dyDescent="0.35">
      <c r="P29" s="3"/>
      <c r="Q29" s="4"/>
    </row>
    <row r="30" spans="16:17" x14ac:dyDescent="0.35">
      <c r="P30" s="3"/>
      <c r="Q30" s="4"/>
    </row>
    <row r="31" spans="16:17" x14ac:dyDescent="0.35">
      <c r="P31" s="3"/>
      <c r="Q31" s="4"/>
    </row>
    <row r="32" spans="16:17" x14ac:dyDescent="0.35">
      <c r="P32" s="3"/>
      <c r="Q32" s="4"/>
    </row>
    <row r="33" spans="16:17" x14ac:dyDescent="0.35">
      <c r="P33" s="3"/>
      <c r="Q33" s="4"/>
    </row>
    <row r="34" spans="16:17" x14ac:dyDescent="0.35">
      <c r="P34" s="3"/>
      <c r="Q34" s="4"/>
    </row>
    <row r="35" spans="16:17" x14ac:dyDescent="0.35">
      <c r="P35" s="3"/>
      <c r="Q35" s="4"/>
    </row>
    <row r="36" spans="16:17" x14ac:dyDescent="0.35">
      <c r="P36" s="3"/>
      <c r="Q36" s="4"/>
    </row>
    <row r="37" spans="16:17" x14ac:dyDescent="0.35">
      <c r="P37" s="3"/>
      <c r="Q37" s="4"/>
    </row>
    <row r="38" spans="16:17" x14ac:dyDescent="0.35">
      <c r="P38" s="3"/>
      <c r="Q38" s="4"/>
    </row>
    <row r="39" spans="16:17" x14ac:dyDescent="0.35">
      <c r="P39" s="3"/>
      <c r="Q39" s="4"/>
    </row>
    <row r="40" spans="16:17" x14ac:dyDescent="0.35">
      <c r="P40" s="3"/>
      <c r="Q40" s="4"/>
    </row>
    <row r="41" spans="16:17" x14ac:dyDescent="0.35">
      <c r="P41" s="3"/>
      <c r="Q41" s="4"/>
    </row>
    <row r="42" spans="16:17" x14ac:dyDescent="0.35">
      <c r="P42" s="3"/>
      <c r="Q42" s="4"/>
    </row>
    <row r="43" spans="16:17" x14ac:dyDescent="0.35">
      <c r="P43" s="3"/>
      <c r="Q43" s="4"/>
    </row>
    <row r="44" spans="16:17" x14ac:dyDescent="0.35">
      <c r="P44" s="3"/>
      <c r="Q44" s="4"/>
    </row>
    <row r="45" spans="16:17" x14ac:dyDescent="0.35">
      <c r="P45" s="3"/>
      <c r="Q45" s="4"/>
    </row>
    <row r="46" spans="16:17" x14ac:dyDescent="0.35">
      <c r="P46" s="3"/>
      <c r="Q46" s="4"/>
    </row>
    <row r="47" spans="16:17" x14ac:dyDescent="0.35">
      <c r="P47" s="3"/>
      <c r="Q47" s="4"/>
    </row>
    <row r="48" spans="16:17" x14ac:dyDescent="0.35">
      <c r="P48" s="3"/>
      <c r="Q48" s="4"/>
    </row>
    <row r="49" spans="16:17" x14ac:dyDescent="0.35">
      <c r="P49" s="3"/>
      <c r="Q49" s="4"/>
    </row>
    <row r="50" spans="16:17" x14ac:dyDescent="0.35">
      <c r="P50" s="3"/>
      <c r="Q50" s="4"/>
    </row>
    <row r="51" spans="16:17" x14ac:dyDescent="0.35">
      <c r="P51" s="3"/>
      <c r="Q51" s="4"/>
    </row>
    <row r="52" spans="16:17" x14ac:dyDescent="0.35">
      <c r="P52" s="3"/>
      <c r="Q52" s="4"/>
    </row>
    <row r="53" spans="16:17" x14ac:dyDescent="0.35">
      <c r="P53" s="3"/>
      <c r="Q53" s="4"/>
    </row>
    <row r="54" spans="16:17" x14ac:dyDescent="0.35">
      <c r="P54" s="3"/>
      <c r="Q54" s="4"/>
    </row>
    <row r="55" spans="16:17" x14ac:dyDescent="0.35">
      <c r="P55" s="3"/>
      <c r="Q55" s="4"/>
    </row>
    <row r="56" spans="16:17" x14ac:dyDescent="0.35">
      <c r="P56" s="3"/>
      <c r="Q56" s="4"/>
    </row>
    <row r="57" spans="16:17" x14ac:dyDescent="0.35">
      <c r="P57" s="3"/>
      <c r="Q57" s="4"/>
    </row>
    <row r="58" spans="16:17" x14ac:dyDescent="0.35">
      <c r="P58" s="3"/>
      <c r="Q58" s="4"/>
    </row>
    <row r="59" spans="16:17" x14ac:dyDescent="0.35">
      <c r="P59" s="3"/>
      <c r="Q59" s="4"/>
    </row>
    <row r="60" spans="16:17" x14ac:dyDescent="0.35">
      <c r="P60" s="3"/>
      <c r="Q60" s="4"/>
    </row>
    <row r="61" spans="16:17" x14ac:dyDescent="0.35">
      <c r="P61" s="3"/>
      <c r="Q61" s="4"/>
    </row>
    <row r="62" spans="16:17" x14ac:dyDescent="0.35">
      <c r="P62" s="3"/>
      <c r="Q62" s="4"/>
    </row>
    <row r="63" spans="16:17" x14ac:dyDescent="0.35">
      <c r="P63" s="3"/>
      <c r="Q63" s="4"/>
    </row>
    <row r="64" spans="16:17" x14ac:dyDescent="0.35">
      <c r="P64" s="3"/>
      <c r="Q64" s="4"/>
    </row>
    <row r="65" spans="16:17" x14ac:dyDescent="0.35">
      <c r="P65" s="3"/>
      <c r="Q65" s="4"/>
    </row>
    <row r="66" spans="16:17" x14ac:dyDescent="0.35">
      <c r="P66" s="3"/>
      <c r="Q66" s="4"/>
    </row>
    <row r="67" spans="16:17" x14ac:dyDescent="0.35">
      <c r="P67" s="3"/>
      <c r="Q67" s="4"/>
    </row>
    <row r="68" spans="16:17" x14ac:dyDescent="0.35">
      <c r="P68" s="3"/>
      <c r="Q68" s="4"/>
    </row>
    <row r="69" spans="16:17" x14ac:dyDescent="0.35">
      <c r="P69" s="3"/>
      <c r="Q69" s="4"/>
    </row>
    <row r="70" spans="16:17" x14ac:dyDescent="0.35">
      <c r="P70" s="3"/>
      <c r="Q70" s="4"/>
    </row>
    <row r="71" spans="16:17" x14ac:dyDescent="0.35">
      <c r="P71" s="3"/>
      <c r="Q71" s="4"/>
    </row>
    <row r="72" spans="16:17" x14ac:dyDescent="0.35">
      <c r="P72" s="3"/>
      <c r="Q72" s="4"/>
    </row>
    <row r="73" spans="16:17" x14ac:dyDescent="0.35">
      <c r="P73" s="3"/>
      <c r="Q73" s="4"/>
    </row>
    <row r="74" spans="16:17" x14ac:dyDescent="0.35">
      <c r="P74" s="3"/>
      <c r="Q74" s="4"/>
    </row>
    <row r="75" spans="16:17" x14ac:dyDescent="0.35">
      <c r="P75" s="3"/>
      <c r="Q75" s="4"/>
    </row>
    <row r="76" spans="16:17" x14ac:dyDescent="0.35">
      <c r="P76" s="3"/>
      <c r="Q76" s="4"/>
    </row>
    <row r="77" spans="16:17" x14ac:dyDescent="0.35">
      <c r="P77" s="3"/>
      <c r="Q77" s="4"/>
    </row>
    <row r="78" spans="16:17" x14ac:dyDescent="0.35">
      <c r="P78" s="3"/>
      <c r="Q78" s="4"/>
    </row>
    <row r="79" spans="16:17" x14ac:dyDescent="0.35">
      <c r="P79" s="3"/>
      <c r="Q79" s="4"/>
    </row>
    <row r="80" spans="16:17" x14ac:dyDescent="0.35">
      <c r="P80" s="3"/>
      <c r="Q80" s="4"/>
    </row>
    <row r="81" spans="16:17" x14ac:dyDescent="0.35">
      <c r="P81" s="3"/>
      <c r="Q81" s="4"/>
    </row>
    <row r="82" spans="16:17" x14ac:dyDescent="0.35">
      <c r="P82" s="3"/>
      <c r="Q82" s="4"/>
    </row>
    <row r="83" spans="16:17" x14ac:dyDescent="0.35">
      <c r="P83" s="3"/>
      <c r="Q83" s="4"/>
    </row>
    <row r="84" spans="16:17" x14ac:dyDescent="0.35">
      <c r="P84" s="3"/>
      <c r="Q84" s="4"/>
    </row>
    <row r="85" spans="16:17" x14ac:dyDescent="0.35">
      <c r="P85" s="3"/>
      <c r="Q85" s="4"/>
    </row>
    <row r="86" spans="16:17" x14ac:dyDescent="0.35">
      <c r="P86" s="3"/>
      <c r="Q86" s="4"/>
    </row>
    <row r="87" spans="16:17" x14ac:dyDescent="0.35">
      <c r="P87" s="3"/>
      <c r="Q87" s="4"/>
    </row>
    <row r="88" spans="16:17" x14ac:dyDescent="0.35">
      <c r="P88" s="3"/>
      <c r="Q88" s="4"/>
    </row>
    <row r="89" spans="16:17" x14ac:dyDescent="0.35">
      <c r="P89" s="3"/>
      <c r="Q89" s="4"/>
    </row>
    <row r="90" spans="16:17" x14ac:dyDescent="0.35">
      <c r="P90" s="3"/>
      <c r="Q90" s="4"/>
    </row>
    <row r="91" spans="16:17" x14ac:dyDescent="0.35">
      <c r="P91" s="3"/>
      <c r="Q91" s="4"/>
    </row>
    <row r="92" spans="16:17" x14ac:dyDescent="0.35">
      <c r="P92" s="3"/>
      <c r="Q92" s="4"/>
    </row>
    <row r="93" spans="16:17" x14ac:dyDescent="0.35">
      <c r="P93" s="3"/>
      <c r="Q93" s="4"/>
    </row>
    <row r="94" spans="16:17" x14ac:dyDescent="0.35">
      <c r="P94" s="3"/>
      <c r="Q94" s="4"/>
    </row>
    <row r="95" spans="16:17" x14ac:dyDescent="0.35">
      <c r="P95" s="3"/>
      <c r="Q95" s="4"/>
    </row>
    <row r="96" spans="16:17" x14ac:dyDescent="0.35">
      <c r="P96" s="3"/>
      <c r="Q96" s="4"/>
    </row>
    <row r="97" spans="16:17" x14ac:dyDescent="0.35">
      <c r="P97" s="3"/>
      <c r="Q97" s="4"/>
    </row>
    <row r="98" spans="16:17" x14ac:dyDescent="0.35">
      <c r="P98" s="3"/>
      <c r="Q98" s="4"/>
    </row>
    <row r="99" spans="16:17" x14ac:dyDescent="0.35">
      <c r="P99" s="3"/>
      <c r="Q99" s="4"/>
    </row>
    <row r="100" spans="16:17" x14ac:dyDescent="0.35">
      <c r="P100" s="3"/>
      <c r="Q100" s="4"/>
    </row>
    <row r="101" spans="16:17" x14ac:dyDescent="0.35">
      <c r="P101" s="3"/>
      <c r="Q101" s="4"/>
    </row>
    <row r="102" spans="16:17" x14ac:dyDescent="0.35">
      <c r="P102" s="3"/>
      <c r="Q102" s="4"/>
    </row>
    <row r="103" spans="16:17" x14ac:dyDescent="0.35">
      <c r="P103" s="3"/>
      <c r="Q103" s="4"/>
    </row>
    <row r="104" spans="16:17" x14ac:dyDescent="0.35">
      <c r="P104" s="3"/>
      <c r="Q104" s="4"/>
    </row>
    <row r="105" spans="16:17" x14ac:dyDescent="0.35">
      <c r="P105" s="3"/>
      <c r="Q105" s="4"/>
    </row>
    <row r="106" spans="16:17" x14ac:dyDescent="0.35">
      <c r="P106" s="3"/>
      <c r="Q106" s="4"/>
    </row>
    <row r="107" spans="16:17" x14ac:dyDescent="0.35">
      <c r="P107" s="3"/>
      <c r="Q107" s="4"/>
    </row>
    <row r="108" spans="16:17" x14ac:dyDescent="0.35">
      <c r="P108" s="3"/>
      <c r="Q108" s="4"/>
    </row>
    <row r="109" spans="16:17" x14ac:dyDescent="0.35">
      <c r="P109" s="3"/>
      <c r="Q109" s="4"/>
    </row>
    <row r="110" spans="16:17" x14ac:dyDescent="0.35">
      <c r="P110" s="3"/>
      <c r="Q110" s="4"/>
    </row>
    <row r="111" spans="16:17" x14ac:dyDescent="0.35">
      <c r="P111" s="3"/>
      <c r="Q111" s="4"/>
    </row>
    <row r="112" spans="16:17" x14ac:dyDescent="0.35">
      <c r="P112" s="3"/>
      <c r="Q112" s="4"/>
    </row>
    <row r="113" spans="16:17" x14ac:dyDescent="0.35">
      <c r="P113" s="3"/>
      <c r="Q113" s="4"/>
    </row>
    <row r="114" spans="16:17" x14ac:dyDescent="0.35">
      <c r="P114" s="3"/>
      <c r="Q114" s="4"/>
    </row>
    <row r="115" spans="16:17" x14ac:dyDescent="0.35">
      <c r="P115" s="3"/>
      <c r="Q115" s="4"/>
    </row>
    <row r="116" spans="16:17" x14ac:dyDescent="0.35">
      <c r="P116" s="3"/>
      <c r="Q116" s="4"/>
    </row>
    <row r="117" spans="16:17" x14ac:dyDescent="0.35">
      <c r="P117" s="3"/>
      <c r="Q117" s="4"/>
    </row>
    <row r="118" spans="16:17" x14ac:dyDescent="0.35">
      <c r="P118" s="3"/>
      <c r="Q118" s="4"/>
    </row>
    <row r="119" spans="16:17" x14ac:dyDescent="0.35">
      <c r="P119" s="3"/>
      <c r="Q119" s="4"/>
    </row>
    <row r="120" spans="16:17" x14ac:dyDescent="0.35">
      <c r="P120" s="3"/>
      <c r="Q120" s="4"/>
    </row>
    <row r="121" spans="16:17" x14ac:dyDescent="0.35">
      <c r="P121" s="3"/>
      <c r="Q121" s="4"/>
    </row>
    <row r="122" spans="16:17" x14ac:dyDescent="0.35">
      <c r="P122" s="3"/>
      <c r="Q122" s="4"/>
    </row>
    <row r="123" spans="16:17" x14ac:dyDescent="0.35">
      <c r="P123" s="3"/>
      <c r="Q123" s="4"/>
    </row>
    <row r="124" spans="16:17" x14ac:dyDescent="0.35">
      <c r="P124" s="3"/>
      <c r="Q124" s="4"/>
    </row>
    <row r="125" spans="16:17" x14ac:dyDescent="0.35">
      <c r="P125" s="3"/>
      <c r="Q125" s="4"/>
    </row>
    <row r="126" spans="16:17" x14ac:dyDescent="0.35">
      <c r="P126" s="3"/>
      <c r="Q126" s="4"/>
    </row>
    <row r="127" spans="16:17" x14ac:dyDescent="0.35">
      <c r="P127" s="3"/>
      <c r="Q127" s="4"/>
    </row>
    <row r="128" spans="16:17" x14ac:dyDescent="0.35">
      <c r="P128" s="3"/>
      <c r="Q128" s="4"/>
    </row>
    <row r="129" spans="16:17" x14ac:dyDescent="0.35">
      <c r="P129" s="3"/>
      <c r="Q129" s="4"/>
    </row>
    <row r="130" spans="16:17" x14ac:dyDescent="0.35">
      <c r="P130" s="3"/>
      <c r="Q130" s="4"/>
    </row>
    <row r="131" spans="16:17" x14ac:dyDescent="0.35">
      <c r="P131" s="3"/>
      <c r="Q131" s="4"/>
    </row>
    <row r="132" spans="16:17" x14ac:dyDescent="0.35">
      <c r="P132" s="3"/>
      <c r="Q132" s="4"/>
    </row>
    <row r="133" spans="16:17" x14ac:dyDescent="0.35">
      <c r="P133" s="3"/>
      <c r="Q133" s="4"/>
    </row>
    <row r="134" spans="16:17" x14ac:dyDescent="0.35">
      <c r="P134" s="3"/>
      <c r="Q134" s="4"/>
    </row>
    <row r="135" spans="16:17" x14ac:dyDescent="0.35">
      <c r="P135" s="3"/>
      <c r="Q135" s="4"/>
    </row>
    <row r="136" spans="16:17" x14ac:dyDescent="0.35">
      <c r="P136" s="3"/>
      <c r="Q136" s="4"/>
    </row>
    <row r="137" spans="16:17" x14ac:dyDescent="0.35">
      <c r="P137" s="3"/>
      <c r="Q137" s="4"/>
    </row>
    <row r="138" spans="16:17" x14ac:dyDescent="0.35">
      <c r="P138" s="3"/>
      <c r="Q138" s="4"/>
    </row>
    <row r="139" spans="16:17" x14ac:dyDescent="0.35">
      <c r="P139" s="3"/>
      <c r="Q139" s="4"/>
    </row>
    <row r="140" spans="16:17" x14ac:dyDescent="0.35">
      <c r="P140" s="3"/>
      <c r="Q140" s="4"/>
    </row>
    <row r="141" spans="16:17" x14ac:dyDescent="0.35">
      <c r="P141" s="3"/>
      <c r="Q141" s="4"/>
    </row>
    <row r="142" spans="16:17" x14ac:dyDescent="0.35">
      <c r="P142" s="3"/>
      <c r="Q142" s="4"/>
    </row>
    <row r="143" spans="16:17" x14ac:dyDescent="0.35">
      <c r="P143" s="3"/>
      <c r="Q143" s="4"/>
    </row>
    <row r="144" spans="16:17" x14ac:dyDescent="0.35">
      <c r="P144" s="3"/>
      <c r="Q144" s="4"/>
    </row>
    <row r="145" spans="16:17" x14ac:dyDescent="0.35">
      <c r="P145" s="3"/>
      <c r="Q145" s="4"/>
    </row>
    <row r="146" spans="16:17" x14ac:dyDescent="0.35">
      <c r="P146" s="3"/>
      <c r="Q146" s="4"/>
    </row>
    <row r="147" spans="16:17" x14ac:dyDescent="0.35">
      <c r="P147" s="3"/>
      <c r="Q147" s="4"/>
    </row>
    <row r="148" spans="16:17" x14ac:dyDescent="0.35">
      <c r="P148" s="3"/>
      <c r="Q148" s="4"/>
    </row>
    <row r="149" spans="16:17" x14ac:dyDescent="0.35">
      <c r="P149" s="3"/>
      <c r="Q149" s="4"/>
    </row>
    <row r="150" spans="16:17" x14ac:dyDescent="0.35">
      <c r="P150" s="3"/>
      <c r="Q150" s="4"/>
    </row>
    <row r="151" spans="16:17" x14ac:dyDescent="0.35">
      <c r="P151" s="3"/>
      <c r="Q151" s="4"/>
    </row>
    <row r="152" spans="16:17" x14ac:dyDescent="0.35">
      <c r="P152" s="3"/>
      <c r="Q152" s="4"/>
    </row>
    <row r="153" spans="16:17" x14ac:dyDescent="0.35">
      <c r="P153" s="3"/>
      <c r="Q153" s="4"/>
    </row>
    <row r="154" spans="16:17" x14ac:dyDescent="0.35">
      <c r="P154" s="3"/>
      <c r="Q154" s="4"/>
    </row>
    <row r="155" spans="16:17" x14ac:dyDescent="0.35">
      <c r="P155" s="3"/>
      <c r="Q155" s="4"/>
    </row>
    <row r="156" spans="16:17" x14ac:dyDescent="0.35">
      <c r="P156" s="3"/>
      <c r="Q156" s="4"/>
    </row>
    <row r="157" spans="16:17" x14ac:dyDescent="0.35">
      <c r="P157" s="3"/>
      <c r="Q157" s="4"/>
    </row>
    <row r="158" spans="16:17" x14ac:dyDescent="0.35">
      <c r="P158" s="3"/>
      <c r="Q158" s="4"/>
    </row>
    <row r="159" spans="16:17" x14ac:dyDescent="0.35">
      <c r="P159" s="3"/>
      <c r="Q159" s="4"/>
    </row>
    <row r="160" spans="16:17" x14ac:dyDescent="0.35">
      <c r="P160" s="3"/>
      <c r="Q160" s="4"/>
    </row>
    <row r="161" spans="16:17" x14ac:dyDescent="0.35">
      <c r="P161" s="3"/>
      <c r="Q161" s="4"/>
    </row>
    <row r="162" spans="16:17" x14ac:dyDescent="0.35">
      <c r="P162" s="3"/>
      <c r="Q162" s="4"/>
    </row>
    <row r="163" spans="16:17" x14ac:dyDescent="0.35">
      <c r="P163" s="3"/>
      <c r="Q163" s="4"/>
    </row>
    <row r="164" spans="16:17" x14ac:dyDescent="0.35">
      <c r="P164" s="3"/>
      <c r="Q164" s="4"/>
    </row>
    <row r="165" spans="16:17" x14ac:dyDescent="0.35">
      <c r="P165" s="3"/>
      <c r="Q165" s="4"/>
    </row>
    <row r="166" spans="16:17" x14ac:dyDescent="0.35">
      <c r="P166" s="3"/>
      <c r="Q166" s="4"/>
    </row>
    <row r="167" spans="16:17" x14ac:dyDescent="0.35">
      <c r="P167" s="3"/>
      <c r="Q167" s="4"/>
    </row>
    <row r="168" spans="16:17" x14ac:dyDescent="0.35">
      <c r="P168" s="3"/>
      <c r="Q168" s="4"/>
    </row>
    <row r="169" spans="16:17" x14ac:dyDescent="0.35">
      <c r="P169" s="3"/>
      <c r="Q169" s="4"/>
    </row>
    <row r="170" spans="16:17" x14ac:dyDescent="0.35">
      <c r="P170" s="3"/>
      <c r="Q170" s="4"/>
    </row>
    <row r="171" spans="16:17" x14ac:dyDescent="0.35">
      <c r="P171" s="3"/>
      <c r="Q171" s="4"/>
    </row>
    <row r="172" spans="16:17" x14ac:dyDescent="0.35">
      <c r="P172" s="3"/>
      <c r="Q172" s="4"/>
    </row>
    <row r="173" spans="16:17" x14ac:dyDescent="0.35">
      <c r="P173" s="3"/>
      <c r="Q173" s="4"/>
    </row>
    <row r="174" spans="16:17" x14ac:dyDescent="0.35">
      <c r="P174" s="3"/>
      <c r="Q174" s="4"/>
    </row>
    <row r="175" spans="16:17" x14ac:dyDescent="0.35">
      <c r="P175" s="3"/>
      <c r="Q175" s="4"/>
    </row>
    <row r="176" spans="16:17" x14ac:dyDescent="0.35">
      <c r="P176" s="3"/>
      <c r="Q176" s="4"/>
    </row>
    <row r="177" spans="16:17" x14ac:dyDescent="0.35">
      <c r="P177" s="3"/>
      <c r="Q177" s="4"/>
    </row>
    <row r="178" spans="16:17" x14ac:dyDescent="0.35">
      <c r="P178" s="3"/>
      <c r="Q178" s="4"/>
    </row>
    <row r="179" spans="16:17" x14ac:dyDescent="0.35">
      <c r="P179" s="3"/>
      <c r="Q179" s="4"/>
    </row>
    <row r="180" spans="16:17" x14ac:dyDescent="0.35">
      <c r="P180" s="3"/>
      <c r="Q180" s="4"/>
    </row>
    <row r="181" spans="16:17" x14ac:dyDescent="0.35">
      <c r="P181" s="3"/>
      <c r="Q181" s="4"/>
    </row>
    <row r="182" spans="16:17" x14ac:dyDescent="0.35">
      <c r="P182" s="3"/>
      <c r="Q182" s="4"/>
    </row>
    <row r="183" spans="16:17" x14ac:dyDescent="0.35">
      <c r="P183" s="3"/>
      <c r="Q183" s="4"/>
    </row>
    <row r="184" spans="16:17" x14ac:dyDescent="0.35">
      <c r="P184" s="3"/>
      <c r="Q184" s="4"/>
    </row>
    <row r="185" spans="16:17" x14ac:dyDescent="0.35">
      <c r="P185" s="3"/>
      <c r="Q185" s="4"/>
    </row>
    <row r="186" spans="16:17" x14ac:dyDescent="0.35">
      <c r="P186" s="3"/>
      <c r="Q186" s="4"/>
    </row>
    <row r="187" spans="16:17" x14ac:dyDescent="0.35">
      <c r="P187" s="3"/>
      <c r="Q187" s="4"/>
    </row>
    <row r="188" spans="16:17" x14ac:dyDescent="0.35">
      <c r="P188" s="3"/>
      <c r="Q188" s="4"/>
    </row>
    <row r="189" spans="16:17" x14ac:dyDescent="0.35">
      <c r="P189" s="3"/>
      <c r="Q189" s="4"/>
    </row>
    <row r="190" spans="16:17" x14ac:dyDescent="0.35">
      <c r="P190" s="3"/>
      <c r="Q190" s="4"/>
    </row>
    <row r="191" spans="16:17" x14ac:dyDescent="0.35">
      <c r="P191" s="3"/>
      <c r="Q191" s="4"/>
    </row>
    <row r="192" spans="16:17" x14ac:dyDescent="0.35">
      <c r="P192" s="3"/>
      <c r="Q192" s="4"/>
    </row>
    <row r="193" spans="16:17" x14ac:dyDescent="0.35">
      <c r="P193" s="3"/>
      <c r="Q193" s="4"/>
    </row>
    <row r="194" spans="16:17" x14ac:dyDescent="0.35">
      <c r="P194" s="3"/>
      <c r="Q194" s="4"/>
    </row>
    <row r="195" spans="16:17" x14ac:dyDescent="0.35">
      <c r="P195" s="3"/>
      <c r="Q195" s="4"/>
    </row>
    <row r="196" spans="16:17" x14ac:dyDescent="0.35">
      <c r="P196" s="3"/>
      <c r="Q196" s="4"/>
    </row>
    <row r="197" spans="16:17" x14ac:dyDescent="0.35">
      <c r="P197" s="3"/>
      <c r="Q197" s="4"/>
    </row>
    <row r="198" spans="16:17" x14ac:dyDescent="0.35">
      <c r="P198" s="3"/>
      <c r="Q198" s="4"/>
    </row>
    <row r="199" spans="16:17" x14ac:dyDescent="0.35">
      <c r="P199" s="3"/>
      <c r="Q199" s="4"/>
    </row>
    <row r="200" spans="16:17" x14ac:dyDescent="0.35">
      <c r="P200" s="3"/>
      <c r="Q200" s="4"/>
    </row>
    <row r="201" spans="16:17" x14ac:dyDescent="0.35">
      <c r="P201" s="3"/>
      <c r="Q201" s="4"/>
    </row>
    <row r="202" spans="16:17" x14ac:dyDescent="0.35">
      <c r="P202" s="3"/>
      <c r="Q202" s="4"/>
    </row>
    <row r="203" spans="16:17" x14ac:dyDescent="0.35">
      <c r="P203" s="3"/>
      <c r="Q203" s="4"/>
    </row>
    <row r="204" spans="16:17" x14ac:dyDescent="0.35">
      <c r="P204" s="3"/>
      <c r="Q204" s="4"/>
    </row>
    <row r="205" spans="16:17" x14ac:dyDescent="0.35">
      <c r="P205" s="3"/>
      <c r="Q205" s="4"/>
    </row>
    <row r="206" spans="16:17" x14ac:dyDescent="0.35">
      <c r="P206" s="3"/>
      <c r="Q206" s="4"/>
    </row>
    <row r="207" spans="16:17" x14ac:dyDescent="0.35">
      <c r="P207" s="3"/>
      <c r="Q207" s="4"/>
    </row>
    <row r="208" spans="16:17" x14ac:dyDescent="0.35">
      <c r="P208" s="3"/>
      <c r="Q208" s="4"/>
    </row>
    <row r="209" spans="16:17" x14ac:dyDescent="0.35">
      <c r="P209" s="3"/>
      <c r="Q209" s="4"/>
    </row>
    <row r="210" spans="16:17" x14ac:dyDescent="0.35">
      <c r="P210" s="3"/>
      <c r="Q210" s="4"/>
    </row>
    <row r="211" spans="16:17" x14ac:dyDescent="0.35">
      <c r="P211" s="3"/>
      <c r="Q211" s="4"/>
    </row>
    <row r="212" spans="16:17" x14ac:dyDescent="0.35">
      <c r="P212" s="3"/>
      <c r="Q212" s="4"/>
    </row>
    <row r="213" spans="16:17" x14ac:dyDescent="0.35">
      <c r="P213" s="3"/>
      <c r="Q213" s="4"/>
    </row>
    <row r="214" spans="16:17" x14ac:dyDescent="0.35">
      <c r="P214" s="3"/>
      <c r="Q214" s="4"/>
    </row>
    <row r="215" spans="16:17" x14ac:dyDescent="0.35">
      <c r="P215" s="3"/>
      <c r="Q215" s="4"/>
    </row>
    <row r="216" spans="16:17" x14ac:dyDescent="0.35">
      <c r="P216" s="3"/>
      <c r="Q216" s="4"/>
    </row>
    <row r="217" spans="16:17" x14ac:dyDescent="0.35">
      <c r="P217" s="3"/>
      <c r="Q217" s="4"/>
    </row>
    <row r="218" spans="16:17" x14ac:dyDescent="0.35">
      <c r="P218" s="3"/>
      <c r="Q218" s="4"/>
    </row>
    <row r="219" spans="16:17" x14ac:dyDescent="0.35">
      <c r="P219" s="3"/>
      <c r="Q219" s="4"/>
    </row>
    <row r="220" spans="16:17" x14ac:dyDescent="0.35">
      <c r="P220" s="3"/>
      <c r="Q220" s="4"/>
    </row>
    <row r="221" spans="16:17" x14ac:dyDescent="0.35">
      <c r="P221" s="3"/>
      <c r="Q221" s="4"/>
    </row>
    <row r="222" spans="16:17" x14ac:dyDescent="0.35">
      <c r="P222" s="3"/>
      <c r="Q222" s="4"/>
    </row>
    <row r="223" spans="16:17" x14ac:dyDescent="0.35">
      <c r="P223" s="3"/>
      <c r="Q223" s="4"/>
    </row>
    <row r="224" spans="16:17" x14ac:dyDescent="0.35">
      <c r="P224" s="3"/>
      <c r="Q224" s="4"/>
    </row>
    <row r="225" spans="16:17" x14ac:dyDescent="0.35">
      <c r="P225" s="3"/>
      <c r="Q225" s="4"/>
    </row>
    <row r="226" spans="16:17" x14ac:dyDescent="0.35">
      <c r="P226" s="3"/>
      <c r="Q226" s="4"/>
    </row>
    <row r="227" spans="16:17" x14ac:dyDescent="0.35">
      <c r="P227" s="3"/>
      <c r="Q227" s="4"/>
    </row>
    <row r="228" spans="16:17" x14ac:dyDescent="0.35">
      <c r="P228" s="3"/>
      <c r="Q228" s="4"/>
    </row>
    <row r="229" spans="16:17" x14ac:dyDescent="0.35">
      <c r="P229" s="3"/>
      <c r="Q229" s="4"/>
    </row>
    <row r="230" spans="16:17" x14ac:dyDescent="0.35">
      <c r="P230" s="3"/>
      <c r="Q230" s="4"/>
    </row>
    <row r="231" spans="16:17" x14ac:dyDescent="0.35">
      <c r="P231" s="3"/>
      <c r="Q231" s="4"/>
    </row>
    <row r="232" spans="16:17" x14ac:dyDescent="0.35">
      <c r="P232" s="3"/>
      <c r="Q232" s="4"/>
    </row>
    <row r="233" spans="16:17" x14ac:dyDescent="0.35">
      <c r="P233" s="3"/>
      <c r="Q233" s="4"/>
    </row>
    <row r="234" spans="16:17" x14ac:dyDescent="0.35">
      <c r="P234" s="3"/>
      <c r="Q234" s="4"/>
    </row>
    <row r="235" spans="16:17" x14ac:dyDescent="0.35">
      <c r="P235" s="3"/>
      <c r="Q235" s="4"/>
    </row>
    <row r="236" spans="16:17" x14ac:dyDescent="0.35">
      <c r="P236" s="3"/>
      <c r="Q236" s="4"/>
    </row>
    <row r="237" spans="16:17" x14ac:dyDescent="0.35">
      <c r="P237" s="3"/>
      <c r="Q237" s="4"/>
    </row>
    <row r="238" spans="16:17" x14ac:dyDescent="0.35">
      <c r="P238" s="3"/>
      <c r="Q238" s="4"/>
    </row>
    <row r="239" spans="16:17" x14ac:dyDescent="0.35">
      <c r="P239" s="3"/>
      <c r="Q239" s="4"/>
    </row>
    <row r="240" spans="16:17" x14ac:dyDescent="0.35">
      <c r="P240" s="3"/>
      <c r="Q240" s="4"/>
    </row>
    <row r="241" spans="16:17" x14ac:dyDescent="0.35">
      <c r="P241" s="3"/>
      <c r="Q241" s="4"/>
    </row>
    <row r="242" spans="16:17" x14ac:dyDescent="0.35">
      <c r="P242" s="3"/>
      <c r="Q242" s="4"/>
    </row>
    <row r="243" spans="16:17" x14ac:dyDescent="0.35">
      <c r="P243" s="3"/>
      <c r="Q243" s="4"/>
    </row>
    <row r="244" spans="16:17" x14ac:dyDescent="0.35">
      <c r="P244" s="3"/>
      <c r="Q244" s="4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9DC5-3853-4A2E-A2C1-F076B6B96796}">
  <sheetPr codeName="Sheet9"/>
  <dimension ref="A1:W244"/>
  <sheetViews>
    <sheetView topLeftCell="J1" workbookViewId="0">
      <selection activeCell="W2" sqref="W2:W5"/>
    </sheetView>
  </sheetViews>
  <sheetFormatPr defaultRowHeight="14.5" x14ac:dyDescent="0.35"/>
  <cols>
    <col min="17" max="17" width="15.1796875" bestFit="1" customWidth="1"/>
    <col min="18" max="18" width="20" bestFit="1" customWidth="1"/>
    <col min="20" max="20" width="16.81640625" bestFit="1" customWidth="1"/>
    <col min="21" max="21" width="9.453125" bestFit="1" customWidth="1"/>
    <col min="23" max="23" width="9.453125" bestFit="1" customWidth="1"/>
  </cols>
  <sheetData>
    <row r="1" spans="1:2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21</v>
      </c>
      <c r="P1" t="s">
        <v>17</v>
      </c>
      <c r="Q1" t="s">
        <v>18</v>
      </c>
      <c r="R1" t="s">
        <v>19</v>
      </c>
    </row>
    <row r="2" spans="1:23" x14ac:dyDescent="0.35">
      <c r="A2" t="s">
        <v>14</v>
      </c>
      <c r="B2" s="1">
        <v>43374</v>
      </c>
      <c r="C2" s="1">
        <v>43433</v>
      </c>
      <c r="D2">
        <v>268</v>
      </c>
      <c r="E2">
        <v>277.25</v>
      </c>
      <c r="F2">
        <v>266.60000000000002</v>
      </c>
      <c r="G2">
        <v>276.2</v>
      </c>
      <c r="H2">
        <v>277</v>
      </c>
      <c r="I2">
        <v>276.2</v>
      </c>
      <c r="J2">
        <v>389</v>
      </c>
      <c r="K2">
        <v>3167.85</v>
      </c>
      <c r="L2">
        <v>942000</v>
      </c>
      <c r="M2">
        <v>117000</v>
      </c>
      <c r="N2">
        <v>273.85000000000002</v>
      </c>
      <c r="O2" s="5">
        <v>5.7916666666666672E-3</v>
      </c>
      <c r="P2" s="3">
        <f>(G2-D2)/D2</f>
        <v>3.0597014925373093E-2</v>
      </c>
      <c r="Q2" s="4">
        <f t="shared" ref="Q2" si="0">P2-O2</f>
        <v>2.4805348258706426E-2</v>
      </c>
      <c r="R2" s="8">
        <f>Q2/$U$5</f>
        <v>0.2466156222340711</v>
      </c>
      <c r="T2" t="s">
        <v>22</v>
      </c>
      <c r="U2" s="6">
        <f>AVERAGE(P2:P244)</f>
        <v>-4.0430297106110987E-3</v>
      </c>
      <c r="V2" t="s">
        <v>22</v>
      </c>
      <c r="W2" s="2">
        <f>AVERAGE(Q2:Q244)</f>
        <v>-9.2173352661666565E-3</v>
      </c>
    </row>
    <row r="3" spans="1:23" x14ac:dyDescent="0.35">
      <c r="A3" t="s">
        <v>14</v>
      </c>
      <c r="B3" s="1">
        <v>43405</v>
      </c>
      <c r="C3" s="1">
        <v>43461</v>
      </c>
      <c r="D3">
        <v>283</v>
      </c>
      <c r="E3">
        <v>289.7</v>
      </c>
      <c r="F3">
        <v>280.5</v>
      </c>
      <c r="G3">
        <v>287.7</v>
      </c>
      <c r="H3">
        <v>287.75</v>
      </c>
      <c r="I3">
        <v>287.7</v>
      </c>
      <c r="J3">
        <v>404</v>
      </c>
      <c r="K3">
        <v>3472.17</v>
      </c>
      <c r="L3">
        <v>2325000</v>
      </c>
      <c r="M3">
        <v>54000</v>
      </c>
      <c r="N3">
        <v>285.89999999999998</v>
      </c>
      <c r="O3" s="5">
        <v>5.6249999999999998E-3</v>
      </c>
      <c r="P3" s="3">
        <f>(G3-G2)/G3</f>
        <v>3.9972193256864789E-2</v>
      </c>
      <c r="Q3" s="4">
        <f>P3-O3</f>
        <v>3.4347193256864791E-2</v>
      </c>
      <c r="R3" s="8">
        <f t="shared" ref="R3:R13" si="1">Q3/$U$5</f>
        <v>0.34148097211505679</v>
      </c>
      <c r="T3" t="s">
        <v>23</v>
      </c>
      <c r="U3" s="6">
        <f>MAX(P2:P244)</f>
        <v>0.1536103020082783</v>
      </c>
      <c r="V3" t="s">
        <v>23</v>
      </c>
      <c r="W3" s="2">
        <f>MAX(Q2:Q244)</f>
        <v>0.14827696867494497</v>
      </c>
    </row>
    <row r="4" spans="1:23" ht="15" customHeight="1" x14ac:dyDescent="0.35">
      <c r="A4" t="s">
        <v>14</v>
      </c>
      <c r="B4" s="1">
        <v>43437</v>
      </c>
      <c r="C4" s="1">
        <v>43496</v>
      </c>
      <c r="D4">
        <v>287.55</v>
      </c>
      <c r="E4">
        <v>290.39999999999998</v>
      </c>
      <c r="F4">
        <v>285</v>
      </c>
      <c r="G4">
        <v>289.8</v>
      </c>
      <c r="H4">
        <v>289.75</v>
      </c>
      <c r="I4">
        <v>289.8</v>
      </c>
      <c r="J4">
        <v>188</v>
      </c>
      <c r="K4">
        <v>1619.9</v>
      </c>
      <c r="L4">
        <v>666000</v>
      </c>
      <c r="M4">
        <v>-36000</v>
      </c>
      <c r="N4">
        <v>286.8</v>
      </c>
      <c r="O4" s="5">
        <v>5.5583333333333327E-3</v>
      </c>
      <c r="P4" s="3">
        <f t="shared" ref="P4:P13" si="2">(G4-G3)/G4</f>
        <v>7.246376811594281E-3</v>
      </c>
      <c r="Q4" s="4">
        <f t="shared" ref="Q4:Q13" si="3">P4-O4</f>
        <v>1.6880434782609484E-3</v>
      </c>
      <c r="R4" s="8">
        <f t="shared" si="1"/>
        <v>1.6782586094245749E-2</v>
      </c>
      <c r="T4" t="s">
        <v>24</v>
      </c>
      <c r="U4" s="2">
        <f>MIN(P2:P244)</f>
        <v>-0.18849721706864569</v>
      </c>
      <c r="V4" t="s">
        <v>24</v>
      </c>
      <c r="W4" s="2">
        <f>MIN(Q2:Q244)</f>
        <v>-0.1929472170686457</v>
      </c>
    </row>
    <row r="5" spans="1:23" x14ac:dyDescent="0.35">
      <c r="A5" t="s">
        <v>14</v>
      </c>
      <c r="B5" s="1">
        <v>43466</v>
      </c>
      <c r="C5" s="1">
        <v>43524</v>
      </c>
      <c r="D5">
        <v>298.3</v>
      </c>
      <c r="E5">
        <v>303.55</v>
      </c>
      <c r="F5">
        <v>296.5</v>
      </c>
      <c r="G5">
        <v>302.55</v>
      </c>
      <c r="H5">
        <v>303.55</v>
      </c>
      <c r="I5">
        <v>302.55</v>
      </c>
      <c r="J5">
        <v>113</v>
      </c>
      <c r="K5">
        <v>1016.48</v>
      </c>
      <c r="L5">
        <v>1200000</v>
      </c>
      <c r="M5">
        <v>51000</v>
      </c>
      <c r="N5">
        <v>299.60000000000002</v>
      </c>
      <c r="O5" s="5">
        <v>5.4833333333333331E-3</v>
      </c>
      <c r="P5" s="3">
        <f t="shared" si="2"/>
        <v>4.2141794744670301E-2</v>
      </c>
      <c r="Q5" s="4">
        <f t="shared" si="3"/>
        <v>3.6658461411336968E-2</v>
      </c>
      <c r="R5" s="8">
        <f t="shared" si="1"/>
        <v>0.36445967929224332</v>
      </c>
      <c r="T5" t="s">
        <v>20</v>
      </c>
      <c r="U5" s="2">
        <f>STDEV(P2:P244)</f>
        <v>0.10058303701118676</v>
      </c>
      <c r="V5" t="s">
        <v>20</v>
      </c>
      <c r="W5" s="2">
        <f>STDEV(Q2:Q244)</f>
        <v>0.10033563384485659</v>
      </c>
    </row>
    <row r="6" spans="1:23" x14ac:dyDescent="0.35">
      <c r="A6" t="s">
        <v>14</v>
      </c>
      <c r="B6" s="1">
        <v>43497</v>
      </c>
      <c r="C6" s="1">
        <v>43552</v>
      </c>
      <c r="D6">
        <v>296.75</v>
      </c>
      <c r="E6">
        <v>304</v>
      </c>
      <c r="F6">
        <v>283.60000000000002</v>
      </c>
      <c r="G6">
        <v>285.8</v>
      </c>
      <c r="H6">
        <v>284.25</v>
      </c>
      <c r="I6">
        <v>285.8</v>
      </c>
      <c r="J6">
        <v>716</v>
      </c>
      <c r="K6">
        <v>6267.89</v>
      </c>
      <c r="L6">
        <v>840000</v>
      </c>
      <c r="M6">
        <v>285000</v>
      </c>
      <c r="N6">
        <v>284.39999999999998</v>
      </c>
      <c r="O6" s="5">
        <v>5.3500000000000006E-3</v>
      </c>
      <c r="P6" s="3">
        <f t="shared" si="2"/>
        <v>-5.8607417774667596E-2</v>
      </c>
      <c r="Q6" s="4">
        <f t="shared" si="3"/>
        <v>-6.3957417774667596E-2</v>
      </c>
      <c r="R6" s="8">
        <f t="shared" si="1"/>
        <v>-0.63586683873498773</v>
      </c>
    </row>
    <row r="7" spans="1:23" x14ac:dyDescent="0.35">
      <c r="A7" t="s">
        <v>14</v>
      </c>
      <c r="B7" s="1">
        <v>43525</v>
      </c>
      <c r="C7" s="1">
        <v>43580</v>
      </c>
      <c r="D7">
        <v>272.85000000000002</v>
      </c>
      <c r="E7">
        <v>277.75</v>
      </c>
      <c r="F7">
        <v>272.85000000000002</v>
      </c>
      <c r="G7">
        <v>276.05</v>
      </c>
      <c r="H7">
        <v>276</v>
      </c>
      <c r="I7">
        <v>276.05</v>
      </c>
      <c r="J7">
        <v>267</v>
      </c>
      <c r="K7">
        <v>2208.9</v>
      </c>
      <c r="L7">
        <v>930000</v>
      </c>
      <c r="M7">
        <v>81000</v>
      </c>
      <c r="N7">
        <v>272.95</v>
      </c>
      <c r="O7" s="5">
        <v>5.1000000000000004E-3</v>
      </c>
      <c r="P7" s="3">
        <f t="shared" si="2"/>
        <v>-3.5319688462235099E-2</v>
      </c>
      <c r="Q7" s="4">
        <f t="shared" si="3"/>
        <v>-4.04196884622351E-2</v>
      </c>
      <c r="R7" s="8">
        <f t="shared" si="1"/>
        <v>-0.4018539274941525</v>
      </c>
    </row>
    <row r="8" spans="1:23" x14ac:dyDescent="0.35">
      <c r="A8" t="s">
        <v>14</v>
      </c>
      <c r="B8" s="1">
        <v>43556</v>
      </c>
      <c r="C8" s="1">
        <v>43615</v>
      </c>
      <c r="D8">
        <v>324.8</v>
      </c>
      <c r="E8">
        <v>330.75</v>
      </c>
      <c r="F8">
        <v>324.8</v>
      </c>
      <c r="G8">
        <v>326.14999999999998</v>
      </c>
      <c r="H8">
        <v>324.89999999999998</v>
      </c>
      <c r="I8">
        <v>326.14999999999998</v>
      </c>
      <c r="J8">
        <v>432</v>
      </c>
      <c r="K8">
        <v>4238.3999999999996</v>
      </c>
      <c r="L8">
        <v>1164000</v>
      </c>
      <c r="M8">
        <v>192000</v>
      </c>
      <c r="N8">
        <v>322.75</v>
      </c>
      <c r="O8" s="5">
        <v>5.3333333333333332E-3</v>
      </c>
      <c r="P8" s="3">
        <f t="shared" si="2"/>
        <v>0.1536103020082783</v>
      </c>
      <c r="Q8" s="4">
        <f t="shared" si="3"/>
        <v>0.14827696867494497</v>
      </c>
      <c r="R8" s="8">
        <f t="shared" si="1"/>
        <v>1.4741747026236018</v>
      </c>
    </row>
    <row r="9" spans="1:23" x14ac:dyDescent="0.35">
      <c r="A9" t="s">
        <v>14</v>
      </c>
      <c r="B9" s="1">
        <v>43587</v>
      </c>
      <c r="C9" s="1">
        <v>43643</v>
      </c>
      <c r="D9">
        <v>310.60000000000002</v>
      </c>
      <c r="E9">
        <v>313.75</v>
      </c>
      <c r="F9">
        <v>308.7</v>
      </c>
      <c r="G9">
        <v>309.95</v>
      </c>
      <c r="H9">
        <v>310.14999999999998</v>
      </c>
      <c r="I9">
        <v>309.95</v>
      </c>
      <c r="J9">
        <v>229</v>
      </c>
      <c r="K9">
        <v>2132.27</v>
      </c>
      <c r="L9">
        <v>1443000</v>
      </c>
      <c r="M9">
        <v>117000</v>
      </c>
      <c r="N9">
        <v>308.14999999999998</v>
      </c>
      <c r="O9" s="5">
        <v>5.1000000000000004E-3</v>
      </c>
      <c r="P9" s="3">
        <f t="shared" si="2"/>
        <v>-5.2266494595902532E-2</v>
      </c>
      <c r="Q9" s="4">
        <f t="shared" si="3"/>
        <v>-5.7366494595902533E-2</v>
      </c>
      <c r="R9" s="8">
        <f t="shared" si="1"/>
        <v>-0.57033965468275016</v>
      </c>
    </row>
    <row r="10" spans="1:23" x14ac:dyDescent="0.35">
      <c r="A10" t="s">
        <v>14</v>
      </c>
      <c r="B10" s="1">
        <v>43619</v>
      </c>
      <c r="C10" s="1">
        <v>43671</v>
      </c>
      <c r="D10">
        <v>354.4</v>
      </c>
      <c r="E10">
        <v>358.75</v>
      </c>
      <c r="F10">
        <v>352.4</v>
      </c>
      <c r="G10">
        <v>358.25</v>
      </c>
      <c r="H10">
        <v>358.3</v>
      </c>
      <c r="I10">
        <v>358.25</v>
      </c>
      <c r="J10">
        <v>226</v>
      </c>
      <c r="K10">
        <v>2410.29</v>
      </c>
      <c r="L10">
        <v>939000</v>
      </c>
      <c r="M10">
        <v>102000</v>
      </c>
      <c r="N10">
        <v>355.45</v>
      </c>
      <c r="O10" s="5">
        <v>5.0083333333333334E-3</v>
      </c>
      <c r="P10" s="3">
        <f t="shared" si="2"/>
        <v>0.13482205163991628</v>
      </c>
      <c r="Q10" s="4">
        <f t="shared" si="3"/>
        <v>0.12981371830658295</v>
      </c>
      <c r="R10" s="8">
        <f t="shared" si="1"/>
        <v>1.2906124348993875</v>
      </c>
    </row>
    <row r="11" spans="1:23" x14ac:dyDescent="0.35">
      <c r="A11" t="s">
        <v>14</v>
      </c>
      <c r="B11" s="1">
        <v>43648</v>
      </c>
      <c r="C11" s="1">
        <v>43706</v>
      </c>
      <c r="D11">
        <v>365.45</v>
      </c>
      <c r="E11">
        <v>368.15</v>
      </c>
      <c r="F11">
        <v>363.45</v>
      </c>
      <c r="G11">
        <v>367.55</v>
      </c>
      <c r="H11">
        <v>367.6</v>
      </c>
      <c r="I11">
        <v>367.55</v>
      </c>
      <c r="J11">
        <v>256</v>
      </c>
      <c r="K11">
        <v>2808.89</v>
      </c>
      <c r="L11">
        <v>1995000</v>
      </c>
      <c r="M11">
        <v>186000</v>
      </c>
      <c r="N11">
        <v>364.5</v>
      </c>
      <c r="O11" s="5">
        <v>4.7750000000000006E-3</v>
      </c>
      <c r="P11" s="3">
        <f t="shared" si="2"/>
        <v>2.5302679907495608E-2</v>
      </c>
      <c r="Q11" s="4">
        <f t="shared" si="3"/>
        <v>2.0527679907495607E-2</v>
      </c>
      <c r="R11" s="8">
        <f t="shared" si="1"/>
        <v>0.20408689693086654</v>
      </c>
    </row>
    <row r="12" spans="1:23" x14ac:dyDescent="0.35">
      <c r="A12" t="s">
        <v>14</v>
      </c>
      <c r="B12" s="1">
        <v>43678</v>
      </c>
      <c r="C12" s="1">
        <v>43734</v>
      </c>
      <c r="D12">
        <v>332.25</v>
      </c>
      <c r="E12">
        <v>334.1</v>
      </c>
      <c r="F12">
        <v>314.64999999999998</v>
      </c>
      <c r="G12">
        <v>320.3</v>
      </c>
      <c r="H12">
        <v>319.89999999999998</v>
      </c>
      <c r="I12">
        <v>320.3</v>
      </c>
      <c r="J12">
        <v>561</v>
      </c>
      <c r="K12">
        <v>5439.71</v>
      </c>
      <c r="L12">
        <v>1614000</v>
      </c>
      <c r="M12">
        <v>195000</v>
      </c>
      <c r="N12">
        <v>317.14999999999998</v>
      </c>
      <c r="O12" s="5">
        <v>4.5166666666666662E-3</v>
      </c>
      <c r="P12" s="3">
        <f t="shared" si="2"/>
        <v>-0.14751795192007491</v>
      </c>
      <c r="Q12" s="4">
        <f t="shared" si="3"/>
        <v>-0.15203461858674158</v>
      </c>
      <c r="R12" s="8">
        <f t="shared" si="1"/>
        <v>-1.5115333867860086</v>
      </c>
    </row>
    <row r="13" spans="1:23" x14ac:dyDescent="0.35">
      <c r="A13" t="s">
        <v>14</v>
      </c>
      <c r="B13" s="1">
        <v>43711</v>
      </c>
      <c r="C13" s="1">
        <v>43769</v>
      </c>
      <c r="D13">
        <v>271.8</v>
      </c>
      <c r="E13">
        <v>272.95</v>
      </c>
      <c r="F13">
        <v>269.14999999999998</v>
      </c>
      <c r="G13">
        <v>269.5</v>
      </c>
      <c r="H13">
        <v>269.5</v>
      </c>
      <c r="I13">
        <v>269.5</v>
      </c>
      <c r="J13">
        <v>345</v>
      </c>
      <c r="K13">
        <v>2799.68</v>
      </c>
      <c r="L13">
        <v>1842000</v>
      </c>
      <c r="M13">
        <v>189000</v>
      </c>
      <c r="N13">
        <v>268.39999999999998</v>
      </c>
      <c r="O13" s="5">
        <v>4.45E-3</v>
      </c>
      <c r="P13" s="3">
        <f t="shared" si="2"/>
        <v>-0.18849721706864569</v>
      </c>
      <c r="Q13" s="4">
        <f t="shared" si="3"/>
        <v>-0.1929472170686457</v>
      </c>
      <c r="R13" s="8">
        <f t="shared" si="1"/>
        <v>-1.9182878425831016</v>
      </c>
    </row>
    <row r="14" spans="1:23" x14ac:dyDescent="0.35">
      <c r="P14" s="3"/>
      <c r="Q14" s="4"/>
    </row>
    <row r="15" spans="1:23" x14ac:dyDescent="0.35">
      <c r="P15" s="3"/>
      <c r="Q15" s="4"/>
    </row>
    <row r="16" spans="1:23" x14ac:dyDescent="0.35">
      <c r="P16" s="3"/>
      <c r="Q16" s="4"/>
    </row>
    <row r="17" spans="16:17" x14ac:dyDescent="0.35">
      <c r="P17" s="3"/>
      <c r="Q17" s="4"/>
    </row>
    <row r="18" spans="16:17" x14ac:dyDescent="0.35">
      <c r="P18" s="3"/>
      <c r="Q18" s="4"/>
    </row>
    <row r="19" spans="16:17" x14ac:dyDescent="0.35">
      <c r="P19" s="3"/>
      <c r="Q19" s="4"/>
    </row>
    <row r="20" spans="16:17" x14ac:dyDescent="0.35">
      <c r="P20" s="3"/>
      <c r="Q20" s="4"/>
    </row>
    <row r="21" spans="16:17" x14ac:dyDescent="0.35">
      <c r="P21" s="3"/>
      <c r="Q21" s="4"/>
    </row>
    <row r="22" spans="16:17" x14ac:dyDescent="0.35">
      <c r="P22" s="3"/>
      <c r="Q22" s="4"/>
    </row>
    <row r="23" spans="16:17" x14ac:dyDescent="0.35">
      <c r="P23" s="3"/>
      <c r="Q23" s="4"/>
    </row>
    <row r="24" spans="16:17" x14ac:dyDescent="0.35">
      <c r="P24" s="3"/>
      <c r="Q24" s="4"/>
    </row>
    <row r="25" spans="16:17" x14ac:dyDescent="0.35">
      <c r="P25" s="3"/>
      <c r="Q25" s="4"/>
    </row>
    <row r="26" spans="16:17" x14ac:dyDescent="0.35">
      <c r="P26" s="3"/>
      <c r="Q26" s="4"/>
    </row>
    <row r="27" spans="16:17" x14ac:dyDescent="0.35">
      <c r="P27" s="3"/>
      <c r="Q27" s="4"/>
    </row>
    <row r="28" spans="16:17" x14ac:dyDescent="0.35">
      <c r="P28" s="3"/>
      <c r="Q28" s="4"/>
    </row>
    <row r="29" spans="16:17" x14ac:dyDescent="0.35">
      <c r="P29" s="3"/>
      <c r="Q29" s="4"/>
    </row>
    <row r="30" spans="16:17" x14ac:dyDescent="0.35">
      <c r="P30" s="3"/>
      <c r="Q30" s="4"/>
    </row>
    <row r="31" spans="16:17" x14ac:dyDescent="0.35">
      <c r="P31" s="3"/>
      <c r="Q31" s="4"/>
    </row>
    <row r="32" spans="16:17" x14ac:dyDescent="0.35">
      <c r="P32" s="3"/>
      <c r="Q32" s="4"/>
    </row>
    <row r="33" spans="16:17" x14ac:dyDescent="0.35">
      <c r="P33" s="3"/>
      <c r="Q33" s="4"/>
    </row>
    <row r="34" spans="16:17" x14ac:dyDescent="0.35">
      <c r="P34" s="3"/>
      <c r="Q34" s="4"/>
    </row>
    <row r="35" spans="16:17" x14ac:dyDescent="0.35">
      <c r="P35" s="3"/>
      <c r="Q35" s="4"/>
    </row>
    <row r="36" spans="16:17" x14ac:dyDescent="0.35">
      <c r="P36" s="3"/>
      <c r="Q36" s="4"/>
    </row>
    <row r="37" spans="16:17" x14ac:dyDescent="0.35">
      <c r="P37" s="3"/>
      <c r="Q37" s="4"/>
    </row>
    <row r="38" spans="16:17" x14ac:dyDescent="0.35">
      <c r="P38" s="3"/>
      <c r="Q38" s="4"/>
    </row>
    <row r="39" spans="16:17" x14ac:dyDescent="0.35">
      <c r="P39" s="3"/>
      <c r="Q39" s="4"/>
    </row>
    <row r="40" spans="16:17" x14ac:dyDescent="0.35">
      <c r="P40" s="3"/>
      <c r="Q40" s="4"/>
    </row>
    <row r="41" spans="16:17" x14ac:dyDescent="0.35">
      <c r="P41" s="3"/>
      <c r="Q41" s="4"/>
    </row>
    <row r="42" spans="16:17" x14ac:dyDescent="0.35">
      <c r="P42" s="3"/>
      <c r="Q42" s="4"/>
    </row>
    <row r="43" spans="16:17" x14ac:dyDescent="0.35">
      <c r="P43" s="3"/>
      <c r="Q43" s="4"/>
    </row>
    <row r="44" spans="16:17" x14ac:dyDescent="0.35">
      <c r="P44" s="3"/>
      <c r="Q44" s="4"/>
    </row>
    <row r="45" spans="16:17" x14ac:dyDescent="0.35">
      <c r="P45" s="3"/>
      <c r="Q45" s="4"/>
    </row>
    <row r="46" spans="16:17" x14ac:dyDescent="0.35">
      <c r="P46" s="3"/>
      <c r="Q46" s="4"/>
    </row>
    <row r="47" spans="16:17" x14ac:dyDescent="0.35">
      <c r="P47" s="3"/>
      <c r="Q47" s="4"/>
    </row>
    <row r="48" spans="16:17" x14ac:dyDescent="0.35">
      <c r="P48" s="3"/>
      <c r="Q48" s="4"/>
    </row>
    <row r="49" spans="16:17" x14ac:dyDescent="0.35">
      <c r="P49" s="3"/>
      <c r="Q49" s="4"/>
    </row>
    <row r="50" spans="16:17" x14ac:dyDescent="0.35">
      <c r="P50" s="3"/>
      <c r="Q50" s="4"/>
    </row>
    <row r="51" spans="16:17" x14ac:dyDescent="0.35">
      <c r="P51" s="3"/>
      <c r="Q51" s="4"/>
    </row>
    <row r="52" spans="16:17" x14ac:dyDescent="0.35">
      <c r="P52" s="3"/>
      <c r="Q52" s="4"/>
    </row>
    <row r="53" spans="16:17" x14ac:dyDescent="0.35">
      <c r="P53" s="3"/>
      <c r="Q53" s="4"/>
    </row>
    <row r="54" spans="16:17" x14ac:dyDescent="0.35">
      <c r="P54" s="3"/>
      <c r="Q54" s="4"/>
    </row>
    <row r="55" spans="16:17" x14ac:dyDescent="0.35">
      <c r="P55" s="3"/>
      <c r="Q55" s="4"/>
    </row>
    <row r="56" spans="16:17" x14ac:dyDescent="0.35">
      <c r="P56" s="3"/>
      <c r="Q56" s="4"/>
    </row>
    <row r="57" spans="16:17" x14ac:dyDescent="0.35">
      <c r="P57" s="3"/>
      <c r="Q57" s="4"/>
    </row>
    <row r="58" spans="16:17" x14ac:dyDescent="0.35">
      <c r="P58" s="3"/>
      <c r="Q58" s="4"/>
    </row>
    <row r="59" spans="16:17" x14ac:dyDescent="0.35">
      <c r="P59" s="3"/>
      <c r="Q59" s="4"/>
    </row>
    <row r="60" spans="16:17" x14ac:dyDescent="0.35">
      <c r="P60" s="3"/>
      <c r="Q60" s="4"/>
    </row>
    <row r="61" spans="16:17" x14ac:dyDescent="0.35">
      <c r="P61" s="3"/>
      <c r="Q61" s="4"/>
    </row>
    <row r="62" spans="16:17" x14ac:dyDescent="0.35">
      <c r="P62" s="3"/>
      <c r="Q62" s="4"/>
    </row>
    <row r="63" spans="16:17" x14ac:dyDescent="0.35">
      <c r="P63" s="3"/>
      <c r="Q63" s="4"/>
    </row>
    <row r="64" spans="16:17" x14ac:dyDescent="0.35">
      <c r="P64" s="3"/>
      <c r="Q64" s="4"/>
    </row>
    <row r="65" spans="16:17" x14ac:dyDescent="0.35">
      <c r="P65" s="3"/>
      <c r="Q65" s="4"/>
    </row>
    <row r="66" spans="16:17" x14ac:dyDescent="0.35">
      <c r="P66" s="3"/>
      <c r="Q66" s="4"/>
    </row>
    <row r="67" spans="16:17" x14ac:dyDescent="0.35">
      <c r="P67" s="3"/>
      <c r="Q67" s="4"/>
    </row>
    <row r="68" spans="16:17" x14ac:dyDescent="0.35">
      <c r="P68" s="3"/>
      <c r="Q68" s="4"/>
    </row>
    <row r="69" spans="16:17" x14ac:dyDescent="0.35">
      <c r="P69" s="3"/>
      <c r="Q69" s="4"/>
    </row>
    <row r="70" spans="16:17" x14ac:dyDescent="0.35">
      <c r="P70" s="3"/>
      <c r="Q70" s="4"/>
    </row>
    <row r="71" spans="16:17" x14ac:dyDescent="0.35">
      <c r="P71" s="3"/>
      <c r="Q71" s="4"/>
    </row>
    <row r="72" spans="16:17" x14ac:dyDescent="0.35">
      <c r="P72" s="3"/>
      <c r="Q72" s="4"/>
    </row>
    <row r="73" spans="16:17" x14ac:dyDescent="0.35">
      <c r="P73" s="3"/>
      <c r="Q73" s="4"/>
    </row>
    <row r="74" spans="16:17" x14ac:dyDescent="0.35">
      <c r="P74" s="3"/>
      <c r="Q74" s="4"/>
    </row>
    <row r="75" spans="16:17" x14ac:dyDescent="0.35">
      <c r="P75" s="3"/>
      <c r="Q75" s="4"/>
    </row>
    <row r="76" spans="16:17" x14ac:dyDescent="0.35">
      <c r="P76" s="3"/>
      <c r="Q76" s="4"/>
    </row>
    <row r="77" spans="16:17" x14ac:dyDescent="0.35">
      <c r="P77" s="3"/>
      <c r="Q77" s="4"/>
    </row>
    <row r="78" spans="16:17" x14ac:dyDescent="0.35">
      <c r="P78" s="3"/>
      <c r="Q78" s="4"/>
    </row>
    <row r="79" spans="16:17" x14ac:dyDescent="0.35">
      <c r="P79" s="3"/>
      <c r="Q79" s="4"/>
    </row>
    <row r="80" spans="16:17" x14ac:dyDescent="0.35">
      <c r="P80" s="3"/>
      <c r="Q80" s="4"/>
    </row>
    <row r="81" spans="16:17" x14ac:dyDescent="0.35">
      <c r="P81" s="3"/>
      <c r="Q81" s="4"/>
    </row>
    <row r="82" spans="16:17" x14ac:dyDescent="0.35">
      <c r="P82" s="3"/>
      <c r="Q82" s="4"/>
    </row>
    <row r="83" spans="16:17" x14ac:dyDescent="0.35">
      <c r="P83" s="3"/>
      <c r="Q83" s="4"/>
    </row>
    <row r="84" spans="16:17" x14ac:dyDescent="0.35">
      <c r="P84" s="3"/>
      <c r="Q84" s="4"/>
    </row>
    <row r="85" spans="16:17" x14ac:dyDescent="0.35">
      <c r="P85" s="3"/>
      <c r="Q85" s="4"/>
    </row>
    <row r="86" spans="16:17" x14ac:dyDescent="0.35">
      <c r="P86" s="3"/>
      <c r="Q86" s="4"/>
    </row>
    <row r="87" spans="16:17" x14ac:dyDescent="0.35">
      <c r="P87" s="3"/>
      <c r="Q87" s="4"/>
    </row>
    <row r="88" spans="16:17" x14ac:dyDescent="0.35">
      <c r="P88" s="3"/>
      <c r="Q88" s="4"/>
    </row>
    <row r="89" spans="16:17" x14ac:dyDescent="0.35">
      <c r="P89" s="3"/>
      <c r="Q89" s="4"/>
    </row>
    <row r="90" spans="16:17" x14ac:dyDescent="0.35">
      <c r="P90" s="3"/>
      <c r="Q90" s="4"/>
    </row>
    <row r="91" spans="16:17" x14ac:dyDescent="0.35">
      <c r="P91" s="3"/>
      <c r="Q91" s="4"/>
    </row>
    <row r="92" spans="16:17" x14ac:dyDescent="0.35">
      <c r="P92" s="3"/>
      <c r="Q92" s="4"/>
    </row>
    <row r="93" spans="16:17" x14ac:dyDescent="0.35">
      <c r="P93" s="3"/>
      <c r="Q93" s="4"/>
    </row>
    <row r="94" spans="16:17" x14ac:dyDescent="0.35">
      <c r="P94" s="3"/>
      <c r="Q94" s="4"/>
    </row>
    <row r="95" spans="16:17" x14ac:dyDescent="0.35">
      <c r="P95" s="3"/>
      <c r="Q95" s="4"/>
    </row>
    <row r="96" spans="16:17" x14ac:dyDescent="0.35">
      <c r="P96" s="3"/>
      <c r="Q96" s="4"/>
    </row>
    <row r="97" spans="16:17" x14ac:dyDescent="0.35">
      <c r="P97" s="3"/>
      <c r="Q97" s="4"/>
    </row>
    <row r="98" spans="16:17" x14ac:dyDescent="0.35">
      <c r="P98" s="3"/>
      <c r="Q98" s="4"/>
    </row>
    <row r="99" spans="16:17" x14ac:dyDescent="0.35">
      <c r="P99" s="3"/>
      <c r="Q99" s="4"/>
    </row>
    <row r="100" spans="16:17" x14ac:dyDescent="0.35">
      <c r="P100" s="3"/>
      <c r="Q100" s="4"/>
    </row>
    <row r="101" spans="16:17" x14ac:dyDescent="0.35">
      <c r="P101" s="3"/>
      <c r="Q101" s="4"/>
    </row>
    <row r="102" spans="16:17" x14ac:dyDescent="0.35">
      <c r="P102" s="3"/>
      <c r="Q102" s="4"/>
    </row>
    <row r="103" spans="16:17" x14ac:dyDescent="0.35">
      <c r="P103" s="3"/>
      <c r="Q103" s="4"/>
    </row>
    <row r="104" spans="16:17" x14ac:dyDescent="0.35">
      <c r="P104" s="3"/>
      <c r="Q104" s="4"/>
    </row>
    <row r="105" spans="16:17" x14ac:dyDescent="0.35">
      <c r="P105" s="3"/>
      <c r="Q105" s="4"/>
    </row>
    <row r="106" spans="16:17" x14ac:dyDescent="0.35">
      <c r="P106" s="3"/>
      <c r="Q106" s="4"/>
    </row>
    <row r="107" spans="16:17" x14ac:dyDescent="0.35">
      <c r="P107" s="3"/>
      <c r="Q107" s="4"/>
    </row>
    <row r="108" spans="16:17" x14ac:dyDescent="0.35">
      <c r="P108" s="3"/>
      <c r="Q108" s="4"/>
    </row>
    <row r="109" spans="16:17" x14ac:dyDescent="0.35">
      <c r="P109" s="3"/>
      <c r="Q109" s="4"/>
    </row>
    <row r="110" spans="16:17" x14ac:dyDescent="0.35">
      <c r="P110" s="3"/>
      <c r="Q110" s="4"/>
    </row>
    <row r="111" spans="16:17" x14ac:dyDescent="0.35">
      <c r="P111" s="3"/>
      <c r="Q111" s="4"/>
    </row>
    <row r="112" spans="16:17" x14ac:dyDescent="0.35">
      <c r="P112" s="3"/>
      <c r="Q112" s="4"/>
    </row>
    <row r="113" spans="16:17" x14ac:dyDescent="0.35">
      <c r="P113" s="3"/>
      <c r="Q113" s="4"/>
    </row>
    <row r="114" spans="16:17" x14ac:dyDescent="0.35">
      <c r="P114" s="3"/>
      <c r="Q114" s="4"/>
    </row>
    <row r="115" spans="16:17" x14ac:dyDescent="0.35">
      <c r="P115" s="3"/>
      <c r="Q115" s="4"/>
    </row>
    <row r="116" spans="16:17" x14ac:dyDescent="0.35">
      <c r="P116" s="3"/>
      <c r="Q116" s="4"/>
    </row>
    <row r="117" spans="16:17" x14ac:dyDescent="0.35">
      <c r="P117" s="3"/>
      <c r="Q117" s="4"/>
    </row>
    <row r="118" spans="16:17" x14ac:dyDescent="0.35">
      <c r="P118" s="3"/>
      <c r="Q118" s="4"/>
    </row>
    <row r="119" spans="16:17" x14ac:dyDescent="0.35">
      <c r="P119" s="3"/>
      <c r="Q119" s="4"/>
    </row>
    <row r="120" spans="16:17" x14ac:dyDescent="0.35">
      <c r="P120" s="3"/>
      <c r="Q120" s="4"/>
    </row>
    <row r="121" spans="16:17" x14ac:dyDescent="0.35">
      <c r="P121" s="3"/>
      <c r="Q121" s="4"/>
    </row>
    <row r="122" spans="16:17" x14ac:dyDescent="0.35">
      <c r="P122" s="3"/>
      <c r="Q122" s="4"/>
    </row>
    <row r="123" spans="16:17" x14ac:dyDescent="0.35">
      <c r="P123" s="3"/>
      <c r="Q123" s="4"/>
    </row>
    <row r="124" spans="16:17" x14ac:dyDescent="0.35">
      <c r="P124" s="3"/>
      <c r="Q124" s="4"/>
    </row>
    <row r="125" spans="16:17" x14ac:dyDescent="0.35">
      <c r="P125" s="3"/>
      <c r="Q125" s="4"/>
    </row>
    <row r="126" spans="16:17" x14ac:dyDescent="0.35">
      <c r="P126" s="3"/>
      <c r="Q126" s="4"/>
    </row>
    <row r="127" spans="16:17" x14ac:dyDescent="0.35">
      <c r="P127" s="3"/>
      <c r="Q127" s="4"/>
    </row>
    <row r="128" spans="16:17" x14ac:dyDescent="0.35">
      <c r="P128" s="3"/>
      <c r="Q128" s="4"/>
    </row>
    <row r="129" spans="16:17" x14ac:dyDescent="0.35">
      <c r="P129" s="3"/>
      <c r="Q129" s="4"/>
    </row>
    <row r="130" spans="16:17" x14ac:dyDescent="0.35">
      <c r="P130" s="3"/>
      <c r="Q130" s="4"/>
    </row>
    <row r="131" spans="16:17" x14ac:dyDescent="0.35">
      <c r="P131" s="3"/>
      <c r="Q131" s="4"/>
    </row>
    <row r="132" spans="16:17" x14ac:dyDescent="0.35">
      <c r="P132" s="3"/>
      <c r="Q132" s="4"/>
    </row>
    <row r="133" spans="16:17" x14ac:dyDescent="0.35">
      <c r="P133" s="3"/>
      <c r="Q133" s="4"/>
    </row>
    <row r="134" spans="16:17" x14ac:dyDescent="0.35">
      <c r="P134" s="3"/>
      <c r="Q134" s="4"/>
    </row>
    <row r="135" spans="16:17" x14ac:dyDescent="0.35">
      <c r="P135" s="3"/>
      <c r="Q135" s="4"/>
    </row>
    <row r="136" spans="16:17" x14ac:dyDescent="0.35">
      <c r="P136" s="3"/>
      <c r="Q136" s="4"/>
    </row>
    <row r="137" spans="16:17" x14ac:dyDescent="0.35">
      <c r="P137" s="3"/>
      <c r="Q137" s="4"/>
    </row>
    <row r="138" spans="16:17" x14ac:dyDescent="0.35">
      <c r="P138" s="3"/>
      <c r="Q138" s="4"/>
    </row>
    <row r="139" spans="16:17" x14ac:dyDescent="0.35">
      <c r="P139" s="3"/>
      <c r="Q139" s="4"/>
    </row>
    <row r="140" spans="16:17" x14ac:dyDescent="0.35">
      <c r="P140" s="3"/>
      <c r="Q140" s="4"/>
    </row>
    <row r="141" spans="16:17" x14ac:dyDescent="0.35">
      <c r="P141" s="3"/>
      <c r="Q141" s="4"/>
    </row>
    <row r="142" spans="16:17" x14ac:dyDescent="0.35">
      <c r="P142" s="3"/>
      <c r="Q142" s="4"/>
    </row>
    <row r="143" spans="16:17" x14ac:dyDescent="0.35">
      <c r="P143" s="3"/>
      <c r="Q143" s="4"/>
    </row>
    <row r="144" spans="16:17" x14ac:dyDescent="0.35">
      <c r="P144" s="3"/>
      <c r="Q144" s="4"/>
    </row>
    <row r="145" spans="16:17" x14ac:dyDescent="0.35">
      <c r="P145" s="3"/>
      <c r="Q145" s="4"/>
    </row>
    <row r="146" spans="16:17" x14ac:dyDescent="0.35">
      <c r="P146" s="3"/>
      <c r="Q146" s="4"/>
    </row>
    <row r="147" spans="16:17" x14ac:dyDescent="0.35">
      <c r="P147" s="3"/>
      <c r="Q147" s="4"/>
    </row>
    <row r="148" spans="16:17" x14ac:dyDescent="0.35">
      <c r="P148" s="3"/>
      <c r="Q148" s="4"/>
    </row>
    <row r="149" spans="16:17" x14ac:dyDescent="0.35">
      <c r="P149" s="3"/>
      <c r="Q149" s="4"/>
    </row>
    <row r="150" spans="16:17" x14ac:dyDescent="0.35">
      <c r="P150" s="3"/>
      <c r="Q150" s="4"/>
    </row>
    <row r="151" spans="16:17" x14ac:dyDescent="0.35">
      <c r="P151" s="3"/>
      <c r="Q151" s="4"/>
    </row>
    <row r="152" spans="16:17" x14ac:dyDescent="0.35">
      <c r="P152" s="3"/>
      <c r="Q152" s="4"/>
    </row>
    <row r="153" spans="16:17" x14ac:dyDescent="0.35">
      <c r="P153" s="3"/>
      <c r="Q153" s="4"/>
    </row>
    <row r="154" spans="16:17" x14ac:dyDescent="0.35">
      <c r="P154" s="3"/>
      <c r="Q154" s="4"/>
    </row>
    <row r="155" spans="16:17" x14ac:dyDescent="0.35">
      <c r="P155" s="3"/>
      <c r="Q155" s="4"/>
    </row>
    <row r="156" spans="16:17" x14ac:dyDescent="0.35">
      <c r="P156" s="3"/>
      <c r="Q156" s="4"/>
    </row>
    <row r="157" spans="16:17" x14ac:dyDescent="0.35">
      <c r="P157" s="3"/>
      <c r="Q157" s="4"/>
    </row>
    <row r="158" spans="16:17" x14ac:dyDescent="0.35">
      <c r="P158" s="3"/>
      <c r="Q158" s="4"/>
    </row>
    <row r="159" spans="16:17" x14ac:dyDescent="0.35">
      <c r="P159" s="3"/>
      <c r="Q159" s="4"/>
    </row>
    <row r="160" spans="16:17" x14ac:dyDescent="0.35">
      <c r="P160" s="3"/>
      <c r="Q160" s="4"/>
    </row>
    <row r="161" spans="16:17" x14ac:dyDescent="0.35">
      <c r="P161" s="3"/>
      <c r="Q161" s="4"/>
    </row>
    <row r="162" spans="16:17" x14ac:dyDescent="0.35">
      <c r="P162" s="3"/>
      <c r="Q162" s="4"/>
    </row>
    <row r="163" spans="16:17" x14ac:dyDescent="0.35">
      <c r="P163" s="3"/>
      <c r="Q163" s="4"/>
    </row>
    <row r="164" spans="16:17" x14ac:dyDescent="0.35">
      <c r="P164" s="3"/>
      <c r="Q164" s="4"/>
    </row>
    <row r="165" spans="16:17" x14ac:dyDescent="0.35">
      <c r="P165" s="3"/>
      <c r="Q165" s="4"/>
    </row>
    <row r="166" spans="16:17" x14ac:dyDescent="0.35">
      <c r="P166" s="3"/>
      <c r="Q166" s="4"/>
    </row>
    <row r="167" spans="16:17" x14ac:dyDescent="0.35">
      <c r="P167" s="3"/>
      <c r="Q167" s="4"/>
    </row>
    <row r="168" spans="16:17" x14ac:dyDescent="0.35">
      <c r="P168" s="3"/>
      <c r="Q168" s="4"/>
    </row>
    <row r="169" spans="16:17" x14ac:dyDescent="0.35">
      <c r="P169" s="3"/>
      <c r="Q169" s="4"/>
    </row>
    <row r="170" spans="16:17" x14ac:dyDescent="0.35">
      <c r="P170" s="3"/>
      <c r="Q170" s="4"/>
    </row>
    <row r="171" spans="16:17" x14ac:dyDescent="0.35">
      <c r="P171" s="3"/>
      <c r="Q171" s="4"/>
    </row>
    <row r="172" spans="16:17" x14ac:dyDescent="0.35">
      <c r="P172" s="3"/>
      <c r="Q172" s="4"/>
    </row>
    <row r="173" spans="16:17" x14ac:dyDescent="0.35">
      <c r="P173" s="3"/>
      <c r="Q173" s="4"/>
    </row>
    <row r="174" spans="16:17" x14ac:dyDescent="0.35">
      <c r="P174" s="3"/>
      <c r="Q174" s="4"/>
    </row>
    <row r="175" spans="16:17" x14ac:dyDescent="0.35">
      <c r="P175" s="3"/>
      <c r="Q175" s="4"/>
    </row>
    <row r="176" spans="16:17" x14ac:dyDescent="0.35">
      <c r="P176" s="3"/>
      <c r="Q176" s="4"/>
    </row>
    <row r="177" spans="16:17" x14ac:dyDescent="0.35">
      <c r="P177" s="3"/>
      <c r="Q177" s="4"/>
    </row>
    <row r="178" spans="16:17" x14ac:dyDescent="0.35">
      <c r="P178" s="3"/>
      <c r="Q178" s="4"/>
    </row>
    <row r="179" spans="16:17" x14ac:dyDescent="0.35">
      <c r="P179" s="3"/>
      <c r="Q179" s="4"/>
    </row>
    <row r="180" spans="16:17" x14ac:dyDescent="0.35">
      <c r="P180" s="3"/>
      <c r="Q180" s="4"/>
    </row>
    <row r="181" spans="16:17" x14ac:dyDescent="0.35">
      <c r="P181" s="3"/>
      <c r="Q181" s="4"/>
    </row>
    <row r="182" spans="16:17" x14ac:dyDescent="0.35">
      <c r="P182" s="3"/>
      <c r="Q182" s="4"/>
    </row>
    <row r="183" spans="16:17" x14ac:dyDescent="0.35">
      <c r="P183" s="3"/>
      <c r="Q183" s="4"/>
    </row>
    <row r="184" spans="16:17" x14ac:dyDescent="0.35">
      <c r="P184" s="3"/>
      <c r="Q184" s="4"/>
    </row>
    <row r="185" spans="16:17" x14ac:dyDescent="0.35">
      <c r="P185" s="3"/>
      <c r="Q185" s="4"/>
    </row>
    <row r="186" spans="16:17" x14ac:dyDescent="0.35">
      <c r="P186" s="3"/>
      <c r="Q186" s="4"/>
    </row>
    <row r="187" spans="16:17" x14ac:dyDescent="0.35">
      <c r="P187" s="3"/>
      <c r="Q187" s="4"/>
    </row>
    <row r="188" spans="16:17" x14ac:dyDescent="0.35">
      <c r="P188" s="3"/>
      <c r="Q188" s="4"/>
    </row>
    <row r="189" spans="16:17" x14ac:dyDescent="0.35">
      <c r="P189" s="3"/>
      <c r="Q189" s="4"/>
    </row>
    <row r="190" spans="16:17" x14ac:dyDescent="0.35">
      <c r="P190" s="3"/>
      <c r="Q190" s="4"/>
    </row>
    <row r="191" spans="16:17" x14ac:dyDescent="0.35">
      <c r="P191" s="3"/>
      <c r="Q191" s="4"/>
    </row>
    <row r="192" spans="16:17" x14ac:dyDescent="0.35">
      <c r="P192" s="3"/>
      <c r="Q192" s="4"/>
    </row>
    <row r="193" spans="16:17" x14ac:dyDescent="0.35">
      <c r="P193" s="3"/>
      <c r="Q193" s="4"/>
    </row>
    <row r="194" spans="16:17" x14ac:dyDescent="0.35">
      <c r="P194" s="3"/>
      <c r="Q194" s="4"/>
    </row>
    <row r="195" spans="16:17" x14ac:dyDescent="0.35">
      <c r="P195" s="3"/>
      <c r="Q195" s="4"/>
    </row>
    <row r="196" spans="16:17" x14ac:dyDescent="0.35">
      <c r="P196" s="3"/>
      <c r="Q196" s="4"/>
    </row>
    <row r="197" spans="16:17" x14ac:dyDescent="0.35">
      <c r="P197" s="3"/>
      <c r="Q197" s="4"/>
    </row>
    <row r="198" spans="16:17" x14ac:dyDescent="0.35">
      <c r="P198" s="3"/>
      <c r="Q198" s="4"/>
    </row>
    <row r="199" spans="16:17" x14ac:dyDescent="0.35">
      <c r="P199" s="3"/>
      <c r="Q199" s="4"/>
    </row>
    <row r="200" spans="16:17" x14ac:dyDescent="0.35">
      <c r="P200" s="3"/>
      <c r="Q200" s="4"/>
    </row>
    <row r="201" spans="16:17" x14ac:dyDescent="0.35">
      <c r="P201" s="3"/>
      <c r="Q201" s="4"/>
    </row>
    <row r="202" spans="16:17" x14ac:dyDescent="0.35">
      <c r="P202" s="3"/>
      <c r="Q202" s="4"/>
    </row>
    <row r="203" spans="16:17" x14ac:dyDescent="0.35">
      <c r="P203" s="3"/>
      <c r="Q203" s="4"/>
    </row>
    <row r="204" spans="16:17" x14ac:dyDescent="0.35">
      <c r="P204" s="3"/>
      <c r="Q204" s="4"/>
    </row>
    <row r="205" spans="16:17" x14ac:dyDescent="0.35">
      <c r="P205" s="3"/>
      <c r="Q205" s="4"/>
    </row>
    <row r="206" spans="16:17" x14ac:dyDescent="0.35">
      <c r="P206" s="3"/>
      <c r="Q206" s="4"/>
    </row>
    <row r="207" spans="16:17" x14ac:dyDescent="0.35">
      <c r="P207" s="3"/>
      <c r="Q207" s="4"/>
    </row>
    <row r="208" spans="16:17" x14ac:dyDescent="0.35">
      <c r="P208" s="3"/>
      <c r="Q208" s="4"/>
    </row>
    <row r="209" spans="16:17" x14ac:dyDescent="0.35">
      <c r="P209" s="3"/>
      <c r="Q209" s="4"/>
    </row>
    <row r="210" spans="16:17" x14ac:dyDescent="0.35">
      <c r="P210" s="3"/>
      <c r="Q210" s="4"/>
    </row>
    <row r="211" spans="16:17" x14ac:dyDescent="0.35">
      <c r="P211" s="3"/>
      <c r="Q211" s="4"/>
    </row>
    <row r="212" spans="16:17" x14ac:dyDescent="0.35">
      <c r="P212" s="3"/>
      <c r="Q212" s="4"/>
    </row>
    <row r="213" spans="16:17" x14ac:dyDescent="0.35">
      <c r="P213" s="3"/>
      <c r="Q213" s="4"/>
    </row>
    <row r="214" spans="16:17" x14ac:dyDescent="0.35">
      <c r="P214" s="3"/>
      <c r="Q214" s="4"/>
    </row>
    <row r="215" spans="16:17" x14ac:dyDescent="0.35">
      <c r="P215" s="3"/>
      <c r="Q215" s="4"/>
    </row>
    <row r="216" spans="16:17" x14ac:dyDescent="0.35">
      <c r="P216" s="3"/>
      <c r="Q216" s="4"/>
    </row>
    <row r="217" spans="16:17" x14ac:dyDescent="0.35">
      <c r="P217" s="3"/>
      <c r="Q217" s="4"/>
    </row>
    <row r="218" spans="16:17" x14ac:dyDescent="0.35">
      <c r="P218" s="3"/>
      <c r="Q218" s="4"/>
    </row>
    <row r="219" spans="16:17" x14ac:dyDescent="0.35">
      <c r="P219" s="3"/>
      <c r="Q219" s="4"/>
    </row>
    <row r="220" spans="16:17" x14ac:dyDescent="0.35">
      <c r="P220" s="3"/>
      <c r="Q220" s="4"/>
    </row>
    <row r="221" spans="16:17" x14ac:dyDescent="0.35">
      <c r="P221" s="3"/>
      <c r="Q221" s="4"/>
    </row>
    <row r="222" spans="16:17" x14ac:dyDescent="0.35">
      <c r="P222" s="3"/>
      <c r="Q222" s="4"/>
    </row>
    <row r="223" spans="16:17" x14ac:dyDescent="0.35">
      <c r="P223" s="3"/>
      <c r="Q223" s="4"/>
    </row>
    <row r="224" spans="16:17" x14ac:dyDescent="0.35">
      <c r="P224" s="3"/>
      <c r="Q224" s="4"/>
    </row>
    <row r="225" spans="16:17" x14ac:dyDescent="0.35">
      <c r="P225" s="3"/>
      <c r="Q225" s="4"/>
    </row>
    <row r="226" spans="16:17" x14ac:dyDescent="0.35">
      <c r="P226" s="3"/>
      <c r="Q226" s="4"/>
    </row>
    <row r="227" spans="16:17" x14ac:dyDescent="0.35">
      <c r="P227" s="3"/>
      <c r="Q227" s="4"/>
    </row>
    <row r="228" spans="16:17" x14ac:dyDescent="0.35">
      <c r="P228" s="3"/>
      <c r="Q228" s="4"/>
    </row>
    <row r="229" spans="16:17" x14ac:dyDescent="0.35">
      <c r="P229" s="3"/>
      <c r="Q229" s="4"/>
    </row>
    <row r="230" spans="16:17" x14ac:dyDescent="0.35">
      <c r="P230" s="3"/>
      <c r="Q230" s="4"/>
    </row>
    <row r="231" spans="16:17" x14ac:dyDescent="0.35">
      <c r="P231" s="3"/>
      <c r="Q231" s="4"/>
    </row>
    <row r="232" spans="16:17" x14ac:dyDescent="0.35">
      <c r="P232" s="3"/>
      <c r="Q232" s="4"/>
    </row>
    <row r="233" spans="16:17" x14ac:dyDescent="0.35">
      <c r="P233" s="3"/>
      <c r="Q233" s="4"/>
    </row>
    <row r="234" spans="16:17" x14ac:dyDescent="0.35">
      <c r="P234" s="3"/>
      <c r="Q234" s="4"/>
    </row>
    <row r="235" spans="16:17" x14ac:dyDescent="0.35">
      <c r="P235" s="3"/>
      <c r="Q235" s="4"/>
    </row>
    <row r="236" spans="16:17" x14ac:dyDescent="0.35">
      <c r="P236" s="3"/>
      <c r="Q236" s="4"/>
    </row>
    <row r="237" spans="16:17" x14ac:dyDescent="0.35">
      <c r="P237" s="3"/>
      <c r="Q237" s="4"/>
    </row>
    <row r="238" spans="16:17" x14ac:dyDescent="0.35">
      <c r="P238" s="3"/>
      <c r="Q238" s="4"/>
    </row>
    <row r="239" spans="16:17" x14ac:dyDescent="0.35">
      <c r="P239" s="3"/>
      <c r="Q239" s="4"/>
    </row>
    <row r="240" spans="16:17" x14ac:dyDescent="0.35">
      <c r="P240" s="3"/>
      <c r="Q240" s="4"/>
    </row>
    <row r="241" spans="16:17" x14ac:dyDescent="0.35">
      <c r="P241" s="3"/>
      <c r="Q241" s="4"/>
    </row>
    <row r="242" spans="16:17" x14ac:dyDescent="0.35">
      <c r="P242" s="3"/>
      <c r="Q242" s="4"/>
    </row>
    <row r="243" spans="16:17" x14ac:dyDescent="0.35">
      <c r="P243" s="3"/>
      <c r="Q243" s="4"/>
    </row>
    <row r="244" spans="16:17" x14ac:dyDescent="0.35">
      <c r="P244" s="3"/>
      <c r="Q244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Daily_Near</vt:lpstr>
      <vt:lpstr>Daily_Middle</vt:lpstr>
      <vt:lpstr>Daily_Far</vt:lpstr>
      <vt:lpstr>Weekly_Near</vt:lpstr>
      <vt:lpstr>Weekly_Middle</vt:lpstr>
      <vt:lpstr>Weekly_Far</vt:lpstr>
      <vt:lpstr>Monthly_Near</vt:lpstr>
      <vt:lpstr>Monthly_Middle</vt:lpstr>
      <vt:lpstr>Monthly_Far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Jain</dc:creator>
  <cp:lastModifiedBy>Shubham Jain</cp:lastModifiedBy>
  <dcterms:created xsi:type="dcterms:W3CDTF">2019-11-03T10:01:29Z</dcterms:created>
  <dcterms:modified xsi:type="dcterms:W3CDTF">2019-11-20T03:27:20Z</dcterms:modified>
</cp:coreProperties>
</file>