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B:\3-1\ECON F315 Financial Management\Assignments\A3\"/>
    </mc:Choice>
  </mc:AlternateContent>
  <xr:revisionPtr revIDLastSave="0" documentId="13_ncr:1_{A785D6CE-2BFD-4B8E-9187-43ACC84A5464}" xr6:coauthVersionLast="44" xr6:coauthVersionMax="44" xr10:uidLastSave="{00000000-0000-0000-0000-000000000000}"/>
  <bookViews>
    <workbookView xWindow="-120" yWindow="-120" windowWidth="20730" windowHeight="11160" activeTab="1" xr2:uid="{00000000-000D-0000-FFFF-FFFF00000000}"/>
  </bookViews>
  <sheets>
    <sheet name="INFOSYS" sheetId="1" r:id="rId1"/>
    <sheet name="PERSISTENT SYSTEMS" sheetId="2"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0" i="2" l="1"/>
  <c r="F20" i="2"/>
  <c r="E20" i="2"/>
  <c r="D20" i="2"/>
  <c r="C20" i="2"/>
  <c r="B20" i="2"/>
  <c r="G19" i="2"/>
  <c r="F19" i="2"/>
  <c r="E19" i="2"/>
  <c r="D19" i="2"/>
  <c r="C19" i="2"/>
  <c r="B19" i="2"/>
  <c r="G18" i="2"/>
  <c r="G24" i="2" s="1"/>
  <c r="F18" i="2"/>
  <c r="F24" i="2" s="1"/>
  <c r="E18" i="2"/>
  <c r="E24" i="2" s="1"/>
  <c r="D18" i="2"/>
  <c r="D24" i="2" s="1"/>
  <c r="C18" i="2"/>
  <c r="C24" i="2" s="1"/>
  <c r="B18" i="2"/>
  <c r="B24" i="2" s="1"/>
  <c r="G20" i="1"/>
  <c r="F20" i="1"/>
  <c r="E20" i="1"/>
  <c r="D20" i="1"/>
  <c r="C20" i="1"/>
  <c r="B20" i="1"/>
  <c r="G19" i="1"/>
  <c r="F19" i="1"/>
  <c r="E19" i="1"/>
  <c r="D19" i="1"/>
  <c r="C19" i="1"/>
  <c r="B19" i="1"/>
  <c r="G18" i="1"/>
  <c r="G24" i="1" s="1"/>
  <c r="F18" i="1"/>
  <c r="F24" i="1" s="1"/>
  <c r="E18" i="1"/>
  <c r="E24" i="1" s="1"/>
  <c r="D18" i="1"/>
  <c r="C18" i="1"/>
  <c r="C24" i="1" s="1"/>
  <c r="B18" i="1"/>
  <c r="B24" i="1" s="1"/>
  <c r="E25" i="2" l="1"/>
  <c r="E26" i="2" s="1"/>
  <c r="D25" i="2"/>
  <c r="D26" i="2" s="1"/>
  <c r="D24" i="1"/>
  <c r="B30" i="1" s="1"/>
  <c r="B25" i="1"/>
  <c r="B26" i="1" s="1"/>
  <c r="F25" i="1"/>
  <c r="F26" i="1" s="1"/>
  <c r="C25" i="1"/>
  <c r="C26" i="1" s="1"/>
  <c r="G25" i="1"/>
  <c r="G26" i="1" s="1"/>
  <c r="C30" i="2"/>
  <c r="B30" i="2"/>
  <c r="D25" i="1"/>
  <c r="D26" i="1" s="1"/>
  <c r="B25" i="2"/>
  <c r="F25" i="2"/>
  <c r="F26" i="2" s="1"/>
  <c r="E25" i="1"/>
  <c r="E26" i="1" s="1"/>
  <c r="C25" i="2"/>
  <c r="C26" i="2" s="1"/>
  <c r="G25" i="2"/>
  <c r="G26" i="2" s="1"/>
  <c r="C30" i="1" l="1"/>
  <c r="C32" i="1"/>
  <c r="B32" i="1"/>
  <c r="C31" i="1"/>
  <c r="B31" i="1"/>
  <c r="C31" i="2"/>
  <c r="B31" i="2"/>
  <c r="B26" i="2"/>
  <c r="C32" i="2" l="1"/>
  <c r="B32" i="2"/>
</calcChain>
</file>

<file path=xl/sharedStrings.xml><?xml version="1.0" encoding="utf-8"?>
<sst xmlns="http://schemas.openxmlformats.org/spreadsheetml/2006/main" count="93" uniqueCount="51">
  <si>
    <t>Mar '19</t>
  </si>
  <si>
    <t>Mar '18</t>
  </si>
  <si>
    <t>Mar '17</t>
  </si>
  <si>
    <t>Mar '16</t>
  </si>
  <si>
    <t>Mar '15</t>
  </si>
  <si>
    <t>Mar'14</t>
  </si>
  <si>
    <t>Mar'13</t>
  </si>
  <si>
    <t>Earning Per Share (Rs)</t>
  </si>
  <si>
    <t xml:space="preserve"> </t>
  </si>
  <si>
    <t>Mar'18- Mar'19</t>
  </si>
  <si>
    <t>Mar'17- Mar'18</t>
  </si>
  <si>
    <t>Mar'16- Mar'17</t>
  </si>
  <si>
    <t>Mar'15- Mar'16</t>
  </si>
  <si>
    <t>Mar'14- Mar'15</t>
  </si>
  <si>
    <t>Earning Per Share (Rs)(EPS)</t>
  </si>
  <si>
    <t>Mar'13- Mar'14</t>
  </si>
  <si>
    <t>Percentage change in EBIT</t>
  </si>
  <si>
    <t>Percentage change in EPS</t>
  </si>
  <si>
    <t>Percentage change in Revenue</t>
  </si>
  <si>
    <t>Degree of Operating Leverage</t>
  </si>
  <si>
    <t>Degree of Financial Leverage</t>
  </si>
  <si>
    <t>Degree of Total Leverage</t>
  </si>
  <si>
    <t>Mar'13-Mar'19(6 years)</t>
  </si>
  <si>
    <t>Mar'15-Mar'19(4 years)</t>
  </si>
  <si>
    <t>Avg Degree of Operating Leverage</t>
  </si>
  <si>
    <t>Avg Degree of Financial Leverage</t>
  </si>
  <si>
    <t>Avg Degree of Total Leverage</t>
  </si>
  <si>
    <t>Mar '14</t>
  </si>
  <si>
    <t>Mar '13</t>
  </si>
  <si>
    <t>Infosys Ltd.</t>
  </si>
  <si>
    <t>Q3:  Calculate and Analyse Business Risk - DOL,DFL and DTL..</t>
  </si>
  <si>
    <t>Nakula Jayadeep 2017AAPS0249H</t>
  </si>
  <si>
    <t>Guduguntala Venkata Sai Sumanth 2017A3PS0561H</t>
  </si>
  <si>
    <t>Chandra Sai Sharath 2017A7PS0219H</t>
  </si>
  <si>
    <t>Bhavana Valavala 2017A3PS0551H</t>
  </si>
  <si>
    <t>Mohan Krishna Kandula 2017A7PS0053H</t>
  </si>
  <si>
    <t>Manul Gupta 2017B3PS0861H</t>
  </si>
  <si>
    <r>
      <t xml:space="preserve">Operating Profit (EBIT) </t>
    </r>
    <r>
      <rPr>
        <sz val="9"/>
        <color rgb="FF303030"/>
        <rFont val="Arial"/>
        <family val="2"/>
      </rPr>
      <t>( Rupees in Cr)</t>
    </r>
  </si>
  <si>
    <r>
      <t xml:space="preserve">Total Income </t>
    </r>
    <r>
      <rPr>
        <sz val="9"/>
        <color rgb="FF303030"/>
        <rFont val="Arial"/>
        <family val="2"/>
      </rPr>
      <t>( Rupees in Cr)</t>
    </r>
  </si>
  <si>
    <r>
      <t xml:space="preserve">Net Sales(Revenue)  </t>
    </r>
    <r>
      <rPr>
        <sz val="9"/>
        <color rgb="FF303030"/>
        <rFont val="Arial"/>
        <family val="2"/>
      </rPr>
      <t>( Rupees in Cr)</t>
    </r>
  </si>
  <si>
    <t>Persistent Systems Ltd.</t>
  </si>
  <si>
    <r>
      <t xml:space="preserve">Net Sales </t>
    </r>
    <r>
      <rPr>
        <sz val="9"/>
        <color rgb="FF303030"/>
        <rFont val="Arial"/>
        <family val="2"/>
      </rPr>
      <t>( Rupees in Cr)</t>
    </r>
  </si>
  <si>
    <r>
      <t xml:space="preserve">Operating Profit </t>
    </r>
    <r>
      <rPr>
        <sz val="9"/>
        <color rgb="FF303030"/>
        <rFont val="Arial"/>
        <family val="2"/>
      </rPr>
      <t>( Rupees in Cr)</t>
    </r>
  </si>
  <si>
    <t xml:space="preserve"> Degree of Total Leverage denotes the Comined effect of Degree of Operating Leverage and Degree of Financial Leverge.</t>
  </si>
  <si>
    <r>
      <rPr>
        <b/>
        <sz val="10"/>
        <color rgb="FF000000"/>
        <rFont val="Arial"/>
        <family val="2"/>
      </rPr>
      <t xml:space="preserve"> Persistent Systems</t>
    </r>
    <r>
      <rPr>
        <sz val="10"/>
        <color rgb="FF000000"/>
        <rFont val="Arial"/>
        <family val="2"/>
      </rPr>
      <t xml:space="preserve"> : Degree of Total Leverage denotes the Comined effect of Degree of Operating Leverage and Degree of Financial Leverge. It is evident that DTL decreased substatially in the period 2017-2018 .</t>
    </r>
  </si>
  <si>
    <r>
      <rPr>
        <b/>
        <sz val="10"/>
        <color rgb="FF000000"/>
        <rFont val="Arial"/>
        <family val="2"/>
      </rPr>
      <t xml:space="preserve">                Infosys Ltd.</t>
    </r>
    <r>
      <rPr>
        <sz val="10"/>
        <color rgb="FF000000"/>
        <rFont val="Arial"/>
        <family val="2"/>
      </rPr>
      <t xml:space="preserve"> : It is evident that due to the high fluctations in DFL &amp; a nearly constant DOL, DTL has lower fluctuations.</t>
    </r>
  </si>
  <si>
    <t>Analysis of Degree of Total Leverage</t>
  </si>
  <si>
    <t>Analysis of Degree of Operating Leverage</t>
  </si>
  <si>
    <t>From the trend analysis, DOL of Infosys Ltd ,Persistent Systems Ltd. are similar and low(so they are carrying low operating risk by reducing their fixed costs). Both firms are trying to lower or stabilize their Operating Risk</t>
  </si>
  <si>
    <t>Analysis of Degree of Financial Leverage</t>
  </si>
  <si>
    <t>DFL tells about the volatility of EPS with respect to changes in operating income.
In this case Persistent Systems has lower , stable DFL whereas Infosys has a higher , unstable DFL in comparison. So volatility of EPS of Persistent Systems is lesser than Infosys with respect to changes in operating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</si>
</sst>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Arial"/>
      <family val="2"/>
    </font>
    <font>
      <b/>
      <sz val="9"/>
      <color rgb="FF303030"/>
      <name val="Arial"/>
      <family val="2"/>
    </font>
    <font>
      <sz val="9"/>
      <color rgb="FF303030"/>
      <name val="Arial"/>
      <family val="2"/>
    </font>
    <font>
      <sz val="9"/>
      <color rgb="FF000000"/>
      <name val="Arial"/>
      <family val="2"/>
    </font>
    <font>
      <b/>
      <sz val="10"/>
      <color theme="1"/>
      <name val="Arial"/>
      <family val="2"/>
    </font>
    <font>
      <b/>
      <sz val="10"/>
      <color theme="1"/>
      <name val="Arial"/>
      <family val="2"/>
    </font>
    <font>
      <b/>
      <sz val="11"/>
      <color theme="1"/>
      <name val="Arial"/>
      <family val="2"/>
    </font>
    <font>
      <b/>
      <sz val="12"/>
      <color rgb="FF000000"/>
      <name val="Arial"/>
      <family val="2"/>
    </font>
    <font>
      <b/>
      <sz val="10"/>
      <color rgb="FF000000"/>
      <name val="Arial"/>
      <family val="2"/>
    </font>
    <font>
      <b/>
      <sz val="9"/>
      <color rgb="FF303030"/>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6">
    <xf numFmtId="0" fontId="0" fillId="0" borderId="0" xfId="0" applyFont="1" applyAlignment="1"/>
    <xf numFmtId="0" fontId="1" fillId="0" borderId="1" xfId="0" applyFont="1" applyBorder="1"/>
    <xf numFmtId="0" fontId="1" fillId="0" borderId="0" xfId="0" applyFont="1" applyAlignment="1">
      <alignment horizontal="right"/>
    </xf>
    <xf numFmtId="4" fontId="3" fillId="0" borderId="0" xfId="0" applyNumberFormat="1" applyFont="1" applyAlignment="1">
      <alignment horizontal="right"/>
    </xf>
    <xf numFmtId="0" fontId="3" fillId="0" borderId="0" xfId="0" applyFont="1" applyAlignment="1">
      <alignment horizontal="right"/>
    </xf>
    <xf numFmtId="0" fontId="5" fillId="0" borderId="0" xfId="0" applyFont="1" applyAlignment="1">
      <alignment horizontal="right"/>
    </xf>
    <xf numFmtId="0" fontId="1" fillId="0" borderId="0" xfId="0" applyFont="1" applyAlignment="1"/>
    <xf numFmtId="0" fontId="5" fillId="0" borderId="0" xfId="0" applyFont="1" applyAlignment="1"/>
    <xf numFmtId="4" fontId="3" fillId="0" borderId="2" xfId="0" applyNumberFormat="1" applyFont="1" applyBorder="1" applyAlignment="1">
      <alignment horizontal="right"/>
    </xf>
    <xf numFmtId="4" fontId="4" fillId="0" borderId="2" xfId="0" applyNumberFormat="1" applyFont="1" applyBorder="1" applyAlignment="1">
      <alignment horizontal="right"/>
    </xf>
    <xf numFmtId="0" fontId="3" fillId="0" borderId="2" xfId="0" applyFont="1" applyBorder="1" applyAlignment="1">
      <alignment horizontal="right"/>
    </xf>
    <xf numFmtId="0" fontId="1" fillId="0" borderId="3" xfId="0" applyFont="1" applyBorder="1" applyAlignment="1">
      <alignment horizontal="right"/>
    </xf>
    <xf numFmtId="0" fontId="2" fillId="0" borderId="4" xfId="0" applyFont="1" applyBorder="1" applyAlignment="1">
      <alignment horizontal="right"/>
    </xf>
    <xf numFmtId="0" fontId="2" fillId="0" borderId="5" xfId="0" applyFont="1" applyBorder="1" applyAlignment="1">
      <alignment horizontal="right"/>
    </xf>
    <xf numFmtId="0" fontId="2" fillId="0" borderId="6" xfId="0" applyFont="1" applyBorder="1" applyAlignment="1"/>
    <xf numFmtId="4" fontId="3" fillId="0" borderId="7" xfId="0" applyNumberFormat="1" applyFont="1" applyBorder="1" applyAlignment="1">
      <alignment horizontal="right"/>
    </xf>
    <xf numFmtId="4" fontId="4" fillId="0" borderId="7" xfId="0" applyNumberFormat="1" applyFont="1" applyBorder="1" applyAlignment="1">
      <alignment horizontal="right"/>
    </xf>
    <xf numFmtId="0" fontId="3" fillId="0" borderId="7" xfId="0" applyFont="1" applyBorder="1" applyAlignment="1">
      <alignment horizontal="right"/>
    </xf>
    <xf numFmtId="4" fontId="3" fillId="0" borderId="9" xfId="0" applyNumberFormat="1" applyFont="1" applyBorder="1" applyAlignment="1">
      <alignment horizontal="right"/>
    </xf>
    <xf numFmtId="4" fontId="3" fillId="0" borderId="10" xfId="0" applyNumberFormat="1" applyFont="1" applyBorder="1" applyAlignment="1">
      <alignment horizontal="right"/>
    </xf>
    <xf numFmtId="0" fontId="1" fillId="0" borderId="11" xfId="0" applyFont="1" applyBorder="1" applyAlignment="1">
      <alignment horizontal="right"/>
    </xf>
    <xf numFmtId="0" fontId="5" fillId="0" borderId="12" xfId="0" applyFont="1" applyBorder="1" applyAlignment="1">
      <alignment horizontal="right"/>
    </xf>
    <xf numFmtId="0" fontId="5" fillId="0" borderId="13" xfId="0" applyFont="1" applyBorder="1" applyAlignment="1">
      <alignment horizontal="right"/>
    </xf>
    <xf numFmtId="0" fontId="1" fillId="0" borderId="15" xfId="0" applyFont="1" applyBorder="1"/>
    <xf numFmtId="0" fontId="1" fillId="0" borderId="17" xfId="0" applyFont="1" applyBorder="1"/>
    <xf numFmtId="0" fontId="1" fillId="0" borderId="18" xfId="0" applyFont="1" applyBorder="1"/>
    <xf numFmtId="0" fontId="6" fillId="0" borderId="14" xfId="0" applyFont="1" applyBorder="1" applyAlignment="1"/>
    <xf numFmtId="0" fontId="6" fillId="0" borderId="16" xfId="0" applyFont="1" applyBorder="1" applyAlignment="1"/>
    <xf numFmtId="0" fontId="1" fillId="3" borderId="11" xfId="0" applyFont="1" applyFill="1" applyBorder="1" applyAlignment="1">
      <alignment horizontal="right"/>
    </xf>
    <xf numFmtId="0" fontId="5" fillId="3" borderId="12" xfId="0" applyFont="1" applyFill="1" applyBorder="1" applyAlignment="1">
      <alignment horizontal="right"/>
    </xf>
    <xf numFmtId="0" fontId="5" fillId="3" borderId="13" xfId="0" applyFont="1" applyFill="1" applyBorder="1" applyAlignment="1">
      <alignment horizontal="right"/>
    </xf>
    <xf numFmtId="0" fontId="7" fillId="3" borderId="14" xfId="0" applyFont="1" applyFill="1" applyBorder="1" applyAlignment="1"/>
    <xf numFmtId="0" fontId="1" fillId="3" borderId="1" xfId="0" applyFont="1" applyFill="1" applyBorder="1"/>
    <xf numFmtId="0" fontId="1" fillId="3" borderId="15" xfId="0" applyFont="1" applyFill="1" applyBorder="1"/>
    <xf numFmtId="0" fontId="7" fillId="3" borderId="16" xfId="0" applyFont="1" applyFill="1" applyBorder="1" applyAlignment="1"/>
    <xf numFmtId="0" fontId="1" fillId="3" borderId="17" xfId="0" applyFont="1" applyFill="1" applyBorder="1"/>
    <xf numFmtId="0" fontId="1" fillId="3" borderId="18" xfId="0" applyFont="1" applyFill="1" applyBorder="1"/>
    <xf numFmtId="0" fontId="1" fillId="0" borderId="11" xfId="0" applyFont="1" applyBorder="1"/>
    <xf numFmtId="0" fontId="5" fillId="0" borderId="12" xfId="0" applyFont="1" applyBorder="1" applyAlignment="1"/>
    <xf numFmtId="0" fontId="5" fillId="0" borderId="13" xfId="0" applyFont="1" applyBorder="1" applyAlignment="1"/>
    <xf numFmtId="0" fontId="8" fillId="0" borderId="0" xfId="0" applyFont="1" applyBorder="1" applyAlignment="1">
      <alignment horizontal="left"/>
    </xf>
    <xf numFmtId="0" fontId="1" fillId="0" borderId="2" xfId="0" applyFont="1" applyBorder="1"/>
    <xf numFmtId="0" fontId="3" fillId="2" borderId="2" xfId="0" applyFont="1" applyFill="1" applyBorder="1" applyAlignment="1">
      <alignment horizontal="right"/>
    </xf>
    <xf numFmtId="0" fontId="3" fillId="2" borderId="2" xfId="0" applyFont="1" applyFill="1" applyBorder="1" applyAlignment="1"/>
    <xf numFmtId="0" fontId="5" fillId="0" borderId="0" xfId="0" applyFont="1" applyBorder="1" applyAlignment="1">
      <alignment horizontal="right"/>
    </xf>
    <xf numFmtId="0" fontId="1" fillId="0" borderId="0" xfId="0" applyFont="1" applyBorder="1"/>
    <xf numFmtId="0" fontId="10" fillId="0" borderId="6" xfId="0" applyFont="1" applyBorder="1" applyAlignment="1"/>
    <xf numFmtId="0" fontId="10" fillId="0" borderId="8" xfId="0" applyFont="1" applyBorder="1" applyAlignment="1"/>
    <xf numFmtId="0" fontId="1" fillId="0" borderId="3" xfId="0" applyFont="1" applyBorder="1"/>
    <xf numFmtId="0" fontId="3" fillId="2" borderId="7" xfId="0" applyFont="1" applyFill="1" applyBorder="1" applyAlignment="1">
      <alignment horizontal="right"/>
    </xf>
    <xf numFmtId="0" fontId="5" fillId="0" borderId="4" xfId="0" applyFont="1" applyBorder="1" applyAlignment="1">
      <alignment horizontal="right"/>
    </xf>
    <xf numFmtId="0" fontId="5" fillId="0" borderId="5" xfId="0" applyFont="1" applyBorder="1" applyAlignment="1">
      <alignment horizontal="right"/>
    </xf>
    <xf numFmtId="0" fontId="1" fillId="0" borderId="7" xfId="0" applyFont="1" applyBorder="1"/>
    <xf numFmtId="0" fontId="1" fillId="0" borderId="9" xfId="0" applyFont="1" applyBorder="1"/>
    <xf numFmtId="0" fontId="1" fillId="0" borderId="10" xfId="0" applyFont="1" applyBorder="1"/>
    <xf numFmtId="0" fontId="5" fillId="3" borderId="4" xfId="0" applyFont="1" applyFill="1" applyBorder="1" applyAlignment="1">
      <alignment horizontal="right"/>
    </xf>
    <xf numFmtId="0" fontId="5" fillId="3" borderId="5" xfId="0" applyFont="1" applyFill="1" applyBorder="1" applyAlignment="1">
      <alignment horizontal="right"/>
    </xf>
    <xf numFmtId="0" fontId="1" fillId="3" borderId="2" xfId="0" applyFont="1" applyFill="1" applyBorder="1"/>
    <xf numFmtId="0" fontId="1" fillId="3" borderId="7" xfId="0" applyFont="1" applyFill="1" applyBorder="1"/>
    <xf numFmtId="0" fontId="1" fillId="3" borderId="9" xfId="0" applyFont="1" applyFill="1" applyBorder="1"/>
    <xf numFmtId="0" fontId="1" fillId="3" borderId="10" xfId="0" applyFont="1" applyFill="1" applyBorder="1"/>
    <xf numFmtId="0" fontId="6" fillId="0" borderId="3" xfId="0" applyFont="1" applyBorder="1" applyAlignment="1">
      <alignment horizontal="right"/>
    </xf>
    <xf numFmtId="0" fontId="6" fillId="0" borderId="6" xfId="0" applyFont="1" applyBorder="1" applyAlignment="1"/>
    <xf numFmtId="0" fontId="6" fillId="0" borderId="8" xfId="0" applyFont="1" applyBorder="1" applyAlignment="1"/>
    <xf numFmtId="0" fontId="9" fillId="0" borderId="0" xfId="0" applyFont="1" applyAlignment="1"/>
    <xf numFmtId="0" fontId="6" fillId="3" borderId="3" xfId="0" applyFont="1" applyFill="1" applyBorder="1" applyAlignment="1">
      <alignment horizontal="right"/>
    </xf>
    <xf numFmtId="0" fontId="6" fillId="3" borderId="6" xfId="0" applyFont="1" applyFill="1" applyBorder="1" applyAlignment="1"/>
    <xf numFmtId="0" fontId="6" fillId="3" borderId="8" xfId="0" applyFont="1" applyFill="1" applyBorder="1" applyAlignment="1"/>
    <xf numFmtId="0" fontId="6" fillId="0" borderId="11" xfId="0" applyFont="1" applyBorder="1"/>
    <xf numFmtId="0" fontId="0" fillId="0" borderId="2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8" xfId="0" applyFont="1" applyBorder="1" applyAlignment="1">
      <alignment horizontal="center"/>
    </xf>
    <xf numFmtId="0" fontId="9" fillId="0" borderId="9" xfId="0" applyFont="1" applyBorder="1" applyAlignment="1">
      <alignment horizontal="center"/>
    </xf>
    <xf numFmtId="0" fontId="9" fillId="0" borderId="5" xfId="0" applyFont="1" applyBorder="1" applyAlignment="1">
      <alignment horizontal="center"/>
    </xf>
    <xf numFmtId="0" fontId="9" fillId="0" borderId="10" xfId="0" applyFont="1" applyBorder="1" applyAlignment="1">
      <alignment horizontal="center"/>
    </xf>
    <xf numFmtId="0" fontId="8" fillId="0" borderId="19" xfId="0" applyFont="1" applyBorder="1" applyAlignment="1">
      <alignment horizontal="left"/>
    </xf>
    <xf numFmtId="0" fontId="8" fillId="0" borderId="20" xfId="0" applyFont="1" applyBorder="1" applyAlignment="1">
      <alignment horizontal="left"/>
    </xf>
    <xf numFmtId="0" fontId="8" fillId="0" borderId="21" xfId="0" applyFont="1" applyBorder="1" applyAlignment="1">
      <alignment horizontal="left"/>
    </xf>
    <xf numFmtId="0" fontId="8" fillId="0" borderId="19" xfId="0" applyFont="1" applyBorder="1" applyAlignment="1">
      <alignment horizontal="center"/>
    </xf>
    <xf numFmtId="0" fontId="8" fillId="0" borderId="21" xfId="0" applyFont="1" applyBorder="1" applyAlignment="1">
      <alignment horizontal="center"/>
    </xf>
    <xf numFmtId="0" fontId="0" fillId="0" borderId="0" xfId="0" applyFont="1" applyAlignment="1">
      <alignment horizontal="center"/>
    </xf>
    <xf numFmtId="0" fontId="9" fillId="0" borderId="0" xfId="0" applyFont="1" applyAlignment="1">
      <alignment horizontal="center" vertical="top" wrapText="1"/>
    </xf>
    <xf numFmtId="0" fontId="11" fillId="0" borderId="0" xfId="0" applyFont="1" applyAlignment="1">
      <alignment vertical="top" wrapText="1"/>
    </xf>
    <xf numFmtId="0" fontId="9" fillId="0" borderId="0" xfId="0" applyFont="1" applyAlignment="1">
      <alignment vertical="top" wrapText="1"/>
    </xf>
    <xf numFmtId="0" fontId="9" fillId="3" borderId="23" xfId="0" applyFont="1" applyFill="1" applyBorder="1" applyAlignment="1">
      <alignment horizontal="center"/>
    </xf>
    <xf numFmtId="0" fontId="9" fillId="3" borderId="22" xfId="0" applyFont="1" applyFill="1" applyBorder="1" applyAlignment="1">
      <alignment horizontal="center"/>
    </xf>
    <xf numFmtId="0" fontId="9" fillId="3" borderId="24" xfId="0" applyFont="1" applyFill="1" applyBorder="1" applyAlignment="1">
      <alignment horizontal="center"/>
    </xf>
    <xf numFmtId="0" fontId="11" fillId="3" borderId="25" xfId="0" applyFont="1" applyFill="1" applyBorder="1" applyAlignment="1">
      <alignment horizontal="center" vertical="top" wrapText="1"/>
    </xf>
    <xf numFmtId="0" fontId="11" fillId="3" borderId="0" xfId="0" applyFont="1" applyFill="1" applyBorder="1" applyAlignment="1">
      <alignment horizontal="center" vertical="top" wrapText="1"/>
    </xf>
    <xf numFmtId="0" fontId="11" fillId="3" borderId="26" xfId="0" applyFont="1" applyFill="1" applyBorder="1" applyAlignment="1">
      <alignment horizontal="center" vertical="top" wrapText="1"/>
    </xf>
    <xf numFmtId="0" fontId="11" fillId="3" borderId="27" xfId="0" applyFont="1" applyFill="1" applyBorder="1" applyAlignment="1">
      <alignment horizontal="center" vertical="top" wrapText="1"/>
    </xf>
    <xf numFmtId="0" fontId="11" fillId="3" borderId="28" xfId="0" applyFont="1" applyFill="1" applyBorder="1" applyAlignment="1">
      <alignment horizontal="center" vertical="top" wrapText="1"/>
    </xf>
    <xf numFmtId="0" fontId="11" fillId="3" borderId="29" xfId="0" applyFont="1" applyFill="1" applyBorder="1" applyAlignment="1">
      <alignment horizontal="center" vertical="top" wrapText="1"/>
    </xf>
    <xf numFmtId="0" fontId="11" fillId="3" borderId="25" xfId="0" applyFont="1" applyFill="1" applyBorder="1" applyAlignment="1">
      <alignment horizontal="center" wrapText="1"/>
    </xf>
    <xf numFmtId="0" fontId="11" fillId="3" borderId="0" xfId="0" applyFont="1" applyFill="1" applyBorder="1" applyAlignment="1">
      <alignment horizontal="center" wrapText="1"/>
    </xf>
    <xf numFmtId="0" fontId="11" fillId="3" borderId="26" xfId="0" applyFont="1" applyFill="1" applyBorder="1" applyAlignment="1">
      <alignment horizontal="center" wrapText="1"/>
    </xf>
    <xf numFmtId="0" fontId="11" fillId="3" borderId="27" xfId="0" applyFont="1" applyFill="1" applyBorder="1" applyAlignment="1">
      <alignment horizontal="center" wrapText="1"/>
    </xf>
    <xf numFmtId="0" fontId="11" fillId="3" borderId="28" xfId="0" applyFont="1" applyFill="1" applyBorder="1" applyAlignment="1">
      <alignment horizontal="center" wrapText="1"/>
    </xf>
    <xf numFmtId="0" fontId="11" fillId="3" borderId="29" xfId="0" applyFont="1" applyFill="1" applyBorder="1" applyAlignment="1">
      <alignment horizontal="center" wrapText="1"/>
    </xf>
    <xf numFmtId="0" fontId="11" fillId="3" borderId="25" xfId="0" applyFont="1" applyFill="1" applyBorder="1" applyAlignment="1">
      <alignment horizontal="center"/>
    </xf>
    <xf numFmtId="0" fontId="0" fillId="3" borderId="0" xfId="0" applyFont="1" applyFill="1" applyBorder="1" applyAlignment="1">
      <alignment horizontal="center"/>
    </xf>
    <xf numFmtId="0" fontId="0" fillId="3" borderId="26" xfId="0" applyFont="1" applyFill="1" applyBorder="1" applyAlignment="1">
      <alignment horizontal="center"/>
    </xf>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1" fillId="3" borderId="29"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Infosys Ltd.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INFOSYS!$A$24</c:f>
              <c:strCache>
                <c:ptCount val="1"/>
                <c:pt idx="0">
                  <c:v>Degree of Operating Leverage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INFOSYS!$B$23:$G$23</c:f>
              <c:strCache>
                <c:ptCount val="6"/>
                <c:pt idx="0">
                  <c:v>Mar'18- Mar'19</c:v>
                </c:pt>
                <c:pt idx="1">
                  <c:v>Mar'17- Mar'18</c:v>
                </c:pt>
                <c:pt idx="2">
                  <c:v>Mar'16- Mar'17</c:v>
                </c:pt>
                <c:pt idx="3">
                  <c:v>Mar'15- Mar'16</c:v>
                </c:pt>
                <c:pt idx="4">
                  <c:v>Mar'14- Mar'15</c:v>
                </c:pt>
                <c:pt idx="5">
                  <c:v>Mar'13- Mar'14</c:v>
                </c:pt>
              </c:strCache>
            </c:strRef>
          </c:cat>
          <c:val>
            <c:numRef>
              <c:f>INFOSYS!$B$24:$G$24</c:f>
              <c:numCache>
                <c:formatCode>General</c:formatCode>
                <c:ptCount val="6"/>
                <c:pt idx="0">
                  <c:v>0.52122410706499844</c:v>
                </c:pt>
                <c:pt idx="1">
                  <c:v>0.1221636622157614</c:v>
                </c:pt>
                <c:pt idx="2">
                  <c:v>1.0655409710011119</c:v>
                </c:pt>
                <c:pt idx="3">
                  <c:v>1.0107199222669394</c:v>
                </c:pt>
                <c:pt idx="4">
                  <c:v>1.8311376794154368</c:v>
                </c:pt>
                <c:pt idx="5">
                  <c:v>0.80340181215880624</c:v>
                </c:pt>
              </c:numCache>
            </c:numRef>
          </c:val>
          <c:smooth val="0"/>
          <c:extLst>
            <c:ext xmlns:c16="http://schemas.microsoft.com/office/drawing/2014/chart" uri="{C3380CC4-5D6E-409C-BE32-E72D297353CC}">
              <c16:uniqueId val="{00000000-094E-462B-A3E4-FA37C16CCB19}"/>
            </c:ext>
          </c:extLst>
        </c:ser>
        <c:ser>
          <c:idx val="1"/>
          <c:order val="1"/>
          <c:tx>
            <c:strRef>
              <c:f>INFOSYS!$A$25</c:f>
              <c:strCache>
                <c:ptCount val="1"/>
                <c:pt idx="0">
                  <c:v>Degree of Financial Leverage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INFOSYS!$B$23:$G$23</c:f>
              <c:strCache>
                <c:ptCount val="6"/>
                <c:pt idx="0">
                  <c:v>Mar'18- Mar'19</c:v>
                </c:pt>
                <c:pt idx="1">
                  <c:v>Mar'17- Mar'18</c:v>
                </c:pt>
                <c:pt idx="2">
                  <c:v>Mar'16- Mar'17</c:v>
                </c:pt>
                <c:pt idx="3">
                  <c:v>Mar'15- Mar'16</c:v>
                </c:pt>
                <c:pt idx="4">
                  <c:v>Mar'14- Mar'15</c:v>
                </c:pt>
                <c:pt idx="5">
                  <c:v>Mar'13- Mar'14</c:v>
                </c:pt>
              </c:strCache>
            </c:strRef>
          </c:cat>
          <c:val>
            <c:numRef>
              <c:f>INFOSYS!$B$25:$G$25</c:f>
              <c:numCache>
                <c:formatCode>General</c:formatCode>
                <c:ptCount val="6"/>
                <c:pt idx="0">
                  <c:v>-13.629063659112827</c:v>
                </c:pt>
                <c:pt idx="1">
                  <c:v>28.776405387568992</c:v>
                </c:pt>
                <c:pt idx="2">
                  <c:v>0.64989560740662289</c:v>
                </c:pt>
                <c:pt idx="3">
                  <c:v>-6.6665323318472129</c:v>
                </c:pt>
                <c:pt idx="4">
                  <c:v>-5.6544566445545712</c:v>
                </c:pt>
                <c:pt idx="5">
                  <c:v>0.8024175430635635</c:v>
                </c:pt>
              </c:numCache>
            </c:numRef>
          </c:val>
          <c:smooth val="0"/>
          <c:extLst>
            <c:ext xmlns:c16="http://schemas.microsoft.com/office/drawing/2014/chart" uri="{C3380CC4-5D6E-409C-BE32-E72D297353CC}">
              <c16:uniqueId val="{00000001-094E-462B-A3E4-FA37C16CCB19}"/>
            </c:ext>
          </c:extLst>
        </c:ser>
        <c:ser>
          <c:idx val="2"/>
          <c:order val="2"/>
          <c:tx>
            <c:strRef>
              <c:f>INFOSYS!$A$26</c:f>
              <c:strCache>
                <c:ptCount val="1"/>
                <c:pt idx="0">
                  <c:v>Degree of Total Leverage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INFOSYS!$B$23:$G$23</c:f>
              <c:strCache>
                <c:ptCount val="6"/>
                <c:pt idx="0">
                  <c:v>Mar'18- Mar'19</c:v>
                </c:pt>
                <c:pt idx="1">
                  <c:v>Mar'17- Mar'18</c:v>
                </c:pt>
                <c:pt idx="2">
                  <c:v>Mar'16- Mar'17</c:v>
                </c:pt>
                <c:pt idx="3">
                  <c:v>Mar'15- Mar'16</c:v>
                </c:pt>
                <c:pt idx="4">
                  <c:v>Mar'14- Mar'15</c:v>
                </c:pt>
                <c:pt idx="5">
                  <c:v>Mar'13- Mar'14</c:v>
                </c:pt>
              </c:strCache>
            </c:strRef>
          </c:cat>
          <c:val>
            <c:numRef>
              <c:f>INFOSYS!$B$26:$G$26</c:f>
              <c:numCache>
                <c:formatCode>General</c:formatCode>
                <c:ptCount val="6"/>
                <c:pt idx="0">
                  <c:v>-7.1037965358531032</c:v>
                </c:pt>
                <c:pt idx="1">
                  <c:v>3.5154310675507952</c:v>
                </c:pt>
                <c:pt idx="2">
                  <c:v>0.69249039656541034</c:v>
                </c:pt>
                <c:pt idx="3">
                  <c:v>-6.737997040234653</c:v>
                </c:pt>
                <c:pt idx="4">
                  <c:v>-10.354088618464855</c:v>
                </c:pt>
                <c:pt idx="5">
                  <c:v>0.64466370820528385</c:v>
                </c:pt>
              </c:numCache>
            </c:numRef>
          </c:val>
          <c:smooth val="0"/>
          <c:extLst>
            <c:ext xmlns:c16="http://schemas.microsoft.com/office/drawing/2014/chart" uri="{C3380CC4-5D6E-409C-BE32-E72D297353CC}">
              <c16:uniqueId val="{00000002-094E-462B-A3E4-FA37C16CCB19}"/>
            </c:ext>
          </c:extLst>
        </c:ser>
        <c:dLbls>
          <c:showLegendKey val="0"/>
          <c:showVal val="0"/>
          <c:showCatName val="0"/>
          <c:showSerName val="0"/>
          <c:showPercent val="0"/>
          <c:showBubbleSize val="0"/>
        </c:dLbls>
        <c:marker val="1"/>
        <c:smooth val="0"/>
        <c:axId val="509386448"/>
        <c:axId val="509387432"/>
      </c:lineChart>
      <c:catAx>
        <c:axId val="50938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9387432"/>
        <c:crosses val="autoZero"/>
        <c:auto val="1"/>
        <c:lblAlgn val="ctr"/>
        <c:lblOffset val="100"/>
        <c:noMultiLvlLbl val="0"/>
      </c:catAx>
      <c:valAx>
        <c:axId val="5093874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86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Persistent Systems Ltd.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'PERSISTENT SYSTEMS'!$A$24</c:f>
              <c:strCache>
                <c:ptCount val="1"/>
                <c:pt idx="0">
                  <c:v>Degree of Operating Leverage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'PERSISTENT SYSTEMS'!$B$23:$G$23</c:f>
              <c:strCache>
                <c:ptCount val="6"/>
                <c:pt idx="0">
                  <c:v>Mar'18- Mar'19</c:v>
                </c:pt>
                <c:pt idx="1">
                  <c:v>Mar'17- Mar'18</c:v>
                </c:pt>
                <c:pt idx="2">
                  <c:v>Mar'16- Mar'17</c:v>
                </c:pt>
                <c:pt idx="3">
                  <c:v>Mar'15- Mar'16</c:v>
                </c:pt>
                <c:pt idx="4">
                  <c:v>Mar'14- Mar'15</c:v>
                </c:pt>
                <c:pt idx="5">
                  <c:v>Mar'13- Mar'14</c:v>
                </c:pt>
              </c:strCache>
            </c:strRef>
          </c:cat>
          <c:val>
            <c:numRef>
              <c:f>'PERSISTENT SYSTEMS'!$B$24:$G$24</c:f>
              <c:numCache>
                <c:formatCode>General</c:formatCode>
                <c:ptCount val="6"/>
                <c:pt idx="0">
                  <c:v>-0.28222876849206002</c:v>
                </c:pt>
                <c:pt idx="1">
                  <c:v>-1052.2186697236148</c:v>
                </c:pt>
                <c:pt idx="2">
                  <c:v>0.52437198236652427</c:v>
                </c:pt>
                <c:pt idx="3">
                  <c:v>0.29624538810705969</c:v>
                </c:pt>
                <c:pt idx="4">
                  <c:v>0.40627630067417797</c:v>
                </c:pt>
                <c:pt idx="5">
                  <c:v>2.0575501690904741</c:v>
                </c:pt>
              </c:numCache>
            </c:numRef>
          </c:val>
          <c:smooth val="0"/>
          <c:extLst>
            <c:ext xmlns:c16="http://schemas.microsoft.com/office/drawing/2014/chart" uri="{C3380CC4-5D6E-409C-BE32-E72D297353CC}">
              <c16:uniqueId val="{00000000-1119-4F08-994E-FB769B94BFB9}"/>
            </c:ext>
          </c:extLst>
        </c:ser>
        <c:ser>
          <c:idx val="1"/>
          <c:order val="1"/>
          <c:tx>
            <c:strRef>
              <c:f>'PERSISTENT SYSTEMS'!$A$25</c:f>
              <c:strCache>
                <c:ptCount val="1"/>
                <c:pt idx="0">
                  <c:v>Degree of Financial Leverage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'PERSISTENT SYSTEMS'!$B$23:$G$23</c:f>
              <c:strCache>
                <c:ptCount val="6"/>
                <c:pt idx="0">
                  <c:v>Mar'18- Mar'19</c:v>
                </c:pt>
                <c:pt idx="1">
                  <c:v>Mar'17- Mar'18</c:v>
                </c:pt>
                <c:pt idx="2">
                  <c:v>Mar'16- Mar'17</c:v>
                </c:pt>
                <c:pt idx="3">
                  <c:v>Mar'15- Mar'16</c:v>
                </c:pt>
                <c:pt idx="4">
                  <c:v>Mar'14- Mar'15</c:v>
                </c:pt>
                <c:pt idx="5">
                  <c:v>Mar'13- Mar'14</c:v>
                </c:pt>
              </c:strCache>
            </c:strRef>
          </c:cat>
          <c:val>
            <c:numRef>
              <c:f>'PERSISTENT SYSTEMS'!$B$25:$G$25</c:f>
              <c:numCache>
                <c:formatCode>General</c:formatCode>
                <c:ptCount val="6"/>
                <c:pt idx="0">
                  <c:v>2.1241287059853442</c:v>
                </c:pt>
                <c:pt idx="1">
                  <c:v>1.2825679082821932</c:v>
                </c:pt>
                <c:pt idx="2">
                  <c:v>1.0131684004096435</c:v>
                </c:pt>
                <c:pt idx="3">
                  <c:v>0.24317514032597148</c:v>
                </c:pt>
                <c:pt idx="4">
                  <c:v>-24.239242402258569</c:v>
                </c:pt>
                <c:pt idx="5">
                  <c:v>0.92016039140729533</c:v>
                </c:pt>
              </c:numCache>
            </c:numRef>
          </c:val>
          <c:smooth val="0"/>
          <c:extLst>
            <c:ext xmlns:c16="http://schemas.microsoft.com/office/drawing/2014/chart" uri="{C3380CC4-5D6E-409C-BE32-E72D297353CC}">
              <c16:uniqueId val="{00000001-1119-4F08-994E-FB769B94BFB9}"/>
            </c:ext>
          </c:extLst>
        </c:ser>
        <c:ser>
          <c:idx val="2"/>
          <c:order val="2"/>
          <c:tx>
            <c:strRef>
              <c:f>'PERSISTENT SYSTEMS'!$A$26</c:f>
              <c:strCache>
                <c:ptCount val="1"/>
                <c:pt idx="0">
                  <c:v>Degree of Total Leverage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'PERSISTENT SYSTEMS'!$B$23:$G$23</c:f>
              <c:strCache>
                <c:ptCount val="6"/>
                <c:pt idx="0">
                  <c:v>Mar'18- Mar'19</c:v>
                </c:pt>
                <c:pt idx="1">
                  <c:v>Mar'17- Mar'18</c:v>
                </c:pt>
                <c:pt idx="2">
                  <c:v>Mar'16- Mar'17</c:v>
                </c:pt>
                <c:pt idx="3">
                  <c:v>Mar'15- Mar'16</c:v>
                </c:pt>
                <c:pt idx="4">
                  <c:v>Mar'14- Mar'15</c:v>
                </c:pt>
                <c:pt idx="5">
                  <c:v>Mar'13- Mar'14</c:v>
                </c:pt>
              </c:strCache>
            </c:strRef>
          </c:cat>
          <c:val>
            <c:numRef>
              <c:f>'PERSISTENT SYSTEMS'!$B$26:$G$26</c:f>
              <c:numCache>
                <c:formatCode>General</c:formatCode>
                <c:ptCount val="6"/>
                <c:pt idx="0">
                  <c:v>-0.5994902288088767</c:v>
                </c:pt>
                <c:pt idx="1">
                  <c:v>-1349.5418982828885</c:v>
                </c:pt>
                <c:pt idx="2">
                  <c:v>0.53127712259392523</c:v>
                </c:pt>
                <c:pt idx="3">
                  <c:v>7.2039513823856122E-2</c:v>
                </c:pt>
                <c:pt idx="4">
                  <c:v>-9.8478297343342867</c:v>
                </c:pt>
                <c:pt idx="5">
                  <c:v>1.8932761689304374</c:v>
                </c:pt>
              </c:numCache>
            </c:numRef>
          </c:val>
          <c:smooth val="0"/>
          <c:extLst>
            <c:ext xmlns:c16="http://schemas.microsoft.com/office/drawing/2014/chart" uri="{C3380CC4-5D6E-409C-BE32-E72D297353CC}">
              <c16:uniqueId val="{00000002-1119-4F08-994E-FB769B94BFB9}"/>
            </c:ext>
          </c:extLst>
        </c:ser>
        <c:dLbls>
          <c:showLegendKey val="0"/>
          <c:showVal val="0"/>
          <c:showCatName val="0"/>
          <c:showSerName val="0"/>
          <c:showPercent val="0"/>
          <c:showBubbleSize val="0"/>
        </c:dLbls>
        <c:marker val="1"/>
        <c:smooth val="0"/>
        <c:axId val="548382416"/>
        <c:axId val="548377824"/>
      </c:lineChart>
      <c:catAx>
        <c:axId val="548382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8377824"/>
        <c:crosses val="autoZero"/>
        <c:auto val="1"/>
        <c:lblAlgn val="ctr"/>
        <c:lblOffset val="100"/>
        <c:noMultiLvlLbl val="0"/>
      </c:catAx>
      <c:valAx>
        <c:axId val="5483778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82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200" verticalDpi="120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156883</xdr:colOff>
      <xdr:row>27</xdr:row>
      <xdr:rowOff>173131</xdr:rowOff>
    </xdr:from>
    <xdr:to>
      <xdr:col>7</xdr:col>
      <xdr:colOff>1168775</xdr:colOff>
      <xdr:row>58</xdr:row>
      <xdr:rowOff>123265</xdr:rowOff>
    </xdr:to>
    <xdr:graphicFrame macro="">
      <xdr:nvGraphicFramePr>
        <xdr:cNvPr id="5" name="Chart 4">
          <a:extLst>
            <a:ext uri="{FF2B5EF4-FFF2-40B4-BE49-F238E27FC236}">
              <a16:creationId xmlns:a16="http://schemas.microsoft.com/office/drawing/2014/main" id="{0E77441A-5E27-46D5-9611-A5290E397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131962</xdr:colOff>
      <xdr:row>26</xdr:row>
      <xdr:rowOff>175703</xdr:rowOff>
    </xdr:from>
    <xdr:to>
      <xdr:col>8</xdr:col>
      <xdr:colOff>360656</xdr:colOff>
      <xdr:row>50</xdr:row>
      <xdr:rowOff>138714</xdr:rowOff>
    </xdr:to>
    <xdr:graphicFrame macro="">
      <xdr:nvGraphicFramePr>
        <xdr:cNvPr id="2" name="Chart 1">
          <a:extLst>
            <a:ext uri="{FF2B5EF4-FFF2-40B4-BE49-F238E27FC236}">
              <a16:creationId xmlns:a16="http://schemas.microsoft.com/office/drawing/2014/main" id="{772CC281-5F5F-4B8F-B668-A1AE5A067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6"/>
  <sheetViews>
    <sheetView topLeftCell="A25" zoomScale="85" zoomScaleNormal="85" workbookViewId="0">
      <selection activeCell="A44" sqref="A44:C46"/>
    </sheetView>
  </sheetViews>
  <sheetFormatPr defaultColWidth="14.42578125" defaultRowHeight="15.75" customHeight="1" x14ac:dyDescent="0.2"/>
  <cols>
    <col min="1" max="1" width="33.28515625" customWidth="1"/>
    <col min="2" max="4" width="21.5703125" customWidth="1"/>
    <col min="5" max="5" width="24" customWidth="1"/>
    <col min="6" max="6" width="23.5703125" customWidth="1"/>
    <col min="7" max="7" width="24" customWidth="1"/>
    <col min="8" max="8" width="21.5703125" customWidth="1"/>
  </cols>
  <sheetData>
    <row r="1" spans="1:26" ht="15.75" customHeight="1" thickBot="1" x14ac:dyDescent="0.3">
      <c r="A1" s="76" t="s">
        <v>30</v>
      </c>
      <c r="B1" s="77"/>
      <c r="C1" s="77"/>
      <c r="D1" s="77"/>
      <c r="E1" s="77"/>
      <c r="F1" s="77"/>
      <c r="G1" s="77"/>
      <c r="H1" s="77"/>
      <c r="I1" s="77"/>
      <c r="J1" s="78"/>
    </row>
    <row r="2" spans="1:26" ht="15.75" customHeight="1" thickBot="1" x14ac:dyDescent="0.3">
      <c r="A2" s="40"/>
      <c r="B2" s="40"/>
      <c r="C2" s="40"/>
      <c r="D2" s="40"/>
      <c r="E2" s="40"/>
      <c r="F2" s="40"/>
      <c r="G2" s="40"/>
      <c r="H2" s="40"/>
      <c r="I2" s="40"/>
      <c r="J2" s="40"/>
    </row>
    <row r="3" spans="1:26" ht="15.75" customHeight="1" x14ac:dyDescent="0.25">
      <c r="A3" s="40"/>
      <c r="B3" s="70" t="s">
        <v>35</v>
      </c>
      <c r="C3" s="71"/>
      <c r="D3" s="71" t="s">
        <v>31</v>
      </c>
      <c r="E3" s="71"/>
      <c r="F3" s="71" t="s">
        <v>32</v>
      </c>
      <c r="G3" s="74"/>
      <c r="H3" s="40"/>
      <c r="I3" s="40"/>
      <c r="J3" s="40"/>
    </row>
    <row r="4" spans="1:26" ht="15.75" customHeight="1" thickBot="1" x14ac:dyDescent="0.3">
      <c r="A4" s="40"/>
      <c r="B4" s="72" t="s">
        <v>33</v>
      </c>
      <c r="C4" s="73"/>
      <c r="D4" s="73" t="s">
        <v>34</v>
      </c>
      <c r="E4" s="73"/>
      <c r="F4" s="73" t="s">
        <v>36</v>
      </c>
      <c r="G4" s="75"/>
      <c r="H4" s="40"/>
      <c r="I4" s="40"/>
      <c r="J4" s="40"/>
    </row>
    <row r="5" spans="1:26" ht="15.75" customHeight="1" thickBot="1" x14ac:dyDescent="0.3">
      <c r="A5" s="40"/>
      <c r="B5" s="40"/>
      <c r="C5" s="40"/>
      <c r="D5" s="40"/>
      <c r="E5" s="40"/>
      <c r="F5" s="40"/>
      <c r="G5" s="40"/>
      <c r="H5" s="40"/>
      <c r="I5" s="40"/>
      <c r="J5" s="40"/>
    </row>
    <row r="6" spans="1:26" ht="15.75" customHeight="1" thickBot="1" x14ac:dyDescent="0.3">
      <c r="A6" s="40"/>
      <c r="B6" s="40"/>
      <c r="C6" s="79" t="s">
        <v>29</v>
      </c>
      <c r="D6" s="80"/>
      <c r="E6" s="40"/>
      <c r="F6" s="40"/>
      <c r="G6" s="40"/>
      <c r="H6" s="40"/>
      <c r="I6" s="40"/>
      <c r="J6" s="40"/>
    </row>
    <row r="7" spans="1:26" ht="15.75" customHeight="1" thickBot="1" x14ac:dyDescent="0.25"/>
    <row r="8" spans="1:26" ht="12.75" x14ac:dyDescent="0.2">
      <c r="A8" s="11"/>
      <c r="B8" s="12" t="s">
        <v>0</v>
      </c>
      <c r="C8" s="12" t="s">
        <v>1</v>
      </c>
      <c r="D8" s="12" t="s">
        <v>2</v>
      </c>
      <c r="E8" s="12" t="s">
        <v>3</v>
      </c>
      <c r="F8" s="12" t="s">
        <v>4</v>
      </c>
      <c r="G8" s="12" t="s">
        <v>27</v>
      </c>
      <c r="H8" s="13" t="s">
        <v>28</v>
      </c>
      <c r="I8" s="2"/>
      <c r="J8" s="2"/>
      <c r="K8" s="2"/>
      <c r="L8" s="2"/>
      <c r="M8" s="2"/>
      <c r="N8" s="2"/>
      <c r="O8" s="2"/>
      <c r="P8" s="2"/>
      <c r="Q8" s="2"/>
      <c r="R8" s="2"/>
      <c r="S8" s="2"/>
      <c r="T8" s="2"/>
      <c r="U8" s="2"/>
      <c r="V8" s="2"/>
      <c r="W8" s="2"/>
      <c r="X8" s="2"/>
      <c r="Y8" s="2"/>
      <c r="Z8" s="2"/>
    </row>
    <row r="9" spans="1:26" ht="12.75" x14ac:dyDescent="0.2">
      <c r="A9" s="46" t="s">
        <v>37</v>
      </c>
      <c r="B9" s="8">
        <v>18674</v>
      </c>
      <c r="C9" s="8">
        <v>17297</v>
      </c>
      <c r="D9" s="8">
        <v>17207</v>
      </c>
      <c r="E9" s="8">
        <v>15709</v>
      </c>
      <c r="F9" s="8">
        <v>13962</v>
      </c>
      <c r="G9" s="8">
        <v>12527</v>
      </c>
      <c r="H9" s="15">
        <v>11015</v>
      </c>
      <c r="I9" s="2"/>
      <c r="J9" s="2"/>
      <c r="K9" s="2"/>
      <c r="L9" s="2"/>
      <c r="M9" s="2"/>
      <c r="N9" s="2"/>
      <c r="O9" s="2"/>
      <c r="P9" s="2"/>
      <c r="Q9" s="2"/>
      <c r="R9" s="2"/>
      <c r="S9" s="2"/>
      <c r="T9" s="2"/>
      <c r="U9" s="2"/>
      <c r="V9" s="2"/>
      <c r="W9" s="2"/>
      <c r="X9" s="2"/>
      <c r="Y9" s="2"/>
      <c r="Z9" s="2"/>
    </row>
    <row r="10" spans="1:26" ht="12.75" x14ac:dyDescent="0.2">
      <c r="A10" s="46" t="s">
        <v>38</v>
      </c>
      <c r="B10" s="9" t="s">
        <v>8</v>
      </c>
      <c r="C10" s="9">
        <v>73715</v>
      </c>
      <c r="D10" s="9">
        <v>71564</v>
      </c>
      <c r="E10" s="9">
        <v>65564</v>
      </c>
      <c r="F10" s="9">
        <v>56749</v>
      </c>
      <c r="G10" s="9">
        <v>46917</v>
      </c>
      <c r="H10" s="16">
        <v>39063</v>
      </c>
    </row>
    <row r="11" spans="1:26" ht="12.75" x14ac:dyDescent="0.2">
      <c r="A11" s="14" t="s">
        <v>14</v>
      </c>
      <c r="B11" s="10">
        <v>35.53</v>
      </c>
      <c r="C11" s="10">
        <v>74.08</v>
      </c>
      <c r="D11" s="10">
        <v>62.93</v>
      </c>
      <c r="E11" s="10">
        <v>59.03</v>
      </c>
      <c r="F11" s="10">
        <v>108.27</v>
      </c>
      <c r="G11" s="10">
        <v>178.4</v>
      </c>
      <c r="H11" s="17">
        <v>158.75</v>
      </c>
      <c r="I11" s="3"/>
      <c r="J11" s="3"/>
      <c r="K11" s="3"/>
    </row>
    <row r="12" spans="1:26" ht="13.5" thickBot="1" x14ac:dyDescent="0.25">
      <c r="A12" s="47" t="s">
        <v>39</v>
      </c>
      <c r="B12" s="18">
        <v>73107</v>
      </c>
      <c r="C12" s="18">
        <v>61941</v>
      </c>
      <c r="D12" s="18">
        <v>59289</v>
      </c>
      <c r="E12" s="18">
        <v>53983</v>
      </c>
      <c r="F12" s="18">
        <v>47300</v>
      </c>
      <c r="G12" s="18">
        <v>44341</v>
      </c>
      <c r="H12" s="19">
        <v>36765</v>
      </c>
      <c r="I12" s="4"/>
      <c r="J12" s="4"/>
      <c r="K12" s="4"/>
    </row>
    <row r="13" spans="1:26" ht="12.75" x14ac:dyDescent="0.2">
      <c r="F13" s="69"/>
      <c r="G13" s="69"/>
    </row>
    <row r="16" spans="1:26" ht="15.75" customHeight="1" thickBot="1" x14ac:dyDescent="0.25"/>
    <row r="17" spans="1:26" ht="15.75" customHeight="1" x14ac:dyDescent="0.2">
      <c r="A17" s="20"/>
      <c r="B17" s="21" t="s">
        <v>9</v>
      </c>
      <c r="C17" s="21" t="s">
        <v>10</v>
      </c>
      <c r="D17" s="21" t="s">
        <v>11</v>
      </c>
      <c r="E17" s="21" t="s">
        <v>12</v>
      </c>
      <c r="F17" s="21" t="s">
        <v>13</v>
      </c>
      <c r="G17" s="22" t="s">
        <v>15</v>
      </c>
      <c r="H17" s="5"/>
    </row>
    <row r="18" spans="1:26" ht="12.75" x14ac:dyDescent="0.2">
      <c r="A18" s="26" t="s">
        <v>16</v>
      </c>
      <c r="B18" s="1">
        <f t="shared" ref="B18:G18" si="0">(B9-C9)/C9</f>
        <v>7.9609180782794706E-2</v>
      </c>
      <c r="C18" s="1">
        <f t="shared" si="0"/>
        <v>5.2304294763758936E-3</v>
      </c>
      <c r="D18" s="1">
        <f t="shared" si="0"/>
        <v>9.5359348144375841E-2</v>
      </c>
      <c r="E18" s="1">
        <f t="shared" si="0"/>
        <v>0.1251253402091391</v>
      </c>
      <c r="F18" s="1">
        <f t="shared" si="0"/>
        <v>0.11455256645645406</v>
      </c>
      <c r="G18" s="23">
        <f t="shared" si="0"/>
        <v>0.13726736268724465</v>
      </c>
      <c r="I18" s="2"/>
      <c r="J18" s="2"/>
      <c r="K18" s="2"/>
      <c r="L18" s="2"/>
      <c r="M18" s="2"/>
      <c r="N18" s="2"/>
      <c r="O18" s="2"/>
      <c r="P18" s="2"/>
      <c r="Q18" s="2"/>
      <c r="R18" s="2"/>
      <c r="S18" s="2"/>
      <c r="T18" s="2"/>
      <c r="U18" s="2"/>
      <c r="V18" s="2"/>
      <c r="W18" s="2"/>
      <c r="X18" s="2"/>
      <c r="Y18" s="2"/>
      <c r="Z18" s="2"/>
    </row>
    <row r="19" spans="1:26" ht="12.75" x14ac:dyDescent="0.2">
      <c r="A19" s="26" t="s">
        <v>17</v>
      </c>
      <c r="B19" s="1">
        <f t="shared" ref="B19:G19" si="1">(B11-C11)/B11</f>
        <v>-1.0849985927385306</v>
      </c>
      <c r="C19" s="1">
        <f t="shared" si="1"/>
        <v>0.15051295896328293</v>
      </c>
      <c r="D19" s="1">
        <f t="shared" si="1"/>
        <v>6.1973621484188758E-2</v>
      </c>
      <c r="E19" s="1">
        <f t="shared" si="1"/>
        <v>-0.83415212603760791</v>
      </c>
      <c r="F19" s="1">
        <f t="shared" si="1"/>
        <v>-0.64773252055047581</v>
      </c>
      <c r="G19" s="23">
        <f t="shared" si="1"/>
        <v>0.11014573991031393</v>
      </c>
    </row>
    <row r="20" spans="1:26" ht="13.5" thickBot="1" x14ac:dyDescent="0.25">
      <c r="A20" s="27" t="s">
        <v>18</v>
      </c>
      <c r="B20" s="24">
        <f t="shared" ref="B20:G20" si="2">(B12-C12)/B12</f>
        <v>0.15273503221305756</v>
      </c>
      <c r="C20" s="24">
        <f t="shared" si="2"/>
        <v>4.281493679469172E-2</v>
      </c>
      <c r="D20" s="24">
        <f t="shared" si="2"/>
        <v>8.9493835281418133E-2</v>
      </c>
      <c r="E20" s="24">
        <f t="shared" si="2"/>
        <v>0.12379823277698535</v>
      </c>
      <c r="F20" s="24">
        <f t="shared" si="2"/>
        <v>6.2558139534883719E-2</v>
      </c>
      <c r="G20" s="25">
        <f t="shared" si="2"/>
        <v>0.17085767122978732</v>
      </c>
    </row>
    <row r="21" spans="1:26" ht="12.75" x14ac:dyDescent="0.2"/>
    <row r="22" spans="1:26" ht="15.75" customHeight="1" thickBot="1" x14ac:dyDescent="0.25"/>
    <row r="23" spans="1:26" ht="15.75" customHeight="1" x14ac:dyDescent="0.2">
      <c r="A23" s="28"/>
      <c r="B23" s="29" t="s">
        <v>9</v>
      </c>
      <c r="C23" s="29" t="s">
        <v>10</v>
      </c>
      <c r="D23" s="29" t="s">
        <v>11</v>
      </c>
      <c r="E23" s="29" t="s">
        <v>12</v>
      </c>
      <c r="F23" s="29" t="s">
        <v>13</v>
      </c>
      <c r="G23" s="30" t="s">
        <v>15</v>
      </c>
      <c r="H23" s="5"/>
    </row>
    <row r="24" spans="1:26" ht="15" x14ac:dyDescent="0.25">
      <c r="A24" s="31" t="s">
        <v>19</v>
      </c>
      <c r="B24" s="32">
        <f t="shared" ref="B24:G24" si="3">(B18/B20)</f>
        <v>0.52122410706499844</v>
      </c>
      <c r="C24" s="32">
        <f t="shared" si="3"/>
        <v>0.1221636622157614</v>
      </c>
      <c r="D24" s="32">
        <f t="shared" si="3"/>
        <v>1.0655409710011119</v>
      </c>
      <c r="E24" s="32">
        <f t="shared" si="3"/>
        <v>1.0107199222669394</v>
      </c>
      <c r="F24" s="32">
        <f t="shared" si="3"/>
        <v>1.8311376794154368</v>
      </c>
      <c r="G24" s="33">
        <f t="shared" si="3"/>
        <v>0.80340181215880624</v>
      </c>
      <c r="I24" s="2"/>
      <c r="J24" s="2"/>
      <c r="K24" s="2"/>
      <c r="L24" s="2"/>
      <c r="M24" s="2"/>
      <c r="N24" s="2"/>
      <c r="O24" s="2"/>
      <c r="P24" s="2"/>
      <c r="Q24" s="2"/>
      <c r="R24" s="2"/>
      <c r="S24" s="2"/>
      <c r="T24" s="2"/>
      <c r="U24" s="2"/>
      <c r="V24" s="2"/>
      <c r="W24" s="2"/>
      <c r="X24" s="2"/>
      <c r="Y24" s="2"/>
      <c r="Z24" s="2"/>
    </row>
    <row r="25" spans="1:26" ht="15" x14ac:dyDescent="0.25">
      <c r="A25" s="31" t="s">
        <v>20</v>
      </c>
      <c r="B25" s="32">
        <f t="shared" ref="B25:G25" si="4">B19/B18</f>
        <v>-13.629063659112827</v>
      </c>
      <c r="C25" s="32">
        <f t="shared" si="4"/>
        <v>28.776405387568992</v>
      </c>
      <c r="D25" s="32">
        <f t="shared" si="4"/>
        <v>0.64989560740662289</v>
      </c>
      <c r="E25" s="32">
        <f t="shared" si="4"/>
        <v>-6.6665323318472129</v>
      </c>
      <c r="F25" s="32">
        <f t="shared" si="4"/>
        <v>-5.6544566445545712</v>
      </c>
      <c r="G25" s="33">
        <f t="shared" si="4"/>
        <v>0.8024175430635635</v>
      </c>
    </row>
    <row r="26" spans="1:26" thickBot="1" x14ac:dyDescent="0.3">
      <c r="A26" s="34" t="s">
        <v>21</v>
      </c>
      <c r="B26" s="35">
        <f t="shared" ref="B26:G26" si="5">B24*B25</f>
        <v>-7.1037965358531032</v>
      </c>
      <c r="C26" s="35">
        <f t="shared" si="5"/>
        <v>3.5154310675507952</v>
      </c>
      <c r="D26" s="35">
        <f t="shared" si="5"/>
        <v>0.69249039656541034</v>
      </c>
      <c r="E26" s="35">
        <f t="shared" si="5"/>
        <v>-6.737997040234653</v>
      </c>
      <c r="F26" s="35">
        <f t="shared" si="5"/>
        <v>-10.354088618464855</v>
      </c>
      <c r="G26" s="36">
        <f t="shared" si="5"/>
        <v>0.64466370820528385</v>
      </c>
    </row>
    <row r="27" spans="1:26" ht="12.75" x14ac:dyDescent="0.2"/>
    <row r="28" spans="1:26" ht="15.75" customHeight="1" thickBot="1" x14ac:dyDescent="0.25"/>
    <row r="29" spans="1:26" ht="15.75" customHeight="1" x14ac:dyDescent="0.2">
      <c r="A29" s="37"/>
      <c r="B29" s="38" t="s">
        <v>22</v>
      </c>
      <c r="C29" s="39" t="s">
        <v>23</v>
      </c>
      <c r="D29" s="6"/>
      <c r="E29" s="6"/>
      <c r="F29" s="6"/>
      <c r="G29" s="6"/>
      <c r="H29" s="6"/>
    </row>
    <row r="30" spans="1:26" ht="12.75" x14ac:dyDescent="0.2">
      <c r="A30" s="26" t="s">
        <v>24</v>
      </c>
      <c r="B30" s="1">
        <f t="shared" ref="B30:B32" si="6">AVERAGE(B24:G24)</f>
        <v>0.8923646923538423</v>
      </c>
      <c r="C30" s="23">
        <f t="shared" ref="C30:C32" si="7">AVERAGE(B24:E24)</f>
        <v>0.67991216563720269</v>
      </c>
    </row>
    <row r="31" spans="1:26" ht="12.75" x14ac:dyDescent="0.2">
      <c r="A31" s="26" t="s">
        <v>25</v>
      </c>
      <c r="B31" s="1">
        <f t="shared" si="6"/>
        <v>0.71311098375409465</v>
      </c>
      <c r="C31" s="23">
        <f t="shared" si="7"/>
        <v>2.282676251003894</v>
      </c>
    </row>
    <row r="32" spans="1:26" ht="13.5" thickBot="1" x14ac:dyDescent="0.25">
      <c r="A32" s="27" t="s">
        <v>26</v>
      </c>
      <c r="B32" s="24">
        <f t="shared" si="6"/>
        <v>-3.2238828370385204</v>
      </c>
      <c r="C32" s="25">
        <f t="shared" si="7"/>
        <v>-2.4084680279928876</v>
      </c>
    </row>
    <row r="33" spans="1:3" ht="12.75" x14ac:dyDescent="0.2"/>
    <row r="34" spans="1:3" ht="15.75" customHeight="1" x14ac:dyDescent="0.2">
      <c r="A34" s="81"/>
      <c r="B34" s="81"/>
      <c r="C34" s="81"/>
    </row>
    <row r="35" spans="1:3" ht="15.75" customHeight="1" x14ac:dyDescent="0.2">
      <c r="A35" s="81"/>
      <c r="B35" s="81"/>
      <c r="C35" s="81"/>
    </row>
    <row r="36" spans="1:3" ht="15.75" customHeight="1" x14ac:dyDescent="0.2">
      <c r="A36" s="81"/>
      <c r="B36" s="81"/>
      <c r="C36" s="81"/>
    </row>
    <row r="37" spans="1:3" ht="15.75" customHeight="1" x14ac:dyDescent="0.2">
      <c r="A37" s="81"/>
      <c r="B37" s="81"/>
      <c r="C37" s="81"/>
    </row>
    <row r="39" spans="1:3" ht="15.75" customHeight="1" x14ac:dyDescent="0.2">
      <c r="A39" s="81"/>
      <c r="B39" s="81"/>
      <c r="C39" s="81"/>
    </row>
    <row r="40" spans="1:3" ht="15.75" customHeight="1" x14ac:dyDescent="0.2">
      <c r="A40" s="81"/>
      <c r="B40" s="81"/>
      <c r="C40" s="81"/>
    </row>
    <row r="41" spans="1:3" ht="15.75" customHeight="1" x14ac:dyDescent="0.2">
      <c r="A41" s="81"/>
      <c r="B41" s="81"/>
      <c r="C41" s="81"/>
    </row>
    <row r="42" spans="1:3" ht="15.75" customHeight="1" x14ac:dyDescent="0.2">
      <c r="A42" s="81"/>
      <c r="B42" s="81"/>
      <c r="C42" s="81"/>
    </row>
    <row r="44" spans="1:3" ht="15.75" customHeight="1" x14ac:dyDescent="0.2">
      <c r="A44" s="82"/>
      <c r="B44" s="82"/>
      <c r="C44" s="82"/>
    </row>
    <row r="45" spans="1:3" ht="15.75" customHeight="1" x14ac:dyDescent="0.2">
      <c r="A45" s="82"/>
      <c r="B45" s="82"/>
      <c r="C45" s="82"/>
    </row>
    <row r="46" spans="1:3" ht="15.75" customHeight="1" x14ac:dyDescent="0.2">
      <c r="A46" s="82"/>
      <c r="B46" s="82"/>
      <c r="C46" s="82"/>
    </row>
  </sheetData>
  <mergeCells count="12">
    <mergeCell ref="A44:C46"/>
    <mergeCell ref="A39:C42"/>
    <mergeCell ref="A34:C37"/>
    <mergeCell ref="A1:J1"/>
    <mergeCell ref="C6:D6"/>
    <mergeCell ref="F13:G13"/>
    <mergeCell ref="B3:C3"/>
    <mergeCell ref="B4:C4"/>
    <mergeCell ref="D3:E3"/>
    <mergeCell ref="D4:E4"/>
    <mergeCell ref="F3:G3"/>
    <mergeCell ref="F4:G4"/>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69"/>
  <sheetViews>
    <sheetView tabSelected="1" topLeftCell="A48" zoomScale="103" zoomScaleNormal="103" workbookViewId="0">
      <selection activeCell="C72" sqref="C72"/>
    </sheetView>
  </sheetViews>
  <sheetFormatPr defaultColWidth="14.42578125" defaultRowHeight="15.75" customHeight="1" x14ac:dyDescent="0.2"/>
  <cols>
    <col min="1" max="1" width="35.85546875" bestFit="1" customWidth="1"/>
    <col min="2" max="5" width="21.85546875" customWidth="1"/>
    <col min="6" max="6" width="24.42578125" customWidth="1"/>
    <col min="7" max="7" width="27" customWidth="1"/>
    <col min="8" max="8" width="21.85546875" customWidth="1"/>
  </cols>
  <sheetData>
    <row r="1" spans="1:11" ht="15.75" customHeight="1" thickBot="1" x14ac:dyDescent="0.3">
      <c r="A1" s="76" t="s">
        <v>30</v>
      </c>
      <c r="B1" s="77"/>
      <c r="C1" s="77"/>
      <c r="D1" s="77"/>
      <c r="E1" s="77"/>
      <c r="F1" s="77"/>
      <c r="G1" s="77"/>
      <c r="H1" s="77"/>
      <c r="I1" s="77"/>
      <c r="J1" s="78"/>
    </row>
    <row r="2" spans="1:11" ht="15.75" customHeight="1" thickBot="1" x14ac:dyDescent="0.3">
      <c r="A2" s="40"/>
      <c r="B2" s="40"/>
      <c r="C2" s="40"/>
      <c r="D2" s="40"/>
      <c r="E2" s="40"/>
      <c r="F2" s="40"/>
      <c r="G2" s="40"/>
      <c r="H2" s="40"/>
      <c r="I2" s="40"/>
      <c r="J2" s="40"/>
    </row>
    <row r="3" spans="1:11" ht="15.75" customHeight="1" x14ac:dyDescent="0.25">
      <c r="A3" s="40"/>
      <c r="B3" s="70" t="s">
        <v>35</v>
      </c>
      <c r="C3" s="71"/>
      <c r="D3" s="71" t="s">
        <v>31</v>
      </c>
      <c r="E3" s="71"/>
      <c r="F3" s="71" t="s">
        <v>32</v>
      </c>
      <c r="G3" s="74"/>
      <c r="H3" s="40"/>
      <c r="I3" s="40"/>
      <c r="J3" s="40"/>
    </row>
    <row r="4" spans="1:11" ht="15.75" customHeight="1" thickBot="1" x14ac:dyDescent="0.3">
      <c r="A4" s="40"/>
      <c r="B4" s="72" t="s">
        <v>33</v>
      </c>
      <c r="C4" s="73"/>
      <c r="D4" s="73" t="s">
        <v>34</v>
      </c>
      <c r="E4" s="73"/>
      <c r="F4" s="73" t="s">
        <v>36</v>
      </c>
      <c r="G4" s="75"/>
      <c r="H4" s="40"/>
      <c r="I4" s="40"/>
      <c r="J4" s="40"/>
    </row>
    <row r="5" spans="1:11" ht="15.75" customHeight="1" thickBot="1" x14ac:dyDescent="0.3">
      <c r="A5" s="40"/>
      <c r="B5" s="40"/>
      <c r="C5" s="40"/>
      <c r="D5" s="40"/>
      <c r="E5" s="40"/>
      <c r="F5" s="40"/>
      <c r="G5" s="40"/>
      <c r="H5" s="40"/>
      <c r="I5" s="40"/>
      <c r="J5" s="40"/>
    </row>
    <row r="6" spans="1:11" ht="15.75" customHeight="1" thickBot="1" x14ac:dyDescent="0.3">
      <c r="A6" s="40"/>
      <c r="B6" s="40"/>
      <c r="C6" s="79" t="s">
        <v>40</v>
      </c>
      <c r="D6" s="80"/>
      <c r="E6" s="40"/>
      <c r="F6" s="40"/>
      <c r="G6" s="40"/>
      <c r="H6" s="40"/>
      <c r="I6" s="40"/>
      <c r="J6" s="40"/>
    </row>
    <row r="7" spans="1:11" ht="15.75" customHeight="1" thickBot="1" x14ac:dyDescent="0.25"/>
    <row r="8" spans="1:11" ht="12.75" x14ac:dyDescent="0.2">
      <c r="A8" s="48"/>
      <c r="B8" s="12" t="s">
        <v>0</v>
      </c>
      <c r="C8" s="12" t="s">
        <v>1</v>
      </c>
      <c r="D8" s="12" t="s">
        <v>2</v>
      </c>
      <c r="E8" s="12" t="s">
        <v>3</v>
      </c>
      <c r="F8" s="12" t="s">
        <v>4</v>
      </c>
      <c r="G8" s="12" t="s">
        <v>5</v>
      </c>
      <c r="H8" s="13" t="s">
        <v>6</v>
      </c>
    </row>
    <row r="9" spans="1:11" ht="12.75" x14ac:dyDescent="0.2">
      <c r="A9" s="46" t="s">
        <v>42</v>
      </c>
      <c r="B9" s="42">
        <v>438.38</v>
      </c>
      <c r="C9" s="42">
        <v>455.22</v>
      </c>
      <c r="D9" s="42">
        <v>403.74</v>
      </c>
      <c r="E9" s="42">
        <v>365.85</v>
      </c>
      <c r="F9" s="42">
        <v>348.83</v>
      </c>
      <c r="G9" s="42">
        <v>341.98</v>
      </c>
      <c r="H9" s="49">
        <v>246.6</v>
      </c>
    </row>
    <row r="10" spans="1:11" ht="12.75" x14ac:dyDescent="0.2">
      <c r="A10" s="46" t="s">
        <v>38</v>
      </c>
      <c r="B10" s="8">
        <v>2058.6799999999998</v>
      </c>
      <c r="C10" s="8">
        <v>1870.93</v>
      </c>
      <c r="D10" s="8">
        <v>1823.44</v>
      </c>
      <c r="E10" s="8">
        <v>1527.79</v>
      </c>
      <c r="F10" s="8">
        <v>1338.17</v>
      </c>
      <c r="G10" s="8">
        <v>1221.25</v>
      </c>
      <c r="H10" s="15">
        <v>1034.56</v>
      </c>
    </row>
    <row r="11" spans="1:11" ht="12.75" x14ac:dyDescent="0.2">
      <c r="A11" s="14" t="s">
        <v>7</v>
      </c>
      <c r="B11" s="10">
        <v>39.4</v>
      </c>
      <c r="C11" s="10">
        <v>42.76</v>
      </c>
      <c r="D11" s="10">
        <v>36.75</v>
      </c>
      <c r="E11" s="10">
        <v>33.26</v>
      </c>
      <c r="F11" s="10">
        <v>32.869999999999997</v>
      </c>
      <c r="G11" s="43">
        <v>63.89</v>
      </c>
      <c r="H11" s="17">
        <v>47.12</v>
      </c>
      <c r="I11" s="4"/>
      <c r="J11" s="4"/>
      <c r="K11" s="4"/>
    </row>
    <row r="12" spans="1:11" ht="13.5" thickBot="1" x14ac:dyDescent="0.25">
      <c r="A12" s="47" t="s">
        <v>41</v>
      </c>
      <c r="B12" s="18">
        <v>1959.87</v>
      </c>
      <c r="C12" s="18">
        <v>1732.75</v>
      </c>
      <c r="D12" s="18">
        <v>1732.96</v>
      </c>
      <c r="E12" s="18">
        <v>1447.14</v>
      </c>
      <c r="F12" s="18">
        <v>1242.5</v>
      </c>
      <c r="G12" s="18">
        <v>1184.1199999999999</v>
      </c>
      <c r="H12" s="19">
        <v>996.75</v>
      </c>
    </row>
    <row r="16" spans="1:11" ht="15.75" customHeight="1" thickBot="1" x14ac:dyDescent="0.25"/>
    <row r="17" spans="1:8" ht="12.75" x14ac:dyDescent="0.2">
      <c r="A17" s="61"/>
      <c r="B17" s="50" t="s">
        <v>9</v>
      </c>
      <c r="C17" s="50" t="s">
        <v>10</v>
      </c>
      <c r="D17" s="50" t="s">
        <v>11</v>
      </c>
      <c r="E17" s="50" t="s">
        <v>12</v>
      </c>
      <c r="F17" s="50" t="s">
        <v>13</v>
      </c>
      <c r="G17" s="51" t="s">
        <v>15</v>
      </c>
      <c r="H17" s="44"/>
    </row>
    <row r="18" spans="1:8" ht="12.75" x14ac:dyDescent="0.2">
      <c r="A18" s="62" t="s">
        <v>16</v>
      </c>
      <c r="B18" s="41">
        <f t="shared" ref="B18:G18" si="0">(B9-C9)/C9</f>
        <v>-3.6993102236281425E-2</v>
      </c>
      <c r="C18" s="41">
        <f t="shared" si="0"/>
        <v>0.12750780205082482</v>
      </c>
      <c r="D18" s="41">
        <f t="shared" si="0"/>
        <v>0.10356703567035666</v>
      </c>
      <c r="E18" s="41">
        <f t="shared" si="0"/>
        <v>4.879167502795069E-2</v>
      </c>
      <c r="F18" s="41">
        <f t="shared" si="0"/>
        <v>2.0030411135154001E-2</v>
      </c>
      <c r="G18" s="52">
        <f t="shared" si="0"/>
        <v>0.38678021086780223</v>
      </c>
      <c r="H18" s="45"/>
    </row>
    <row r="19" spans="1:8" ht="12.75" x14ac:dyDescent="0.2">
      <c r="A19" s="62" t="s">
        <v>17</v>
      </c>
      <c r="B19" s="41">
        <f t="shared" ref="B19:G19" si="1">(B11-C11)/C11</f>
        <v>-7.8578110383536001E-2</v>
      </c>
      <c r="C19" s="41">
        <f t="shared" si="1"/>
        <v>0.16353741496598634</v>
      </c>
      <c r="D19" s="41">
        <f t="shared" si="1"/>
        <v>0.10493084786530374</v>
      </c>
      <c r="E19" s="41">
        <f t="shared" si="1"/>
        <v>1.1864922421661107E-2</v>
      </c>
      <c r="F19" s="41">
        <f t="shared" si="1"/>
        <v>-0.48552199092189707</v>
      </c>
      <c r="G19" s="52">
        <f t="shared" si="1"/>
        <v>0.35589983022071314</v>
      </c>
      <c r="H19" s="45"/>
    </row>
    <row r="20" spans="1:8" ht="13.5" thickBot="1" x14ac:dyDescent="0.25">
      <c r="A20" s="63" t="s">
        <v>18</v>
      </c>
      <c r="B20" s="53">
        <f t="shared" ref="B20:G20" si="2">(B12-C12)/C12</f>
        <v>0.13107488096955699</v>
      </c>
      <c r="C20" s="53">
        <f t="shared" si="2"/>
        <v>-1.2117994645002561E-4</v>
      </c>
      <c r="D20" s="53">
        <f t="shared" si="2"/>
        <v>0.19750680652873939</v>
      </c>
      <c r="E20" s="53">
        <f t="shared" si="2"/>
        <v>0.16470020120724355</v>
      </c>
      <c r="F20" s="53">
        <f t="shared" si="2"/>
        <v>4.9302435563963208E-2</v>
      </c>
      <c r="G20" s="54">
        <f t="shared" si="2"/>
        <v>0.18798093804865804</v>
      </c>
      <c r="H20" s="45"/>
    </row>
    <row r="21" spans="1:8" ht="15.75" customHeight="1" x14ac:dyDescent="0.2">
      <c r="A21" s="64"/>
    </row>
    <row r="22" spans="1:8" ht="15.75" customHeight="1" thickBot="1" x14ac:dyDescent="0.25">
      <c r="A22" s="64"/>
    </row>
    <row r="23" spans="1:8" ht="12.75" x14ac:dyDescent="0.2">
      <c r="A23" s="65"/>
      <c r="B23" s="55" t="s">
        <v>9</v>
      </c>
      <c r="C23" s="55" t="s">
        <v>10</v>
      </c>
      <c r="D23" s="55" t="s">
        <v>11</v>
      </c>
      <c r="E23" s="55" t="s">
        <v>12</v>
      </c>
      <c r="F23" s="55" t="s">
        <v>13</v>
      </c>
      <c r="G23" s="56" t="s">
        <v>15</v>
      </c>
      <c r="H23" s="44"/>
    </row>
    <row r="24" spans="1:8" ht="12.75" x14ac:dyDescent="0.2">
      <c r="A24" s="66" t="s">
        <v>19</v>
      </c>
      <c r="B24" s="57">
        <f t="shared" ref="B24:G24" si="3">B18/B20</f>
        <v>-0.28222876849206002</v>
      </c>
      <c r="C24" s="57">
        <f t="shared" si="3"/>
        <v>-1052.2186697236148</v>
      </c>
      <c r="D24" s="57">
        <f t="shared" si="3"/>
        <v>0.52437198236652427</v>
      </c>
      <c r="E24" s="57">
        <f t="shared" si="3"/>
        <v>0.29624538810705969</v>
      </c>
      <c r="F24" s="57">
        <f t="shared" si="3"/>
        <v>0.40627630067417797</v>
      </c>
      <c r="G24" s="58">
        <f t="shared" si="3"/>
        <v>2.0575501690904741</v>
      </c>
      <c r="H24" s="45"/>
    </row>
    <row r="25" spans="1:8" ht="12.75" x14ac:dyDescent="0.2">
      <c r="A25" s="66" t="s">
        <v>20</v>
      </c>
      <c r="B25" s="57">
        <f t="shared" ref="B25:G25" si="4">(B19/B18)</f>
        <v>2.1241287059853442</v>
      </c>
      <c r="C25" s="57">
        <f t="shared" si="4"/>
        <v>1.2825679082821932</v>
      </c>
      <c r="D25" s="57">
        <f t="shared" si="4"/>
        <v>1.0131684004096435</v>
      </c>
      <c r="E25" s="57">
        <f t="shared" si="4"/>
        <v>0.24317514032597148</v>
      </c>
      <c r="F25" s="57">
        <f t="shared" si="4"/>
        <v>-24.239242402258569</v>
      </c>
      <c r="G25" s="58">
        <f t="shared" si="4"/>
        <v>0.92016039140729533</v>
      </c>
      <c r="H25" s="45"/>
    </row>
    <row r="26" spans="1:8" ht="13.5" thickBot="1" x14ac:dyDescent="0.25">
      <c r="A26" s="67" t="s">
        <v>21</v>
      </c>
      <c r="B26" s="59">
        <f t="shared" ref="B26:G26" si="5">B24*B25</f>
        <v>-0.5994902288088767</v>
      </c>
      <c r="C26" s="59">
        <f t="shared" si="5"/>
        <v>-1349.5418982828885</v>
      </c>
      <c r="D26" s="59">
        <f t="shared" si="5"/>
        <v>0.53127712259392523</v>
      </c>
      <c r="E26" s="59">
        <f t="shared" si="5"/>
        <v>7.2039513823856122E-2</v>
      </c>
      <c r="F26" s="59">
        <f t="shared" si="5"/>
        <v>-9.8478297343342867</v>
      </c>
      <c r="G26" s="60">
        <f t="shared" si="5"/>
        <v>1.8932761689304374</v>
      </c>
      <c r="H26" s="45"/>
    </row>
    <row r="27" spans="1:8" ht="15.75" customHeight="1" x14ac:dyDescent="0.2">
      <c r="A27" s="64"/>
    </row>
    <row r="28" spans="1:8" ht="15.75" customHeight="1" thickBot="1" x14ac:dyDescent="0.25">
      <c r="A28" s="64"/>
    </row>
    <row r="29" spans="1:8" ht="12.75" x14ac:dyDescent="0.2">
      <c r="A29" s="68"/>
      <c r="B29" s="21" t="s">
        <v>22</v>
      </c>
      <c r="C29" s="22" t="s">
        <v>23</v>
      </c>
      <c r="D29" s="7"/>
      <c r="E29" s="7"/>
      <c r="F29" s="7"/>
      <c r="G29" s="7"/>
      <c r="H29" s="7"/>
    </row>
    <row r="30" spans="1:8" ht="12.75" x14ac:dyDescent="0.2">
      <c r="A30" s="26" t="s">
        <v>24</v>
      </c>
      <c r="B30" s="1">
        <f t="shared" ref="B30:B32" si="6">AVERAGE(B24:G24)</f>
        <v>-174.86940910864476</v>
      </c>
      <c r="C30" s="23">
        <f t="shared" ref="C30:C32" si="7">AVERAGE(B24:E24)</f>
        <v>-262.92007028040831</v>
      </c>
    </row>
    <row r="31" spans="1:8" ht="12.75" x14ac:dyDescent="0.2">
      <c r="A31" s="26" t="s">
        <v>25</v>
      </c>
      <c r="B31" s="1">
        <f t="shared" si="6"/>
        <v>-3.1093403093080201</v>
      </c>
      <c r="C31" s="23">
        <f t="shared" si="7"/>
        <v>1.165760038750788</v>
      </c>
    </row>
    <row r="32" spans="1:8" ht="13.5" thickBot="1" x14ac:dyDescent="0.25">
      <c r="A32" s="27" t="s">
        <v>26</v>
      </c>
      <c r="B32" s="24">
        <f t="shared" si="6"/>
        <v>-226.24877090678055</v>
      </c>
      <c r="C32" s="25">
        <f t="shared" si="7"/>
        <v>-337.38451796881986</v>
      </c>
    </row>
    <row r="33" spans="1:3" ht="15.75" customHeight="1" x14ac:dyDescent="0.2">
      <c r="A33" s="64"/>
    </row>
    <row r="34" spans="1:3" ht="15.75" customHeight="1" x14ac:dyDescent="0.2">
      <c r="A34" s="64"/>
      <c r="B34" s="64"/>
      <c r="C34" s="64"/>
    </row>
    <row r="35" spans="1:3" ht="15.75" customHeight="1" x14ac:dyDescent="0.2">
      <c r="A35" s="64"/>
      <c r="B35" s="64"/>
      <c r="C35" s="64"/>
    </row>
    <row r="36" spans="1:3" ht="15.75" customHeight="1" x14ac:dyDescent="0.2">
      <c r="A36" s="64"/>
      <c r="B36" s="64"/>
      <c r="C36" s="64"/>
    </row>
    <row r="37" spans="1:3" ht="15.75" customHeight="1" x14ac:dyDescent="0.2">
      <c r="A37" s="64"/>
      <c r="B37" s="64"/>
      <c r="C37" s="64"/>
    </row>
    <row r="38" spans="1:3" ht="15.75" customHeight="1" x14ac:dyDescent="0.2">
      <c r="A38" s="64"/>
      <c r="B38" s="64"/>
      <c r="C38" s="64"/>
    </row>
    <row r="46" spans="1:3" ht="15.75" customHeight="1" x14ac:dyDescent="0.2">
      <c r="A46" s="84"/>
      <c r="B46" s="84"/>
      <c r="C46" s="84"/>
    </row>
    <row r="47" spans="1:3" ht="15.75" customHeight="1" x14ac:dyDescent="0.2">
      <c r="A47" s="84"/>
      <c r="B47" s="84"/>
      <c r="C47" s="84"/>
    </row>
    <row r="48" spans="1:3" ht="15.75" customHeight="1" x14ac:dyDescent="0.2">
      <c r="A48" s="84"/>
      <c r="B48" s="84"/>
      <c r="C48" s="84"/>
    </row>
    <row r="49" spans="1:6" ht="15.75" customHeight="1" x14ac:dyDescent="0.2">
      <c r="A49" s="84"/>
      <c r="B49" s="84"/>
      <c r="C49" s="84"/>
    </row>
    <row r="53" spans="1:6" ht="15.75" customHeight="1" thickBot="1" x14ac:dyDescent="0.25"/>
    <row r="54" spans="1:6" ht="15.75" customHeight="1" x14ac:dyDescent="0.2">
      <c r="A54" s="85" t="s">
        <v>47</v>
      </c>
      <c r="B54" s="86"/>
      <c r="C54" s="86"/>
      <c r="D54" s="86"/>
      <c r="E54" s="86"/>
      <c r="F54" s="87"/>
    </row>
    <row r="55" spans="1:6" ht="15.75" customHeight="1" x14ac:dyDescent="0.2">
      <c r="A55" s="88" t="s">
        <v>48</v>
      </c>
      <c r="B55" s="89"/>
      <c r="C55" s="89"/>
      <c r="D55" s="89"/>
      <c r="E55" s="89"/>
      <c r="F55" s="90"/>
    </row>
    <row r="56" spans="1:6" ht="15.75" customHeight="1" thickBot="1" x14ac:dyDescent="0.25">
      <c r="A56" s="91"/>
      <c r="B56" s="92"/>
      <c r="C56" s="92"/>
      <c r="D56" s="92"/>
      <c r="E56" s="92"/>
      <c r="F56" s="93"/>
    </row>
    <row r="57" spans="1:6" ht="15.75" customHeight="1" thickBot="1" x14ac:dyDescent="0.25"/>
    <row r="58" spans="1:6" ht="15.75" customHeight="1" x14ac:dyDescent="0.2">
      <c r="A58" s="85" t="s">
        <v>49</v>
      </c>
      <c r="B58" s="86"/>
      <c r="C58" s="86"/>
      <c r="D58" s="86"/>
      <c r="E58" s="86"/>
      <c r="F58" s="87"/>
    </row>
    <row r="59" spans="1:6" ht="15.75" customHeight="1" x14ac:dyDescent="0.2">
      <c r="A59" s="94" t="s">
        <v>50</v>
      </c>
      <c r="B59" s="95"/>
      <c r="C59" s="95"/>
      <c r="D59" s="95"/>
      <c r="E59" s="95"/>
      <c r="F59" s="96"/>
    </row>
    <row r="60" spans="1:6" ht="15.75" customHeight="1" x14ac:dyDescent="0.2">
      <c r="A60" s="94"/>
      <c r="B60" s="95"/>
      <c r="C60" s="95"/>
      <c r="D60" s="95"/>
      <c r="E60" s="95"/>
      <c r="F60" s="96"/>
    </row>
    <row r="61" spans="1:6" ht="15.75" customHeight="1" thickBot="1" x14ac:dyDescent="0.25">
      <c r="A61" s="97"/>
      <c r="B61" s="98"/>
      <c r="C61" s="98"/>
      <c r="D61" s="98"/>
      <c r="E61" s="98"/>
      <c r="F61" s="99"/>
    </row>
    <row r="62" spans="1:6" ht="15.75" customHeight="1" thickBot="1" x14ac:dyDescent="0.25"/>
    <row r="63" spans="1:6" ht="15.75" customHeight="1" x14ac:dyDescent="0.2">
      <c r="A63" s="85" t="s">
        <v>46</v>
      </c>
      <c r="B63" s="86"/>
      <c r="C63" s="86"/>
      <c r="D63" s="86"/>
      <c r="E63" s="86"/>
      <c r="F63" s="87"/>
    </row>
    <row r="64" spans="1:6" ht="15.75" customHeight="1" x14ac:dyDescent="0.2">
      <c r="A64" s="100" t="s">
        <v>43</v>
      </c>
      <c r="B64" s="101"/>
      <c r="C64" s="101"/>
      <c r="D64" s="101"/>
      <c r="E64" s="101"/>
      <c r="F64" s="102"/>
    </row>
    <row r="65" spans="1:6" ht="15.75" customHeight="1" x14ac:dyDescent="0.2">
      <c r="A65" s="88" t="s">
        <v>44</v>
      </c>
      <c r="B65" s="89"/>
      <c r="C65" s="89"/>
      <c r="D65" s="89"/>
      <c r="E65" s="89"/>
      <c r="F65" s="90"/>
    </row>
    <row r="66" spans="1:6" ht="15.75" customHeight="1" x14ac:dyDescent="0.2">
      <c r="A66" s="88"/>
      <c r="B66" s="89"/>
      <c r="C66" s="89"/>
      <c r="D66" s="89"/>
      <c r="E66" s="89"/>
      <c r="F66" s="90"/>
    </row>
    <row r="67" spans="1:6" ht="15.75" customHeight="1" thickBot="1" x14ac:dyDescent="0.25">
      <c r="A67" s="103" t="s">
        <v>45</v>
      </c>
      <c r="B67" s="104"/>
      <c r="C67" s="104"/>
      <c r="D67" s="104"/>
      <c r="E67" s="104"/>
      <c r="F67" s="105"/>
    </row>
    <row r="68" spans="1:6" ht="15.75" customHeight="1" x14ac:dyDescent="0.2">
      <c r="A68" s="83"/>
      <c r="B68" s="83"/>
      <c r="C68" s="83"/>
      <c r="D68" s="83"/>
      <c r="E68" s="83"/>
      <c r="F68" s="83"/>
    </row>
    <row r="69" spans="1:6" ht="15.75" customHeight="1" x14ac:dyDescent="0.2">
      <c r="A69" s="83"/>
      <c r="B69" s="83"/>
      <c r="C69" s="83"/>
      <c r="D69" s="83"/>
      <c r="E69" s="83"/>
      <c r="F69" s="83"/>
    </row>
  </sheetData>
  <mergeCells count="16">
    <mergeCell ref="A65:F66"/>
    <mergeCell ref="A63:F63"/>
    <mergeCell ref="A67:F67"/>
    <mergeCell ref="A64:F64"/>
    <mergeCell ref="A55:F56"/>
    <mergeCell ref="A54:F54"/>
    <mergeCell ref="A58:F58"/>
    <mergeCell ref="A59:F61"/>
    <mergeCell ref="C6:D6"/>
    <mergeCell ref="A1:J1"/>
    <mergeCell ref="B3:C3"/>
    <mergeCell ref="D3:E3"/>
    <mergeCell ref="F3:G3"/>
    <mergeCell ref="B4:C4"/>
    <mergeCell ref="D4:E4"/>
    <mergeCell ref="F4:G4"/>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INFOSYS</vt:lpstr>
      <vt:lpstr>PERSISTENT SYSTEMS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Manul</cp:lastModifiedBy>
  <cp:lastPrinted>2019-09-15T17:43:14Z</cp:lastPrinted>
  <dcterms:created xsi:type="dcterms:W3CDTF">2019-09-15T17:46:15Z</dcterms:created>
  <dcterms:modified xsi:type="dcterms:W3CDTF">2019-09-15T18:28:23Z</dcterms:modified>
</cp:coreProperties>
</file>