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sari\Desktop\"/>
    </mc:Choice>
  </mc:AlternateContent>
  <xr:revisionPtr revIDLastSave="0" documentId="13_ncr:1_{F27C6684-C2F1-4F4E-8523-8B36362EB49A}" xr6:coauthVersionLast="47" xr6:coauthVersionMax="47" xr10:uidLastSave="{00000000-0000-0000-0000-000000000000}"/>
  <bookViews>
    <workbookView xWindow="-108" yWindow="-108" windowWidth="23256" windowHeight="12456" xr2:uid="{8C60A08B-528A-4770-8C3C-57A224BD695F}"/>
  </bookViews>
  <sheets>
    <sheet name="inverter.sch" sheetId="1" r:id="rId1"/>
    <sheet name="Sheet4" sheetId="4" r:id="rId2"/>
    <sheet name="nfet.sch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6" i="1"/>
  <c r="N6" i="1"/>
  <c r="Q18" i="1"/>
  <c r="N3" i="1"/>
  <c r="N4" i="1"/>
  <c r="N5" i="1"/>
  <c r="N18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9" i="1"/>
  <c r="Q20" i="1"/>
  <c r="Q2" i="1"/>
  <c r="N21" i="1"/>
  <c r="Q21" i="1"/>
  <c r="Y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" i="1"/>
</calcChain>
</file>

<file path=xl/sharedStrings.xml><?xml version="1.0" encoding="utf-8"?>
<sst xmlns="http://schemas.openxmlformats.org/spreadsheetml/2006/main" count="58" uniqueCount="41">
  <si>
    <t>Sr. no</t>
  </si>
  <si>
    <t>W (Width)pmos</t>
  </si>
  <si>
    <t>L (Length)pmos</t>
  </si>
  <si>
    <t>(W/L Ratio)pmos</t>
  </si>
  <si>
    <t>W (Width)nmos</t>
  </si>
  <si>
    <t>L (Length)nmos</t>
  </si>
  <si>
    <t>(W/L Ratio)nmos</t>
  </si>
  <si>
    <t>Threshold Voltage (Vth)</t>
  </si>
  <si>
    <t>Drain Current (Id)</t>
  </si>
  <si>
    <t>Gate Capacitance (Cg)</t>
  </si>
  <si>
    <t>Power Consumption (P)</t>
  </si>
  <si>
    <t>Propagation Delay (t_pd) (ps)</t>
  </si>
  <si>
    <t>Gain (Av)</t>
  </si>
  <si>
    <t>Noise Margin (NM)</t>
  </si>
  <si>
    <t>Transconductance (gm)</t>
  </si>
  <si>
    <t>Frequency (f)</t>
  </si>
  <si>
    <t>Output Resistance (Ro)</t>
  </si>
  <si>
    <t>vil</t>
  </si>
  <si>
    <t>vol</t>
  </si>
  <si>
    <t>voh</t>
  </si>
  <si>
    <t>vih</t>
  </si>
  <si>
    <t>0.3370865</t>
  </si>
  <si>
    <t>0.3374919</t>
  </si>
  <si>
    <t>0.3378575</t>
  </si>
  <si>
    <t>0.3321692</t>
  </si>
  <si>
    <t>0.3209757</t>
  </si>
  <si>
    <t>0.3231163</t>
  </si>
  <si>
    <t>0.3249025</t>
  </si>
  <si>
    <t>0.3198668</t>
  </si>
  <si>
    <t>0.3215493</t>
  </si>
  <si>
    <t>0.3230187</t>
  </si>
  <si>
    <t>0.3918490</t>
  </si>
  <si>
    <t>0.3898867</t>
  </si>
  <si>
    <t>rise x0/output</t>
  </si>
  <si>
    <t>rise x1/input</t>
  </si>
  <si>
    <t>fall x1/input</t>
  </si>
  <si>
    <t>fall x0/output</t>
  </si>
  <si>
    <t xml:space="preserve">rise delay </t>
  </si>
  <si>
    <t xml:space="preserve">fall delay </t>
  </si>
  <si>
    <t>NML</t>
  </si>
  <si>
    <t>NMH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</si>
</sst>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11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/>
    <xf numFmtId="0" fontId="0" fillId="0" borderId="1" xfId="0" applyBorder="1"/>
    <xf numFmtId="0" fontId="2" fillId="0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0DB8-AC15-4471-A80D-7C691E078D47}">
  <dimension ref="A1:AB21"/>
  <sheetViews>
    <sheetView tabSelected="1" topLeftCell="H1" workbookViewId="0">
      <selection activeCell="V2" sqref="V2"/>
    </sheetView>
  </sheetViews>
  <sheetFormatPr defaultRowHeight="14.4" x14ac:dyDescent="0.3"/>
  <cols>
    <col min="8" max="8" width="25.5546875" customWidth="1"/>
    <col min="9" max="9" width="12.6640625" customWidth="1"/>
    <col min="25" max="25" width="19.77734375" customWidth="1"/>
  </cols>
  <sheetData>
    <row r="1" spans="1:28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33</v>
      </c>
      <c r="M1" s="1" t="s">
        <v>34</v>
      </c>
      <c r="N1" s="1" t="s">
        <v>37</v>
      </c>
      <c r="O1" s="1" t="s">
        <v>36</v>
      </c>
      <c r="P1" s="1" t="s">
        <v>35</v>
      </c>
      <c r="Q1" s="1" t="s">
        <v>38</v>
      </c>
      <c r="R1" s="1" t="s">
        <v>11</v>
      </c>
      <c r="S1" s="1" t="s">
        <v>12</v>
      </c>
      <c r="T1" s="1" t="s">
        <v>17</v>
      </c>
      <c r="U1" s="1" t="s">
        <v>18</v>
      </c>
      <c r="V1" s="1" t="s">
        <v>39</v>
      </c>
      <c r="W1" s="1" t="s">
        <v>19</v>
      </c>
      <c r="X1" s="1" t="s">
        <v>20</v>
      </c>
      <c r="Y1" s="1" t="s">
        <v>40</v>
      </c>
      <c r="Z1" s="1" t="s">
        <v>14</v>
      </c>
      <c r="AA1" s="1" t="s">
        <v>15</v>
      </c>
      <c r="AB1" s="1" t="s">
        <v>16</v>
      </c>
    </row>
    <row r="2" spans="1:28" x14ac:dyDescent="0.3">
      <c r="A2" s="2">
        <v>1</v>
      </c>
      <c r="B2" s="2">
        <v>14</v>
      </c>
      <c r="C2" s="2">
        <v>7</v>
      </c>
      <c r="D2" s="2">
        <f>B2/C2</f>
        <v>2</v>
      </c>
      <c r="E2" s="2">
        <v>14</v>
      </c>
      <c r="F2" s="2">
        <v>7</v>
      </c>
      <c r="G2" s="2">
        <f>E2/F2</f>
        <v>2</v>
      </c>
      <c r="H2" s="6">
        <v>0.34478619999999999</v>
      </c>
      <c r="I2" s="2">
        <v>2.26364E-4</v>
      </c>
      <c r="J2" s="2"/>
      <c r="K2" s="2"/>
      <c r="L2" s="2">
        <v>0.55736200000000002</v>
      </c>
      <c r="M2" s="2">
        <v>0.54973700000000003</v>
      </c>
      <c r="N2" s="7">
        <f>L2-M2</f>
        <v>7.6249999999999929E-3</v>
      </c>
      <c r="O2" s="2">
        <v>0.25608700000000001</v>
      </c>
      <c r="P2" s="2">
        <v>0.25043500000000002</v>
      </c>
      <c r="Q2" s="2">
        <f>O2-P2</f>
        <v>5.6519999999999904E-3</v>
      </c>
      <c r="R2" s="2">
        <f>((N2+Q2)/2)</f>
        <v>6.6384999999999916E-3</v>
      </c>
      <c r="S2" s="2">
        <v>6.4148899999999998</v>
      </c>
      <c r="T2" s="2">
        <v>0.29389999999999999</v>
      </c>
      <c r="U2" s="2">
        <v>0</v>
      </c>
      <c r="V2" s="2">
        <f>T2-U2</f>
        <v>0.29389999999999999</v>
      </c>
      <c r="W2" s="2">
        <v>0.7</v>
      </c>
      <c r="X2" s="2">
        <v>0.42843100000000001</v>
      </c>
      <c r="Y2" s="5">
        <f>W2-X2</f>
        <v>0.27156899999999995</v>
      </c>
      <c r="Z2" s="2"/>
      <c r="AA2" s="2"/>
      <c r="AB2" s="2"/>
    </row>
    <row r="3" spans="1:28" x14ac:dyDescent="0.3">
      <c r="A3" s="2">
        <v>2</v>
      </c>
      <c r="B3" s="2">
        <v>16</v>
      </c>
      <c r="C3" s="2">
        <v>7</v>
      </c>
      <c r="D3" s="2">
        <f t="shared" ref="D3:D21" si="0">B3/C3</f>
        <v>2.2857142857142856</v>
      </c>
      <c r="E3" s="2">
        <v>20</v>
      </c>
      <c r="F3" s="2">
        <v>7</v>
      </c>
      <c r="G3" s="2">
        <f t="shared" ref="G3:G21" si="1">E3/F3</f>
        <v>2.8571428571428572</v>
      </c>
      <c r="H3" s="6">
        <v>0.32934989999999997</v>
      </c>
      <c r="I3" s="2">
        <v>2.66316E-4</v>
      </c>
      <c r="J3" s="2"/>
      <c r="K3" s="2"/>
      <c r="L3" s="2">
        <v>0.56052199999999996</v>
      </c>
      <c r="M3" s="2">
        <v>0.55008699999999999</v>
      </c>
      <c r="N3" s="7">
        <f t="shared" ref="N3:N20" si="2">L3-M3</f>
        <v>1.0434999999999972E-2</v>
      </c>
      <c r="O3" s="2">
        <v>0.25391999999999998</v>
      </c>
      <c r="P3" s="2">
        <v>0.25</v>
      </c>
      <c r="Q3" s="2">
        <f t="shared" ref="Q3:Q20" si="3">O3-P3</f>
        <v>3.9199999999999791E-3</v>
      </c>
      <c r="R3" s="2">
        <f t="shared" ref="R3:R21" si="4">((N3+Q3)/2)</f>
        <v>7.1774999999999756E-3</v>
      </c>
      <c r="S3" s="2">
        <v>6.4386000000000001</v>
      </c>
      <c r="T3" s="2">
        <v>0.22413</v>
      </c>
      <c r="U3" s="2">
        <v>0</v>
      </c>
      <c r="V3" s="2">
        <f t="shared" ref="V3:V21" si="5">T3-U3</f>
        <v>0.22413</v>
      </c>
      <c r="W3" s="2">
        <v>0.7</v>
      </c>
      <c r="X3" s="2">
        <v>0.40673900000000002</v>
      </c>
      <c r="Y3" s="5">
        <f t="shared" ref="Y3:Y21" si="6">W3-X3</f>
        <v>0.29326099999999994</v>
      </c>
      <c r="Z3" s="2"/>
      <c r="AA3" s="2"/>
      <c r="AB3" s="2"/>
    </row>
    <row r="4" spans="1:28" x14ac:dyDescent="0.3">
      <c r="A4" s="2">
        <v>3</v>
      </c>
      <c r="B4" s="2">
        <v>20</v>
      </c>
      <c r="C4" s="2">
        <v>7</v>
      </c>
      <c r="D4" s="2">
        <f t="shared" si="0"/>
        <v>2.8571428571428572</v>
      </c>
      <c r="E4" s="2">
        <v>24</v>
      </c>
      <c r="F4" s="2">
        <v>7</v>
      </c>
      <c r="G4" s="2">
        <f t="shared" si="1"/>
        <v>3.4285714285714284</v>
      </c>
      <c r="H4" s="6">
        <v>0.3321692</v>
      </c>
      <c r="I4" s="2">
        <v>3.5500000000000001E-4</v>
      </c>
      <c r="J4" s="2"/>
      <c r="K4" s="2"/>
      <c r="L4" s="2">
        <v>0.55923900000000004</v>
      </c>
      <c r="M4" s="2">
        <v>0.55000000000000004</v>
      </c>
      <c r="N4" s="7">
        <f t="shared" si="2"/>
        <v>9.2389999999999972E-3</v>
      </c>
      <c r="O4" s="2">
        <v>0.25402200000000003</v>
      </c>
      <c r="P4" s="2">
        <v>0.25010900000000003</v>
      </c>
      <c r="Q4" s="2">
        <f t="shared" si="3"/>
        <v>3.9129999999999998E-3</v>
      </c>
      <c r="R4" s="2">
        <f t="shared" si="4"/>
        <v>6.5759999999999985E-3</v>
      </c>
      <c r="S4" s="2">
        <v>6.4561400000000004</v>
      </c>
      <c r="T4" s="2">
        <v>0.228043</v>
      </c>
      <c r="U4" s="2">
        <v>0</v>
      </c>
      <c r="V4" s="2">
        <f t="shared" si="5"/>
        <v>0.228043</v>
      </c>
      <c r="W4" s="2">
        <v>0.7</v>
      </c>
      <c r="X4" s="2">
        <v>0.410609</v>
      </c>
      <c r="Y4" s="5">
        <f t="shared" si="6"/>
        <v>0.28939099999999995</v>
      </c>
      <c r="Z4" s="2"/>
      <c r="AA4" s="2"/>
      <c r="AB4" s="2"/>
    </row>
    <row r="5" spans="1:28" x14ac:dyDescent="0.3">
      <c r="A5" s="2">
        <v>4</v>
      </c>
      <c r="B5" s="2">
        <v>24</v>
      </c>
      <c r="C5" s="2">
        <v>7</v>
      </c>
      <c r="D5" s="2">
        <f t="shared" si="0"/>
        <v>3.4285714285714284</v>
      </c>
      <c r="E5" s="2">
        <v>28</v>
      </c>
      <c r="F5" s="2">
        <v>7</v>
      </c>
      <c r="G5" s="2">
        <f t="shared" si="1"/>
        <v>4</v>
      </c>
      <c r="H5" s="6">
        <v>0.33411679999999999</v>
      </c>
      <c r="I5" s="2">
        <v>4.2017500000000001E-4</v>
      </c>
      <c r="J5" s="2"/>
      <c r="K5" s="2"/>
      <c r="L5" s="2">
        <v>0.55915000000000004</v>
      </c>
      <c r="M5" s="2">
        <v>0.55000000000000004</v>
      </c>
      <c r="N5" s="7">
        <f t="shared" si="2"/>
        <v>9.1499999999999915E-3</v>
      </c>
      <c r="O5" s="2">
        <v>0.25430799999999998</v>
      </c>
      <c r="P5" s="2">
        <v>0.25</v>
      </c>
      <c r="Q5" s="2">
        <f t="shared" si="3"/>
        <v>4.3079999999999785E-3</v>
      </c>
      <c r="R5" s="2">
        <f t="shared" si="4"/>
        <v>6.728999999999985E-3</v>
      </c>
      <c r="S5" s="2">
        <v>6.4386000000000001</v>
      </c>
      <c r="T5" s="2">
        <v>0.23155200000000001</v>
      </c>
      <c r="U5" s="2">
        <v>0</v>
      </c>
      <c r="V5" s="2">
        <f t="shared" si="5"/>
        <v>0.23155200000000001</v>
      </c>
      <c r="W5" s="2">
        <v>0.7</v>
      </c>
      <c r="X5" s="2">
        <v>0.41281299999999999</v>
      </c>
      <c r="Y5" s="5">
        <f t="shared" si="6"/>
        <v>0.28718699999999997</v>
      </c>
      <c r="Z5" s="2"/>
      <c r="AA5" s="2"/>
      <c r="AB5" s="2"/>
    </row>
    <row r="6" spans="1:28" x14ac:dyDescent="0.3">
      <c r="A6" s="2">
        <v>5</v>
      </c>
      <c r="B6" s="2">
        <v>28</v>
      </c>
      <c r="C6" s="2">
        <v>7</v>
      </c>
      <c r="D6" s="2">
        <f t="shared" si="0"/>
        <v>4</v>
      </c>
      <c r="E6" s="2">
        <v>32</v>
      </c>
      <c r="F6" s="2">
        <v>7</v>
      </c>
      <c r="G6" s="2">
        <f t="shared" si="1"/>
        <v>4.5714285714285712</v>
      </c>
      <c r="H6" s="6">
        <v>0.33554260000000002</v>
      </c>
      <c r="I6" s="2">
        <v>4.8529900000000002E-4</v>
      </c>
      <c r="J6" s="2"/>
      <c r="K6" s="2"/>
      <c r="L6" s="8">
        <v>0.55923900000000004</v>
      </c>
      <c r="M6" s="8">
        <v>0.50543000000000005</v>
      </c>
      <c r="N6" s="9">
        <f t="shared" si="2"/>
        <v>5.3808999999999996E-2</v>
      </c>
      <c r="O6" s="8">
        <v>0.25434800000000002</v>
      </c>
      <c r="P6" s="2">
        <v>0.249891</v>
      </c>
      <c r="Q6" s="2">
        <f>O6-P6</f>
        <v>4.4570000000000165E-3</v>
      </c>
      <c r="R6" s="2">
        <f t="shared" si="4"/>
        <v>2.9133000000000006E-2</v>
      </c>
      <c r="S6" s="2">
        <v>6.4255300000000002</v>
      </c>
      <c r="T6" s="2">
        <v>0.23217399999999999</v>
      </c>
      <c r="U6" s="2">
        <v>0</v>
      </c>
      <c r="V6" s="2">
        <f t="shared" si="5"/>
        <v>0.23217399999999999</v>
      </c>
      <c r="W6" s="2">
        <v>0.7</v>
      </c>
      <c r="X6" s="2">
        <v>0.41495700000000002</v>
      </c>
      <c r="Y6" s="5">
        <f t="shared" si="6"/>
        <v>0.28504299999999994</v>
      </c>
      <c r="Z6" s="2"/>
      <c r="AA6" s="2"/>
      <c r="AB6" s="2"/>
    </row>
    <row r="7" spans="1:28" x14ac:dyDescent="0.3">
      <c r="A7" s="2">
        <v>6</v>
      </c>
      <c r="B7" s="2">
        <v>30</v>
      </c>
      <c r="C7" s="2">
        <v>7</v>
      </c>
      <c r="D7" s="2">
        <f t="shared" si="0"/>
        <v>4.2857142857142856</v>
      </c>
      <c r="E7" s="2">
        <v>34</v>
      </c>
      <c r="F7" s="2">
        <v>7</v>
      </c>
      <c r="G7" s="2">
        <f t="shared" si="1"/>
        <v>4.8571428571428568</v>
      </c>
      <c r="H7" s="6">
        <v>0.33612189999999997</v>
      </c>
      <c r="I7" s="2">
        <v>5.1774999999999998E-4</v>
      </c>
      <c r="J7" s="2"/>
      <c r="K7" s="2"/>
      <c r="L7" s="2">
        <v>0.55923</v>
      </c>
      <c r="M7" s="2">
        <v>0.5</v>
      </c>
      <c r="N7" s="7">
        <f t="shared" si="2"/>
        <v>5.9230000000000005E-2</v>
      </c>
      <c r="O7" s="2">
        <v>0.25434800000000002</v>
      </c>
      <c r="P7" s="2">
        <v>0.248913</v>
      </c>
      <c r="Q7" s="2">
        <f t="shared" si="3"/>
        <v>5.4350000000000231E-3</v>
      </c>
      <c r="R7" s="2">
        <f t="shared" si="4"/>
        <v>3.2332500000000014E-2</v>
      </c>
      <c r="S7" s="2">
        <v>6.4361699999999997</v>
      </c>
      <c r="T7" s="2">
        <v>0.23366000000000001</v>
      </c>
      <c r="U7" s="2">
        <v>0</v>
      </c>
      <c r="V7" s="2">
        <f t="shared" si="5"/>
        <v>0.23366000000000001</v>
      </c>
      <c r="W7" s="2">
        <v>0.7</v>
      </c>
      <c r="X7" s="2">
        <v>0.41591699999999998</v>
      </c>
      <c r="Y7" s="5">
        <f t="shared" si="6"/>
        <v>0.28408299999999997</v>
      </c>
      <c r="Z7" s="2"/>
      <c r="AA7" s="2"/>
      <c r="AB7" s="2"/>
    </row>
    <row r="8" spans="1:28" x14ac:dyDescent="0.3">
      <c r="A8" s="2">
        <v>7</v>
      </c>
      <c r="B8" s="2">
        <v>32</v>
      </c>
      <c r="C8" s="2">
        <v>7</v>
      </c>
      <c r="D8" s="2">
        <f t="shared" si="0"/>
        <v>4.5714285714285712</v>
      </c>
      <c r="E8" s="2">
        <v>36</v>
      </c>
      <c r="F8" s="2">
        <v>7</v>
      </c>
      <c r="G8" s="2">
        <f t="shared" si="1"/>
        <v>5.1428571428571432</v>
      </c>
      <c r="H8" s="6">
        <v>0.3366323</v>
      </c>
      <c r="I8" s="2">
        <v>5.5022700000000003E-4</v>
      </c>
      <c r="J8" s="2"/>
      <c r="K8" s="2"/>
      <c r="L8" s="2">
        <v>0.55913000000000002</v>
      </c>
      <c r="M8" s="2">
        <v>0.55043500000000001</v>
      </c>
      <c r="N8" s="7">
        <f t="shared" si="2"/>
        <v>8.6950000000000083E-3</v>
      </c>
      <c r="O8" s="2">
        <v>0.25467400000000001</v>
      </c>
      <c r="P8" s="2">
        <v>0.25010900000000003</v>
      </c>
      <c r="Q8" s="2">
        <f t="shared" si="3"/>
        <v>4.5649999999999857E-3</v>
      </c>
      <c r="R8" s="2">
        <f t="shared" si="4"/>
        <v>6.629999999999997E-3</v>
      </c>
      <c r="S8" s="2">
        <v>6.4255300000000002</v>
      </c>
      <c r="T8" s="2">
        <v>0.23391300000000001</v>
      </c>
      <c r="U8" s="2">
        <v>0</v>
      </c>
      <c r="V8" s="2">
        <f t="shared" si="5"/>
        <v>0.23391300000000001</v>
      </c>
      <c r="W8" s="2">
        <v>0.7</v>
      </c>
      <c r="X8" s="2">
        <v>0.41739100000000001</v>
      </c>
      <c r="Y8" s="5">
        <f t="shared" si="6"/>
        <v>0.28260899999999994</v>
      </c>
      <c r="Z8" s="2"/>
      <c r="AA8" s="2"/>
      <c r="AB8" s="2"/>
    </row>
    <row r="9" spans="1:28" x14ac:dyDescent="0.3">
      <c r="A9" s="2">
        <v>8</v>
      </c>
      <c r="B9" s="2">
        <v>34</v>
      </c>
      <c r="C9" s="2">
        <v>7</v>
      </c>
      <c r="D9" s="2">
        <f t="shared" si="0"/>
        <v>4.8571428571428568</v>
      </c>
      <c r="E9" s="2">
        <v>38</v>
      </c>
      <c r="F9" s="2">
        <v>7</v>
      </c>
      <c r="G9" s="2">
        <f t="shared" si="1"/>
        <v>5.4285714285714288</v>
      </c>
      <c r="H9" s="6" t="s">
        <v>21</v>
      </c>
      <c r="I9" s="2">
        <v>5.8529999999999997E-4</v>
      </c>
      <c r="J9" s="2"/>
      <c r="K9" s="2"/>
      <c r="L9" s="2">
        <v>0.55868399999999996</v>
      </c>
      <c r="M9" s="2">
        <v>0.50526300000000002</v>
      </c>
      <c r="N9" s="7">
        <f t="shared" si="2"/>
        <v>5.3420999999999941E-2</v>
      </c>
      <c r="O9" s="2">
        <v>0.25490200000000002</v>
      </c>
      <c r="P9" s="2">
        <v>0.25032700000000002</v>
      </c>
      <c r="Q9" s="2">
        <f t="shared" si="3"/>
        <v>4.5749999999999957E-3</v>
      </c>
      <c r="R9" s="2">
        <f t="shared" si="4"/>
        <v>2.8997999999999968E-2</v>
      </c>
      <c r="S9" s="2">
        <v>6.4188999999999998</v>
      </c>
      <c r="T9" s="2">
        <v>0.235652</v>
      </c>
      <c r="U9" s="2">
        <v>0</v>
      </c>
      <c r="V9" s="2">
        <f t="shared" si="5"/>
        <v>0.235652</v>
      </c>
      <c r="W9" s="2">
        <v>0.7</v>
      </c>
      <c r="X9" s="2">
        <v>0.41791299999999998</v>
      </c>
      <c r="Y9" s="5">
        <f t="shared" si="6"/>
        <v>0.28208699999999998</v>
      </c>
      <c r="Z9" s="2"/>
      <c r="AA9" s="2"/>
      <c r="AB9" s="2"/>
    </row>
    <row r="10" spans="1:28" x14ac:dyDescent="0.3">
      <c r="A10" s="2">
        <v>9</v>
      </c>
      <c r="B10" s="2">
        <v>36</v>
      </c>
      <c r="C10" s="2">
        <v>7</v>
      </c>
      <c r="D10" s="2">
        <f t="shared" si="0"/>
        <v>5.1428571428571432</v>
      </c>
      <c r="E10" s="2">
        <v>40</v>
      </c>
      <c r="F10" s="2">
        <v>7</v>
      </c>
      <c r="G10" s="2">
        <f t="shared" si="1"/>
        <v>5.7142857142857144</v>
      </c>
      <c r="H10" s="6" t="s">
        <v>22</v>
      </c>
      <c r="I10" s="2">
        <v>6.156E-4</v>
      </c>
      <c r="J10" s="2"/>
      <c r="K10" s="2"/>
      <c r="L10" s="2">
        <v>0.55891299999999999</v>
      </c>
      <c r="M10" s="2">
        <v>0.55021699999999996</v>
      </c>
      <c r="N10" s="7">
        <f t="shared" si="2"/>
        <v>8.696000000000037E-3</v>
      </c>
      <c r="O10" s="2">
        <v>0.254826</v>
      </c>
      <c r="P10" s="2">
        <v>0.25092300000000001</v>
      </c>
      <c r="Q10" s="2">
        <f t="shared" si="3"/>
        <v>3.9029999999999898E-3</v>
      </c>
      <c r="R10" s="2">
        <f t="shared" si="4"/>
        <v>6.2995000000000134E-3</v>
      </c>
      <c r="S10" s="2">
        <v>6.4350899999999998</v>
      </c>
      <c r="T10" s="2">
        <v>0.23608000000000001</v>
      </c>
      <c r="U10" s="2">
        <v>0</v>
      </c>
      <c r="V10" s="2">
        <f t="shared" si="5"/>
        <v>0.23608000000000001</v>
      </c>
      <c r="W10" s="2">
        <v>0.7</v>
      </c>
      <c r="X10" s="2">
        <v>0.41770800000000002</v>
      </c>
      <c r="Y10" s="5">
        <f t="shared" si="6"/>
        <v>0.28229199999999993</v>
      </c>
      <c r="Z10" s="2"/>
      <c r="AA10" s="2"/>
      <c r="AB10" s="2"/>
    </row>
    <row r="11" spans="1:28" x14ac:dyDescent="0.3">
      <c r="A11" s="2">
        <v>10</v>
      </c>
      <c r="B11" s="2">
        <v>38</v>
      </c>
      <c r="C11" s="2">
        <v>7</v>
      </c>
      <c r="D11" s="2">
        <f t="shared" si="0"/>
        <v>5.4285714285714288</v>
      </c>
      <c r="E11" s="2">
        <v>42</v>
      </c>
      <c r="F11" s="2">
        <v>7</v>
      </c>
      <c r="G11" s="2">
        <f t="shared" si="1"/>
        <v>6</v>
      </c>
      <c r="H11" s="6" t="s">
        <v>23</v>
      </c>
      <c r="I11" s="2">
        <v>6.4778000000000004E-4</v>
      </c>
      <c r="J11" s="2"/>
      <c r="K11" s="2"/>
      <c r="L11" s="2">
        <v>0.55894699999999997</v>
      </c>
      <c r="M11" s="2">
        <v>0.55025999999999997</v>
      </c>
      <c r="N11" s="7">
        <f t="shared" si="2"/>
        <v>8.6870000000000003E-3</v>
      </c>
      <c r="O11" s="2">
        <v>0.255</v>
      </c>
      <c r="P11" s="2">
        <v>0.25026300000000001</v>
      </c>
      <c r="Q11" s="2">
        <f t="shared" si="3"/>
        <v>4.7369999999999912E-3</v>
      </c>
      <c r="R11" s="2">
        <f t="shared" si="4"/>
        <v>6.7119999999999957E-3</v>
      </c>
      <c r="S11" s="2">
        <v>6.4210500000000001</v>
      </c>
      <c r="T11" s="2">
        <v>0.23608699999999999</v>
      </c>
      <c r="U11" s="2">
        <v>0</v>
      </c>
      <c r="V11" s="2">
        <f t="shared" si="5"/>
        <v>0.23608699999999999</v>
      </c>
      <c r="W11" s="2">
        <v>0.7</v>
      </c>
      <c r="X11" s="2">
        <v>0.41907899999999998</v>
      </c>
      <c r="Y11" s="5">
        <f t="shared" si="6"/>
        <v>0.28092099999999998</v>
      </c>
      <c r="Z11" s="2"/>
      <c r="AA11" s="2"/>
      <c r="AB11" s="2"/>
    </row>
    <row r="12" spans="1:28" x14ac:dyDescent="0.3">
      <c r="A12" s="2">
        <v>11</v>
      </c>
      <c r="B12" s="2">
        <v>15</v>
      </c>
      <c r="C12" s="2">
        <v>7</v>
      </c>
      <c r="D12" s="2">
        <f t="shared" si="0"/>
        <v>2.1428571428571428</v>
      </c>
      <c r="E12" s="2">
        <v>18</v>
      </c>
      <c r="F12" s="2">
        <v>7</v>
      </c>
      <c r="G12" s="2">
        <f t="shared" si="1"/>
        <v>2.5714285714285716</v>
      </c>
      <c r="H12" s="6" t="s">
        <v>24</v>
      </c>
      <c r="I12" s="2">
        <v>2.6640000000000002E-4</v>
      </c>
      <c r="J12" s="2"/>
      <c r="K12" s="2"/>
      <c r="L12" s="2">
        <v>0.56000000000000005</v>
      </c>
      <c r="M12" s="2">
        <v>0.55000000000000004</v>
      </c>
      <c r="N12" s="7">
        <f t="shared" si="2"/>
        <v>1.0000000000000009E-2</v>
      </c>
      <c r="O12" s="2">
        <v>0.25391900000000001</v>
      </c>
      <c r="P12" s="2">
        <v>0.25</v>
      </c>
      <c r="Q12" s="2">
        <f t="shared" si="3"/>
        <v>3.9190000000000058E-3</v>
      </c>
      <c r="R12" s="2">
        <f t="shared" si="4"/>
        <v>6.9595000000000073E-3</v>
      </c>
      <c r="S12" s="2">
        <v>6.4386000000000001</v>
      </c>
      <c r="T12" s="2">
        <v>0.227913</v>
      </c>
      <c r="U12" s="2">
        <v>0</v>
      </c>
      <c r="V12" s="2">
        <f t="shared" si="5"/>
        <v>0.227913</v>
      </c>
      <c r="W12" s="2">
        <v>0.7</v>
      </c>
      <c r="X12" s="2">
        <v>0.411111</v>
      </c>
      <c r="Y12" s="5">
        <f t="shared" si="6"/>
        <v>0.28888899999999995</v>
      </c>
      <c r="Z12" s="2"/>
      <c r="AA12" s="2"/>
      <c r="AB12" s="2"/>
    </row>
    <row r="13" spans="1:28" x14ac:dyDescent="0.3">
      <c r="A13" s="2">
        <v>12</v>
      </c>
      <c r="B13" s="2">
        <v>17</v>
      </c>
      <c r="C13" s="2">
        <v>7</v>
      </c>
      <c r="D13" s="2">
        <f t="shared" si="0"/>
        <v>2.4285714285714284</v>
      </c>
      <c r="E13" s="2">
        <v>24</v>
      </c>
      <c r="F13" s="2">
        <v>7</v>
      </c>
      <c r="G13" s="2">
        <f t="shared" si="1"/>
        <v>3.4285714285714284</v>
      </c>
      <c r="H13" s="6" t="s">
        <v>25</v>
      </c>
      <c r="I13" s="2">
        <v>3.2701799999999999E-4</v>
      </c>
      <c r="J13" s="2"/>
      <c r="K13" s="2"/>
      <c r="L13" s="2">
        <v>0.5625</v>
      </c>
      <c r="M13" s="2">
        <v>0.55000000000000004</v>
      </c>
      <c r="N13" s="7">
        <f t="shared" si="2"/>
        <v>1.2499999999999956E-2</v>
      </c>
      <c r="O13" s="2">
        <v>0.252</v>
      </c>
      <c r="P13" s="2">
        <v>0.25026100000000001</v>
      </c>
      <c r="Q13" s="2">
        <f t="shared" si="3"/>
        <v>1.7389999999999906E-3</v>
      </c>
      <c r="R13" s="2">
        <f t="shared" si="4"/>
        <v>7.1194999999999731E-3</v>
      </c>
      <c r="S13" s="2">
        <v>6.4736799999999999</v>
      </c>
      <c r="T13" s="2">
        <v>0.21195700000000001</v>
      </c>
      <c r="U13" s="2">
        <v>0</v>
      </c>
      <c r="V13" s="2">
        <f t="shared" si="5"/>
        <v>0.21195700000000001</v>
      </c>
      <c r="W13" s="2">
        <v>0.7</v>
      </c>
      <c r="X13" s="2">
        <v>0.395652</v>
      </c>
      <c r="Y13" s="5">
        <f t="shared" si="6"/>
        <v>0.30434799999999995</v>
      </c>
      <c r="Z13" s="2"/>
      <c r="AA13" s="2"/>
      <c r="AB13" s="2"/>
    </row>
    <row r="14" spans="1:28" x14ac:dyDescent="0.3">
      <c r="A14" s="2">
        <v>13</v>
      </c>
      <c r="B14" s="2">
        <v>19</v>
      </c>
      <c r="C14" s="2">
        <v>7</v>
      </c>
      <c r="D14" s="2">
        <f t="shared" si="0"/>
        <v>2.7142857142857144</v>
      </c>
      <c r="E14" s="2">
        <v>26</v>
      </c>
      <c r="F14" s="2">
        <v>7</v>
      </c>
      <c r="G14" s="2">
        <f t="shared" si="1"/>
        <v>3.7142857142857144</v>
      </c>
      <c r="H14" s="6" t="s">
        <v>26</v>
      </c>
      <c r="I14" s="2">
        <v>3.6000000000000002E-4</v>
      </c>
      <c r="J14" s="2"/>
      <c r="K14" s="2"/>
      <c r="L14" s="2">
        <v>0.56118400000000002</v>
      </c>
      <c r="M14" s="2">
        <v>0.51315999999999995</v>
      </c>
      <c r="N14" s="7">
        <f t="shared" si="2"/>
        <v>4.8024000000000067E-2</v>
      </c>
      <c r="O14" s="2">
        <v>0.25239099999999998</v>
      </c>
      <c r="P14" s="2">
        <v>0.25</v>
      </c>
      <c r="Q14" s="2">
        <f t="shared" si="3"/>
        <v>2.3909999999999765E-3</v>
      </c>
      <c r="R14" s="2">
        <f t="shared" si="4"/>
        <v>2.5207500000000022E-2</v>
      </c>
      <c r="S14" s="2">
        <v>6.4561400000000004</v>
      </c>
      <c r="T14" s="2">
        <v>0.215</v>
      </c>
      <c r="U14" s="2">
        <v>0</v>
      </c>
      <c r="V14" s="2">
        <f t="shared" si="5"/>
        <v>0.215</v>
      </c>
      <c r="W14" s="2">
        <v>0.7</v>
      </c>
      <c r="X14" s="2">
        <v>0.39791700000000002</v>
      </c>
      <c r="Y14" s="5">
        <f t="shared" si="6"/>
        <v>0.30208299999999993</v>
      </c>
      <c r="Z14" s="2"/>
      <c r="AA14" s="2"/>
      <c r="AB14" s="2"/>
    </row>
    <row r="15" spans="1:28" x14ac:dyDescent="0.3">
      <c r="A15" s="2">
        <v>14</v>
      </c>
      <c r="B15" s="2">
        <v>21</v>
      </c>
      <c r="C15" s="2">
        <v>7</v>
      </c>
      <c r="D15" s="2">
        <f t="shared" si="0"/>
        <v>3</v>
      </c>
      <c r="E15" s="2">
        <v>28</v>
      </c>
      <c r="F15" s="2">
        <v>7</v>
      </c>
      <c r="G15" s="2">
        <f t="shared" si="1"/>
        <v>4</v>
      </c>
      <c r="H15" s="6" t="s">
        <v>27</v>
      </c>
      <c r="I15" s="2">
        <v>3.9310000000000001E-4</v>
      </c>
      <c r="J15" s="2"/>
      <c r="K15" s="2"/>
      <c r="L15" s="2">
        <v>0.56105300000000002</v>
      </c>
      <c r="M15" s="2">
        <v>0.50263000000000002</v>
      </c>
      <c r="N15" s="7">
        <f t="shared" si="2"/>
        <v>5.8423000000000003E-2</v>
      </c>
      <c r="O15" s="2">
        <v>0.25276900000000002</v>
      </c>
      <c r="P15" s="2">
        <v>0.24984600000000001</v>
      </c>
      <c r="Q15" s="2">
        <f t="shared" si="3"/>
        <v>2.9230000000000089E-3</v>
      </c>
      <c r="R15" s="2">
        <f t="shared" si="4"/>
        <v>3.0673000000000006E-2</v>
      </c>
      <c r="S15" s="2">
        <v>6.4561400000000004</v>
      </c>
      <c r="T15" s="2">
        <v>0.21704300000000001</v>
      </c>
      <c r="U15" s="2">
        <v>0</v>
      </c>
      <c r="V15" s="2">
        <f t="shared" si="5"/>
        <v>0.21704300000000001</v>
      </c>
      <c r="W15" s="2">
        <v>0.7</v>
      </c>
      <c r="X15" s="2">
        <v>0.40083299999999999</v>
      </c>
      <c r="Y15" s="5">
        <f t="shared" si="6"/>
        <v>0.29916699999999996</v>
      </c>
      <c r="Z15" s="2"/>
      <c r="AA15" s="2"/>
      <c r="AB15" s="2"/>
    </row>
    <row r="16" spans="1:28" x14ac:dyDescent="0.3">
      <c r="A16" s="2">
        <v>15</v>
      </c>
      <c r="B16" s="2">
        <v>23</v>
      </c>
      <c r="C16" s="2">
        <v>7</v>
      </c>
      <c r="D16" s="2">
        <f t="shared" si="0"/>
        <v>3.2857142857142856</v>
      </c>
      <c r="E16" s="2">
        <v>33</v>
      </c>
      <c r="F16" s="2">
        <v>7</v>
      </c>
      <c r="G16" s="2">
        <f t="shared" si="1"/>
        <v>4.7142857142857144</v>
      </c>
      <c r="H16" s="6" t="s">
        <v>28</v>
      </c>
      <c r="I16" s="2">
        <v>4.4630000000000001E-4</v>
      </c>
      <c r="J16" s="2"/>
      <c r="K16" s="2"/>
      <c r="L16" s="2">
        <v>0.562087</v>
      </c>
      <c r="M16" s="2">
        <v>0.54991299999999999</v>
      </c>
      <c r="N16" s="7">
        <f t="shared" si="2"/>
        <v>1.2174000000000018E-2</v>
      </c>
      <c r="O16" s="2">
        <v>0.25184600000000001</v>
      </c>
      <c r="P16" s="2">
        <v>0.25015399999999999</v>
      </c>
      <c r="Q16" s="2">
        <f t="shared" si="3"/>
        <v>1.6920000000000268E-3</v>
      </c>
      <c r="R16" s="2">
        <f t="shared" si="4"/>
        <v>6.9330000000000225E-3</v>
      </c>
      <c r="S16" s="2">
        <v>6.4736799999999999</v>
      </c>
      <c r="T16" s="2">
        <v>0.21026300000000001</v>
      </c>
      <c r="U16" s="2">
        <v>0</v>
      </c>
      <c r="V16" s="2">
        <f t="shared" si="5"/>
        <v>0.21026300000000001</v>
      </c>
      <c r="W16" s="2">
        <v>0.7</v>
      </c>
      <c r="X16" s="2">
        <v>0.39385399999999998</v>
      </c>
      <c r="Y16" s="5">
        <f t="shared" si="6"/>
        <v>0.30614599999999997</v>
      </c>
      <c r="Z16" s="2"/>
      <c r="AA16" s="2"/>
      <c r="AB16" s="2"/>
    </row>
    <row r="17" spans="1:28" x14ac:dyDescent="0.3">
      <c r="A17" s="2">
        <v>16</v>
      </c>
      <c r="B17" s="2">
        <v>25</v>
      </c>
      <c r="C17" s="2">
        <v>7</v>
      </c>
      <c r="D17" s="2">
        <f t="shared" si="0"/>
        <v>3.5714285714285716</v>
      </c>
      <c r="E17" s="2">
        <v>35</v>
      </c>
      <c r="F17" s="2">
        <v>7</v>
      </c>
      <c r="G17" s="2">
        <f t="shared" si="1"/>
        <v>5</v>
      </c>
      <c r="H17" s="6" t="s">
        <v>29</v>
      </c>
      <c r="I17" s="2">
        <v>4.79545E-4</v>
      </c>
      <c r="J17" s="2"/>
      <c r="K17" s="2"/>
      <c r="L17" s="2">
        <v>0.56184199999999995</v>
      </c>
      <c r="M17" s="2">
        <v>0.55026299999999995</v>
      </c>
      <c r="N17" s="7">
        <f t="shared" si="2"/>
        <v>1.1579000000000006E-2</v>
      </c>
      <c r="O17" s="2">
        <v>0.25234800000000002</v>
      </c>
      <c r="P17" s="2">
        <v>0.2500887</v>
      </c>
      <c r="Q17" s="2">
        <f t="shared" si="3"/>
        <v>2.2593000000000196E-3</v>
      </c>
      <c r="R17" s="2">
        <f t="shared" si="4"/>
        <v>6.9191500000000128E-3</v>
      </c>
      <c r="S17" s="2">
        <v>6.4561400000000004</v>
      </c>
      <c r="T17" s="2">
        <v>0.21304300000000001</v>
      </c>
      <c r="U17" s="2">
        <v>0</v>
      </c>
      <c r="V17" s="2">
        <f t="shared" si="5"/>
        <v>0.21304300000000001</v>
      </c>
      <c r="W17" s="2">
        <v>0.7</v>
      </c>
      <c r="X17" s="2">
        <v>0.39590599999999998</v>
      </c>
      <c r="Y17" s="5">
        <f t="shared" si="6"/>
        <v>0.30409399999999998</v>
      </c>
      <c r="Z17" s="2"/>
      <c r="AA17" s="2"/>
      <c r="AB17" s="2"/>
    </row>
    <row r="18" spans="1:28" x14ac:dyDescent="0.3">
      <c r="A18" s="2">
        <v>17</v>
      </c>
      <c r="B18" s="2">
        <v>27</v>
      </c>
      <c r="C18" s="2">
        <v>7</v>
      </c>
      <c r="D18" s="2">
        <f t="shared" si="0"/>
        <v>3.8571428571428572</v>
      </c>
      <c r="E18" s="2">
        <v>37</v>
      </c>
      <c r="F18" s="2">
        <v>7</v>
      </c>
      <c r="G18" s="2">
        <f t="shared" si="1"/>
        <v>5.2857142857142856</v>
      </c>
      <c r="H18" s="6" t="s">
        <v>30</v>
      </c>
      <c r="I18" s="2">
        <v>5.1219999999999998E-4</v>
      </c>
      <c r="J18" s="2"/>
      <c r="K18" s="2"/>
      <c r="L18" s="2">
        <v>0.56130400000000003</v>
      </c>
      <c r="M18" s="2">
        <v>0.55000000000000004</v>
      </c>
      <c r="N18" s="7">
        <f>L18-M18</f>
        <v>1.1303999999999981E-2</v>
      </c>
      <c r="O18" s="2">
        <v>0.25236799999999998</v>
      </c>
      <c r="P18" s="2">
        <v>0.25006600000000001</v>
      </c>
      <c r="Q18" s="2">
        <f t="shared" si="3"/>
        <v>2.3019999999999707E-3</v>
      </c>
      <c r="R18" s="2">
        <f t="shared" si="4"/>
        <v>6.8029999999999757E-3</v>
      </c>
      <c r="S18" s="2">
        <v>6.4560000000000004</v>
      </c>
      <c r="T18" s="2">
        <v>0.21565200000000001</v>
      </c>
      <c r="U18" s="2">
        <v>0</v>
      </c>
      <c r="V18" s="2">
        <f t="shared" si="5"/>
        <v>0.21565200000000001</v>
      </c>
      <c r="W18" s="2">
        <v>0.7</v>
      </c>
      <c r="X18" s="2">
        <v>0.39739099999999999</v>
      </c>
      <c r="Y18" s="5">
        <f t="shared" si="6"/>
        <v>0.30260899999999996</v>
      </c>
      <c r="Z18" s="2"/>
      <c r="AA18" s="2"/>
      <c r="AB18" s="2"/>
    </row>
    <row r="19" spans="1:28" x14ac:dyDescent="0.3">
      <c r="A19" s="2">
        <v>18</v>
      </c>
      <c r="B19" s="2">
        <v>30</v>
      </c>
      <c r="C19" s="2">
        <v>7</v>
      </c>
      <c r="D19" s="2">
        <f t="shared" si="0"/>
        <v>4.2857142857142856</v>
      </c>
      <c r="E19" s="2">
        <v>15</v>
      </c>
      <c r="F19" s="2">
        <v>7</v>
      </c>
      <c r="G19" s="2">
        <f t="shared" si="1"/>
        <v>2.1428571428571428</v>
      </c>
      <c r="H19" s="6" t="s">
        <v>31</v>
      </c>
      <c r="I19" s="2">
        <v>3.2039900000000002E-4</v>
      </c>
      <c r="J19" s="2"/>
      <c r="K19" s="2"/>
      <c r="L19" s="2">
        <v>0.55003500000000005</v>
      </c>
      <c r="M19" s="2">
        <v>0.55000199999999999</v>
      </c>
      <c r="N19" s="7">
        <f t="shared" si="2"/>
        <v>3.3000000000060759E-5</v>
      </c>
      <c r="O19" s="2">
        <v>0.26437899999999998</v>
      </c>
      <c r="P19" s="2">
        <v>0.25</v>
      </c>
      <c r="Q19" s="2">
        <f t="shared" si="3"/>
        <v>1.4378999999999975E-2</v>
      </c>
      <c r="R19" s="2">
        <f t="shared" si="4"/>
        <v>7.2060000000000179E-3</v>
      </c>
      <c r="S19" s="2">
        <v>6.5568200000000001</v>
      </c>
      <c r="T19" s="2">
        <v>0.31478299999999998</v>
      </c>
      <c r="U19" s="2">
        <v>0</v>
      </c>
      <c r="V19" s="2">
        <f t="shared" si="5"/>
        <v>0.31478299999999998</v>
      </c>
      <c r="W19" s="2">
        <v>0.7</v>
      </c>
      <c r="X19" s="2">
        <v>0.49375000000000002</v>
      </c>
      <c r="Y19" s="5">
        <f>W19-X19</f>
        <v>0.20624999999999993</v>
      </c>
      <c r="Z19" s="2"/>
      <c r="AA19" s="2"/>
      <c r="AB19" s="2"/>
    </row>
    <row r="20" spans="1:28" x14ac:dyDescent="0.3">
      <c r="A20" s="2">
        <v>19</v>
      </c>
      <c r="B20" s="2">
        <v>33</v>
      </c>
      <c r="C20" s="2">
        <v>7</v>
      </c>
      <c r="D20" s="2">
        <f t="shared" si="0"/>
        <v>4.7142857142857144</v>
      </c>
      <c r="E20" s="2">
        <v>17</v>
      </c>
      <c r="F20" s="2">
        <v>7</v>
      </c>
      <c r="G20" s="2">
        <f t="shared" si="1"/>
        <v>2.4285714285714284</v>
      </c>
      <c r="H20" s="6" t="s">
        <v>32</v>
      </c>
      <c r="I20" s="2">
        <v>3.6099999999999999E-4</v>
      </c>
      <c r="J20" s="2"/>
      <c r="K20" s="2"/>
      <c r="L20" s="2">
        <v>0.55030800000000002</v>
      </c>
      <c r="M20" s="2">
        <v>0.55003100000000005</v>
      </c>
      <c r="N20" s="7">
        <f t="shared" si="2"/>
        <v>2.7699999999997171E-4</v>
      </c>
      <c r="O20" s="2">
        <v>0.26394699999999999</v>
      </c>
      <c r="P20" s="2">
        <v>0.249474</v>
      </c>
      <c r="Q20" s="2">
        <f t="shared" si="3"/>
        <v>1.4472999999999986E-2</v>
      </c>
      <c r="R20" s="2">
        <f t="shared" si="4"/>
        <v>7.3749999999999788E-3</v>
      </c>
      <c r="S20" s="8">
        <v>6.5227300000000001</v>
      </c>
      <c r="T20" s="2">
        <v>0.3125</v>
      </c>
      <c r="U20" s="2">
        <v>0</v>
      </c>
      <c r="V20" s="2">
        <f t="shared" si="5"/>
        <v>0.3125</v>
      </c>
      <c r="W20" s="2">
        <v>0.7</v>
      </c>
      <c r="X20" s="2">
        <v>0.491087</v>
      </c>
      <c r="Y20" s="5">
        <f t="shared" si="6"/>
        <v>0.20891299999999996</v>
      </c>
      <c r="Z20" s="2"/>
      <c r="AA20" s="2"/>
      <c r="AB20" s="2"/>
    </row>
    <row r="21" spans="1:28" x14ac:dyDescent="0.3">
      <c r="A21" s="2">
        <v>20</v>
      </c>
      <c r="B21" s="2">
        <v>36</v>
      </c>
      <c r="C21" s="2">
        <v>7</v>
      </c>
      <c r="D21" s="2">
        <f t="shared" si="0"/>
        <v>5.1428571428571432</v>
      </c>
      <c r="E21" s="2">
        <v>18</v>
      </c>
      <c r="F21" s="2">
        <v>7</v>
      </c>
      <c r="G21" s="2">
        <f t="shared" si="1"/>
        <v>2.5714285714285716</v>
      </c>
      <c r="H21" s="6" t="s">
        <v>31</v>
      </c>
      <c r="I21" s="2">
        <v>5.7399999999999997E-4</v>
      </c>
      <c r="J21" s="2"/>
      <c r="K21" s="2"/>
      <c r="L21" s="7">
        <v>0.54947800000000002</v>
      </c>
      <c r="M21" s="7">
        <v>0.55006200000000005</v>
      </c>
      <c r="N21" s="7">
        <f>L21-M21</f>
        <v>-5.8400000000002894E-4</v>
      </c>
      <c r="O21" s="2">
        <v>0.26630399999999999</v>
      </c>
      <c r="P21" s="2">
        <v>0.25</v>
      </c>
      <c r="Q21" s="2">
        <f>O21-P21</f>
        <v>1.6303999999999985E-2</v>
      </c>
      <c r="R21" s="2">
        <f t="shared" si="4"/>
        <v>7.8599999999999781E-3</v>
      </c>
      <c r="S21" s="2">
        <v>6.5562500000000004</v>
      </c>
      <c r="T21" s="2">
        <v>0.32130399999999998</v>
      </c>
      <c r="U21" s="2">
        <v>0</v>
      </c>
      <c r="V21" s="2">
        <f t="shared" si="5"/>
        <v>0.32130399999999998</v>
      </c>
      <c r="W21" s="2">
        <v>0.7</v>
      </c>
      <c r="X21" s="2">
        <v>0.49931999999999999</v>
      </c>
      <c r="Y21" s="5">
        <f t="shared" si="6"/>
        <v>0.20067999999999997</v>
      </c>
      <c r="Z21" s="2"/>
      <c r="AA21" s="2"/>
      <c r="AB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B7B9-8096-4D17-AA40-DD32B9B61DD0}">
  <dimension ref="A1"/>
  <sheetViews>
    <sheetView workbookViewId="0">
      <selection activeCell="O15" sqref="O1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87AD-AF5E-4111-88D4-FE090BDE6B89}">
  <dimension ref="A1:Q21"/>
  <sheetViews>
    <sheetView workbookViewId="0">
      <selection activeCell="H2" sqref="H2"/>
    </sheetView>
  </sheetViews>
  <sheetFormatPr defaultRowHeight="14.4" x14ac:dyDescent="0.3"/>
  <cols>
    <col min="8" max="8" width="14.77734375" customWidth="1"/>
  </cols>
  <sheetData>
    <row r="1" spans="1:17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2">
        <v>1</v>
      </c>
      <c r="B2" s="2"/>
      <c r="C2" s="2"/>
      <c r="D2" s="4"/>
      <c r="E2" s="4">
        <v>14</v>
      </c>
      <c r="F2" s="2">
        <v>7</v>
      </c>
      <c r="G2" s="2">
        <v>2</v>
      </c>
      <c r="H2" s="3"/>
      <c r="I2" s="2"/>
      <c r="J2" s="2"/>
      <c r="K2" s="2"/>
      <c r="L2" s="2"/>
      <c r="M2" s="2"/>
      <c r="N2" s="2"/>
      <c r="O2" s="2"/>
      <c r="P2" s="2"/>
      <c r="Q2" s="2"/>
    </row>
    <row r="3" spans="1:17" x14ac:dyDescent="0.3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inverter.sch</vt:lpstr>
      <vt:lpstr>Sheet4</vt:lpstr>
      <vt:lpstr>nfet.sch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Dasari, Sumanth (UMKC-Student)</dc:creator>
  <cp:lastModifiedBy>Dasari, Sumanth (UMKC-Student)</cp:lastModifiedBy>
  <dcterms:created xsi:type="dcterms:W3CDTF">2024-10-02T03:46:28Z</dcterms:created>
  <dcterms:modified xsi:type="dcterms:W3CDTF">2024-10-04T22:56:23Z</dcterms:modified>
</cp:coreProperties>
</file>