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CodeApplicableForTransaction" sheetId="1" state="visible" r:id="rId2"/>
    <sheet name="IsCodeApplicableForTransaction-" sheetId="2" state="hidden" r:id="rId3"/>
    <sheet name="Feedback" sheetId="3" state="hidden" r:id="rId4"/>
    <sheet name="CD-TestFamily-CalculateDiscount" sheetId="4" state="visible" r:id="rId5"/>
    <sheet name="GetBestDiscountCode -Test" sheetId="5" state="visible" r:id="rId6"/>
    <sheet name="Sheet5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<sst xmlns="http://schemas.openxmlformats.org/spreadsheetml/2006/main" count="167" uniqueCount="99">
  <si>
    <t xml:space="preserve">channel</t>
  </si>
  <si>
    <t xml:space="preserve">transTypeCode</t>
  </si>
  <si>
    <t xml:space="preserve">portal</t>
  </si>
  <si>
    <t xml:space="preserve">SVC-R</t>
  </si>
  <si>
    <t xml:space="preserve">Input</t>
  </si>
  <si>
    <t xml:space="preserve">Output</t>
  </si>
  <si>
    <t xml:space="preserve">selectedOfferCode={
        "codeType":"D",
        "validFor":"RC",
        "codeName":"STUDENT",
        "description":" DISCOUNT FOR EDUCATIONAL SEASON- CHARGES Rs 100 OFF, 50 PAISE DISCOUNT ON CARD RATE",
        "startDateTime":"01-04-2020 00:00:00",
        "endDateTime":"01-07-2020 00:00:00",
        "minMaxAmountType":"LCY",
        "minimumINRAmount":"1000",
        "maximumINRAmount":"1000000",
        "maximumTotalUsage":"100000",
        "maximumUsagePerCustomer":"1",
        "rateApplyType":"GBL",
        "applicableRateMargin":"50",
        "chargesDiscount": {
                "chargeDiscountType":"F",
                "chargeDiscount":"100"
        },
        "rateDiscount": {
                "rateDiscountType":"F",
                "rateDiscountOn":"IBR",
                "rateDiscountOrMargin":"50"
        },
        "termsFilter":{
                "channel":["branch","portal","mobile"],
                "transTypeCode":["CN-SALE","SVC-SALE","SVC-RELOAD","TT-SALE","DD-SALE"],
                "customerCategory":["STUDENT"],
                "currency": [
                        {
                                "currCode":"USD",
                                "minAmount":"",
                                "maxAmount":"",
                                "discount":""
                        },
                        {
                                "currCode":"EUR",
                                "minAmount":"",
                                "maxAmount":"",
                                "discount":""
                         },
                        {
                                "currCode":"GBP",
                                "minAmount":"",
                                "maxAmount":"",
                                "discount":""
                        }
                ]
        }
}
</t>
  </si>
  <si>
    <t xml:space="preserve">applicableOfferValidity={
        "codeType":"P",
        "validFor":"RC",
        "codeName":"KOTAKFIRST",
        "applicable":"Y"                        
}</t>
  </si>
  <si>
    <t xml:space="preserve">"transactionDetails={
""transDate"":""01-04-2020"",
""transTypeCode"":""SVC-R"",
""currency"":""USD"",
""amount"":""1500"",
""promoCode"":""KOTAKFIRST"",
""channel"": ""PORTAL"",
""rate"":""77.31"",
""ibr"":""75.31"",
""cardRate"":""77.31"",
""perUnit"":""1"",
""buySellSign"":""-1"",
""orgCharges"":""100""
}"</t>
  </si>
  <si>
    <t xml:space="preserve">customerDetails={   "cif":"12345",
    "customerCategory":[
     "EMPLOYEE",   "WEALTH"
    ],
    "usedCodes":
        [
            {
                "codeType":"P",
                "codeName":"KOTAKFIRST",
                "usedCount":"1"
            },
            {
                "codeType":"D",
                "codeName":"STUDENT",
                "usedCount":"2"
            }
        ]              
}</t>
  </si>
  <si>
    <t xml:space="preserve">Sr. No.</t>
  </si>
  <si>
    <t xml:space="preserve">Test-Family</t>
  </si>
  <si>
    <t xml:space="preserve">Function</t>
  </si>
  <si>
    <t xml:space="preserve">Feedback</t>
  </si>
  <si>
    <t xml:space="preserve">Responsibility</t>
  </si>
  <si>
    <t xml:space="preserve">Status</t>
  </si>
  <si>
    <t xml:space="preserve">CD</t>
  </si>
  <si>
    <t xml:space="preserve">calCharges()</t>
  </si>
  <si>
    <t xml:space="preserve"> should return consistant json both success and unsuccess
{"status": "unsuccess", "msg": "offer not applicable"  "jsonData":{} };</t>
  </si>
  <si>
    <t xml:space="preserve">Mahesh</t>
  </si>
  <si>
    <t xml:space="preserve">done</t>
  </si>
  <si>
    <t xml:space="preserve">calDiscount()</t>
  </si>
  <si>
    <t xml:space="preserve"> should return consistant json both success and unsuccess</t>
  </si>
  <si>
    <t xml:space="preserve">Discounted charges calculated will not be in negative. If it does, charges will be assumed as zero.</t>
  </si>
  <si>
    <t xml:space="preserve">getIBRate()</t>
  </si>
  <si>
    <t xml:space="preserve">should return hard coded rate not null
send transactionDetail json to tis function and return ibr rate </t>
  </si>
  <si>
    <t xml:space="preserve">calRateDis()</t>
  </si>
  <si>
    <t xml:space="preserve">applicableRateMargin should be used for rate calculation</t>
  </si>
  <si>
    <r>
      <rPr>
        <sz val="11"/>
        <color rgb="FF000000"/>
        <rFont val="Arial"/>
        <family val="0"/>
        <charset val="1"/>
      </rPr>
      <t xml:space="preserve">Rate calculation should be as per Rate Formula  </t>
    </r>
    <r>
      <rPr>
        <b val="true"/>
        <sz val="12"/>
        <color rgb="FFFFFFFF"/>
        <rFont val="Calibri"/>
        <family val="0"/>
        <charset val="1"/>
      </rPr>
      <t xml:space="preserve"> </t>
    </r>
    <r>
      <rPr>
        <sz val="11"/>
        <color rgb="FF000000"/>
        <rFont val="Arial"/>
        <family val="0"/>
        <charset val="1"/>
      </rPr>
      <t xml:space="preserve"> </t>
    </r>
    <r>
      <rPr>
        <b val="true"/>
        <sz val="12"/>
        <color rgb="FFFFFFFF"/>
        <rFont val="Calibri"/>
        <family val="0"/>
        <charset val="1"/>
      </rPr>
      <t xml:space="preserve"> </t>
    </r>
  </si>
  <si>
    <t xml:space="preserve">buySellSign ==-1 
     if rate &lt; ibr 
            rate =ibr;
buySellSign ==1 
      if rate &gt; ibr 
            rate =ibr;</t>
  </si>
  <si>
    <t xml:space="preserve">Input  Values</t>
  </si>
  <si>
    <t xml:space="preserve">Input JSON</t>
  </si>
  <si>
    <t xml:space="preserve">Output Values</t>
  </si>
  <si>
    <t xml:space="preserve">Output JSON</t>
  </si>
  <si>
    <t xml:space="preserve">Case-id</t>
  </si>
  <si>
    <t xml:space="preserve">validFor</t>
  </si>
  <si>
    <t xml:space="preserve">Charges</t>
  </si>
  <si>
    <t xml:space="preserve">chargeDiscount</t>
  </si>
  <si>
    <t xml:space="preserve">rateDiscountOn</t>
  </si>
  <si>
    <t xml:space="preserve">RateDiscount</t>
  </si>
  <si>
    <t xml:space="preserve">applicableRateMargin</t>
  </si>
  <si>
    <t xml:space="preserve">transactionDetails</t>
  </si>
  <si>
    <t xml:space="preserve">selectedOfferCode</t>
  </si>
  <si>
    <t xml:space="preserve">rate</t>
  </si>
  <si>
    <t xml:space="preserve">charge</t>
  </si>
  <si>
    <t xml:space="preserve">lcyAmount</t>
  </si>
  <si>
    <t xml:space="preserve">totalAmount</t>
  </si>
  <si>
    <t xml:space="preserve">totalDiscount</t>
  </si>
  <si>
    <t xml:space="preserve">Rate Formula </t>
  </si>
  <si>
    <t xml:space="preserve">output</t>
  </si>
  <si>
    <t xml:space="preserve">CalculateDiscount</t>
  </si>
  <si>
    <t xml:space="preserve">RC</t>
  </si>
  <si>
    <t xml:space="preserve">F</t>
  </si>
  <si>
    <t xml:space="preserve">IBR</t>
  </si>
  <si>
    <t xml:space="preserve">trnDetail:{
       "transDate": "01-04-2020",
         "transTypeCode": "CN-SALE",
         "currency": "USD",
         "amount": "1500",
         "promoCode": "STUDENT",
         "channel": "PORTAL",
         "orgCharges": "100",
         "rate": "77.31",
         "ibr": "75.31",
         "cardRate": "77.31",
         "perUnit": "1",
         "buySellSign": "-1",
         "GST": "18"
    }</t>
  </si>
  <si>
    <t xml:space="preserve">selectedOffer:{
      "codeType":"D",
      "validFor":"RC",
      "codeName":"STUDENT",
      "description":" DISCOUNT FOR EDUCATIONAL SEASON- CHARGES Rs 100 OFF, 50 PAISE DISCOUNT ON CARD RATE",
      "startDateTime":"01-04-2020 00:00:00",
      "endDateTime":"01-07-2020 00:00:00",
      "minMaxAmountType":"LCY",
      "minimumINRAmount":"1000",
      "maximumINRAmount":"1000000",
      "maximumTotalUsage":"100000",
      "maximumUsagePerCustomer":"1",
      "rateApplyType":"GBL",
      "applicableRateMargin":"50",
      "chargesDiscount": {
        "chargeDiscountType":"F",
        "chargeDiscount":"50"
      },
      "rateDiscount": {
        "rateDiscountType":"F",
        "rateDiscountOn":"IBR",
        "rateDiscountOrMargin":"50"
      },
      "termsFilter":{
        "channel":["branch","portal","mobile"],
        "transTypeCode":["CN-SALE","SVC-SALE","SVC-RELOAD","TT-SALE","DD-SALE"],
        "customerCategory":["STUDENT"],
        "currency": [
          {
            "currCode":"USD",
            "minAmount":"",
            "maxAmount":"",
            "discount":""
          },
          {
            "currCode":"EUR",
            "minAmount":"",
            "maxAmount":"",
            "discount":""
           },
          {
            "currCode":"GBP",
            "minAmount":"",
            "maxAmount":"",
            "discount":""
          }
        ]
      }
    }
</t>
  </si>
  <si>
    <t xml:space="preserve">FixedData.IBR-((applicableRateMargin/100)*'FixedData'.buySellSign)</t>
  </si>
  <si>
    <t xml:space="preserve">{
   "offerdetail": {
      "chargeDetail": {
         "chargeDiscountType": "F",
         "chargesDiscount": "50",
         "orgCharge": "100",
         "charges": "59.00"
      },
      "rateDetail": {
         "rateDiscountType": "F",
         "rateDiscountOn": "IBR",
         "rateDiscountOrMargin": "50",
         "orgRate": "77.31",
         "rate": "75.81000",
         "ibr": "75.31",
         "cardRate": "77.31"
      },
      "transDetail": {
         "transTypeCode": "CN-SALE",
         "currency": "USD",
         "fcyAmount": "1500",
         "lcyAmount": "113715.00",
         "totalAmount": "113774.00",
         "totalDiscount": "-2309.00"
      }
   },
   "status": "success"
}
</t>
  </si>
  <si>
    <t xml:space="preserve">P</t>
  </si>
  <si>
    <t xml:space="preserve">Card</t>
  </si>
  <si>
    <t xml:space="preserve">selectedOffer:{
        "codeType":"D",
        "validFor":"RC",
        "codeName":"STUDENT",
        "description":" DISCOUNT FOR EDUCATIONAL SEASON- CHARGES Rs 100 OFF, 50 PAISE DISCOUNT ON CARD RATE",
        "startDateTime":"01-04-2020 00:00:00",
        "endDateTime":"01-07-2020 00:00:00",
        "minMaxAmountType":"LCY",
        "minimumINRAmount":"1000",
        "maximumINRAmount":"1000000",
        "maximumTotalUsage":"100000",
        "maximumUsagePerCustomer":"1",
        "rateApplyType":"GBL",
        "applicableRateMargin":"50",
        "chargesDiscount": {
            "chargeDiscountType":"P",
            "chargeDiscount":"40"
        },
        "rateDiscount": {
            "rateDiscountType":"F",
            "rateDiscountOn":"C",
            "rateDiscountOrMargin":"50"
        },
        "termsFilter":{
            "channel":["branch","portal","mobile"],
            "transTypeCode":["CN-SALE","SVC-SALE","SVC-RELOAD","TT-SALE","DD-SALE"],
            "customerCategory":["STUDENT"],
            "currency": [
                {
                    "currCode":"USD",
                    "minAmount":"",
                    "maxAmount":"",
                    "discount":""
                },
                {
                    "currCode":"EUR",
                    "minAmount":"",
                    "maxAmount":"",
                    "discount":""
                 },
                {
                    "currCode":"GBP",
                    "minAmount":"",
                    "maxAmount":"",
                    "discount":""
                }
            ]
        }
    }</t>
  </si>
  <si>
    <t xml:space="preserve">FixedData.cardRate+((applicableRateMargin/100)*'FixedData'.buySellSign)</t>
  </si>
  <si>
    <t xml:space="preserve">{
   "offerdetail": {
      "chargeDetail": {
         "chargeDiscountType": "P",
         "chargesDiscount": "40",
         "orgCharge": "100",
         "charges": "70.80"
      },
      "rateDetail": {
         "rateDiscountType": "F",
         "rateDiscountOn": "C",
         "rateDiscountOrMargin": "50",
         "orgRate": "77.31",
         "rate": "76.81000",
         "ibr": "75.31",
         "cardRate": "77.31"
      },
      "transDetail": {
         "transTypeCode": "CN-SALE",
         "currency": "USD",
         "fcyAmount": "1500",
         "lcyAmount": "115215.00",
         "totalAmount": "115285.80",
         "totalDiscount": "-797.20"
      }
   },
   "status": "success"
}
</t>
  </si>
  <si>
    <t xml:space="preserve">selectedOffer:{
        "codeType":"D",
        "validFor":"RC",
        "codeName":"STUDENT",
        "description":" DISCOUNT FOR EDUCATIONAL SEASON- CHARGES Rs 100 OFF, 50 PAISE DISCOUNT ON CARD RATE",
        "startDateTime":"01-04-2020 00:00:00",
        "endDateTime":"01-07-2020 00:00:00",
        "minMaxAmountType":"LCY",
        "minimumINRAmount":"1000",
        "maximumINRAmount":"1000000",
        "maximumTotalUsage":"100000",
        "maximumUsagePerCustomer":"1",
        "rateApplyType":"GBL",
        "applicableRateMargin":"1",
        "chargesDiscount": {
            "chargeDiscountType":"F",
            "chargeDiscount":"50"
        },
        "rateDiscount": {
            "rateDiscountType":"P",
            "rateDiscountOn":"IBR",
            "rateDiscountOrMargin":"50"
        },
        "termsFilter":{
            "channel":["branch","portal","mobile"],
            "transTypeCode":["CN-SALE","SVC-SALE","SVC-RELOAD","TT-SALE","DD-SALE"],
            "customerCategory":["STUDENT"],
            "currency": [
                {
                    "currCode":"USD",
                    "minAmount":"",
                    "maxAmount":"",
                    "discount":""
                },
                {
                    "currCode":"EUR",
                    "minAmount":"",
                    "maxAmount":"",
                    "discount":""
                 },
                {
                    "currCode":"GBP",
                    "minAmount":"",
                    "maxAmount":"",
                    "discount":""
                }
            ]
        }
    }</t>
  </si>
  <si>
    <t xml:space="preserve">FixedData.IBR
-(FixedData.IBR*(applicableRateMargin/100)*'FixedData'.buySellSign)</t>
  </si>
  <si>
    <t xml:space="preserve">{
   "offerdetail": {
      "chargeDetail": {
         "chargeDiscountType": "F",
         "chargesDiscount": "50",
         "orgCharge": "100",
         "charges": "59.00"
      },
      "rateDetail": {
         "rateDiscountType": "P",
         "rateDiscountOn": "IBR",
         "rateDiscountOrMargin": "50",
         "orgRate": "77.31",
         "rate": "76.06310",
         "ibr": "75.31",
         "cardRate": "77.31"
      },
      "transDetail": {
         "transTypeCode": "CN-SALE",
         "currency": "USD",
         "fcyAmount": "1500",
         "lcyAmount": "114094.65",
         "totalAmount": "114153.65",
         "totalDiscount": "-1929.35"
      }
   },
   "status": "success"
}
</t>
  </si>
  <si>
    <t xml:space="preserve"> trnDetail:{
       "transDate": "01-04-2020",
         "transTypeCode": "CN-SALE",
         "currency": "USD",
         "amount": "1500",
         "promoCode": "STUDENT",
         "channel": "PORTAL",
         "orgCharges": "100",
         "rate": "77.31",
         "ibr": "75.31",
         "cardRate": "77.31",
         "perUnit": "1",
         "buySellSign": "-1",
         "GST": "18"
    }</t>
  </si>
  <si>
    <t xml:space="preserve">selectedOffer:{
      "codeType":"D",
      "validFor":"RC",
      "codeName":"STUDENT",
      "description":" DISCOUNT FOR EDUCATIONAL SEASON- CHARGES Rs 100 OFF, 50 PAISE DISCOUNT ON CARD RATE",
      "startDateTime":"01-04-2020 00:00:00",
      "endDateTime":"01-07-2020 00:00:00",
      "minMaxAmountType":"LCY",
      "minimumINRAmount":"1000",
      "maximumINRAmount":"1000000",
      "maximumTotalUsage":"100000",
      "maximumUsagePerCustomer":"1",
      "rateApplyType":"GBL",
      "applicableRateMargin":"40",
      "chargesDiscount": {
        "chargeDiscountType":"P",
        "chargeDiscount":"40"
      },
      "rateDiscount": {
        "rateDiscountType":"P",
        "rateDiscountOn":"C",
        "rateDiscountOrMargin":"50"
      },
      "termsFilter":{
        "channel":["branch","portal","mobile"],
        "transTypeCode":["CN-SALE","SVC-SALE","SVC-RELOAD","TT-SALE","DD-SALE"],
        "customerCategory":["STUDENT"],
        "currency": [
          {
            "currCode":"USD",
            "minAmount":"",
            "maxAmount":"",
            "discount":""
          },
          {
            "currCode":"EUR",
            "minAmount":"",
            "maxAmount":"",
            "discount":""
           },
          {
            "currCode":"GBP",
            "minAmount":"",
            "maxAmount":"",
            "discount":""
          }
        ]
      }
    }</t>
  </si>
  <si>
    <t xml:space="preserve">FixedData.cardRate
+(FixedData.cardRate*(applicableRateMargin/100)*'FixedData'.buySellSign)</t>
  </si>
  <si>
    <t xml:space="preserve">{
  "offerdetail": {
    "chargeDetail": {
      "chargeDiscountType": "P",
      "chargesDiscount": "40",
      "orgCharge": "100",
      "charges": "70.80"
    },
    "rateDetail": {
      "rateDiscountType": "P",
      "rateDiscountOn": "C",
      "rateDiscountOrMargin": "50",
      "orgRate": "77.31",
      "rate": "76.91000",
      "ibr": "75.31",
      "cardRate": "77.31"
    },
    "transDetail": {
      "transTypeCode": "CN-SALE",
      "currency": "USD",
      "fcyAmount": "1500",
      "lcyAmount": "115365.00",
      "totalAmount": "115435.80",
      "totalDiscount": "-647.20"
    }
  },
  "status": "success"
}
</t>
  </si>
  <si>
    <t xml:space="preserve">R</t>
  </si>
  <si>
    <t xml:space="preserve">selectedOffer:{
      "codeType":"D",
      "validFor":"R",
      "codeName":"STUDENT",
      "description":" DISCOUNT FOR EDUCATIONAL SEASON- CHARGES Rs 100 OFF, 50 PAISE DISCOUNT ON CARD RATE",
      "startDateTime":"01-04-2020 00:00:00",
      "endDateTime":"01-07-2020 00:00:00",
      "minMaxAmountType":"LCY",
      "minimumINRAmount":"1000",
      "maximumINRAmount":"1000000",
      "maximumTotalUsage":"100000",
      "maximumUsagePerCustomer":"1",
      "rateApplyType":"GBL",
      "applicableRateMargin":"40",
      "chargesDiscount": {
        "chargeDiscountType":"F",
        "chargeDiscount":"50"
      },
      "rateDiscount": {
        "rateDiscountType":"F",
        "rateDiscountOn":"C",
        "rateDiscountOrMargin":"50"
      },
      "termsFilter":{
        "channel":["branch","portal","mobile"],
        "transTypeCode":["CN-SALE","SVC-SALE","SVC-RELOAD","TT-SALE","DD-SALE"],
        "customerCategory":["STUDENT"],
        "currency": [
          {
            "currCode":"USD",
            "minAmount":"",
            "maxAmount":"",
            "discount":""
          },
          {
            "currCode":"EUR",
            "minAmount":"",
            "maxAmount":"",
            "discount":""
           },
          {
            "currCode":"GBP",
            "minAmount":"",
            "maxAmount":"",
            "discount":""
          }
        ]
      }
    }</t>
  </si>
  <si>
    <t xml:space="preserve">{
  "offerdetail": {
    "rateDetail": {
      "rateDiscountType": "F",
      "rateDiscountOn": "C",
      "rateDiscountOrMargin": "50",
      "orgRate": "77.31",
      "rate": "76.91000",
      "ibr": "75.31",
      "cardRate": "77.31"
    },
    "transDetail": {
      "transTypeCode": "CN-SALE",
      "currency": "USD",
      "fcyAmount": "1500",
      "lcyAmount": "115365.00",
      "totalAmount": "115483.00",
      "totalDiscount": "-600.00"
    }
  },
  "status": "success"
}
</t>
  </si>
  <si>
    <t xml:space="preserve">C</t>
  </si>
  <si>
    <t xml:space="preserve">selectedOffer:{
      "codeType":"D",
      "validFor":"C",
      "codeName":"STUDENT",
      "description":" DISCOUNT FOR EDUCATIONAL SEASON- CHARGES Rs 100 OFF, 50 PAISE DISCOUNT ON CARD RATE",
      "startDateTime":"01-04-2020 00:00:00",
      "endDateTime":"01-07-2020 00:00:00",
      "minMaxAmountType":"LCY",
      "minimumINRAmount":"1000",
      "maximumINRAmount":"1000000",
      "maximumTotalUsage":"100000",
      "maximumUsagePerCustomer":"1",
      "rateApplyType":"GBL",
      "applicableRateMargin":"50",
      "chargesDiscount": {
        "chargeDiscountType":"F",
        "chargeDiscount":"50"
      },
      "rateDiscount": {
        "rateDiscountType":"F",
        "rateDiscountOn":"IBR",
        "rateDiscountOrMargin":"50"
      },
      "termsFilter":{
        "channel":["branch","portal","mobile"],
        "transTypeCode":["CN-SALE","SVC-SALE","SVC-RELOAD","TT-SALE","DD-SALE"],
        "customerCategory":["STUDENT"],
        "currency": [
          {
            "currCode":"USD",
            "minAmount":"",
            "maxAmount":"",
            "discount":""
          },
          {
            "currCode":"EUR",
            "minAmount":"",
            "maxAmount":"",
            "discount":""
           },
          {
            "currCode":"GBP",
            "minAmount":"",
            "maxAmount":"",
            "discount":""
          }
        ]
      }
    }</t>
  </si>
  <si>
    <t xml:space="preserve">{
  "offerdetail": {
    "chargeDetail": {
      "chargeDiscountType": "F",
      "chargesDiscount": "50",
      "orgCharge": "100",
      "charges": "59.00"
    },
    "transDetail": {
      "transTypeCode": "CN-SALE",
      "currency": "USD",
      "fcyAmount": "1500",
      "lcyAmount": "115965.00",
      "totalAmount": "116024.00",
      "totalDiscount": "-59.00"
    }
  },
  "status": "success"
}
</t>
  </si>
  <si>
    <t xml:space="preserve">Input </t>
  </si>
  <si>
    <t xml:space="preserve">Rules</t>
  </si>
  <si>
    <t xml:space="preserve">Customer</t>
  </si>
  <si>
    <t xml:space="preserve">Transaction</t>
  </si>
  <si>
    <t xml:space="preserve">Offer Code</t>
  </si>
  <si>
    <t xml:space="preserve">transactionDetails={
"requestID":1",
""transDate"":""01-04-2020"",
""transTypeCode"":""SVC-R"",
""currency"":""USD"",
""amount"":""1500"",
""promoCode"":""KOTAKFIRST"",
""channel"": ""PORTAL"",
""rate"":""77.31"",
""ibr"":""75.31"",
""cardRate"":""77.31"",
""perUnit"":""1"",
""buySellSign"":""-1"",
""orgCharges"":""100"",
"lcyAmount":"115965"
}</t>
  </si>
  <si>
    <t xml:space="preserve">{
  "availableOfferCodes": [
    {
      "codeType": "P",
      "validFor": "RC",
      "codeName": "KOTAKFIRST",
      "description": "ON FIRST CARD RELOAD CHARGES FREE FOR USD EUR GBP",
      "startDateTime": "01-04-2020 00:00:00",
      "endDateTime": "01-06-2020 00:00:00",
      "minMaxAmountType": "FCY",
      "minimumINRAmount": "",
      "maximumINRAmount": "",
      "maximumTotalUsage": "10000000",
      "maximumUsagePerCustomer": "1",
      "rateApplyType": "FCY",
      "chargesDiscount": {
        "chargeDiscountType": "F",
        "chargeDiscount": "0"
      },
      "rateDiscount": {
        "rateDiscountType": "F",
        "rateDiscountOn": "IBR",
        "rateDiscountOrMargin": ""
      },
      "termsFilter": {
        "channel": [
          "branch",
          "portal",
          "mobile"
        ],
        "transTypeCode": [
          "SVC-SALE",
          "SVC-RELOAD"
        ],
        "customerCategory": [
          "SENIOR CITIZEN",
          "WEALTH CUSTOMER",
          "STUDENT",
          "EMPLOYEE"
        ],
        "currency": [
          {
            "currCode": "USD",
            "minAmount": 1000,
            "maxAmount": 1000000,
            "discount": 50
          },
          {
            "currCode": "EUR",
            "minAmount": 500,
            "maxAmount": 1000000,
            "discount": 50
          },
          {
            "currCode": "GBP",
            "minAmount": 500,
            "maxAmount": 100000,
            "discount": 50
          }
        ]
      }
    },
    {
      "codeType": "D",
      "validFor": "RC",
      "codeName": "KOTAKHOLY",
      "description": "ON FIRST CARD RELOAD CHARGES FREE FOR USD EUR GBP",
      "startDateTime": "01-05-2020 00:00:00",
      "endDateTime": "01-06-2020 00:00:00",
      "minMaxAmountType": "FCY",
      "minimumINRAmount": "",
      "maximumINRAmount": "",
      "maximumTotalUsage": "10000000",
      "maximumUsagePerCustomer": "3",
      "rateApplyType": "FCY",
      "chargesDiscount": {
        "chargeDiscountType": "F",
        "chargeDiscount": "0"
      },
      "rateDiscount": {
        "rateDiscountType": "F",
        "rateDiscountOn": "IBR",
        "rateDiscountOrMargin": ""
      },
      "termsFilter": {
        "channel": [
          "branch",
          "portal",
          "mobile"
        ],
        "transTypeCode": [
          "SVC-SALE",
          "SVC-RELOAD"
        ],
        "customerCategory": [
          "SENIOR CITIZEN",
          "WEALTH CUSTOMER",
          "STUDENT",
          "EMPLOYEE"
        ],
        "currency": [
          {
            "currCode": "USD",
            "minAmount": 1000,
            "maxAmount": 1000000,
            "discount": 50
          },
          {
            "currCode": "EUR",
            "minAmount": 500,
            "maxAmount": 1000000,
            "discount": 50
          },
          {
            "currCode": "GBP",
            "minAmount": 500,
            "maxAmount": 100000,
            "discount": 50
          }
        ]
      }
    },
    {
      "codeType": "D",
      "validFor": "RC",
      "codeName": "KOTAKHOLIDAY",
      "description": "50% charges Off",
      "startDateTime": "01-05-2020 00:00:00",
      "endDateTime": "01-06-2020 00:00:00",
      "minMaxAmountType": "FCY",
      "minimumINRAmount": "",
      "maximumINRAmount": "",
      "maximumTotalUsage": "10000000",
      "maximumUsagePerCustomer": "3",
      "rateApplyType": "FCY",
      "chargesDiscount": {
        "chargeDiscountType": "F",
        "chargeDiscount": "0"
      },
      "rateDiscount": {
        "rateDiscountType": "F",
        "rateDiscountOn": "IBR",
        "rateDiscountOrMargin": ""
      },
      "termsFilter": {
        "channel": [
          "branch",
          "portal",
          "mobile"
        ],
        "transTypeCode": [
          "SVC-SALE",
          "SVC-RELOAD"
        ],
        "customerCategory": [
          "SENIOR CITIZEN",
          "WEALTH CUSTOMER",
          "STUDENT",
          "EMPLOYEE"
        ],
        "currency": [
          {
            "currCode": "USD",
            "minAmount": 1000,
            "maxAmount": 1000000,
            "discount": 50
          },
          {
            "currCode": "EUR",
            "minAmount": 500,
            "maxAmount": 1000000,
            "discount": 50
          },
          {
            "currCode": "GBP",
            "minAmount": 500,
            "maxAmount": 100000,
            "discount": 50
          }
        ]
      }
    },
    {
      "codeType": "D",
      "validFor": "RC",
      "codeName": "STUDENT",
      "description": " DISCOUNT FOR EDUCATIONAL SEASON- CHARGES Rs 100 OFF, 50 PAISE DISCOUNT ON CARD RATE",
      "startDateTime": "01-04-2020 00:00:00",
      "endDateTime": "01-07-2020 00:00:00",
      "minMaxAmountType": "LCY",
      "minimumINRAmount": "1000",
      "maximumINRAmount": "1000000",
      "maximumTotalUsage": "100000",
      "maximumUsagePerCustomer": "1",
      "rateApplyType": "GBL",
      "chargesDiscount": {
        "chargeDiscountType": "P",
        "chargeDiscount": "50"
      },
      "rateDiscount": {
        "rateDiscountType": "F",
        "rateDiscountOn": "C",
        "rateDiscountOrMargin": "50"
      },
      "termsFilter": {
        "channel": [
          "branch",
          "portal",
          "mobile"
        ],
        "transTypeCode": [
          "CN-SALE",
          "SVC-SALE",
          "SVC-RELOAD",
          "TT-SALE",
          "DD-SALE"
        ],
        "customerCategory": [
          "STUDENT"
        ],
        "currency": [
          {
            "currCode": "USD",
            "minAmount": "",
            "maxAmount": "",
            "discount": ""
          },
          {
            "currCode": "EUR",
            "minAmount": "",
            "maxAmount": "",
            "discount": ""
          },
          {
            "currCode": "GBP",
            "minAmount": "",
            "maxAmount": "",
            "discount": ""
          }
        ]
      }
    }
  ]
}</t>
  </si>
  <si>
    <t xml:space="preserve">
function  getBestDiscountcode    // GetBestDiscount
     input - transaction details JSON (td)
          - customer details JSON (cd)
                  - availableOfferCodes.json
    output - applicableOfferDetail
{
    bestDiscountDetail = {}
    currentBestDiscount = 0 
    read availableOfferCodes.json
        for each offerCode from json //use map
        {   
        ignore and move to next offer code if promo code ("codeType":"P") 
                ignore if validateOfferCode() is not applicable
        discountForSelectedCode = calculateDiscount()
                if(discountForSelectedCode.totalDiscount &gt; currentBestDiscount) 
                {
                        bestDiscountDetail = discountForSelectedCode
                        currentBestdiscount = discountForSelectedCode.totalDiscount
                }
        }
                //create output json
        return bestDiscountDetail;
}</t>
  </si>
  <si>
    <t xml:space="preserve">"applicableOfferDetail={
""requestID"":""1"", 
   ""codeType"":""P"",
    ""validFor"":""RC"",
    ""codeName"":""KOTAKFIRST"",
    ""description"":""ON FIRST CARD RELOAD CHARGES FREE FOR USD EUR GBP"",
    ""rateDetail"":     {       
                        ""rateDiscountType"":""F"",
                        ""rateDiscountOn"":""IBR"",
                        ""rateDiscountOrMargin"":""50"",
                        ""orgRate"" :""77.31"",
                        ""rate"":""75.81"",
                        ""ibr"":""75.31"",
                        ""cardRate"":""""
                      },
    ""chargeDetail"" : {
                            ""chargeDiscountType"":""F"",
                            ""chargeDiscount"":""50"",
                            ""orgCharge"" :""100"",
                            ""charge"":""59""
                     },
    ""transDetail"" : {     ""transTypeCode"":""SVC-R"",                   
                          ""currency"": ""USD"",
                          ""fcyAmount"":""1000"",
                          ""lcyAmount"":""113715"",
                          ""totalAmount"":""113774"",
                          ""totalDiscount"":""3041"",
                    }
}
"</t>
  </si>
  <si>
    <t xml:space="preserve">Plan</t>
  </si>
  <si>
    <t xml:space="preserve">getOfferDetails             nodeservice   =&gt; to get offerDetails object with discounted rate and charges</t>
  </si>
  <si>
    <t xml:space="preserve">getApplicableOffers         node function =&gt; logic of promo code or discount code to be applied</t>
  </si>
  <si>
    <t xml:space="preserve"># input- (td,cd)</t>
  </si>
  <si>
    <t xml:space="preserve"># output- [applicableOfferDetail,offerWorkingSheet]</t>
  </si>
  <si>
    <t xml:space="preserve">getBestDiscountcode         node function =&gt; go through all discount code and geta best discount code</t>
  </si>
  <si>
    <t xml:space="preserve">getOfferForSelectedCode     node function =&gt; check this offer code is applicable for given customer and transaction detail</t>
  </si>
  <si>
    <t xml:space="preserve"># input - (td,cd, offerCode,offerType)</t>
  </si>
  <si>
    <t xml:space="preserve"># output-  [applicableOfferDetail,offerWorkingSheet]</t>
  </si>
  <si>
    <t xml:space="preserve">New</t>
  </si>
  <si>
    <t xml:space="preserve">Set IBR</t>
  </si>
  <si>
    <t xml:space="preserve">clalculateDiscount          node function =&gt; Calculate the discounted rate and charge for given offer code</t>
  </si>
  <si>
    <t xml:space="preserve"># input-  (selectedOfferCode.json, td, cd)</t>
  </si>
  <si>
    <t xml:space="preserve">#output -  [applicableOfferDetail]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</si>
</sst>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2"/>
      <color rgb="FFFFFFFF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EAD1DC"/>
      </patternFill>
    </fill>
    <fill>
      <patternFill patternType="solid">
        <fgColor rgb="FF980000"/>
        <bgColor rgb="FF800000"/>
      </patternFill>
    </fill>
    <fill>
      <patternFill patternType="solid">
        <fgColor rgb="FFFFFFFF"/>
        <bgColor rgb="FFCCFFFF"/>
      </patternFill>
    </fill>
    <fill>
      <patternFill patternType="solid">
        <fgColor rgb="FFB7B7B7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D966"/>
      </patternFill>
    </fill>
    <fill>
      <patternFill patternType="solid">
        <fgColor rgb="FFFFD966"/>
        <bgColor rgb="FFFFE599"/>
      </patternFill>
    </fill>
    <fill>
      <patternFill patternType="solid">
        <fgColor rgb="FFEAD1DC"/>
        <bgColor rgb="FFCFE2F3"/>
      </patternFill>
    </fill>
    <fill>
      <patternFill patternType="solid">
        <fgColor rgb="FFB6D7A8"/>
        <bgColor rgb="FFB7B7B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EAD1D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B6D7A8"/>
      <rgbColor rgb="FFFF99CC"/>
      <rgbColor rgb="FFD5A6BD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4" activeCellId="0" sqref="C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2.43"/>
    <col collapsed="false" customWidth="true" hidden="false" outlineLevel="0" max="1024" min="1012" style="0" width="11.52"/>
  </cols>
  <sheetData>
    <row r="1" customFormat="false" ht="13.8" hidden="false" customHeight="false" outlineLevel="0" collapsed="false">
      <c r="A1" s="1"/>
      <c r="B1" s="1"/>
      <c r="E1" s="2"/>
      <c r="F1" s="2"/>
      <c r="G1" s="2"/>
      <c r="H1" s="2"/>
    </row>
    <row r="2" customFormat="false" ht="13.8" hidden="false" customHeight="false" outlineLevel="0" collapsed="false">
      <c r="A2" s="3" t="s">
        <v>0</v>
      </c>
      <c r="B2" s="3" t="s">
        <v>1</v>
      </c>
      <c r="E2" s="4"/>
      <c r="F2" s="4"/>
      <c r="G2" s="4"/>
    </row>
    <row r="3" customFormat="false" ht="63.75" hidden="false" customHeight="true" outlineLevel="0" collapsed="false">
      <c r="A3" s="3" t="s">
        <v>2</v>
      </c>
      <c r="B3" s="3" t="s">
        <v>3</v>
      </c>
      <c r="E3" s="4"/>
      <c r="F3" s="4"/>
      <c r="G3" s="4"/>
    </row>
    <row r="4" customFormat="false" ht="63.75" hidden="false" customHeight="true" outlineLevel="0" collapsed="false">
      <c r="A4" s="3" t="s">
        <v>2</v>
      </c>
      <c r="B4" s="3" t="s">
        <v>3</v>
      </c>
      <c r="E4" s="4"/>
      <c r="F4" s="4"/>
      <c r="G4" s="4"/>
    </row>
    <row r="5" customFormat="false" ht="63.75" hidden="false" customHeight="true" outlineLevel="0" collapsed="false">
      <c r="A5" s="3" t="s">
        <v>2</v>
      </c>
      <c r="B5" s="3" t="s">
        <v>3</v>
      </c>
      <c r="E5" s="4"/>
      <c r="F5" s="4"/>
      <c r="G5" s="4"/>
    </row>
    <row r="6" customFormat="false" ht="63.75" hidden="false" customHeight="true" outlineLevel="0" collapsed="false">
      <c r="A6" s="3" t="s">
        <v>2</v>
      </c>
      <c r="B6" s="3" t="s">
        <v>3</v>
      </c>
      <c r="E6" s="4"/>
      <c r="F6" s="4"/>
      <c r="G6" s="4"/>
    </row>
    <row r="7" customFormat="false" ht="63.75" hidden="false" customHeight="true" outlineLevel="0" collapsed="false">
      <c r="A7" s="3" t="s">
        <v>2</v>
      </c>
      <c r="B7" s="3" t="s">
        <v>3</v>
      </c>
      <c r="E7" s="4"/>
      <c r="F7" s="4"/>
      <c r="G7" s="4"/>
    </row>
    <row r="8" customFormat="false" ht="63.75" hidden="false" customHeight="true" outlineLevel="0" collapsed="false">
      <c r="A8" s="3" t="s">
        <v>2</v>
      </c>
      <c r="B8" s="3" t="s">
        <v>3</v>
      </c>
      <c r="E8" s="4"/>
      <c r="F8" s="4"/>
      <c r="G8" s="4"/>
    </row>
    <row r="9" customFormat="false" ht="63.75" hidden="false" customHeight="true" outlineLevel="0" collapsed="false">
      <c r="A9" s="3" t="s">
        <v>2</v>
      </c>
      <c r="B9" s="3" t="s">
        <v>3</v>
      </c>
      <c r="E9" s="4"/>
      <c r="F9" s="4"/>
      <c r="G9" s="4"/>
    </row>
    <row r="10" customFormat="false" ht="63.75" hidden="false" customHeight="true" outlineLevel="0" collapsed="false">
      <c r="A10" s="5" t="s">
        <v>2</v>
      </c>
      <c r="B10" s="5" t="s">
        <v>3</v>
      </c>
      <c r="C10" s="6"/>
      <c r="D10" s="6"/>
      <c r="E10" s="7"/>
      <c r="F10" s="7"/>
      <c r="G10" s="7"/>
      <c r="H10" s="6"/>
    </row>
    <row r="11" customFormat="false" ht="63.75" hidden="false" customHeight="true" outlineLevel="0" collapsed="false">
      <c r="A11" s="3" t="s">
        <v>2</v>
      </c>
      <c r="B11" s="3" t="s">
        <v>3</v>
      </c>
      <c r="E11" s="4"/>
      <c r="F11" s="4"/>
      <c r="G11" s="4"/>
    </row>
    <row r="12" customFormat="false" ht="15.75" hidden="false" customHeight="true" outlineLevel="0" collapsed="false">
      <c r="A12" s="8"/>
      <c r="B12" s="8"/>
      <c r="E12" s="4"/>
      <c r="F12" s="4"/>
      <c r="G12" s="4"/>
    </row>
    <row r="13" customFormat="false" ht="15.75" hidden="false" customHeight="true" outlineLevel="0" collapsed="false">
      <c r="A13" s="8"/>
      <c r="B13" s="8"/>
      <c r="E13" s="4"/>
      <c r="F13" s="4"/>
      <c r="G13" s="4"/>
    </row>
    <row r="14" customFormat="false" ht="15.75" hidden="false" customHeight="true" outlineLevel="0" collapsed="false">
      <c r="A14" s="8"/>
      <c r="B14" s="8"/>
      <c r="E14" s="4"/>
      <c r="F14" s="4"/>
      <c r="G14" s="4"/>
    </row>
    <row r="15" customFormat="false" ht="15.75" hidden="false" customHeight="true" outlineLevel="0" collapsed="false">
      <c r="A15" s="8"/>
      <c r="B15" s="8"/>
      <c r="E15" s="4"/>
      <c r="F15" s="4"/>
      <c r="G15" s="4"/>
    </row>
    <row r="16" customFormat="false" ht="15.75" hidden="false" customHeight="true" outlineLevel="0" collapsed="false">
      <c r="A16" s="8"/>
      <c r="B16" s="8"/>
      <c r="E16" s="4"/>
      <c r="F16" s="4"/>
      <c r="G16" s="4"/>
    </row>
    <row r="17" customFormat="false" ht="15.75" hidden="false" customHeight="true" outlineLevel="0" collapsed="false">
      <c r="A17" s="8"/>
      <c r="B17" s="8"/>
      <c r="E17" s="4"/>
      <c r="F17" s="4"/>
      <c r="G17" s="4"/>
    </row>
    <row r="18" customFormat="false" ht="15.75" hidden="false" customHeight="true" outlineLevel="0" collapsed="false">
      <c r="A18" s="8"/>
      <c r="B18" s="8"/>
      <c r="E18" s="4"/>
      <c r="F18" s="4"/>
      <c r="G18" s="4"/>
    </row>
    <row r="19" customFormat="false" ht="15.75" hidden="false" customHeight="true" outlineLevel="0" collapsed="false">
      <c r="A19" s="8"/>
      <c r="B19" s="8"/>
      <c r="E19" s="4"/>
      <c r="F19" s="4"/>
      <c r="G19" s="4"/>
    </row>
    <row r="20" customFormat="false" ht="15.75" hidden="false" customHeight="true" outlineLevel="0" collapsed="false">
      <c r="A20" s="8"/>
      <c r="B20" s="8"/>
      <c r="E20" s="4"/>
      <c r="F20" s="4"/>
      <c r="G20" s="4"/>
    </row>
    <row r="21" customFormat="false" ht="15.75" hidden="false" customHeight="true" outlineLevel="0" collapsed="false">
      <c r="A21" s="8"/>
      <c r="B21" s="8"/>
      <c r="E21" s="4"/>
      <c r="F21" s="4"/>
      <c r="G21" s="4"/>
    </row>
    <row r="22" customFormat="false" ht="15.75" hidden="false" customHeight="true" outlineLevel="0" collapsed="false">
      <c r="A22" s="8"/>
      <c r="B22" s="8"/>
      <c r="E22" s="4"/>
      <c r="F22" s="4"/>
      <c r="G22" s="4"/>
    </row>
    <row r="23" customFormat="false" ht="15.75" hidden="false" customHeight="true" outlineLevel="0" collapsed="false">
      <c r="A23" s="8"/>
      <c r="B23" s="8"/>
      <c r="E23" s="4"/>
      <c r="F23" s="4"/>
      <c r="G23" s="4"/>
    </row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5.29"/>
    <col collapsed="false" customWidth="true" hidden="false" outlineLevel="0" max="2" min="2" style="0" width="44"/>
  </cols>
  <sheetData>
    <row r="1" customFormat="false" ht="15.75" hidden="false" customHeight="false" outlineLevel="0" collapsed="false">
      <c r="A1" s="9" t="s">
        <v>4</v>
      </c>
      <c r="B1" s="10" t="s">
        <v>5</v>
      </c>
    </row>
    <row r="2" customFormat="false" ht="15.75" hidden="false" customHeight="false" outlineLevel="0" collapsed="false">
      <c r="A2" s="11" t="s">
        <v>6</v>
      </c>
      <c r="B2" s="12" t="s">
        <v>7</v>
      </c>
    </row>
    <row r="3" customFormat="false" ht="15.75" hidden="false" customHeight="false" outlineLevel="0" collapsed="false">
      <c r="A3" s="11" t="s">
        <v>8</v>
      </c>
    </row>
    <row r="4" customFormat="false" ht="15.75" hidden="false" customHeight="false" outlineLevel="0" collapsed="false">
      <c r="A4" s="11" t="s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11.3"/>
    <col collapsed="false" customWidth="true" hidden="false" outlineLevel="0" max="3" min="3" style="0" width="11.99"/>
    <col collapsed="false" customWidth="true" hidden="false" outlineLevel="0" max="4" min="4" style="0" width="67.43"/>
  </cols>
  <sheetData>
    <row r="1" customFormat="false" ht="15.75" hidden="false" customHeight="false" outlineLevel="0" collapsed="false">
      <c r="A1" s="13" t="s">
        <v>10</v>
      </c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</row>
    <row r="2" customFormat="false" ht="15.75" hidden="false" customHeight="false" outlineLevel="0" collapsed="false">
      <c r="A2" s="11" t="n">
        <v>1</v>
      </c>
      <c r="B2" s="11" t="s">
        <v>16</v>
      </c>
      <c r="C2" s="14" t="s">
        <v>17</v>
      </c>
      <c r="D2" s="11" t="s">
        <v>18</v>
      </c>
      <c r="E2" s="11" t="s">
        <v>19</v>
      </c>
      <c r="F2" s="11" t="s">
        <v>20</v>
      </c>
    </row>
    <row r="3" customFormat="false" ht="15.75" hidden="false" customHeight="false" outlineLevel="0" collapsed="false">
      <c r="A3" s="11" t="n">
        <v>2</v>
      </c>
      <c r="B3" s="11" t="s">
        <v>16</v>
      </c>
      <c r="C3" s="14" t="s">
        <v>21</v>
      </c>
      <c r="D3" s="14" t="s">
        <v>22</v>
      </c>
      <c r="E3" s="11" t="s">
        <v>19</v>
      </c>
      <c r="F3" s="11" t="s">
        <v>20</v>
      </c>
    </row>
    <row r="4" customFormat="false" ht="15.75" hidden="false" customHeight="false" outlineLevel="0" collapsed="false">
      <c r="A4" s="11" t="n">
        <v>3</v>
      </c>
      <c r="B4" s="11" t="s">
        <v>16</v>
      </c>
      <c r="C4" s="11" t="s">
        <v>17</v>
      </c>
      <c r="D4" s="11" t="s">
        <v>23</v>
      </c>
      <c r="E4" s="11" t="s">
        <v>19</v>
      </c>
      <c r="F4" s="11" t="s">
        <v>20</v>
      </c>
    </row>
    <row r="5" customFormat="false" ht="15.75" hidden="false" customHeight="false" outlineLevel="0" collapsed="false">
      <c r="A5" s="15" t="n">
        <v>4</v>
      </c>
      <c r="B5" s="15" t="s">
        <v>16</v>
      </c>
      <c r="C5" s="16" t="s">
        <v>24</v>
      </c>
      <c r="D5" s="17" t="s">
        <v>25</v>
      </c>
      <c r="E5" s="15" t="s">
        <v>19</v>
      </c>
      <c r="F5" s="15" t="s">
        <v>20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5.75" hidden="false" customHeight="false" outlineLevel="0" collapsed="false">
      <c r="A6" s="11" t="n">
        <v>5</v>
      </c>
      <c r="B6" s="11" t="s">
        <v>16</v>
      </c>
      <c r="C6" s="11" t="s">
        <v>26</v>
      </c>
      <c r="D6" s="11" t="s">
        <v>27</v>
      </c>
      <c r="E6" s="11" t="s">
        <v>19</v>
      </c>
      <c r="F6" s="11" t="s">
        <v>20</v>
      </c>
    </row>
    <row r="7" customFormat="false" ht="15.75" hidden="false" customHeight="false" outlineLevel="0" collapsed="false">
      <c r="A7" s="11" t="n">
        <v>6</v>
      </c>
      <c r="B7" s="11" t="s">
        <v>16</v>
      </c>
      <c r="C7" s="11" t="s">
        <v>26</v>
      </c>
      <c r="D7" s="11" t="s">
        <v>28</v>
      </c>
      <c r="E7" s="11" t="s">
        <v>19</v>
      </c>
      <c r="F7" s="11" t="s">
        <v>20</v>
      </c>
    </row>
    <row r="8" customFormat="false" ht="15.75" hidden="false" customHeight="false" outlineLevel="0" collapsed="false">
      <c r="A8" s="11" t="n">
        <v>7</v>
      </c>
      <c r="B8" s="11" t="s">
        <v>16</v>
      </c>
      <c r="C8" s="11" t="s">
        <v>26</v>
      </c>
      <c r="D8" s="11" t="s">
        <v>29</v>
      </c>
      <c r="E8" s="11" t="s">
        <v>19</v>
      </c>
      <c r="F8" s="11" t="s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7.87"/>
    <col collapsed="false" customWidth="true" hidden="false" outlineLevel="0" max="3" min="3" style="0" width="8.43"/>
    <col collapsed="false" customWidth="true" hidden="false" outlineLevel="0" max="4" min="4" style="0" width="8.57"/>
    <col collapsed="false" customWidth="true" hidden="false" outlineLevel="0" max="6" min="5" style="0" width="15.14"/>
    <col collapsed="false" customWidth="true" hidden="false" outlineLevel="0" max="7" min="7" style="0" width="13.14"/>
    <col collapsed="false" customWidth="true" hidden="false" outlineLevel="0" max="8" min="8" style="0" width="20.3"/>
    <col collapsed="false" customWidth="true" hidden="false" outlineLevel="0" max="9" min="9" style="0" width="23.29"/>
    <col collapsed="false" customWidth="true" hidden="false" outlineLevel="0" max="10" min="10" style="0" width="26.13"/>
    <col collapsed="false" customWidth="false" hidden="true" outlineLevel="0" max="11" min="11" style="0" width="14.43"/>
    <col collapsed="false" customWidth="true" hidden="true" outlineLevel="0" max="12" min="12" style="0" width="7.71"/>
    <col collapsed="false" customWidth="true" hidden="false" outlineLevel="0" max="13" min="13" style="0" width="8.57"/>
    <col collapsed="false" customWidth="true" hidden="false" outlineLevel="0" max="14" min="14" style="0" width="7.29"/>
    <col collapsed="false" customWidth="true" hidden="false" outlineLevel="0" max="15" min="15" style="0" width="11.14"/>
    <col collapsed="false" customWidth="true" hidden="false" outlineLevel="0" max="16" min="16" style="0" width="14.7"/>
    <col collapsed="false" customWidth="true" hidden="false" outlineLevel="0" max="17" min="17" style="0" width="13.86"/>
    <col collapsed="false" customWidth="true" hidden="false" outlineLevel="0" max="18" min="18" style="0" width="59.57"/>
    <col collapsed="false" customWidth="true" hidden="false" outlineLevel="0" max="20" min="20" style="0" width="11.86"/>
    <col collapsed="false" customWidth="true" hidden="false" outlineLevel="0" max="21" min="21" style="0" width="10.99"/>
    <col collapsed="false" customWidth="true" hidden="false" outlineLevel="0" max="22" min="22" style="0" width="11.86"/>
  </cols>
  <sheetData>
    <row r="1" customFormat="false" ht="15.75" hidden="false" customHeight="false" outlineLevel="0" collapsed="false">
      <c r="A1" s="18"/>
      <c r="B1" s="19" t="s">
        <v>30</v>
      </c>
      <c r="C1" s="19"/>
      <c r="D1" s="19"/>
      <c r="E1" s="19"/>
      <c r="F1" s="19"/>
      <c r="G1" s="19"/>
      <c r="H1" s="19"/>
      <c r="I1" s="20" t="s">
        <v>31</v>
      </c>
      <c r="J1" s="20"/>
      <c r="K1" s="21"/>
      <c r="L1" s="22"/>
      <c r="M1" s="19" t="s">
        <v>32</v>
      </c>
      <c r="N1" s="19"/>
      <c r="O1" s="19"/>
      <c r="P1" s="19"/>
      <c r="Q1" s="19"/>
      <c r="R1" s="19"/>
      <c r="S1" s="23" t="s">
        <v>33</v>
      </c>
      <c r="T1" s="2"/>
      <c r="U1" s="2"/>
      <c r="V1" s="2"/>
      <c r="W1" s="2"/>
      <c r="X1" s="2"/>
      <c r="Y1" s="2"/>
      <c r="Z1" s="2"/>
      <c r="AA1" s="2"/>
    </row>
    <row r="2" customFormat="false" ht="15.75" hidden="false" customHeight="false" outlineLevel="0" collapsed="false">
      <c r="A2" s="24" t="s">
        <v>11</v>
      </c>
      <c r="B2" s="24" t="s">
        <v>34</v>
      </c>
      <c r="C2" s="25" t="s">
        <v>35</v>
      </c>
      <c r="D2" s="24" t="s">
        <v>36</v>
      </c>
      <c r="E2" s="24" t="s">
        <v>37</v>
      </c>
      <c r="F2" s="24" t="s">
        <v>38</v>
      </c>
      <c r="G2" s="24" t="s">
        <v>39</v>
      </c>
      <c r="H2" s="25" t="s">
        <v>40</v>
      </c>
      <c r="I2" s="26" t="s">
        <v>41</v>
      </c>
      <c r="J2" s="27" t="s">
        <v>42</v>
      </c>
      <c r="K2" s="28"/>
      <c r="L2" s="22"/>
      <c r="M2" s="29" t="s">
        <v>43</v>
      </c>
      <c r="N2" s="29" t="s">
        <v>44</v>
      </c>
      <c r="O2" s="29" t="s">
        <v>45</v>
      </c>
      <c r="P2" s="29" t="s">
        <v>46</v>
      </c>
      <c r="Q2" s="29" t="s">
        <v>47</v>
      </c>
      <c r="R2" s="29" t="s">
        <v>48</v>
      </c>
      <c r="S2" s="30" t="s">
        <v>49</v>
      </c>
      <c r="T2" s="31"/>
      <c r="U2" s="31"/>
      <c r="V2" s="31"/>
      <c r="W2" s="31"/>
      <c r="X2" s="31"/>
      <c r="Y2" s="31"/>
      <c r="Z2" s="31"/>
      <c r="AA2" s="31"/>
    </row>
    <row r="3" customFormat="false" ht="15.75" hidden="false" customHeight="true" outlineLevel="0" collapsed="false">
      <c r="A3" s="18" t="s">
        <v>50</v>
      </c>
      <c r="B3" s="32" t="n">
        <v>1</v>
      </c>
      <c r="C3" s="18" t="s">
        <v>51</v>
      </c>
      <c r="D3" s="33" t="s">
        <v>52</v>
      </c>
      <c r="E3" s="34" t="n">
        <v>50</v>
      </c>
      <c r="F3" s="35" t="s">
        <v>53</v>
      </c>
      <c r="G3" s="35" t="s">
        <v>52</v>
      </c>
      <c r="H3" s="36" t="n">
        <v>50</v>
      </c>
      <c r="I3" s="37" t="s">
        <v>54</v>
      </c>
      <c r="J3" s="37" t="s">
        <v>55</v>
      </c>
      <c r="K3" s="28"/>
      <c r="L3" s="38"/>
      <c r="M3" s="22" t="e">
        <f aca="false">'cd-fixeddata'!b2-((H3/100)*'cd-fixeddata'!h2)</f>
        <v>#NAME?</v>
      </c>
      <c r="N3" s="22" t="e">
        <f aca="false">('cd-fixeddata'!e2-E3)+('cd-fixeddata'!e2-E3)*'cd-fixeddata'!i2</f>
        <v>#NAME?</v>
      </c>
      <c r="O3" s="22" t="e">
        <f aca="false">'cd-fixeddata'!d2*(M3/'cd-fixeddata'!g2)</f>
        <v>#NAME?</v>
      </c>
      <c r="P3" s="22" t="e">
        <f aca="false">O3+N3</f>
        <v>#NAME?</v>
      </c>
      <c r="Q3" s="39" t="e">
        <f aca="false">P3-(('cd-fixeddata'!d2*'cd-fixeddata'!f2)+'cd-fixeddata'!a2)</f>
        <v>#NAME?</v>
      </c>
      <c r="R3" s="37" t="s">
        <v>56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</row>
    <row r="4" customFormat="false" ht="15.75" hidden="false" customHeight="true" outlineLevel="0" collapsed="false">
      <c r="A4" s="18" t="s">
        <v>50</v>
      </c>
      <c r="B4" s="32" t="n">
        <v>2</v>
      </c>
      <c r="C4" s="18" t="s">
        <v>51</v>
      </c>
      <c r="D4" s="33" t="s">
        <v>58</v>
      </c>
      <c r="E4" s="34" t="n">
        <v>40</v>
      </c>
      <c r="F4" s="35" t="s">
        <v>59</v>
      </c>
      <c r="G4" s="35" t="s">
        <v>52</v>
      </c>
      <c r="H4" s="36" t="n">
        <v>50</v>
      </c>
      <c r="I4" s="40" t="s">
        <v>54</v>
      </c>
      <c r="J4" s="37" t="s">
        <v>60</v>
      </c>
      <c r="K4" s="28"/>
      <c r="L4" s="22"/>
      <c r="M4" s="22" t="e">
        <f aca="false">'cd-fixeddata'!c2+((H4/100)*'cd-fixeddata'!h2)</f>
        <v>#NAME?</v>
      </c>
      <c r="N4" s="22" t="e">
        <f aca="false">('cd-fixeddata'!e2-(('cd-fixeddata'!e2*E4%))) +(('cd-fixeddata'!e2-(('cd-fixeddata'!e2*E4%)))*'cd-fixeddata'!i2)</f>
        <v>#NAME?</v>
      </c>
      <c r="O4" s="22" t="e">
        <f aca="false">'cd-fixeddata'!d2*(M4/'cd-fixeddata'!g2)</f>
        <v>#NAME?</v>
      </c>
      <c r="P4" s="22" t="e">
        <f aca="false">O4+N4</f>
        <v>#NAME?</v>
      </c>
      <c r="Q4" s="42" t="e">
        <f aca="false">P4-(('cd-fixeddata'!d2*'cd-fixeddata'!f2)+'cd-fixeddata'!a2)</f>
        <v>#NAME?</v>
      </c>
      <c r="R4" s="37" t="s">
        <v>61</v>
      </c>
      <c r="S4" s="40" t="s">
        <v>62</v>
      </c>
      <c r="T4" s="28"/>
      <c r="U4" s="28"/>
      <c r="V4" s="28"/>
      <c r="W4" s="28"/>
      <c r="X4" s="28"/>
      <c r="Y4" s="28"/>
      <c r="Z4" s="28"/>
      <c r="AA4" s="28"/>
    </row>
    <row r="5" customFormat="false" ht="15.75" hidden="false" customHeight="true" outlineLevel="0" collapsed="false">
      <c r="A5" s="18" t="s">
        <v>50</v>
      </c>
      <c r="B5" s="32" t="n">
        <v>3</v>
      </c>
      <c r="C5" s="18" t="s">
        <v>51</v>
      </c>
      <c r="D5" s="33" t="s">
        <v>52</v>
      </c>
      <c r="E5" s="34" t="n">
        <v>50</v>
      </c>
      <c r="F5" s="35" t="s">
        <v>53</v>
      </c>
      <c r="G5" s="35" t="s">
        <v>58</v>
      </c>
      <c r="H5" s="36" t="n">
        <v>1</v>
      </c>
      <c r="I5" s="37" t="s">
        <v>54</v>
      </c>
      <c r="J5" s="40" t="s">
        <v>63</v>
      </c>
      <c r="K5" s="28"/>
      <c r="L5" s="22"/>
      <c r="M5" s="43" t="e">
        <f aca="false">'cd-fixeddata'!b2-(('cd-fixeddata'!b2*H5%)*'cd-fixeddata'!h2)</f>
        <v>#NAME?</v>
      </c>
      <c r="N5" s="22" t="e">
        <f aca="false">('cd-fixeddata'!e2-E5)+('cd-fixeddata'!e2-E5)*'cd-fixeddata'!i2</f>
        <v>#NAME?</v>
      </c>
      <c r="O5" s="22" t="e">
        <f aca="false">'cd-fixeddata'!d2*(M5/'cd-fixeddata'!g2)</f>
        <v>#NAME?</v>
      </c>
      <c r="P5" s="22" t="e">
        <f aca="false">O5+N5</f>
        <v>#NAME?</v>
      </c>
      <c r="Q5" s="39" t="e">
        <f aca="false">P5-(('cd-fixeddata'!d2*'cd-fixeddata'!f2)+'cd-fixeddata'!a2)</f>
        <v>#NAME?</v>
      </c>
      <c r="R5" s="37" t="s">
        <v>64</v>
      </c>
      <c r="S5" s="40" t="s">
        <v>65</v>
      </c>
      <c r="T5" s="28"/>
      <c r="U5" s="28"/>
      <c r="V5" s="28"/>
      <c r="W5" s="28"/>
      <c r="X5" s="28"/>
      <c r="Y5" s="28"/>
      <c r="Z5" s="28"/>
      <c r="AA5" s="28"/>
    </row>
    <row r="6" customFormat="false" ht="15.75" hidden="false" customHeight="true" outlineLevel="0" collapsed="false">
      <c r="A6" s="18" t="s">
        <v>50</v>
      </c>
      <c r="B6" s="32" t="n">
        <v>4</v>
      </c>
      <c r="C6" s="18" t="s">
        <v>51</v>
      </c>
      <c r="D6" s="33" t="s">
        <v>58</v>
      </c>
      <c r="E6" s="34" t="n">
        <v>40</v>
      </c>
      <c r="F6" s="35" t="s">
        <v>59</v>
      </c>
      <c r="G6" s="35" t="s">
        <v>58</v>
      </c>
      <c r="H6" s="36" t="n">
        <v>40</v>
      </c>
      <c r="I6" s="37" t="s">
        <v>66</v>
      </c>
      <c r="J6" s="37" t="s">
        <v>67</v>
      </c>
      <c r="K6" s="28"/>
      <c r="L6" s="22"/>
      <c r="M6" s="22" t="e">
        <f aca="false">'cd-fixeddata'!c2+((H6/100)*'cd-fixeddata'!h2)</f>
        <v>#NAME?</v>
      </c>
      <c r="N6" s="22" t="e">
        <f aca="false">('cd-fixeddata'!e2-(('cd-fixeddata'!e2*E6%))) +(('cd-fixeddata'!e2-(('cd-fixeddata'!e2*E6%)))*'cd-fixeddata'!i2)</f>
        <v>#NAME?</v>
      </c>
      <c r="O6" s="22" t="e">
        <f aca="false">'cd-fixeddata'!d2*(M6/'cd-fixeddata'!g2)</f>
        <v>#NAME?</v>
      </c>
      <c r="P6" s="22" t="e">
        <f aca="false">O6+N6</f>
        <v>#NAME?</v>
      </c>
      <c r="Q6" s="42" t="e">
        <f aca="false">P6-(('cd-fixeddata'!d2*'cd-fixeddata'!f2)+'cd-fixeddata'!a2)</f>
        <v>#NAME?</v>
      </c>
      <c r="R6" s="37" t="s">
        <v>68</v>
      </c>
      <c r="S6" s="40" t="s">
        <v>69</v>
      </c>
      <c r="T6" s="28"/>
      <c r="U6" s="28"/>
      <c r="V6" s="28"/>
      <c r="W6" s="28"/>
      <c r="X6" s="28"/>
      <c r="Y6" s="28"/>
      <c r="Z6" s="28"/>
      <c r="AA6" s="28"/>
    </row>
    <row r="7" customFormat="false" ht="15.75" hidden="false" customHeight="true" outlineLevel="0" collapsed="false">
      <c r="A7" s="18" t="s">
        <v>50</v>
      </c>
      <c r="B7" s="32" t="n">
        <v>5</v>
      </c>
      <c r="C7" s="18" t="s">
        <v>70</v>
      </c>
      <c r="D7" s="44"/>
      <c r="E7" s="44"/>
      <c r="F7" s="35" t="s">
        <v>59</v>
      </c>
      <c r="G7" s="35" t="s">
        <v>52</v>
      </c>
      <c r="H7" s="36" t="n">
        <v>40</v>
      </c>
      <c r="I7" s="37" t="s">
        <v>54</v>
      </c>
      <c r="J7" s="37" t="s">
        <v>71</v>
      </c>
      <c r="K7" s="28"/>
      <c r="L7" s="22"/>
      <c r="M7" s="22" t="e">
        <f aca="false">'cd-fixeddata'!c2+((H7/100)*'cd-fixeddata'!h2)</f>
        <v>#NAME?</v>
      </c>
      <c r="N7" s="39" t="e">
        <f aca="false">'cd-fixeddata'!a2</f>
        <v>#NAME?</v>
      </c>
      <c r="O7" s="22" t="e">
        <f aca="false">'cd-fixeddata'!d2*(M7/'cd-fixeddata'!g2)</f>
        <v>#NAME?</v>
      </c>
      <c r="P7" s="22" t="e">
        <f aca="false">O7+N7</f>
        <v>#NAME?</v>
      </c>
      <c r="Q7" s="42" t="e">
        <f aca="false">P7-(('cd-fixeddata'!d2*'cd-fixeddata'!f2)+'cd-fixeddata'!a2)</f>
        <v>#NAME?</v>
      </c>
      <c r="R7" s="37" t="s">
        <v>61</v>
      </c>
      <c r="S7" s="40" t="s">
        <v>72</v>
      </c>
      <c r="T7" s="28"/>
      <c r="U7" s="28"/>
      <c r="V7" s="28"/>
      <c r="W7" s="28"/>
      <c r="X7" s="28"/>
      <c r="Y7" s="28"/>
      <c r="Z7" s="28"/>
      <c r="AA7" s="28"/>
    </row>
    <row r="8" customFormat="false" ht="15.75" hidden="false" customHeight="true" outlineLevel="0" collapsed="false">
      <c r="A8" s="18" t="s">
        <v>50</v>
      </c>
      <c r="B8" s="32" t="n">
        <v>6</v>
      </c>
      <c r="C8" s="18" t="s">
        <v>73</v>
      </c>
      <c r="D8" s="33" t="s">
        <v>52</v>
      </c>
      <c r="E8" s="34" t="n">
        <v>50</v>
      </c>
      <c r="F8" s="45"/>
      <c r="G8" s="45"/>
      <c r="H8" s="45"/>
      <c r="I8" s="37" t="s">
        <v>54</v>
      </c>
      <c r="J8" s="37" t="s">
        <v>74</v>
      </c>
      <c r="K8" s="28"/>
      <c r="L8" s="22"/>
      <c r="M8" s="22" t="e">
        <f aca="false">'cd-fixeddata'!f2</f>
        <v>#NAME?</v>
      </c>
      <c r="N8" s="22" t="e">
        <f aca="false">('cd-fixeddata'!e2-E8)+('cd-fixeddata'!e2-E8)*'cd-fixeddata'!i2</f>
        <v>#NAME?</v>
      </c>
      <c r="O8" s="22" t="e">
        <f aca="false">'cd-fixeddata'!d2*(M8/'cd-fixeddata'!g2)</f>
        <v>#NAME?</v>
      </c>
      <c r="P8" s="22" t="e">
        <f aca="false">O8+N8</f>
        <v>#NAME?</v>
      </c>
      <c r="Q8" s="39" t="e">
        <f aca="false">P8-(('cd-fixeddata'!d2*'cd-fixeddata'!f2)+'cd-fixeddata'!a2)</f>
        <v>#NAME?</v>
      </c>
      <c r="R8" s="22"/>
      <c r="S8" s="40" t="s">
        <v>75</v>
      </c>
      <c r="T8" s="28"/>
      <c r="U8" s="28"/>
      <c r="V8" s="28"/>
      <c r="W8" s="28"/>
      <c r="X8" s="28"/>
      <c r="Y8" s="28"/>
      <c r="Z8" s="28"/>
      <c r="AA8" s="28"/>
    </row>
    <row r="9" customFormat="false" ht="15.75" hidden="false" customHeight="true" outlineLevel="0" collapsed="false">
      <c r="A9" s="2"/>
      <c r="B9" s="46"/>
      <c r="C9" s="2"/>
      <c r="D9" s="2"/>
      <c r="E9" s="46"/>
      <c r="F9" s="2"/>
      <c r="G9" s="2"/>
      <c r="H9" s="2"/>
      <c r="I9" s="2"/>
      <c r="J9" s="4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true" outlineLevel="0" collapsed="false">
      <c r="A10" s="2"/>
      <c r="B10" s="46"/>
      <c r="C10" s="2"/>
      <c r="D10" s="8"/>
      <c r="E10" s="46"/>
      <c r="F10" s="2"/>
      <c r="G10" s="2"/>
      <c r="H10" s="2"/>
      <c r="I10" s="2"/>
      <c r="J10" s="4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8"/>
      <c r="C11" s="2"/>
      <c r="D11" s="2"/>
      <c r="E11" s="46"/>
      <c r="F11" s="2"/>
      <c r="G11" s="2"/>
      <c r="H11" s="2"/>
      <c r="I11" s="2"/>
      <c r="J11" s="4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.75" hidden="false" customHeight="false" outlineLevel="0" collapsed="false">
      <c r="A12" s="47"/>
      <c r="B12" s="46"/>
      <c r="C12" s="2"/>
      <c r="D12" s="2"/>
      <c r="E12" s="46"/>
      <c r="F12" s="2"/>
      <c r="G12" s="2"/>
      <c r="H12" s="2"/>
      <c r="I12" s="2"/>
      <c r="J12" s="4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false" outlineLevel="0" collapsed="false">
      <c r="A13" s="8"/>
      <c r="B13" s="46"/>
      <c r="C13" s="2"/>
      <c r="D13" s="2"/>
      <c r="E13" s="2"/>
      <c r="F13" s="2"/>
      <c r="G13" s="2"/>
      <c r="H13" s="2"/>
      <c r="I13" s="2"/>
      <c r="J13" s="4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3">
    <mergeCell ref="B1:H1"/>
    <mergeCell ref="I1:J1"/>
    <mergeCell ref="M1:R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6.14"/>
    <col collapsed="false" customWidth="true" hidden="false" outlineLevel="0" max="3" min="3" style="0" width="5.43"/>
    <col collapsed="false" customWidth="true" hidden="false" outlineLevel="0" max="4" min="4" style="0" width="6.87"/>
    <col collapsed="false" customWidth="true" hidden="false" outlineLevel="0" max="5" min="5" style="0" width="6.57"/>
    <col collapsed="false" customWidth="true" hidden="false" outlineLevel="0" max="6" min="6" style="0" width="7.87"/>
    <col collapsed="false" customWidth="true" hidden="false" outlineLevel="0" max="7" min="7" style="0" width="6.42"/>
    <col collapsed="false" customWidth="true" hidden="false" outlineLevel="0" max="11" min="11" style="0" width="8"/>
    <col collapsed="false" customWidth="true" hidden="false" outlineLevel="0" max="12" min="12" style="0" width="65.14"/>
    <col collapsed="false" customWidth="true" hidden="false" outlineLevel="0" max="13" min="13" style="0" width="6.14"/>
    <col collapsed="false" customWidth="true" hidden="false" outlineLevel="0" max="14" min="14" style="0" width="9.43"/>
    <col collapsed="false" customWidth="true" hidden="false" outlineLevel="0" max="15" min="15" style="0" width="74"/>
  </cols>
  <sheetData>
    <row r="1" customFormat="false" ht="15.75" hidden="false" customHeight="false" outlineLevel="0" collapsed="false">
      <c r="A1" s="48" t="s">
        <v>76</v>
      </c>
      <c r="B1" s="48"/>
      <c r="C1" s="48"/>
      <c r="D1" s="48"/>
      <c r="E1" s="48"/>
      <c r="F1" s="48"/>
      <c r="G1" s="48"/>
      <c r="H1" s="49" t="s">
        <v>31</v>
      </c>
      <c r="I1" s="49"/>
      <c r="J1" s="49"/>
      <c r="K1" s="50" t="s">
        <v>77</v>
      </c>
      <c r="L1" s="50"/>
      <c r="M1" s="51" t="s">
        <v>5</v>
      </c>
      <c r="N1" s="51"/>
      <c r="O1" s="52" t="s">
        <v>33</v>
      </c>
    </row>
    <row r="2" customFormat="false" ht="15.75" hidden="false" customHeight="false" outlineLevel="0" collapsed="false">
      <c r="H2" s="53" t="s">
        <v>78</v>
      </c>
      <c r="I2" s="53" t="s">
        <v>79</v>
      </c>
      <c r="J2" s="53" t="s">
        <v>80</v>
      </c>
    </row>
    <row r="3" customFormat="false" ht="129" hidden="false" customHeight="true" outlineLevel="0" collapsed="false">
      <c r="H3" s="54" t="s">
        <v>9</v>
      </c>
      <c r="I3" s="54" t="s">
        <v>81</v>
      </c>
      <c r="J3" s="54" t="s">
        <v>82</v>
      </c>
      <c r="L3" s="11" t="s">
        <v>83</v>
      </c>
      <c r="O3" s="12" t="s">
        <v>84</v>
      </c>
    </row>
  </sheetData>
  <mergeCells count="4">
    <mergeCell ref="A1:G1"/>
    <mergeCell ref="H1:J1"/>
    <mergeCell ref="K1:L1"/>
    <mergeCell ref="M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1" t="s">
        <v>85</v>
      </c>
    </row>
    <row r="2" customFormat="false" ht="15.75" hidden="false" customHeight="false" outlineLevel="0" collapsed="false">
      <c r="B2" s="11" t="s">
        <v>86</v>
      </c>
    </row>
    <row r="4" customFormat="false" ht="15.75" hidden="false" customHeight="false" outlineLevel="0" collapsed="false">
      <c r="B4" s="11" t="s">
        <v>87</v>
      </c>
    </row>
    <row r="5" customFormat="false" ht="15.75" hidden="false" customHeight="false" outlineLevel="0" collapsed="false">
      <c r="B5" s="11" t="s">
        <v>88</v>
      </c>
    </row>
    <row r="6" customFormat="false" ht="15.75" hidden="false" customHeight="false" outlineLevel="0" collapsed="false">
      <c r="B6" s="11" t="s">
        <v>89</v>
      </c>
    </row>
    <row r="8" customFormat="false" ht="15.75" hidden="false" customHeight="false" outlineLevel="0" collapsed="false">
      <c r="B8" s="11" t="s">
        <v>90</v>
      </c>
    </row>
    <row r="9" customFormat="false" ht="15.75" hidden="false" customHeight="false" outlineLevel="0" collapsed="false">
      <c r="B9" s="11" t="s">
        <v>88</v>
      </c>
    </row>
    <row r="10" customFormat="false" ht="15.75" hidden="false" customHeight="false" outlineLevel="0" collapsed="false">
      <c r="B10" s="11" t="s">
        <v>89</v>
      </c>
    </row>
    <row r="12" customFormat="false" ht="15.75" hidden="false" customHeight="false" outlineLevel="0" collapsed="false">
      <c r="B12" s="11" t="s">
        <v>91</v>
      </c>
    </row>
    <row r="13" customFormat="false" ht="15.75" hidden="false" customHeight="false" outlineLevel="0" collapsed="false">
      <c r="B13" s="11" t="s">
        <v>92</v>
      </c>
    </row>
    <row r="14" customFormat="false" ht="15.75" hidden="false" customHeight="false" outlineLevel="0" collapsed="false">
      <c r="B14" s="11" t="s">
        <v>93</v>
      </c>
    </row>
    <row r="15" customFormat="false" ht="15.75" hidden="false" customHeight="false" outlineLevel="0" collapsed="false">
      <c r="A15" s="11" t="s">
        <v>94</v>
      </c>
      <c r="B15" s="11" t="s">
        <v>95</v>
      </c>
    </row>
    <row r="17" customFormat="false" ht="15.75" hidden="false" customHeight="false" outlineLevel="0" collapsed="false">
      <c r="B17" s="11" t="s">
        <v>96</v>
      </c>
    </row>
    <row r="18" customFormat="false" ht="15.75" hidden="false" customHeight="false" outlineLevel="0" collapsed="false">
      <c r="B18" s="11" t="s">
        <v>97</v>
      </c>
    </row>
    <row r="19" customFormat="false" ht="15.75" hidden="false" customHeight="false" outlineLevel="0" collapsed="false">
      <c r="B19" s="11" t="s">
        <v>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2020-06-21T19:27:10Z</dcterms:modified>
  <cp:revision>4</cp:revision>
  <dc:subject/>
  <dc:title/>
</cp:coreProperties>
</file>