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time_flows" sheetId="1" state="visible" r:id="rId1"/>
    <sheet xmlns:r="http://schemas.openxmlformats.org/officeDocument/2006/relationships" name="time_mh" sheetId="2" state="visible" r:id="rId2"/>
    <sheet xmlns:r="http://schemas.openxmlformats.org/officeDocument/2006/relationships" name="kde_flows" sheetId="3" state="visible" r:id="rId3"/>
    <sheet xmlns:r="http://schemas.openxmlformats.org/officeDocument/2006/relationships" name="kde_mh" sheetId="4" state="visible" r:id="rId4"/>
    <sheet xmlns:r="http://schemas.openxmlformats.org/officeDocument/2006/relationships" name="Loss" sheetId="5" state="visible" r:id="rId5"/>
    <sheet xmlns:r="http://schemas.openxmlformats.org/officeDocument/2006/relationships" name="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2"/>
    </font>
    <font>
      <name val="Calibri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rgb="FF92d050"/>
      <sz val="12"/>
    </font>
    <font>
      <name val="Calibri"/>
      <family val="2"/>
      <b val="1"/>
      <color rgb="FF002060"/>
      <sz val="12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3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4" fontId="1" fillId="0" borderId="2" applyAlignment="1" pivotButton="0" quotePrefix="0" xfId="0">
      <alignment horizontal="left"/>
    </xf>
    <xf numFmtId="164" fontId="1" fillId="0" borderId="2" applyAlignment="1" pivotButton="0" quotePrefix="0" xfId="0">
      <alignment horizontal="left"/>
    </xf>
    <xf numFmtId="1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4" fontId="2" fillId="0" borderId="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" fontId="3" fillId="0" borderId="1" applyAlignment="1" pivotButton="0" quotePrefix="0" xfId="0">
      <alignment horizontal="right"/>
    </xf>
    <xf numFmtId="1" fontId="4" fillId="0" borderId="1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4" fontId="5" fillId="0" borderId="3" applyAlignment="1" pivotButton="0" quotePrefix="0" xfId="0">
      <alignment horizontal="right"/>
    </xf>
    <xf numFmtId="164" fontId="5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8" min="2" max="2"/>
    <col width="12.43357142857143" bestFit="1" customWidth="1" style="18" min="3" max="3"/>
    <col width="12.43357142857143" bestFit="1" customWidth="1" style="18" min="4" max="4"/>
    <col width="12.43357142857143" bestFit="1" customWidth="1" style="18" min="5" max="5"/>
    <col width="12.43357142857143" bestFit="1" customWidth="1" style="18" min="6" max="6"/>
    <col width="12.43357142857143" bestFit="1" customWidth="1" style="20" min="7" max="7"/>
    <col width="12.43357142857143" bestFit="1" customWidth="1" style="20" min="8" max="8"/>
  </cols>
  <sheetData>
    <row r="1" ht="17.25" customHeight="1">
      <c r="A1" s="1" t="inlineStr">
        <is>
          <t>ef</t>
        </is>
      </c>
      <c r="B1" s="18" t="inlineStr">
        <is>
          <t>Seed0</t>
        </is>
      </c>
      <c r="C1" s="18" t="inlineStr">
        <is>
          <t>Seed1</t>
        </is>
      </c>
      <c r="D1" s="18" t="inlineStr">
        <is>
          <t>Seed2</t>
        </is>
      </c>
      <c r="E1" s="18" t="inlineStr">
        <is>
          <t>Seed3</t>
        </is>
      </c>
      <c r="F1" s="18" t="inlineStr">
        <is>
          <t>Seed4</t>
        </is>
      </c>
      <c r="G1" s="19" t="n"/>
      <c r="H1" s="19" t="n"/>
    </row>
    <row r="2" ht="17.25" customHeight="1">
      <c r="A2" s="1" t="inlineStr">
        <is>
          <t>U1</t>
        </is>
      </c>
      <c r="B2" s="7" t="n"/>
      <c r="C2" s="7" t="n"/>
      <c r="D2" s="7" t="n"/>
      <c r="E2" s="7" t="n"/>
      <c r="F2" s="7" t="n"/>
      <c r="G2" s="20" t="n"/>
      <c r="H2" s="20" t="n"/>
    </row>
    <row r="3" ht="17.25" customHeight="1">
      <c r="A3" s="1" t="inlineStr">
        <is>
          <t>U2</t>
        </is>
      </c>
      <c r="B3" s="7" t="n"/>
      <c r="C3" s="7" t="n"/>
      <c r="D3" s="7" t="n"/>
      <c r="E3" s="7" t="n"/>
      <c r="F3" s="7" t="n"/>
      <c r="G3" s="20" t="n"/>
      <c r="H3" s="20" t="n"/>
    </row>
    <row r="4" ht="17.25" customHeight="1">
      <c r="A4" s="1" t="inlineStr">
        <is>
          <t>U3</t>
        </is>
      </c>
      <c r="B4" s="7" t="n"/>
      <c r="C4" s="7" t="n"/>
      <c r="D4" s="7" t="n"/>
      <c r="E4" s="7" t="n"/>
      <c r="F4" s="7" t="n"/>
      <c r="G4" s="20" t="n"/>
      <c r="H4" s="20" t="n"/>
    </row>
    <row r="5" ht="17.25" customHeight="1">
      <c r="A5" s="1" t="inlineStr">
        <is>
          <t>U4</t>
        </is>
      </c>
      <c r="B5" s="7" t="n">
        <v>426.0448968410492</v>
      </c>
      <c r="C5" s="7" t="n">
        <v>552.6511559486389</v>
      </c>
      <c r="D5" s="7" t="n">
        <v>319.1933181285858</v>
      </c>
      <c r="E5" s="7" t="n">
        <v>310.0419375896454</v>
      </c>
      <c r="F5" s="7" t="n">
        <v>410.4234354496002</v>
      </c>
      <c r="G5" s="20" t="n"/>
      <c r="H5" s="20" t="n"/>
    </row>
    <row r="6" ht="17.25" customHeight="1">
      <c r="A6" s="1" t="inlineStr">
        <is>
          <t>U5</t>
        </is>
      </c>
      <c r="B6" s="7" t="n"/>
      <c r="C6" s="7" t="n"/>
      <c r="D6" s="7" t="n"/>
      <c r="E6" s="7" t="n"/>
      <c r="F6" s="7" t="n"/>
      <c r="G6" s="20" t="n"/>
      <c r="H6" s="20" t="n"/>
    </row>
    <row r="7" ht="17.25" customHeight="1">
      <c r="A7" s="1" t="inlineStr">
        <is>
          <t>U6</t>
        </is>
      </c>
      <c r="B7" s="7" t="n"/>
      <c r="C7" s="7" t="n"/>
      <c r="D7" s="7" t="n"/>
      <c r="E7" s="7" t="n"/>
      <c r="F7" s="7" t="n"/>
      <c r="G7" s="20" t="n"/>
      <c r="H7" s="20" t="n"/>
    </row>
    <row r="8" ht="17.25" customHeight="1">
      <c r="A8" s="1" t="inlineStr">
        <is>
          <t>U7</t>
        </is>
      </c>
      <c r="B8" s="7" t="n"/>
      <c r="C8" s="7" t="n"/>
      <c r="D8" s="7" t="n"/>
      <c r="E8" s="7" t="n"/>
      <c r="F8" s="7" t="n"/>
      <c r="G8" s="20" t="n"/>
      <c r="H8" s="20" t="n"/>
    </row>
    <row r="9" ht="17.25" customHeight="1">
      <c r="A9" s="1" t="inlineStr">
        <is>
          <t>U8</t>
        </is>
      </c>
      <c r="B9" s="7" t="n">
        <v>121.6739845275879</v>
      </c>
      <c r="C9" s="7" t="n">
        <v>143.565801858902</v>
      </c>
      <c r="D9" s="7" t="n">
        <v>120.3659312725067</v>
      </c>
      <c r="E9" s="7" t="n">
        <v>125.4038028717041</v>
      </c>
      <c r="F9" s="7" t="n">
        <v>123.8758363723755</v>
      </c>
      <c r="G9" s="20" t="n"/>
      <c r="H9" s="20" t="n"/>
    </row>
    <row r="10" ht="17.25" customHeight="1">
      <c r="A10" s="1" t="inlineStr">
        <is>
          <t>U9</t>
        </is>
      </c>
      <c r="B10" s="7" t="n">
        <v>127.1509213447571</v>
      </c>
      <c r="C10" s="7" t="n">
        <v>181.5412154197693</v>
      </c>
      <c r="D10" s="7" t="n">
        <v>138.8259921073914</v>
      </c>
      <c r="E10" s="7" t="n">
        <v>133.7487480640411</v>
      </c>
      <c r="F10" s="7" t="n">
        <v>165.9125919342041</v>
      </c>
      <c r="G10" s="20" t="n"/>
      <c r="H10" s="20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H10"/>
  <sheetViews>
    <sheetView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8" min="2" max="2"/>
    <col width="12.43357142857143" bestFit="1" customWidth="1" style="18" min="3" max="3"/>
    <col width="12.43357142857143" bestFit="1" customWidth="1" style="18" min="4" max="4"/>
    <col width="12.43357142857143" bestFit="1" customWidth="1" style="18" min="5" max="5"/>
    <col width="12.43357142857143" bestFit="1" customWidth="1" style="18" min="6" max="6"/>
    <col width="12.43357142857143" bestFit="1" customWidth="1" style="20" min="7" max="7"/>
    <col width="12.43357142857143" bestFit="1" customWidth="1" style="20" min="8" max="8"/>
  </cols>
  <sheetData>
    <row r="1" ht="17.25" customHeight="1">
      <c r="A1" s="1" t="inlineStr">
        <is>
          <t>ef</t>
        </is>
      </c>
      <c r="B1" s="18" t="inlineStr">
        <is>
          <t>Seed0</t>
        </is>
      </c>
      <c r="C1" s="18" t="inlineStr">
        <is>
          <t>Seed1</t>
        </is>
      </c>
      <c r="D1" s="18" t="inlineStr">
        <is>
          <t>Seed2</t>
        </is>
      </c>
      <c r="E1" s="18" t="inlineStr">
        <is>
          <t>Seed3</t>
        </is>
      </c>
      <c r="F1" s="18" t="inlineStr">
        <is>
          <t>Seed4</t>
        </is>
      </c>
      <c r="G1" s="19" t="n"/>
      <c r="H1" s="19" t="n"/>
    </row>
    <row r="2" ht="17.25" customHeight="1">
      <c r="A2" s="1" t="inlineStr">
        <is>
          <t>U1</t>
        </is>
      </c>
      <c r="B2" s="7" t="n"/>
      <c r="C2" s="7" t="n"/>
      <c r="D2" s="7" t="n"/>
      <c r="E2" s="7" t="n"/>
      <c r="F2" s="7" t="n"/>
      <c r="G2" s="20" t="n"/>
      <c r="H2" s="20" t="n"/>
    </row>
    <row r="3" ht="17.25" customHeight="1">
      <c r="A3" s="1" t="inlineStr">
        <is>
          <t>U2</t>
        </is>
      </c>
      <c r="B3" s="7" t="n"/>
      <c r="C3" s="7" t="n"/>
      <c r="D3" s="7" t="n"/>
      <c r="E3" s="7" t="n"/>
      <c r="F3" s="7" t="n"/>
      <c r="G3" s="20" t="n"/>
      <c r="H3" s="20" t="n"/>
    </row>
    <row r="4" ht="17.25" customHeight="1">
      <c r="A4" s="1" t="inlineStr">
        <is>
          <t>U3</t>
        </is>
      </c>
      <c r="B4" s="7" t="n"/>
      <c r="C4" s="7" t="n"/>
      <c r="D4" s="7" t="n"/>
      <c r="E4" s="7" t="n"/>
      <c r="F4" s="7" t="n"/>
      <c r="G4" s="20" t="n"/>
      <c r="H4" s="20" t="n"/>
    </row>
    <row r="5" ht="17.25" customHeight="1">
      <c r="A5" s="1" t="inlineStr">
        <is>
          <t>U4</t>
        </is>
      </c>
      <c r="B5" s="7" t="n">
        <v>106.1017224788666</v>
      </c>
      <c r="C5" s="7" t="n">
        <v>114.333419084549</v>
      </c>
      <c r="D5" s="7" t="n">
        <v>73.10558748245239</v>
      </c>
      <c r="E5" s="7" t="n">
        <v>69.78867483139038</v>
      </c>
      <c r="F5" s="7" t="n">
        <v>111.0168635845184</v>
      </c>
      <c r="G5" s="20" t="n"/>
      <c r="H5" s="20" t="n"/>
    </row>
    <row r="6" ht="17.25" customHeight="1">
      <c r="A6" s="1" t="inlineStr">
        <is>
          <t>U5</t>
        </is>
      </c>
      <c r="B6" s="7" t="n"/>
      <c r="C6" s="7" t="n"/>
      <c r="D6" s="7" t="n"/>
      <c r="E6" s="7" t="n"/>
      <c r="F6" s="7" t="n"/>
      <c r="G6" s="20" t="n"/>
      <c r="H6" s="20" t="n"/>
    </row>
    <row r="7" ht="17.25" customHeight="1">
      <c r="A7" s="1" t="inlineStr">
        <is>
          <t>U6</t>
        </is>
      </c>
      <c r="B7" s="7" t="n"/>
      <c r="C7" s="7" t="n"/>
      <c r="D7" s="7" t="n"/>
      <c r="E7" s="7" t="n"/>
      <c r="F7" s="7" t="n"/>
      <c r="G7" s="20" t="n"/>
      <c r="H7" s="20" t="n"/>
    </row>
    <row r="8" ht="17.25" customHeight="1">
      <c r="A8" s="1" t="inlineStr">
        <is>
          <t>U7</t>
        </is>
      </c>
      <c r="B8" s="7" t="n"/>
      <c r="C8" s="7" t="n"/>
      <c r="D8" s="7" t="n"/>
      <c r="E8" s="7" t="n"/>
      <c r="F8" s="7" t="n"/>
      <c r="G8" s="20" t="n"/>
      <c r="H8" s="20" t="n"/>
    </row>
    <row r="9" ht="17.25" customHeight="1">
      <c r="A9" s="1" t="inlineStr">
        <is>
          <t>U8</t>
        </is>
      </c>
      <c r="B9" s="7" t="n">
        <v>118.5731754302979</v>
      </c>
      <c r="C9" s="7" t="n">
        <v>166.6049091815948</v>
      </c>
      <c r="D9" s="7" t="n">
        <v>123.1287267208099</v>
      </c>
      <c r="E9" s="7" t="n">
        <v>130.4365358352661</v>
      </c>
      <c r="F9" s="7" t="n">
        <v>127.5660848617554</v>
      </c>
      <c r="G9" s="20" t="n"/>
      <c r="H9" s="20" t="n"/>
    </row>
    <row r="10" ht="17.25" customHeight="1">
      <c r="A10" s="1" t="inlineStr">
        <is>
          <t>U9</t>
        </is>
      </c>
      <c r="B10" s="7" t="n">
        <v>130.2559051513672</v>
      </c>
      <c r="C10" s="7" t="n">
        <v>125.3408839702606</v>
      </c>
      <c r="D10" s="7" t="n">
        <v>121.55211186409</v>
      </c>
      <c r="E10" s="7" t="n">
        <v>140.353672504425</v>
      </c>
      <c r="F10" s="7" t="n">
        <v>119.5976028442383</v>
      </c>
      <c r="G10" s="20" t="n"/>
      <c r="H10" s="2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G10"/>
  <sheetViews>
    <sheetView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8" min="2" max="2"/>
    <col width="12.43357142857143" bestFit="1" customWidth="1" style="18" min="3" max="3"/>
    <col width="12.43357142857143" bestFit="1" customWidth="1" style="18" min="4" max="4"/>
    <col width="12.43357142857143" bestFit="1" customWidth="1" style="18" min="5" max="5"/>
    <col width="12.43357142857143" bestFit="1" customWidth="1" style="18" min="6" max="6"/>
    <col width="12.43357142857143" bestFit="1" customWidth="1" style="20" min="7" max="7"/>
  </cols>
  <sheetData>
    <row r="1" ht="17.25" customHeight="1">
      <c r="A1" s="1" t="inlineStr">
        <is>
          <t>ef</t>
        </is>
      </c>
      <c r="B1" s="18" t="inlineStr">
        <is>
          <t>Seed0</t>
        </is>
      </c>
      <c r="C1" s="18" t="inlineStr">
        <is>
          <t>Seed1</t>
        </is>
      </c>
      <c r="D1" s="18" t="inlineStr">
        <is>
          <t>Seed2</t>
        </is>
      </c>
      <c r="E1" s="18" t="inlineStr">
        <is>
          <t>Seed3</t>
        </is>
      </c>
      <c r="F1" s="18" t="inlineStr">
        <is>
          <t>Seed4</t>
        </is>
      </c>
      <c r="G1" s="19" t="n"/>
    </row>
    <row r="2" ht="17.25" customHeight="1">
      <c r="A2" s="1" t="inlineStr">
        <is>
          <t>U1</t>
        </is>
      </c>
      <c r="B2" s="7" t="n"/>
      <c r="C2" s="7" t="n"/>
      <c r="D2" s="7" t="n"/>
      <c r="E2" s="7" t="n"/>
      <c r="F2" s="7" t="n"/>
      <c r="G2" s="20" t="n"/>
    </row>
    <row r="3" ht="17.25" customHeight="1">
      <c r="A3" s="1" t="inlineStr">
        <is>
          <t>U2</t>
        </is>
      </c>
      <c r="B3" s="7" t="n"/>
      <c r="C3" s="7" t="n"/>
      <c r="D3" s="7" t="n"/>
      <c r="E3" s="7" t="n"/>
      <c r="F3" s="7" t="n"/>
      <c r="G3" s="20" t="n"/>
    </row>
    <row r="4" ht="17.25" customHeight="1">
      <c r="A4" s="1" t="inlineStr">
        <is>
          <t>U3</t>
        </is>
      </c>
      <c r="B4" s="7" t="n"/>
      <c r="C4" s="7" t="n"/>
      <c r="D4" s="7" t="n"/>
      <c r="E4" s="7" t="n"/>
      <c r="F4" s="7" t="n"/>
      <c r="G4" s="20" t="n"/>
    </row>
    <row r="5" ht="17.25" customHeight="1">
      <c r="A5" s="1" t="inlineStr">
        <is>
          <t>U4</t>
        </is>
      </c>
      <c r="B5" s="7" t="n">
        <v>0.6337369274735667</v>
      </c>
      <c r="C5" s="7" t="n">
        <v>0.5940040065348088</v>
      </c>
      <c r="D5" s="7" t="n">
        <v>0.6529668581875436</v>
      </c>
      <c r="E5" s="7" t="n">
        <v>0.6096989449749357</v>
      </c>
      <c r="F5" s="7" t="n">
        <v>1.011127296777195</v>
      </c>
      <c r="G5" s="20" t="n"/>
    </row>
    <row r="6" ht="17.25" customHeight="1">
      <c r="A6" s="1" t="inlineStr">
        <is>
          <t>U5</t>
        </is>
      </c>
      <c r="B6" s="7" t="n"/>
      <c r="C6" s="7" t="n"/>
      <c r="D6" s="7" t="n"/>
      <c r="E6" s="7" t="n"/>
      <c r="F6" s="7" t="n"/>
      <c r="G6" s="20" t="n"/>
    </row>
    <row r="7" ht="17.25" customHeight="1">
      <c r="A7" s="1" t="inlineStr">
        <is>
          <t>U6</t>
        </is>
      </c>
      <c r="B7" s="7" t="n"/>
      <c r="C7" s="7" t="n"/>
      <c r="D7" s="7" t="n"/>
      <c r="E7" s="7" t="n"/>
      <c r="F7" s="7" t="n"/>
      <c r="G7" s="20" t="n"/>
    </row>
    <row r="8" ht="17.25" customHeight="1">
      <c r="A8" s="1" t="inlineStr">
        <is>
          <t>U7</t>
        </is>
      </c>
      <c r="B8" s="7" t="n"/>
      <c r="C8" s="7" t="n"/>
      <c r="D8" s="7" t="n"/>
      <c r="E8" s="7" t="n"/>
      <c r="F8" s="7" t="n"/>
      <c r="G8" s="20" t="n"/>
    </row>
    <row r="9" ht="17.25" customHeight="1">
      <c r="A9" s="1" t="inlineStr">
        <is>
          <t>U8</t>
        </is>
      </c>
      <c r="B9" s="7" t="n">
        <v>1.009935324359786</v>
      </c>
      <c r="C9" s="7" t="n">
        <v>1.068190619539316</v>
      </c>
      <c r="D9" s="7" t="n">
        <v>1.044289533832815</v>
      </c>
      <c r="E9" s="7" t="n">
        <v>1.531193383969865</v>
      </c>
      <c r="F9" s="7" t="n">
        <v>1.485778866315647</v>
      </c>
      <c r="G9" s="20" t="n"/>
    </row>
    <row r="10" ht="17.25" customHeight="1">
      <c r="A10" s="1" t="inlineStr">
        <is>
          <t>U9</t>
        </is>
      </c>
      <c r="B10" s="7" t="n">
        <v>1.188584525691225</v>
      </c>
      <c r="C10" s="7" t="n">
        <v>1.310763106614003</v>
      </c>
      <c r="D10" s="7" t="n">
        <v>1.207646312718998</v>
      </c>
      <c r="E10" s="7" t="n">
        <v>1.467259862569834</v>
      </c>
      <c r="F10" s="7" t="n">
        <v>1.563858312147092</v>
      </c>
      <c r="G10" s="20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10"/>
  <sheetViews>
    <sheetView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8" min="2" max="2"/>
    <col width="12.43357142857143" bestFit="1" customWidth="1" style="18" min="3" max="3"/>
    <col width="12.43357142857143" bestFit="1" customWidth="1" style="18" min="4" max="4"/>
    <col width="12.43357142857143" bestFit="1" customWidth="1" style="18" min="5" max="5"/>
    <col width="12.43357142857143" bestFit="1" customWidth="1" style="18" min="6" max="6"/>
    <col width="12.43357142857143" bestFit="1" customWidth="1" style="20" min="7" max="7"/>
  </cols>
  <sheetData>
    <row r="1" ht="17.25" customHeight="1">
      <c r="A1" s="1" t="inlineStr">
        <is>
          <t>ef</t>
        </is>
      </c>
      <c r="B1" s="18" t="inlineStr">
        <is>
          <t>Seed0</t>
        </is>
      </c>
      <c r="C1" s="18" t="inlineStr">
        <is>
          <t>Seed1</t>
        </is>
      </c>
      <c r="D1" s="18" t="inlineStr">
        <is>
          <t>Seed2</t>
        </is>
      </c>
      <c r="E1" s="18" t="inlineStr">
        <is>
          <t>Seed3</t>
        </is>
      </c>
      <c r="F1" s="18" t="inlineStr">
        <is>
          <t>Seed4</t>
        </is>
      </c>
      <c r="G1" s="19" t="n"/>
    </row>
    <row r="2" ht="17.25" customHeight="1">
      <c r="A2" s="1" t="inlineStr">
        <is>
          <t>U1</t>
        </is>
      </c>
      <c r="B2" s="7" t="n"/>
      <c r="C2" s="7" t="n"/>
      <c r="D2" s="7" t="n"/>
      <c r="E2" s="7" t="n"/>
      <c r="F2" s="7" t="n"/>
      <c r="G2" s="20" t="n"/>
    </row>
    <row r="3" ht="17.25" customHeight="1">
      <c r="A3" s="1" t="inlineStr">
        <is>
          <t>U2</t>
        </is>
      </c>
      <c r="B3" s="7" t="n"/>
      <c r="C3" s="7" t="n"/>
      <c r="D3" s="7" t="n"/>
      <c r="E3" s="7" t="n"/>
      <c r="F3" s="7" t="n"/>
      <c r="G3" s="20" t="n"/>
    </row>
    <row r="4" ht="17.25" customHeight="1">
      <c r="A4" s="1" t="inlineStr">
        <is>
          <t>U3</t>
        </is>
      </c>
      <c r="B4" s="7" t="n"/>
      <c r="C4" s="7" t="n"/>
      <c r="D4" s="7" t="n"/>
      <c r="E4" s="7" t="n"/>
      <c r="F4" s="7" t="n"/>
      <c r="G4" s="20" t="n"/>
    </row>
    <row r="5" ht="17.25" customHeight="1">
      <c r="A5" s="1" t="inlineStr">
        <is>
          <t>U4</t>
        </is>
      </c>
      <c r="B5" s="7" t="n">
        <v>0.5894853839886818</v>
      </c>
      <c r="C5" s="7" t="n">
        <v>0.5762665972850114</v>
      </c>
      <c r="D5" s="7" t="n">
        <v>0.5239449192342867</v>
      </c>
      <c r="E5" s="7" t="n">
        <v>0.5913935495030072</v>
      </c>
      <c r="F5" s="7" t="n">
        <v>0.5744246900468425</v>
      </c>
      <c r="G5" s="20" t="n"/>
    </row>
    <row r="6" ht="17.25" customHeight="1">
      <c r="A6" s="1" t="inlineStr">
        <is>
          <t>U5</t>
        </is>
      </c>
      <c r="B6" s="7" t="n"/>
      <c r="C6" s="7" t="n"/>
      <c r="D6" s="7" t="n"/>
      <c r="E6" s="7" t="n"/>
      <c r="F6" s="7" t="n"/>
      <c r="G6" s="20" t="n"/>
    </row>
    <row r="7" ht="17.25" customHeight="1">
      <c r="A7" s="1" t="inlineStr">
        <is>
          <t>U6</t>
        </is>
      </c>
      <c r="B7" s="7" t="n"/>
      <c r="C7" s="7" t="n"/>
      <c r="D7" s="7" t="n"/>
      <c r="E7" s="7" t="n"/>
      <c r="F7" s="7" t="n"/>
      <c r="G7" s="20" t="n"/>
    </row>
    <row r="8" ht="17.25" customHeight="1">
      <c r="A8" s="1" t="inlineStr">
        <is>
          <t>U7</t>
        </is>
      </c>
      <c r="B8" s="7" t="n"/>
      <c r="C8" s="7" t="n"/>
      <c r="D8" s="7" t="n"/>
      <c r="E8" s="7" t="n"/>
      <c r="F8" s="7" t="n"/>
      <c r="G8" s="20" t="n"/>
    </row>
    <row r="9" ht="17.25" customHeight="1">
      <c r="A9" s="1" t="inlineStr">
        <is>
          <t>U8</t>
        </is>
      </c>
      <c r="B9" s="7" t="n">
        <v>1.089155523692857</v>
      </c>
      <c r="C9" s="7" t="n">
        <v>1.089614340756532</v>
      </c>
      <c r="D9" s="7" t="n">
        <v>1.098782293112563</v>
      </c>
      <c r="E9" s="7" t="n">
        <v>1.08131920773728</v>
      </c>
      <c r="F9" s="7" t="n">
        <v>1.086639164118451</v>
      </c>
      <c r="G9" s="20" t="n"/>
    </row>
    <row r="10" ht="17.25" customHeight="1">
      <c r="A10" s="1" t="inlineStr">
        <is>
          <t>U9</t>
        </is>
      </c>
      <c r="B10" s="7" t="n">
        <v>1.132561992203048</v>
      </c>
      <c r="C10" s="7" t="n">
        <v>1.161336807817548</v>
      </c>
      <c r="D10" s="7" t="n">
        <v>1.146221623972225</v>
      </c>
      <c r="E10" s="7" t="n">
        <v>1.137536844961575</v>
      </c>
      <c r="F10" s="7" t="n">
        <v>1.141651216904721</v>
      </c>
      <c r="G10" s="20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F10"/>
  <sheetViews>
    <sheetView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8" min="2" max="2"/>
    <col width="12.43357142857143" bestFit="1" customWidth="1" style="18" min="3" max="3"/>
    <col width="12.43357142857143" bestFit="1" customWidth="1" style="18" min="4" max="4"/>
    <col width="12.43357142857143" bestFit="1" customWidth="1" style="18" min="5" max="5"/>
    <col width="12.43357142857143" bestFit="1" customWidth="1" style="18" min="6" max="6"/>
  </cols>
  <sheetData>
    <row r="1" ht="17.25" customHeight="1">
      <c r="A1" s="1" t="inlineStr">
        <is>
          <t>ef</t>
        </is>
      </c>
      <c r="B1" s="18" t="inlineStr">
        <is>
          <t>Seed0</t>
        </is>
      </c>
      <c r="C1" s="18" t="inlineStr">
        <is>
          <t>Seed1</t>
        </is>
      </c>
      <c r="D1" s="18" t="inlineStr">
        <is>
          <t>Seed2</t>
        </is>
      </c>
      <c r="E1" s="18" t="inlineStr">
        <is>
          <t>Seed3</t>
        </is>
      </c>
      <c r="F1" s="18" t="inlineStr">
        <is>
          <t>Seed4</t>
        </is>
      </c>
    </row>
    <row r="2" ht="17.25" customHeight="1">
      <c r="A2" s="1" t="inlineStr">
        <is>
          <t>U1</t>
        </is>
      </c>
      <c r="B2" s="7" t="n"/>
      <c r="C2" s="7" t="n"/>
      <c r="D2" s="7" t="n"/>
      <c r="E2" s="7" t="n"/>
      <c r="F2" s="7" t="n"/>
    </row>
    <row r="3" ht="17.25" customHeight="1">
      <c r="A3" s="1" t="inlineStr">
        <is>
          <t>U2</t>
        </is>
      </c>
      <c r="B3" s="7" t="n"/>
      <c r="C3" s="7" t="n"/>
      <c r="D3" s="7" t="n"/>
      <c r="E3" s="7" t="n"/>
      <c r="F3" s="7" t="n"/>
    </row>
    <row r="4" ht="17.25" customHeight="1">
      <c r="A4" s="1" t="inlineStr">
        <is>
          <t>U3</t>
        </is>
      </c>
      <c r="B4" s="7" t="n"/>
      <c r="C4" s="7" t="n"/>
      <c r="D4" s="7" t="n"/>
      <c r="E4" s="7" t="n"/>
      <c r="F4" s="7" t="n"/>
    </row>
    <row r="5" ht="17.25" customHeight="1">
      <c r="A5" s="1" t="inlineStr">
        <is>
          <t>U4</t>
        </is>
      </c>
      <c r="B5" s="7" t="n">
        <v>1.872004866600037</v>
      </c>
      <c r="C5" s="7" t="n">
        <v>1.862792015075684</v>
      </c>
      <c r="D5" s="7" t="n">
        <v>2.223960399627686</v>
      </c>
      <c r="E5" s="7" t="n">
        <v>2.009997129440308</v>
      </c>
      <c r="F5" s="7" t="n">
        <v>2.629497051239014</v>
      </c>
    </row>
    <row r="6" ht="17.25" customHeight="1">
      <c r="A6" s="1" t="inlineStr">
        <is>
          <t>U5</t>
        </is>
      </c>
      <c r="B6" s="7" t="n"/>
      <c r="C6" s="7" t="n"/>
      <c r="D6" s="7" t="n"/>
      <c r="E6" s="7" t="n"/>
      <c r="F6" s="7" t="n"/>
    </row>
    <row r="7" ht="17.25" customHeight="1">
      <c r="A7" s="1" t="inlineStr">
        <is>
          <t>U6</t>
        </is>
      </c>
      <c r="B7" s="7" t="n"/>
      <c r="C7" s="7" t="n"/>
      <c r="D7" s="7" t="n"/>
      <c r="E7" s="7" t="n"/>
      <c r="F7" s="7" t="n"/>
    </row>
    <row r="8" ht="17.25" customHeight="1">
      <c r="A8" s="1" t="inlineStr">
        <is>
          <t>U7</t>
        </is>
      </c>
      <c r="B8" s="7" t="n"/>
      <c r="C8" s="7" t="n"/>
      <c r="D8" s="7" t="n"/>
      <c r="E8" s="7" t="n"/>
      <c r="F8" s="7" t="n"/>
    </row>
    <row r="9" ht="17.25" customHeight="1">
      <c r="A9" s="1" t="inlineStr">
        <is>
          <t>U8</t>
        </is>
      </c>
      <c r="B9" s="7" t="n">
        <v>0.5790296792984009</v>
      </c>
      <c r="C9" s="7" t="n">
        <v>0.5489988923072815</v>
      </c>
      <c r="D9" s="7" t="n">
        <v>0.5528074502944946</v>
      </c>
      <c r="E9" s="7" t="n">
        <v>1.055542230606079</v>
      </c>
      <c r="F9" s="7" t="n">
        <v>1.016405940055847</v>
      </c>
    </row>
    <row r="10" ht="17.25" customHeight="1">
      <c r="A10" s="1" t="inlineStr">
        <is>
          <t>U9</t>
        </is>
      </c>
      <c r="B10" s="7" t="n">
        <v>0.7508932948112488</v>
      </c>
      <c r="C10" s="7" t="n">
        <v>0.801289439201355</v>
      </c>
      <c r="D10" s="7" t="n">
        <v>0.7630955576896667</v>
      </c>
      <c r="E10" s="7" t="n">
        <v>0.8913978338241577</v>
      </c>
      <c r="F10" s="7" t="n">
        <v>0.8940405249595642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R10"/>
  <sheetViews>
    <sheetView workbookViewId="0">
      <selection activeCell="A1" sqref="A1"/>
    </sheetView>
  </sheetViews>
  <sheetFormatPr baseColWidth="8" defaultRowHeight="15"/>
  <cols>
    <col width="12.43357142857143" bestFit="1" customWidth="1" style="20" min="1" max="1"/>
    <col width="12.43357142857143" bestFit="1" customWidth="1" style="15" min="2" max="2"/>
    <col width="12.43357142857143" bestFit="1" customWidth="1" style="15" min="3" max="3"/>
    <col width="12.43357142857143" bestFit="1" customWidth="1" style="15" min="4" max="4"/>
    <col width="12.43357142857143" bestFit="1" customWidth="1" style="15" min="5" max="5"/>
    <col width="12.57642857142857" bestFit="1" customWidth="1" style="18" min="6" max="6"/>
    <col width="12.43357142857143" bestFit="1" customWidth="1" style="18" min="7" max="7"/>
    <col hidden="1" width="12.43357142857143" bestFit="1" customWidth="1" style="18" min="8" max="8"/>
    <col hidden="1" width="12.43357142857143" bestFit="1" customWidth="1" style="18" min="9" max="9"/>
    <col hidden="1" width="12.43357142857143" bestFit="1" customWidth="1" style="18" min="10" max="10"/>
    <col hidden="1" width="12.43357142857143" bestFit="1" customWidth="1" style="18" min="11" max="11"/>
    <col hidden="1" width="12.43357142857143" bestFit="1" customWidth="1" style="18" min="12" max="12"/>
    <col hidden="1" width="12.43357142857143" bestFit="1" customWidth="1" style="18" min="13" max="13"/>
    <col width="12.43357142857143" bestFit="1" customWidth="1" style="18" min="14" max="14"/>
    <col width="12.43357142857143" bestFit="1" customWidth="1" style="18" min="15" max="15"/>
    <col width="12.43357142857143" bestFit="1" customWidth="1" style="18" min="16" max="16"/>
    <col width="12.43357142857143" bestFit="1" customWidth="1" style="18" min="17" max="17"/>
    <col width="12.43357142857143" bestFit="1" customWidth="1" style="17" min="18" max="18"/>
  </cols>
  <sheetData>
    <row r="1" ht="19.5" customHeight="1">
      <c r="A1" s="1" t="inlineStr">
        <is>
          <t>ef</t>
        </is>
      </c>
      <c r="B1" s="2" t="inlineStr">
        <is>
          <t xml:space="preserve">Time Flows </t>
        </is>
      </c>
      <c r="C1" s="2" t="inlineStr">
        <is>
          <t>Time MH</t>
        </is>
      </c>
      <c r="D1" s="2" t="inlineStr">
        <is>
          <t>SE time flows</t>
        </is>
      </c>
      <c r="E1" s="2" t="inlineStr">
        <is>
          <t>SE time mh</t>
        </is>
      </c>
      <c r="F1" s="3" t="inlineStr">
        <is>
          <t>Min KDE Flows</t>
        </is>
      </c>
      <c r="G1" s="3" t="inlineStr">
        <is>
          <t>Min KDE mh</t>
        </is>
      </c>
      <c r="H1" s="3" t="inlineStr">
        <is>
          <t>kde1flows</t>
        </is>
      </c>
      <c r="I1" s="3" t="inlineStr">
        <is>
          <t>kde2flows</t>
        </is>
      </c>
      <c r="J1" s="3" t="inlineStr">
        <is>
          <t>kde3flows</t>
        </is>
      </c>
      <c r="K1" s="3" t="inlineStr">
        <is>
          <t>kde1mh</t>
        </is>
      </c>
      <c r="L1" s="3" t="inlineStr">
        <is>
          <t>kde2mh</t>
        </is>
      </c>
      <c r="M1" s="3" t="inlineStr">
        <is>
          <t>kde3mh</t>
        </is>
      </c>
      <c r="N1" s="3" t="inlineStr">
        <is>
          <t>Avg KDE Flows</t>
        </is>
      </c>
      <c r="O1" s="3" t="inlineStr">
        <is>
          <t>Avg KDE MH</t>
        </is>
      </c>
      <c r="P1" s="3" t="inlineStr">
        <is>
          <t>se kde Flows</t>
        </is>
      </c>
      <c r="Q1" s="3" t="inlineStr">
        <is>
          <t>se kde mh</t>
        </is>
      </c>
      <c r="R1" s="4" t="inlineStr">
        <is>
          <t>%diff</t>
        </is>
      </c>
    </row>
    <row r="2" ht="19.5" customHeight="1">
      <c r="A2" s="1" t="inlineStr">
        <is>
          <t>U1</t>
        </is>
      </c>
      <c r="B2" s="5">
        <f>AVERAGE(time_flows!B2:F2)</f>
        <v/>
      </c>
      <c r="C2" s="5">
        <f>AVERAGE(time_mh!B2:F2)</f>
        <v/>
      </c>
      <c r="D2" s="5">
        <f>STDEV(time_flows!B2:F2)</f>
        <v/>
      </c>
      <c r="E2" s="5">
        <f>STDEV(time_mh!B2:F2)</f>
        <v/>
      </c>
      <c r="F2" s="6">
        <f>MIN(kde_flows!B2:F2)</f>
        <v/>
      </c>
      <c r="G2" s="6">
        <f>MIN(kde_mh!B2:F2)</f>
        <v/>
      </c>
      <c r="H2" s="7">
        <f>_xlfn.XLOOKUP(MIN(Loss!B2:F2),Loss!B2:F2,kde_flows!B2:F2)</f>
        <v/>
      </c>
      <c r="I2" s="7">
        <f>_xlfn.XLOOKUP(SMALL(Loss!B2:F2,2),Loss!B2:F2,kde_flows!B2:F2)</f>
        <v/>
      </c>
      <c r="J2" s="7">
        <f>_xlfn.XLOOKUP(SMALL(Loss!B2:F2,3),Loss!B2:F2,kde_flows!B2:F2)</f>
        <v/>
      </c>
      <c r="K2" s="7">
        <f>_xlfn.XLOOKUP(MIN(Loss!B2:F2),Loss!B2:F2,kde_mh!B2:F2)</f>
        <v/>
      </c>
      <c r="L2" s="7">
        <f>_xlfn.XLOOKUP(SMALL(Loss!B2:F2,2),Loss!B2:F2,kde_mh!B2:F2)</f>
        <v/>
      </c>
      <c r="M2" s="7">
        <f>_xlfn.XLOOKUP(SMALL(Loss!B2:F2,3),Loss!B2:F2,kde_mh!B2:F2)</f>
        <v/>
      </c>
      <c r="N2" s="7">
        <f>AVERAGE(H2:J2)</f>
        <v/>
      </c>
      <c r="O2" s="7">
        <f>AVERAGE(K2:M2)</f>
        <v/>
      </c>
      <c r="P2" s="7">
        <f>STDEV(H2:J2)</f>
        <v/>
      </c>
      <c r="Q2" s="7">
        <f>STDEV(K2:M2)</f>
        <v/>
      </c>
      <c r="R2" s="8">
        <f>(O2-N2)/MAX(N2,O2)</f>
        <v/>
      </c>
    </row>
    <row r="3" ht="19.5" customHeight="1">
      <c r="A3" s="1" t="inlineStr">
        <is>
          <t>U2</t>
        </is>
      </c>
      <c r="B3" s="5">
        <f>AVERAGE(time_flows!B3:F3)</f>
        <v/>
      </c>
      <c r="C3" s="5">
        <f>AVERAGE(time_mh!B3:F3)</f>
        <v/>
      </c>
      <c r="D3" s="5">
        <f>STDEV(time_flows!B3:F3)</f>
        <v/>
      </c>
      <c r="E3" s="5">
        <f>STDEV(time_mh!B3:F3)</f>
        <v/>
      </c>
      <c r="F3" s="6">
        <f>MIN(kde_flows!B3:F3)</f>
        <v/>
      </c>
      <c r="G3" s="6">
        <f>MIN(kde_mh!B3:F3)</f>
        <v/>
      </c>
      <c r="H3" s="7">
        <f>_xlfn.XLOOKUP(MIN(Loss!B3:F3),Loss!B3:F3,kde_flows!B3:F3)</f>
        <v/>
      </c>
      <c r="I3" s="7">
        <f>_xlfn.XLOOKUP(SMALL(Loss!B3:F3,2),Loss!B3:F3,kde_flows!B3:F3)</f>
        <v/>
      </c>
      <c r="J3" s="7">
        <f>_xlfn.XLOOKUP(SMALL(Loss!B3:F3,3),Loss!B3:F3,kde_flows!B3:F3)</f>
        <v/>
      </c>
      <c r="K3" s="7">
        <f>_xlfn.XLOOKUP(MIN(Loss!B3:F3),Loss!B3:F3,kde_mh!B3:F3)</f>
        <v/>
      </c>
      <c r="L3" s="7">
        <f>_xlfn.XLOOKUP(SMALL(Loss!B3:F3,2),Loss!B3:F3,kde_mh!B3:F3)</f>
        <v/>
      </c>
      <c r="M3" s="7">
        <f>_xlfn.XLOOKUP(SMALL(Loss!B3:F3,3),Loss!B3:F3,kde_mh!B3:F3)</f>
        <v/>
      </c>
      <c r="N3" s="7">
        <f>AVERAGE(H3:J3)</f>
        <v/>
      </c>
      <c r="O3" s="7">
        <f>AVERAGE(K3:M3)</f>
        <v/>
      </c>
      <c r="P3" s="7">
        <f>STDEV(H3:J3)</f>
        <v/>
      </c>
      <c r="Q3" s="7">
        <f>STDEV(K3:M3)</f>
        <v/>
      </c>
      <c r="R3" s="8">
        <f>(O3-N3)/MAX(N3,O3)</f>
        <v/>
      </c>
    </row>
    <row r="4" ht="19.5" customHeight="1">
      <c r="A4" s="1" t="inlineStr">
        <is>
          <t>U3</t>
        </is>
      </c>
      <c r="B4" s="9">
        <f>AVERAGE(time_flows!B4:F4)</f>
        <v/>
      </c>
      <c r="C4" s="9">
        <f>AVERAGE(time_mh!B4:F4)</f>
        <v/>
      </c>
      <c r="D4" s="5">
        <f>STDEV(time_flows!B4:F4)</f>
        <v/>
      </c>
      <c r="E4" s="5">
        <f>STDEV(time_mh!B4:F4)</f>
        <v/>
      </c>
      <c r="F4" s="6">
        <f>MIN(kde_flows!B4:F4)</f>
        <v/>
      </c>
      <c r="G4" s="6">
        <f>MIN(kde_mh!B4:F4)</f>
        <v/>
      </c>
      <c r="H4" s="7">
        <f>_xlfn.XLOOKUP(MIN(Loss!B4:F4),Loss!B4:F4,kde_flows!B4:F4)</f>
        <v/>
      </c>
      <c r="I4" s="7">
        <f>_xlfn.XLOOKUP(SMALL(Loss!B4:F4,2),Loss!B4:F4,kde_flows!B4:F4)</f>
        <v/>
      </c>
      <c r="J4" s="7">
        <f>_xlfn.XLOOKUP(SMALL(Loss!B4:F4,3),Loss!B4:F4,kde_flows!B4:F4)</f>
        <v/>
      </c>
      <c r="K4" s="7">
        <f>_xlfn.XLOOKUP(MIN(Loss!B4:F4),Loss!B4:F4,kde_mh!B4:F4)</f>
        <v/>
      </c>
      <c r="L4" s="7">
        <f>_xlfn.XLOOKUP(SMALL(Loss!B4:F4,2),Loss!B4:F4,kde_mh!B4:F4)</f>
        <v/>
      </c>
      <c r="M4" s="7">
        <f>_xlfn.XLOOKUP(SMALL(Loss!B4:F4,3),Loss!B4:F4,kde_mh!B4:F4)</f>
        <v/>
      </c>
      <c r="N4" s="7">
        <f>AVERAGE(H4:J4)</f>
        <v/>
      </c>
      <c r="O4" s="7">
        <f>AVERAGE(K4:M4)</f>
        <v/>
      </c>
      <c r="P4" s="7">
        <f>STDEV(H4:J4)</f>
        <v/>
      </c>
      <c r="Q4" s="7">
        <f>STDEV(K4:M4)</f>
        <v/>
      </c>
      <c r="R4" s="8">
        <f>(O4-N4)/MAX(N4,O4)</f>
        <v/>
      </c>
    </row>
    <row r="5" ht="19.5" customHeight="1">
      <c r="A5" s="1" t="inlineStr">
        <is>
          <t>U4</t>
        </is>
      </c>
      <c r="B5" s="10">
        <f>AVERAGE(time_flows!B5:F5)</f>
        <v/>
      </c>
      <c r="C5" s="10">
        <f>AVERAGE(time_mh!B5:F5)</f>
        <v/>
      </c>
      <c r="D5" s="5">
        <f>STDEV(time_flows!B5:F5)</f>
        <v/>
      </c>
      <c r="E5" s="5">
        <f>STDEV(time_mh!B5:F5)</f>
        <v/>
      </c>
      <c r="F5" s="6">
        <f>MIN(kde_flows!B5:F5)</f>
        <v/>
      </c>
      <c r="G5" s="6">
        <f>MIN(kde_mh!B5:F5)</f>
        <v/>
      </c>
      <c r="H5" s="7">
        <f>_xlfn.XLOOKUP(MIN(Loss!B5:F5),Loss!B5:F5,kde_flows!B5:F5)</f>
        <v/>
      </c>
      <c r="I5" s="7">
        <f>_xlfn.XLOOKUP(SMALL(Loss!B5:F5,2),Loss!B5:F5,kde_flows!B5:F5)</f>
        <v/>
      </c>
      <c r="J5" s="7">
        <f>_xlfn.XLOOKUP(SMALL(Loss!B5:F5,3),Loss!B5:F5,kde_flows!B5:F5)</f>
        <v/>
      </c>
      <c r="K5" s="7">
        <f>_xlfn.XLOOKUP(MIN(Loss!B5:F5),Loss!B5:F5,kde_mh!B5:F5)</f>
        <v/>
      </c>
      <c r="L5" s="7">
        <f>_xlfn.XLOOKUP(SMALL(Loss!B5:F5,2),Loss!B5:F5,kde_mh!B5:F5)</f>
        <v/>
      </c>
      <c r="M5" s="7">
        <f>_xlfn.XLOOKUP(SMALL(Loss!B5:F5,3),Loss!B5:F5,kde_mh!B5:F5)</f>
        <v/>
      </c>
      <c r="N5" s="7">
        <f>AVERAGE(H5:J5)</f>
        <v/>
      </c>
      <c r="O5" s="7">
        <f>AVERAGE(K5:M5)</f>
        <v/>
      </c>
      <c r="P5" s="7">
        <f>STDEV(H5:J5)</f>
        <v/>
      </c>
      <c r="Q5" s="7">
        <f>STDEV(K5:M5)</f>
        <v/>
      </c>
      <c r="R5" s="8">
        <f>(O5-N5)/MAX(N5,O5)</f>
        <v/>
      </c>
    </row>
    <row r="6" ht="19.5" customHeight="1">
      <c r="A6" s="1" t="inlineStr">
        <is>
          <t>U5</t>
        </is>
      </c>
      <c r="B6" s="9">
        <f>AVERAGE(time_flows!B6:F6)</f>
        <v/>
      </c>
      <c r="C6" s="9">
        <f>AVERAGE(time_mh!B6:F6)</f>
        <v/>
      </c>
      <c r="D6" s="5">
        <f>STDEV(time_flows!B6:F6)</f>
        <v/>
      </c>
      <c r="E6" s="5">
        <f>STDEV(time_mh!B6:F6)</f>
        <v/>
      </c>
      <c r="F6" s="6">
        <f>MIN(kde_flows!B6:F6)</f>
        <v/>
      </c>
      <c r="G6" s="6">
        <f>MIN(kde_mh!B6:F6)</f>
        <v/>
      </c>
      <c r="H6" s="7">
        <f>_xlfn.XLOOKUP(MIN(Loss!B6:F6),Loss!B6:F6,kde_flows!B6:F6)</f>
        <v/>
      </c>
      <c r="I6" s="7">
        <f>_xlfn.XLOOKUP(SMALL(Loss!B6:F6,2),Loss!B6:F6,kde_flows!B6:F6)</f>
        <v/>
      </c>
      <c r="J6" s="7">
        <f>_xlfn.XLOOKUP(SMALL(Loss!B6:F6,3),Loss!B6:F6,kde_flows!B6:F6)</f>
        <v/>
      </c>
      <c r="K6" s="7">
        <f>_xlfn.XLOOKUP(MIN(Loss!B6:F6),Loss!B6:F6,kde_mh!B6:F6)</f>
        <v/>
      </c>
      <c r="L6" s="7">
        <f>_xlfn.XLOOKUP(SMALL(Loss!B6:F6,2),Loss!B6:F6,kde_mh!B6:F6)</f>
        <v/>
      </c>
      <c r="M6" s="7">
        <f>_xlfn.XLOOKUP(SMALL(Loss!B6:F6,3),Loss!B6:F6,kde_mh!B6:F6)</f>
        <v/>
      </c>
      <c r="N6" s="7">
        <f>AVERAGE(H6:J6)</f>
        <v/>
      </c>
      <c r="O6" s="7">
        <f>AVERAGE(K6:M6)</f>
        <v/>
      </c>
      <c r="P6" s="7">
        <f>STDEV(H6:J6)</f>
        <v/>
      </c>
      <c r="Q6" s="7">
        <f>STDEV(K6:M6)</f>
        <v/>
      </c>
      <c r="R6" s="8">
        <f>(O6-N6)/MAX(N6,O6)</f>
        <v/>
      </c>
    </row>
    <row r="7" ht="19.5" customHeight="1">
      <c r="A7" s="1" t="inlineStr">
        <is>
          <t>U6</t>
        </is>
      </c>
      <c r="B7" s="5">
        <f>AVERAGE(time_flows!B7:F7)</f>
        <v/>
      </c>
      <c r="C7" s="5">
        <f>AVERAGE(time_mh!B7:F7)</f>
        <v/>
      </c>
      <c r="D7" s="5">
        <f>STDEV(time_flows!B7:F7)</f>
        <v/>
      </c>
      <c r="E7" s="5">
        <f>STDEV(time_mh!B7:F7)</f>
        <v/>
      </c>
      <c r="F7" s="11">
        <f>MIN(kde_flows!B7:F7)</f>
        <v/>
      </c>
      <c r="G7" s="11">
        <f>MIN(kde_mh!B7:F7)</f>
        <v/>
      </c>
      <c r="H7" s="7">
        <f>_xlfn.XLOOKUP(MIN(Loss!B7:F7),Loss!B7:F7,kde_flows!B7:F7)</f>
        <v/>
      </c>
      <c r="I7" s="7">
        <f>_xlfn.XLOOKUP(SMALL(Loss!B7:F7,2),Loss!B7:F7,kde_flows!B7:F7)</f>
        <v/>
      </c>
      <c r="J7" s="7">
        <f>_xlfn.XLOOKUP(SMALL(Loss!B7:F7,3),Loss!B7:F7,kde_flows!B7:F7)</f>
        <v/>
      </c>
      <c r="K7" s="7">
        <f>_xlfn.XLOOKUP(MIN(Loss!B7:F7),Loss!B7:F7,kde_mh!B7:F7)</f>
        <v/>
      </c>
      <c r="L7" s="7">
        <f>_xlfn.XLOOKUP(SMALL(Loss!B7:F7,2),Loss!B7:F7,kde_mh!B7:F7)</f>
        <v/>
      </c>
      <c r="M7" s="7">
        <f>_xlfn.XLOOKUP(SMALL(Loss!B7:F7,3),Loss!B7:F7,kde_mh!B7:F7)</f>
        <v/>
      </c>
      <c r="N7" s="12">
        <f>AVERAGE(H7:J7)</f>
        <v/>
      </c>
      <c r="O7" s="12">
        <f>AVERAGE(K7:M7)</f>
        <v/>
      </c>
      <c r="P7" s="7">
        <f>STDEV(H7:J7)</f>
        <v/>
      </c>
      <c r="Q7" s="7">
        <f>STDEV(K7:M7)</f>
        <v/>
      </c>
      <c r="R7" s="13">
        <f>(O7-N7)/MAX(N7,O7)</f>
        <v/>
      </c>
    </row>
    <row r="8" ht="19.5" customHeight="1">
      <c r="A8" s="1" t="inlineStr">
        <is>
          <t>U7</t>
        </is>
      </c>
      <c r="B8" s="5">
        <f>AVERAGE(time_flows!B8:F8)</f>
        <v/>
      </c>
      <c r="C8" s="5">
        <f>AVERAGE(time_mh!B8:F8)</f>
        <v/>
      </c>
      <c r="D8" s="5">
        <f>STDEV(time_flows!B8:F8)</f>
        <v/>
      </c>
      <c r="E8" s="5">
        <f>STDEV(time_mh!B8:F8)</f>
        <v/>
      </c>
      <c r="F8" s="6">
        <f>MIN(kde_flows!B8:F8)</f>
        <v/>
      </c>
      <c r="G8" s="6">
        <f>MIN(kde_mh!B8:F8)</f>
        <v/>
      </c>
      <c r="H8" s="7">
        <f>_xlfn.XLOOKUP(MIN(Loss!B8:F8),Loss!B8:F8,kde_flows!B8:F8)</f>
        <v/>
      </c>
      <c r="I8" s="7">
        <f>_xlfn.XLOOKUP(SMALL(Loss!B8:F8,2),Loss!B8:F8,kde_flows!B8:F8)</f>
        <v/>
      </c>
      <c r="J8" s="7">
        <f>_xlfn.XLOOKUP(SMALL(Loss!B8:F8,3),Loss!B8:F8,kde_flows!B8:F8)</f>
        <v/>
      </c>
      <c r="K8" s="7">
        <f>_xlfn.XLOOKUP(MIN(Loss!B8:F8),Loss!B8:F8,kde_mh!B8:F8)</f>
        <v/>
      </c>
      <c r="L8" s="7">
        <f>_xlfn.XLOOKUP(SMALL(Loss!B8:F8,2),Loss!B8:F8,kde_mh!B8:F8)</f>
        <v/>
      </c>
      <c r="M8" s="7">
        <f>_xlfn.XLOOKUP(SMALL(Loss!B8:F8,3),Loss!B8:F8,kde_mh!B8:F8)</f>
        <v/>
      </c>
      <c r="N8" s="7">
        <f>AVERAGE(H8:J8)</f>
        <v/>
      </c>
      <c r="O8" s="7">
        <f>AVERAGE(K8:M8)</f>
        <v/>
      </c>
      <c r="P8" s="7">
        <f>STDEV(H8:J8)</f>
        <v/>
      </c>
      <c r="Q8" s="7">
        <f>STDEV(K8:M8)</f>
        <v/>
      </c>
      <c r="R8" s="8">
        <f>(O8-N8)/MAX(N8,O8)</f>
        <v/>
      </c>
    </row>
    <row r="9" ht="19.5" customHeight="1">
      <c r="A9" s="1" t="inlineStr">
        <is>
          <t>U8</t>
        </is>
      </c>
      <c r="B9" s="10">
        <f>AVERAGE(time_flows!B9:F9)</f>
        <v/>
      </c>
      <c r="C9" s="10">
        <f>AVERAGE(time_mh!B9:F9)</f>
        <v/>
      </c>
      <c r="D9" s="5">
        <f>STDEV(time_flows!B9:F9)</f>
        <v/>
      </c>
      <c r="E9" s="5">
        <f>STDEV(time_mh!B9:F9)</f>
        <v/>
      </c>
      <c r="F9" s="11">
        <f>MIN(kde_flows!B9:F9)</f>
        <v/>
      </c>
      <c r="G9" s="11">
        <f>MIN(kde_mh!B9:F9)</f>
        <v/>
      </c>
      <c r="H9" s="7">
        <f>_xlfn.XLOOKUP(MIN(Loss!B9:F9),Loss!B9:F9,kde_flows!B9:F9)</f>
        <v/>
      </c>
      <c r="I9" s="7">
        <f>_xlfn.XLOOKUP(SMALL(Loss!B9:F9,2),Loss!B9:F9,kde_flows!B9:F9)</f>
        <v/>
      </c>
      <c r="J9" s="7">
        <f>_xlfn.XLOOKUP(SMALL(Loss!B9:F9,3),Loss!B9:F9,kde_flows!B9:F9)</f>
        <v/>
      </c>
      <c r="K9" s="7">
        <f>_xlfn.XLOOKUP(MIN(Loss!B9:F9),Loss!B9:F9,kde_mh!B9:F9)</f>
        <v/>
      </c>
      <c r="L9" s="7">
        <f>_xlfn.XLOOKUP(SMALL(Loss!B9:F9,2),Loss!B9:F9,kde_mh!B9:F9)</f>
        <v/>
      </c>
      <c r="M9" s="7">
        <f>_xlfn.XLOOKUP(SMALL(Loss!B9:F9,3),Loss!B9:F9,kde_mh!B9:F9)</f>
        <v/>
      </c>
      <c r="N9" s="7">
        <f>AVERAGE(H9:J9)</f>
        <v/>
      </c>
      <c r="O9" s="7">
        <f>AVERAGE(K9:M9)</f>
        <v/>
      </c>
      <c r="P9" s="7">
        <f>STDEV(H9:J9)</f>
        <v/>
      </c>
      <c r="Q9" s="7">
        <f>STDEV(K9:M9)</f>
        <v/>
      </c>
      <c r="R9" s="8">
        <f>(O9-N9)/MAX(N9,O9)</f>
        <v/>
      </c>
    </row>
    <row r="10" ht="20.25" customHeight="1">
      <c r="A10" s="1" t="inlineStr">
        <is>
          <t>U9</t>
        </is>
      </c>
      <c r="B10" s="10">
        <f>AVERAGE(time_flows!B10:F10)</f>
        <v/>
      </c>
      <c r="C10" s="10">
        <f>AVERAGE(time_mh!B10:F10)</f>
        <v/>
      </c>
      <c r="D10" s="5">
        <f>STDEV(time_flows!B10:F10)</f>
        <v/>
      </c>
      <c r="E10" s="5">
        <f>STDEV(time_mh!B10:F10)</f>
        <v/>
      </c>
      <c r="F10" s="6">
        <f>MIN(kde_flows!B10:F10)</f>
        <v/>
      </c>
      <c r="G10" s="6">
        <f>MIN(kde_mh!B10:F10)</f>
        <v/>
      </c>
      <c r="H10" s="7">
        <f>_xlfn.XLOOKUP(MIN(Loss!B10:F10),Loss!B10:F10,kde_flows!B10:F10)</f>
        <v/>
      </c>
      <c r="I10" s="7">
        <f>_xlfn.XLOOKUP(SMALL(Loss!B10:F10,2),Loss!B10:F10,kde_flows!B10:F10)</f>
        <v/>
      </c>
      <c r="J10" s="7">
        <f>_xlfn.XLOOKUP(SMALL(Loss!B10:F10,3),Loss!B10:F10,kde_flows!B10:F10)</f>
        <v/>
      </c>
      <c r="K10" s="7">
        <f>_xlfn.XLOOKUP(MIN(Loss!B10:F10),Loss!B10:F10,kde_mh!B10:F10)</f>
        <v/>
      </c>
      <c r="L10" s="7">
        <f>_xlfn.XLOOKUP(SMALL(Loss!B10:F10,2),Loss!B10:F10,kde_mh!B10:F10)</f>
        <v/>
      </c>
      <c r="M10" s="7">
        <f>_xlfn.XLOOKUP(SMALL(Loss!B10:F10,3),Loss!B10:F10,kde_mh!B10:F10)</f>
        <v/>
      </c>
      <c r="N10" s="7">
        <f>AVERAGE(H10:J10)</f>
        <v/>
      </c>
      <c r="O10" s="7">
        <f>AVERAGE(K10:M10)</f>
        <v/>
      </c>
      <c r="P10" s="7">
        <f>STDEV(H10:J10)</f>
        <v/>
      </c>
      <c r="Q10" s="7">
        <f>STDEV(K10:M10)</f>
        <v/>
      </c>
      <c r="R10" s="8">
        <f>(O10-N10)/MAX(N10,O10)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2022-11-10T15:40:38Z</dcterms:created>
  <dcterms:modified xmlns:dcterms="http://purl.org/dc/terms/" xmlns:xsi="http://www.w3.org/2001/XMLSchema-instance" xsi:type="dcterms:W3CDTF">2022-11-10T15:40:38Z</dcterms:modified>
</cp:coreProperties>
</file>