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Extra\Angular\sree\src\assets\docs\gurukripa_shg\March-2024\"/>
    </mc:Choice>
  </mc:AlternateContent>
  <xr:revisionPtr revIDLastSave="0" documentId="13_ncr:1_{3853DF10-01D0-4BC1-8DA4-990639DA6A03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നിക്ഷേപം" sheetId="5" r:id="rId1"/>
    <sheet name="പലിശ(10k)" sheetId="6" r:id="rId2"/>
    <sheet name="മാസവരി" sheetId="7" r:id="rId3"/>
    <sheet name="TOTAL PENDING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5" l="1"/>
  <c r="P24" i="5"/>
  <c r="N21" i="8"/>
  <c r="N21" i="5" l="1"/>
  <c r="O21" i="5" l="1"/>
  <c r="O21" i="7" l="1"/>
  <c r="N21" i="7"/>
  <c r="M21" i="7"/>
  <c r="L21" i="7"/>
  <c r="K21" i="7"/>
  <c r="J21" i="7"/>
  <c r="I21" i="7"/>
  <c r="H21" i="7"/>
  <c r="G21" i="7"/>
  <c r="F21" i="7"/>
  <c r="E21" i="7"/>
  <c r="D21" i="7"/>
  <c r="N21" i="6"/>
  <c r="O21" i="6"/>
  <c r="M21" i="6" l="1"/>
  <c r="K21" i="8" l="1"/>
  <c r="L21" i="8"/>
  <c r="H21" i="8" l="1"/>
  <c r="I21" i="8"/>
  <c r="J21" i="8"/>
  <c r="M21" i="8"/>
  <c r="G21" i="8"/>
  <c r="P19" i="7"/>
  <c r="Q19" i="7" s="1"/>
  <c r="P18" i="7"/>
  <c r="Q18" i="7" s="1"/>
  <c r="E18" i="8" s="1"/>
  <c r="P17" i="7"/>
  <c r="Q17" i="7" s="1"/>
  <c r="E17" i="8" s="1"/>
  <c r="P16" i="7"/>
  <c r="Q16" i="7" s="1"/>
  <c r="E16" i="8" s="1"/>
  <c r="P15" i="7"/>
  <c r="P14" i="7"/>
  <c r="Q14" i="7" s="1"/>
  <c r="E14" i="8" s="1"/>
  <c r="P13" i="7"/>
  <c r="Q13" i="7" s="1"/>
  <c r="E13" i="8" s="1"/>
  <c r="P12" i="7"/>
  <c r="Q12" i="7" s="1"/>
  <c r="E12" i="8" s="1"/>
  <c r="P11" i="7"/>
  <c r="Q11" i="7" s="1"/>
  <c r="E11" i="8" s="1"/>
  <c r="P10" i="7"/>
  <c r="Q10" i="7" s="1"/>
  <c r="E10" i="8" s="1"/>
  <c r="P9" i="7"/>
  <c r="Q9" i="7" s="1"/>
  <c r="E9" i="8" s="1"/>
  <c r="P8" i="7"/>
  <c r="Q8" i="7" s="1"/>
  <c r="E8" i="8" s="1"/>
  <c r="P7" i="7"/>
  <c r="Q7" i="7" s="1"/>
  <c r="E7" i="8" s="1"/>
  <c r="P6" i="7"/>
  <c r="L21" i="6"/>
  <c r="K21" i="6"/>
  <c r="J21" i="6"/>
  <c r="I21" i="6"/>
  <c r="H21" i="6"/>
  <c r="G21" i="6"/>
  <c r="F21" i="6"/>
  <c r="E21" i="6"/>
  <c r="D21" i="6"/>
  <c r="P19" i="6"/>
  <c r="Q19" i="6" s="1"/>
  <c r="P18" i="6"/>
  <c r="Q18" i="6" s="1"/>
  <c r="F18" i="8" s="1"/>
  <c r="P17" i="6"/>
  <c r="Q17" i="6" s="1"/>
  <c r="F17" i="8" s="1"/>
  <c r="P16" i="6"/>
  <c r="Q16" i="6" s="1"/>
  <c r="F16" i="8" s="1"/>
  <c r="P15" i="6"/>
  <c r="Q15" i="6" s="1"/>
  <c r="P14" i="6"/>
  <c r="Q14" i="6" s="1"/>
  <c r="F14" i="8" s="1"/>
  <c r="P13" i="6"/>
  <c r="Q13" i="6" s="1"/>
  <c r="F13" i="8" s="1"/>
  <c r="P12" i="6"/>
  <c r="Q12" i="6" s="1"/>
  <c r="F12" i="8" s="1"/>
  <c r="P11" i="6"/>
  <c r="Q11" i="6" s="1"/>
  <c r="F11" i="8" s="1"/>
  <c r="P10" i="6"/>
  <c r="Q10" i="6" s="1"/>
  <c r="F10" i="8" s="1"/>
  <c r="P9" i="6"/>
  <c r="Q9" i="6" s="1"/>
  <c r="F9" i="8" s="1"/>
  <c r="P8" i="6"/>
  <c r="Q8" i="6" s="1"/>
  <c r="F8" i="8" s="1"/>
  <c r="P7" i="6"/>
  <c r="Q7" i="6" s="1"/>
  <c r="F7" i="8" s="1"/>
  <c r="P6" i="6"/>
  <c r="Q6" i="6" s="1"/>
  <c r="M21" i="5"/>
  <c r="L21" i="5"/>
  <c r="K21" i="5"/>
  <c r="J21" i="5"/>
  <c r="I21" i="5"/>
  <c r="H21" i="5"/>
  <c r="G21" i="5"/>
  <c r="F21" i="5"/>
  <c r="E21" i="5"/>
  <c r="D21" i="5"/>
  <c r="E24" i="5" s="1"/>
  <c r="F24" i="5" s="1"/>
  <c r="Q7" i="5"/>
  <c r="R7" i="5" s="1"/>
  <c r="S7" i="5" s="1"/>
  <c r="D7" i="8" s="1"/>
  <c r="Q8" i="5"/>
  <c r="Q9" i="5"/>
  <c r="R9" i="5" s="1"/>
  <c r="S9" i="5" s="1"/>
  <c r="D9" i="8" s="1"/>
  <c r="Q10" i="5"/>
  <c r="R10" i="5" s="1"/>
  <c r="S10" i="5" s="1"/>
  <c r="D10" i="8" s="1"/>
  <c r="Q11" i="5"/>
  <c r="R11" i="5" s="1"/>
  <c r="S11" i="5" s="1"/>
  <c r="D11" i="8" s="1"/>
  <c r="Q12" i="5"/>
  <c r="R12" i="5" s="1"/>
  <c r="S12" i="5" s="1"/>
  <c r="D12" i="8" s="1"/>
  <c r="Q13" i="5"/>
  <c r="R13" i="5" s="1"/>
  <c r="S13" i="5" s="1"/>
  <c r="D13" i="8" s="1"/>
  <c r="O13" i="8" s="1"/>
  <c r="Q14" i="5"/>
  <c r="R14" i="5" s="1"/>
  <c r="S14" i="5" s="1"/>
  <c r="D14" i="8" s="1"/>
  <c r="Q15" i="5"/>
  <c r="R15" i="5" s="1"/>
  <c r="S15" i="5" s="1"/>
  <c r="D15" i="8" s="1"/>
  <c r="Q16" i="5"/>
  <c r="R16" i="5" s="1"/>
  <c r="S16" i="5" s="1"/>
  <c r="D16" i="8" s="1"/>
  <c r="O16" i="8" s="1"/>
  <c r="Q17" i="5"/>
  <c r="R17" i="5" s="1"/>
  <c r="S17" i="5" s="1"/>
  <c r="D17" i="8" s="1"/>
  <c r="O17" i="8" s="1"/>
  <c r="Q18" i="5"/>
  <c r="R18" i="5" s="1"/>
  <c r="S18" i="5" s="1"/>
  <c r="D18" i="8" s="1"/>
  <c r="Q19" i="5"/>
  <c r="R19" i="5" s="1"/>
  <c r="S19" i="5" s="1"/>
  <c r="D19" i="8" s="1"/>
  <c r="Q6" i="5"/>
  <c r="R6" i="5" s="1"/>
  <c r="S6" i="5" s="1"/>
  <c r="D6" i="8" s="1"/>
  <c r="O14" i="8" l="1"/>
  <c r="O9" i="8"/>
  <c r="O10" i="8"/>
  <c r="O7" i="8"/>
  <c r="O19" i="8"/>
  <c r="G24" i="5"/>
  <c r="L24" i="5"/>
  <c r="M24" i="5" s="1"/>
  <c r="N24" i="5" s="1"/>
  <c r="O24" i="5" s="1"/>
  <c r="O12" i="8"/>
  <c r="O11" i="8"/>
  <c r="Q15" i="7"/>
  <c r="Q21" i="7" s="1"/>
  <c r="H24" i="5"/>
  <c r="I24" i="5" s="1"/>
  <c r="J24" i="5" s="1"/>
  <c r="K24" i="5" s="1"/>
  <c r="O18" i="8"/>
  <c r="P21" i="6"/>
  <c r="Q6" i="7"/>
  <c r="E6" i="8" s="1"/>
  <c r="P21" i="7"/>
  <c r="F6" i="8"/>
  <c r="F21" i="8" s="1"/>
  <c r="Q21" i="6"/>
  <c r="R8" i="5"/>
  <c r="Q21" i="5"/>
  <c r="O15" i="8" l="1"/>
  <c r="E21" i="8"/>
  <c r="O6" i="8"/>
  <c r="S8" i="5"/>
  <c r="D24" i="5"/>
  <c r="R21" i="5"/>
  <c r="S21" i="5" l="1"/>
  <c r="D8" i="8"/>
  <c r="O8" i="8" s="1"/>
  <c r="O21" i="8" l="1"/>
  <c r="D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Sumesh T G</author>
  </authors>
  <commentList>
    <comment ref="G19" authorId="0" shapeId="0" xr:uid="{00000000-0006-0000-0300-000001000000}">
      <text>
        <r>
          <rPr>
            <b/>
            <sz val="9"/>
            <color indexed="81"/>
            <rFont val="Tahoma"/>
          </rPr>
          <t>Sumesh T G:</t>
        </r>
        <r>
          <rPr>
            <sz val="9"/>
            <color indexed="81"/>
            <rFont val="Tahoma"/>
          </rPr>
          <t xml:space="preserve">
Care off Biju PK</t>
        </r>
      </text>
    </comment>
  </commentList>
</comments>
</file>

<file path=xl/sharedStrings.xml><?xml version="1.0" encoding="utf-8"?>
<sst xmlns="http://schemas.openxmlformats.org/spreadsheetml/2006/main" count="102" uniqueCount="44">
  <si>
    <t>അമൽ</t>
  </si>
  <si>
    <t>ബിജു  PK</t>
  </si>
  <si>
    <t>ബിജു  MN</t>
  </si>
  <si>
    <t xml:space="preserve">ചന്ദ്രശേഖരൻ </t>
  </si>
  <si>
    <t xml:space="preserve">ഷിബു </t>
  </si>
  <si>
    <t>സുരേഷ്  CS</t>
  </si>
  <si>
    <t>സുമേഷ്  TG</t>
  </si>
  <si>
    <t>SNO</t>
  </si>
  <si>
    <t>NAME</t>
  </si>
  <si>
    <t>BALANCE</t>
  </si>
  <si>
    <t>പ്രദീപ് K</t>
  </si>
  <si>
    <t>അഖിൽ VB</t>
  </si>
  <si>
    <t>അനു MM</t>
  </si>
  <si>
    <t>കലേഷ് KM</t>
  </si>
  <si>
    <t xml:space="preserve">രഞ്ജിത് രാജു </t>
  </si>
  <si>
    <t>PREV YEAR CLOSING (APRIL)</t>
  </si>
  <si>
    <t>പ്രമോദ് VS</t>
  </si>
  <si>
    <t>പ്രമീദ്‌ K</t>
  </si>
  <si>
    <t>TOTAL PAID</t>
  </si>
  <si>
    <t>Last Updated</t>
  </si>
  <si>
    <t>Total</t>
  </si>
  <si>
    <t>Total Share</t>
  </si>
  <si>
    <t xml:space="preserve">നിക്ഷേപം </t>
  </si>
  <si>
    <t xml:space="preserve">മാസവരി </t>
  </si>
  <si>
    <t xml:space="preserve">ആകെ </t>
  </si>
  <si>
    <t xml:space="preserve">പുറം പലിശ(10K) </t>
  </si>
  <si>
    <t>HOSPITAL EMERGENCY</t>
  </si>
  <si>
    <t>ഒപ്പ്</t>
  </si>
  <si>
    <t>അടിയന്തിരം  (500)</t>
  </si>
  <si>
    <t>അടിയന്തിരം  (500) പലിശ</t>
  </si>
  <si>
    <t>മാസവരി</t>
  </si>
  <si>
    <t xml:space="preserve">പുറം വായ്പ പലിശ </t>
  </si>
  <si>
    <t>കുടിശ്ശിക</t>
  </si>
  <si>
    <t>TOTAL SHARE PAID</t>
  </si>
  <si>
    <t xml:space="preserve">ഓണം അഡ്വാൻസ് </t>
  </si>
  <si>
    <t>ലോൺ അഡ്ജസ്റ്മെന്റ്സ്  (IDCB Loan)</t>
  </si>
  <si>
    <t xml:space="preserve">ബിസിനസ്സ്  വായ്പ (ROI 3%) </t>
  </si>
  <si>
    <t>ബിസിനസ്സ്  പലിശ (ROI 3%)</t>
  </si>
  <si>
    <t>HOSPITAL EMERGENCY
(Fine 3%)</t>
  </si>
  <si>
    <t xml:space="preserve">*March - 31 - 2024 വരെയുള്ള കണക്കുകൾ ഉൾപ്പെടുത്തിയിരിക്കുന്നു  </t>
  </si>
  <si>
    <t>TOTAL MONTHLY FEE TO BE PAID AS ON 31-03-2024</t>
  </si>
  <si>
    <t>TOTAL INTEREST TO BE PAID AS ON 31-03-2024</t>
  </si>
  <si>
    <t>TOTAL SHARE PER HEAD AS ON 31-03-2024</t>
  </si>
  <si>
    <t>Last updated 26-03-2024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</si>
</sst>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2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thin">
        <color theme="2"/>
      </left>
      <right/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indexed="64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66">
    <xf numFmtId="0" fontId="0" fillId="0" borderId="0" xfId="0"/>
    <xf numFmtId="0" fontId="0" fillId="0" borderId="3" xfId="0" applyBorder="1" applyAlignment="1">
      <alignment horizontal="center" vertical="center"/>
    </xf>
    <xf numFmtId="0" fontId="3" fillId="2" borderId="3" xfId="2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3" xfId="0" applyNumberFormat="1" applyBorder="1"/>
    <xf numFmtId="0" fontId="0" fillId="0" borderId="0" xfId="0" applyAlignment="1">
      <alignment horizontal="center" vertical="center" wrapText="1"/>
    </xf>
    <xf numFmtId="1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" fontId="5" fillId="0" borderId="4" xfId="0" applyNumberFormat="1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/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2" borderId="3" xfId="2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3" fillId="2" borderId="3" xfId="2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3" fillId="7" borderId="10" xfId="2" applyFont="1" applyFill="1" applyBorder="1" applyAlignment="1">
      <alignment horizontal="left" vertical="center"/>
    </xf>
    <xf numFmtId="0" fontId="0" fillId="0" borderId="13" xfId="0" applyBorder="1"/>
    <xf numFmtId="0" fontId="0" fillId="0" borderId="12" xfId="0" applyBorder="1"/>
    <xf numFmtId="0" fontId="0" fillId="0" borderId="15" xfId="0" applyBorder="1"/>
    <xf numFmtId="0" fontId="0" fillId="0" borderId="14" xfId="0" applyBorder="1" applyAlignment="1">
      <alignment horizontal="center" vertical="center"/>
    </xf>
    <xf numFmtId="0" fontId="0" fillId="0" borderId="17" xfId="0" applyBorder="1"/>
    <xf numFmtId="0" fontId="0" fillId="0" borderId="16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3" borderId="3" xfId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7" fillId="2" borderId="4" xfId="2" applyFont="1" applyBorder="1" applyAlignment="1">
      <alignment horizontal="center" vertical="center"/>
    </xf>
    <xf numFmtId="0" fontId="10" fillId="6" borderId="8" xfId="2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1" fillId="4" borderId="3" xfId="0" applyFont="1" applyFill="1" applyBorder="1" applyAlignment="1">
      <alignment horizontal="center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24"/>
  <sheetViews>
    <sheetView topLeftCell="A10" zoomScale="78" zoomScaleNormal="78" workbookViewId="0">
      <selection activeCell="P21" sqref="P21"/>
    </sheetView>
  </sheetViews>
  <sheetFormatPr defaultRowHeight="15" x14ac:dyDescent="0.25"/>
  <cols>
    <col min="3" max="3" width="25.42578125" bestFit="1" customWidth="1"/>
    <col min="4" max="4" width="26" bestFit="1" customWidth="1"/>
    <col min="5" max="5" width="9.28515625" style="4" bestFit="1" customWidth="1"/>
    <col min="6" max="11" width="9.140625" style="4"/>
    <col min="12" max="12" width="10.42578125" style="4" bestFit="1" customWidth="1"/>
    <col min="13" max="13" width="9.140625" style="4"/>
    <col min="14" max="15" width="9.28515625" style="4" bestFit="1" customWidth="1"/>
    <col min="16" max="16" width="9" style="4" bestFit="1" customWidth="1"/>
    <col min="17" max="17" width="12.5703125" style="4" bestFit="1" customWidth="1"/>
    <col min="18" max="18" width="19.42578125" style="4" bestFit="1" customWidth="1"/>
    <col min="19" max="19" width="10" style="4" bestFit="1" customWidth="1"/>
  </cols>
  <sheetData>
    <row r="1" spans="2:19" x14ac:dyDescent="0.25">
      <c r="J1" s="54" t="s">
        <v>19</v>
      </c>
      <c r="K1" s="54"/>
      <c r="L1" s="54"/>
      <c r="M1" s="54"/>
      <c r="N1" s="54"/>
      <c r="O1" s="54"/>
      <c r="P1" s="54"/>
      <c r="Q1" s="5">
        <v>45377</v>
      </c>
    </row>
    <row r="2" spans="2:19" x14ac:dyDescent="0.25">
      <c r="B2" s="55" t="s">
        <v>22</v>
      </c>
      <c r="C2" s="55"/>
      <c r="N2" s="15"/>
    </row>
    <row r="3" spans="2:19" ht="15" customHeight="1" x14ac:dyDescent="0.25">
      <c r="B3" s="55"/>
      <c r="C3" s="55"/>
      <c r="I3" s="56" t="s">
        <v>42</v>
      </c>
      <c r="J3" s="57"/>
      <c r="K3" s="57"/>
      <c r="L3" s="58"/>
      <c r="M3" s="17"/>
      <c r="N3" s="17"/>
      <c r="O3" s="31"/>
      <c r="P3" s="31"/>
      <c r="Q3" s="10">
        <v>88700</v>
      </c>
    </row>
    <row r="5" spans="2:19" s="4" customFormat="1" ht="30" customHeight="1" x14ac:dyDescent="0.25">
      <c r="B5" s="9" t="s">
        <v>7</v>
      </c>
      <c r="C5" s="9" t="s">
        <v>8</v>
      </c>
      <c r="D5" s="9" t="s">
        <v>15</v>
      </c>
      <c r="E5" s="50">
        <v>45017</v>
      </c>
      <c r="F5" s="50">
        <v>45047</v>
      </c>
      <c r="G5" s="50">
        <v>45078</v>
      </c>
      <c r="H5" s="50">
        <v>45108</v>
      </c>
      <c r="I5" s="50">
        <v>45139</v>
      </c>
      <c r="J5" s="50">
        <v>45170</v>
      </c>
      <c r="K5" s="50">
        <v>45200</v>
      </c>
      <c r="L5" s="50">
        <v>45231</v>
      </c>
      <c r="M5" s="50">
        <v>45281</v>
      </c>
      <c r="N5" s="50">
        <v>45292</v>
      </c>
      <c r="O5" s="50">
        <v>45323</v>
      </c>
      <c r="P5" s="50">
        <v>44986</v>
      </c>
      <c r="Q5" s="9" t="s">
        <v>18</v>
      </c>
      <c r="R5" s="9" t="s">
        <v>33</v>
      </c>
      <c r="S5" s="9" t="s">
        <v>9</v>
      </c>
    </row>
    <row r="6" spans="2:19" ht="30" customHeight="1" x14ac:dyDescent="0.25">
      <c r="B6" s="19">
        <v>1</v>
      </c>
      <c r="C6" s="20" t="s">
        <v>11</v>
      </c>
      <c r="D6" s="43">
        <v>78500</v>
      </c>
      <c r="E6" s="19">
        <v>0</v>
      </c>
      <c r="F6" s="19">
        <v>200</v>
      </c>
      <c r="G6" s="19">
        <v>600</v>
      </c>
      <c r="H6" s="44">
        <v>600</v>
      </c>
      <c r="I6" s="19">
        <v>0</v>
      </c>
      <c r="J6" s="19">
        <v>200</v>
      </c>
      <c r="K6" s="19">
        <v>500</v>
      </c>
      <c r="L6" s="19">
        <v>0</v>
      </c>
      <c r="M6" s="44">
        <v>200</v>
      </c>
      <c r="N6" s="44">
        <v>900</v>
      </c>
      <c r="O6" s="44">
        <v>0</v>
      </c>
      <c r="P6" s="53">
        <v>500</v>
      </c>
      <c r="Q6" s="19">
        <f>SUM(E6,F6,G6,H6,I6,J6,K6,L6,M6,N6,O6,P6)</f>
        <v>3700</v>
      </c>
      <c r="R6" s="19">
        <f>D6+Q6</f>
        <v>82200</v>
      </c>
      <c r="S6" s="18">
        <f>Q3-R6</f>
        <v>6500</v>
      </c>
    </row>
    <row r="7" spans="2:19" ht="30" customHeight="1" x14ac:dyDescent="0.25">
      <c r="B7" s="19">
        <v>2</v>
      </c>
      <c r="C7" s="20" t="s">
        <v>0</v>
      </c>
      <c r="D7" s="43">
        <v>78500</v>
      </c>
      <c r="E7" s="19">
        <v>600</v>
      </c>
      <c r="F7" s="19">
        <v>600</v>
      </c>
      <c r="G7" s="19">
        <v>1000</v>
      </c>
      <c r="H7" s="44">
        <v>1000</v>
      </c>
      <c r="I7" s="19">
        <v>0</v>
      </c>
      <c r="J7" s="19">
        <v>400</v>
      </c>
      <c r="K7" s="19">
        <v>800</v>
      </c>
      <c r="L7" s="19">
        <v>200</v>
      </c>
      <c r="M7" s="44">
        <v>600</v>
      </c>
      <c r="N7" s="44">
        <v>200</v>
      </c>
      <c r="O7" s="44">
        <v>0</v>
      </c>
      <c r="P7" s="53">
        <v>200</v>
      </c>
      <c r="Q7" s="19">
        <f t="shared" ref="Q7:Q19" si="0">SUM(E7,F7,G7,H7,I7,J7,K7,L7,M7,N7,O7,P7)</f>
        <v>5600</v>
      </c>
      <c r="R7" s="19">
        <f t="shared" ref="R7:R19" si="1">D7+Q7</f>
        <v>84100</v>
      </c>
      <c r="S7" s="18">
        <f>Q3-R7</f>
        <v>4600</v>
      </c>
    </row>
    <row r="8" spans="2:19" ht="30" customHeight="1" x14ac:dyDescent="0.25">
      <c r="B8" s="19">
        <v>3</v>
      </c>
      <c r="C8" s="20" t="s">
        <v>12</v>
      </c>
      <c r="D8" s="43">
        <v>78500</v>
      </c>
      <c r="E8" s="19">
        <v>600</v>
      </c>
      <c r="F8" s="19">
        <v>600</v>
      </c>
      <c r="G8" s="19">
        <v>600</v>
      </c>
      <c r="H8" s="44">
        <v>400</v>
      </c>
      <c r="I8" s="19">
        <v>600</v>
      </c>
      <c r="J8" s="19">
        <v>1400</v>
      </c>
      <c r="K8" s="19">
        <v>800</v>
      </c>
      <c r="L8" s="19">
        <v>400</v>
      </c>
      <c r="M8" s="44">
        <v>1200</v>
      </c>
      <c r="N8" s="44">
        <v>1100</v>
      </c>
      <c r="O8" s="44">
        <v>1500</v>
      </c>
      <c r="P8" s="53">
        <v>1000</v>
      </c>
      <c r="Q8" s="19">
        <f t="shared" si="0"/>
        <v>10200</v>
      </c>
      <c r="R8" s="19">
        <f t="shared" si="1"/>
        <v>88700</v>
      </c>
      <c r="S8" s="18">
        <f>Q3-R8</f>
        <v>0</v>
      </c>
    </row>
    <row r="9" spans="2:19" ht="30" customHeight="1" x14ac:dyDescent="0.25">
      <c r="B9" s="19">
        <v>4</v>
      </c>
      <c r="C9" s="20" t="s">
        <v>1</v>
      </c>
      <c r="D9" s="43">
        <v>78500</v>
      </c>
      <c r="E9" s="19">
        <v>600</v>
      </c>
      <c r="F9" s="19">
        <v>600</v>
      </c>
      <c r="G9" s="19">
        <v>0</v>
      </c>
      <c r="H9" s="44">
        <v>600</v>
      </c>
      <c r="I9" s="19">
        <v>200</v>
      </c>
      <c r="J9" s="19">
        <v>200</v>
      </c>
      <c r="K9" s="19">
        <v>0</v>
      </c>
      <c r="L9" s="19">
        <v>0</v>
      </c>
      <c r="M9" s="44">
        <v>600</v>
      </c>
      <c r="N9" s="44">
        <v>200</v>
      </c>
      <c r="O9" s="44">
        <v>0</v>
      </c>
      <c r="P9" s="53">
        <v>2500</v>
      </c>
      <c r="Q9" s="19">
        <f t="shared" si="0"/>
        <v>5500</v>
      </c>
      <c r="R9" s="19">
        <f t="shared" si="1"/>
        <v>84000</v>
      </c>
      <c r="S9" s="18">
        <f>Q3-R9</f>
        <v>4700</v>
      </c>
    </row>
    <row r="10" spans="2:19" ht="30" customHeight="1" x14ac:dyDescent="0.25">
      <c r="B10" s="19">
        <v>5</v>
      </c>
      <c r="C10" s="20" t="s">
        <v>2</v>
      </c>
      <c r="D10" s="43">
        <v>78500</v>
      </c>
      <c r="E10" s="19">
        <v>600</v>
      </c>
      <c r="F10" s="19">
        <v>1200</v>
      </c>
      <c r="G10" s="19">
        <v>400</v>
      </c>
      <c r="H10" s="44">
        <v>0</v>
      </c>
      <c r="I10" s="19">
        <v>0</v>
      </c>
      <c r="J10" s="19">
        <v>0</v>
      </c>
      <c r="K10" s="19">
        <v>0</v>
      </c>
      <c r="L10" s="19">
        <v>0</v>
      </c>
      <c r="M10" s="44">
        <v>0</v>
      </c>
      <c r="N10" s="44">
        <v>0</v>
      </c>
      <c r="O10" s="44">
        <v>0</v>
      </c>
      <c r="P10" s="53">
        <v>8000</v>
      </c>
      <c r="Q10" s="19">
        <f t="shared" si="0"/>
        <v>10200</v>
      </c>
      <c r="R10" s="19">
        <f t="shared" si="1"/>
        <v>88700</v>
      </c>
      <c r="S10" s="18">
        <f>Q3-R10</f>
        <v>0</v>
      </c>
    </row>
    <row r="11" spans="2:19" ht="30" customHeight="1" x14ac:dyDescent="0.25">
      <c r="B11" s="19">
        <v>6</v>
      </c>
      <c r="C11" s="20" t="s">
        <v>3</v>
      </c>
      <c r="D11" s="43">
        <v>78500</v>
      </c>
      <c r="E11" s="19">
        <v>450</v>
      </c>
      <c r="F11" s="19">
        <v>1150</v>
      </c>
      <c r="G11" s="19">
        <v>800</v>
      </c>
      <c r="H11" s="44">
        <v>1000</v>
      </c>
      <c r="I11" s="19">
        <v>600</v>
      </c>
      <c r="J11" s="19">
        <v>800</v>
      </c>
      <c r="K11" s="19">
        <v>1200</v>
      </c>
      <c r="L11" s="19">
        <v>800</v>
      </c>
      <c r="M11" s="44">
        <v>1000</v>
      </c>
      <c r="N11" s="44">
        <v>600</v>
      </c>
      <c r="O11" s="44">
        <v>800</v>
      </c>
      <c r="P11" s="53">
        <v>1000</v>
      </c>
      <c r="Q11" s="19">
        <f t="shared" si="0"/>
        <v>10200</v>
      </c>
      <c r="R11" s="19">
        <f t="shared" si="1"/>
        <v>88700</v>
      </c>
      <c r="S11" s="18">
        <f>Q3-R11</f>
        <v>0</v>
      </c>
    </row>
    <row r="12" spans="2:19" ht="30" customHeight="1" x14ac:dyDescent="0.25">
      <c r="B12" s="19">
        <v>7</v>
      </c>
      <c r="C12" s="20" t="s">
        <v>13</v>
      </c>
      <c r="D12" s="43">
        <v>78500</v>
      </c>
      <c r="E12" s="19">
        <v>450</v>
      </c>
      <c r="F12" s="19">
        <v>200</v>
      </c>
      <c r="G12" s="19">
        <v>650</v>
      </c>
      <c r="H12" s="44">
        <v>200</v>
      </c>
      <c r="I12" s="19">
        <v>200</v>
      </c>
      <c r="J12" s="19">
        <v>0</v>
      </c>
      <c r="K12" s="19">
        <v>600</v>
      </c>
      <c r="L12" s="19">
        <v>600</v>
      </c>
      <c r="M12" s="44">
        <v>0</v>
      </c>
      <c r="N12" s="44">
        <v>0</v>
      </c>
      <c r="O12" s="44">
        <v>0</v>
      </c>
      <c r="P12" s="53">
        <v>6500</v>
      </c>
      <c r="Q12" s="19">
        <f t="shared" si="0"/>
        <v>9400</v>
      </c>
      <c r="R12" s="19">
        <f t="shared" si="1"/>
        <v>87900</v>
      </c>
      <c r="S12" s="18">
        <f>Q3-R12</f>
        <v>800</v>
      </c>
    </row>
    <row r="13" spans="2:19" ht="30" customHeight="1" x14ac:dyDescent="0.25">
      <c r="B13" s="19">
        <v>8</v>
      </c>
      <c r="C13" s="20" t="s">
        <v>10</v>
      </c>
      <c r="D13" s="43">
        <v>78500</v>
      </c>
      <c r="E13" s="19">
        <v>600</v>
      </c>
      <c r="F13" s="19">
        <v>1000</v>
      </c>
      <c r="G13" s="19">
        <v>800</v>
      </c>
      <c r="H13" s="44">
        <v>1000</v>
      </c>
      <c r="I13" s="19">
        <v>800</v>
      </c>
      <c r="J13" s="19">
        <v>600</v>
      </c>
      <c r="K13" s="19">
        <v>200</v>
      </c>
      <c r="L13" s="19">
        <v>600</v>
      </c>
      <c r="M13" s="44">
        <v>600</v>
      </c>
      <c r="N13" s="44">
        <v>0</v>
      </c>
      <c r="O13" s="44">
        <v>400</v>
      </c>
      <c r="P13" s="53">
        <v>400</v>
      </c>
      <c r="Q13" s="19">
        <f t="shared" si="0"/>
        <v>7000</v>
      </c>
      <c r="R13" s="19">
        <f t="shared" si="1"/>
        <v>85500</v>
      </c>
      <c r="S13" s="18">
        <f>Q3-R13</f>
        <v>3200</v>
      </c>
    </row>
    <row r="14" spans="2:19" ht="30" customHeight="1" x14ac:dyDescent="0.25">
      <c r="B14" s="19">
        <v>9</v>
      </c>
      <c r="C14" s="20" t="s">
        <v>17</v>
      </c>
      <c r="D14" s="43">
        <v>78500</v>
      </c>
      <c r="E14" s="19">
        <v>450</v>
      </c>
      <c r="F14" s="19">
        <v>950</v>
      </c>
      <c r="G14" s="19">
        <v>0</v>
      </c>
      <c r="H14" s="44">
        <v>0</v>
      </c>
      <c r="I14" s="19">
        <v>0</v>
      </c>
      <c r="J14" s="19">
        <v>1200</v>
      </c>
      <c r="K14" s="19">
        <v>200</v>
      </c>
      <c r="L14" s="19">
        <v>0</v>
      </c>
      <c r="M14" s="44">
        <v>0</v>
      </c>
      <c r="N14" s="44">
        <v>400</v>
      </c>
      <c r="O14" s="44">
        <v>0</v>
      </c>
      <c r="P14" s="53">
        <v>200</v>
      </c>
      <c r="Q14" s="19">
        <f t="shared" si="0"/>
        <v>3400</v>
      </c>
      <c r="R14" s="19">
        <f t="shared" si="1"/>
        <v>81900</v>
      </c>
      <c r="S14" s="18">
        <f>Q3-R14</f>
        <v>6800</v>
      </c>
    </row>
    <row r="15" spans="2:19" ht="30" customHeight="1" x14ac:dyDescent="0.25">
      <c r="B15" s="19">
        <v>10</v>
      </c>
      <c r="C15" s="20" t="s">
        <v>16</v>
      </c>
      <c r="D15" s="43">
        <v>78500</v>
      </c>
      <c r="E15" s="19">
        <v>450</v>
      </c>
      <c r="F15" s="19">
        <v>800</v>
      </c>
      <c r="G15" s="19">
        <v>1150</v>
      </c>
      <c r="H15" s="44">
        <v>1000</v>
      </c>
      <c r="I15" s="19">
        <v>600</v>
      </c>
      <c r="J15" s="19">
        <v>800</v>
      </c>
      <c r="K15" s="19">
        <v>800</v>
      </c>
      <c r="L15" s="19">
        <v>600</v>
      </c>
      <c r="M15" s="44">
        <v>800</v>
      </c>
      <c r="N15" s="44">
        <v>400</v>
      </c>
      <c r="O15" s="44">
        <v>600</v>
      </c>
      <c r="P15" s="53">
        <v>2200</v>
      </c>
      <c r="Q15" s="19">
        <f t="shared" si="0"/>
        <v>10200</v>
      </c>
      <c r="R15" s="19">
        <f t="shared" si="1"/>
        <v>88700</v>
      </c>
      <c r="S15" s="18">
        <f>Q3-R15</f>
        <v>0</v>
      </c>
    </row>
    <row r="16" spans="2:19" ht="30" customHeight="1" x14ac:dyDescent="0.25">
      <c r="B16" s="19">
        <v>11</v>
      </c>
      <c r="C16" s="20" t="s">
        <v>14</v>
      </c>
      <c r="D16" s="43">
        <v>78500</v>
      </c>
      <c r="E16" s="19">
        <v>600</v>
      </c>
      <c r="F16" s="19">
        <v>1000</v>
      </c>
      <c r="G16" s="19">
        <v>600</v>
      </c>
      <c r="H16" s="44">
        <v>400</v>
      </c>
      <c r="I16" s="19">
        <v>400</v>
      </c>
      <c r="J16" s="19">
        <v>400</v>
      </c>
      <c r="K16" s="19">
        <v>800</v>
      </c>
      <c r="L16" s="19">
        <v>200</v>
      </c>
      <c r="M16" s="44">
        <v>0</v>
      </c>
      <c r="N16" s="44">
        <v>0</v>
      </c>
      <c r="O16" s="44">
        <v>200</v>
      </c>
      <c r="P16" s="53">
        <v>200</v>
      </c>
      <c r="Q16" s="19">
        <f t="shared" si="0"/>
        <v>4800</v>
      </c>
      <c r="R16" s="19">
        <f t="shared" si="1"/>
        <v>83300</v>
      </c>
      <c r="S16" s="18">
        <f>Q3-R16</f>
        <v>5400</v>
      </c>
    </row>
    <row r="17" spans="2:19" ht="30" customHeight="1" x14ac:dyDescent="0.25">
      <c r="B17" s="19">
        <v>12</v>
      </c>
      <c r="C17" s="20" t="s">
        <v>4</v>
      </c>
      <c r="D17" s="43">
        <v>78500</v>
      </c>
      <c r="E17" s="19">
        <v>600</v>
      </c>
      <c r="F17" s="19">
        <v>400</v>
      </c>
      <c r="G17" s="19">
        <v>600</v>
      </c>
      <c r="H17" s="44">
        <v>1800</v>
      </c>
      <c r="I17" s="19">
        <v>400</v>
      </c>
      <c r="J17" s="19">
        <v>200</v>
      </c>
      <c r="K17" s="19">
        <v>500</v>
      </c>
      <c r="L17" s="19">
        <v>1400</v>
      </c>
      <c r="M17" s="44">
        <v>200</v>
      </c>
      <c r="N17" s="44">
        <v>600</v>
      </c>
      <c r="O17" s="44">
        <v>0</v>
      </c>
      <c r="P17" s="53">
        <v>1000</v>
      </c>
      <c r="Q17" s="19">
        <f t="shared" si="0"/>
        <v>7700</v>
      </c>
      <c r="R17" s="19">
        <f t="shared" si="1"/>
        <v>86200</v>
      </c>
      <c r="S17" s="18">
        <f>Q3-R17</f>
        <v>2500</v>
      </c>
    </row>
    <row r="18" spans="2:19" ht="30" customHeight="1" x14ac:dyDescent="0.25">
      <c r="B18" s="19">
        <v>13</v>
      </c>
      <c r="C18" s="20" t="s">
        <v>5</v>
      </c>
      <c r="D18" s="43">
        <v>78500</v>
      </c>
      <c r="E18" s="19">
        <v>600</v>
      </c>
      <c r="F18" s="19">
        <v>800</v>
      </c>
      <c r="G18" s="19">
        <v>1000</v>
      </c>
      <c r="H18" s="44">
        <v>1000</v>
      </c>
      <c r="I18" s="19">
        <v>800</v>
      </c>
      <c r="J18" s="19">
        <v>800</v>
      </c>
      <c r="K18" s="19">
        <v>800</v>
      </c>
      <c r="L18" s="19">
        <v>1000</v>
      </c>
      <c r="M18" s="44">
        <v>1000</v>
      </c>
      <c r="N18" s="44">
        <v>200</v>
      </c>
      <c r="O18" s="44">
        <v>1200</v>
      </c>
      <c r="P18" s="53">
        <v>1000</v>
      </c>
      <c r="Q18" s="19">
        <f t="shared" si="0"/>
        <v>10200</v>
      </c>
      <c r="R18" s="19">
        <f t="shared" si="1"/>
        <v>88700</v>
      </c>
      <c r="S18" s="18">
        <f>Q3-R18</f>
        <v>0</v>
      </c>
    </row>
    <row r="19" spans="2:19" ht="30" customHeight="1" x14ac:dyDescent="0.25">
      <c r="B19" s="19">
        <v>14</v>
      </c>
      <c r="C19" s="20" t="s">
        <v>6</v>
      </c>
      <c r="D19" s="43">
        <v>78500</v>
      </c>
      <c r="E19" s="19">
        <v>600</v>
      </c>
      <c r="F19" s="19">
        <v>1000</v>
      </c>
      <c r="G19" s="19">
        <v>600</v>
      </c>
      <c r="H19" s="44">
        <v>1000</v>
      </c>
      <c r="I19" s="19">
        <v>800</v>
      </c>
      <c r="J19" s="19">
        <v>1000</v>
      </c>
      <c r="K19" s="19">
        <v>1000</v>
      </c>
      <c r="L19" s="19">
        <v>400</v>
      </c>
      <c r="M19" s="44">
        <v>1200</v>
      </c>
      <c r="N19" s="44">
        <v>800</v>
      </c>
      <c r="O19" s="44">
        <v>800</v>
      </c>
      <c r="P19" s="53">
        <v>1000</v>
      </c>
      <c r="Q19" s="19">
        <f t="shared" si="0"/>
        <v>10200</v>
      </c>
      <c r="R19" s="19">
        <f t="shared" si="1"/>
        <v>88700</v>
      </c>
      <c r="S19" s="18">
        <f>Q3-R19</f>
        <v>0</v>
      </c>
    </row>
    <row r="20" spans="2:19" ht="24.95" customHeight="1" x14ac:dyDescent="0.25"/>
    <row r="21" spans="2:19" s="4" customFormat="1" ht="24.95" customHeight="1" x14ac:dyDescent="0.25">
      <c r="B21" s="33"/>
      <c r="C21" s="47" t="s">
        <v>20</v>
      </c>
      <c r="D21" s="46">
        <f t="shared" ref="D21:P21" si="2">SUM(D6:D19)</f>
        <v>1099000</v>
      </c>
      <c r="E21" s="18">
        <f t="shared" si="2"/>
        <v>7200</v>
      </c>
      <c r="F21" s="18">
        <f t="shared" si="2"/>
        <v>10500</v>
      </c>
      <c r="G21" s="18">
        <f t="shared" si="2"/>
        <v>8800</v>
      </c>
      <c r="H21" s="18">
        <f t="shared" si="2"/>
        <v>10000</v>
      </c>
      <c r="I21" s="18">
        <f t="shared" si="2"/>
        <v>5400</v>
      </c>
      <c r="J21" s="18">
        <f t="shared" si="2"/>
        <v>8000</v>
      </c>
      <c r="K21" s="18">
        <f t="shared" si="2"/>
        <v>8200</v>
      </c>
      <c r="L21" s="18">
        <f t="shared" si="2"/>
        <v>6200</v>
      </c>
      <c r="M21" s="18">
        <f t="shared" si="2"/>
        <v>7400</v>
      </c>
      <c r="N21" s="18">
        <f t="shared" si="2"/>
        <v>5400</v>
      </c>
      <c r="O21" s="18">
        <f t="shared" si="2"/>
        <v>5500</v>
      </c>
      <c r="P21" s="18">
        <f t="shared" si="2"/>
        <v>25700</v>
      </c>
      <c r="Q21" s="18">
        <f t="shared" ref="Q21:S21" si="3">SUM(Q6:Q19)</f>
        <v>108300</v>
      </c>
      <c r="R21" s="18">
        <f t="shared" si="3"/>
        <v>1207300</v>
      </c>
      <c r="S21" s="45">
        <f t="shared" si="3"/>
        <v>34500</v>
      </c>
    </row>
    <row r="22" spans="2:19" ht="24.95" customHeight="1" x14ac:dyDescent="0.25">
      <c r="B22" s="34"/>
      <c r="C22" s="35"/>
      <c r="D22" s="38"/>
      <c r="E22" s="39"/>
      <c r="S22" s="26"/>
    </row>
    <row r="23" spans="2:19" ht="24.95" customHeight="1" x14ac:dyDescent="0.25">
      <c r="B23" s="36"/>
      <c r="C23" s="37"/>
      <c r="D23" s="40"/>
      <c r="E23" s="41"/>
    </row>
    <row r="24" spans="2:19" ht="24.95" customHeight="1" x14ac:dyDescent="0.25">
      <c r="C24" s="48" t="s">
        <v>21</v>
      </c>
      <c r="D24" s="49">
        <f>SUM(R6:R19)</f>
        <v>1207300</v>
      </c>
      <c r="E24" s="42">
        <f>D21+E21</f>
        <v>1106200</v>
      </c>
      <c r="F24" s="42">
        <f>E24+F21</f>
        <v>1116700</v>
      </c>
      <c r="G24" s="42">
        <f>F24+G21</f>
        <v>1125500</v>
      </c>
      <c r="H24" s="42">
        <f>G24+H21</f>
        <v>1135500</v>
      </c>
      <c r="I24" s="42">
        <f>H24+I21</f>
        <v>1140900</v>
      </c>
      <c r="J24" s="42">
        <f>I24+J21</f>
        <v>1148900</v>
      </c>
      <c r="K24" s="42">
        <f t="shared" ref="K24:O24" si="4">J24+K21</f>
        <v>1157100</v>
      </c>
      <c r="L24" s="42">
        <f t="shared" si="4"/>
        <v>1163300</v>
      </c>
      <c r="M24" s="42">
        <f t="shared" si="4"/>
        <v>1170700</v>
      </c>
      <c r="N24" s="42">
        <f>M24+N21</f>
        <v>1176100</v>
      </c>
      <c r="O24" s="42">
        <f t="shared" si="4"/>
        <v>1181600</v>
      </c>
      <c r="P24" s="42">
        <f>O24+P21</f>
        <v>1207300</v>
      </c>
    </row>
  </sheetData>
  <mergeCells count="3">
    <mergeCell ref="J1:P1"/>
    <mergeCell ref="B2:C3"/>
    <mergeCell ref="I3:L3"/>
  </mergeCells>
  <pageMargins left="0.25" right="0.25" top="0.75" bottom="0.75" header="0.3" footer="0.3"/>
  <pageSetup paperSize="9" scale="64" fitToHeight="0" orientation="landscape" r:id="rId1"/>
  <ignoredErrors>
    <ignoredError sqref="N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Q21"/>
  <sheetViews>
    <sheetView workbookViewId="0">
      <selection activeCell="P1" sqref="P1"/>
    </sheetView>
  </sheetViews>
  <sheetFormatPr defaultRowHeight="15" x14ac:dyDescent="0.25"/>
  <cols>
    <col min="3" max="3" width="20.28515625" bestFit="1" customWidth="1"/>
    <col min="13" max="15" width="9.140625" style="4"/>
    <col min="16" max="16" width="10.42578125" bestFit="1" customWidth="1"/>
  </cols>
  <sheetData>
    <row r="1" spans="2:17" x14ac:dyDescent="0.25">
      <c r="D1" s="4"/>
      <c r="E1" s="4"/>
      <c r="F1" s="4"/>
      <c r="G1" s="4"/>
      <c r="H1" s="4"/>
      <c r="I1" s="54" t="s">
        <v>19</v>
      </c>
      <c r="J1" s="54"/>
      <c r="K1" s="54"/>
      <c r="L1" s="54"/>
      <c r="M1" s="54"/>
      <c r="N1" s="54"/>
      <c r="O1" s="54"/>
      <c r="P1" s="5">
        <v>45377</v>
      </c>
      <c r="Q1" s="4"/>
    </row>
    <row r="2" spans="2:17" x14ac:dyDescent="0.25">
      <c r="B2" s="60" t="s">
        <v>31</v>
      </c>
      <c r="C2" s="60"/>
      <c r="D2" s="4"/>
      <c r="E2" s="4"/>
      <c r="F2" s="4"/>
      <c r="G2" s="4"/>
      <c r="H2" s="4"/>
      <c r="I2" s="4"/>
      <c r="J2" s="4"/>
      <c r="K2" s="4"/>
      <c r="L2" s="4"/>
      <c r="M2" s="15"/>
      <c r="P2" s="4"/>
      <c r="Q2" s="4"/>
    </row>
    <row r="3" spans="2:17" x14ac:dyDescent="0.25">
      <c r="B3" s="60"/>
      <c r="C3" s="60"/>
      <c r="D3" s="4"/>
      <c r="E3" s="4"/>
      <c r="F3" s="4"/>
      <c r="G3" s="4"/>
      <c r="H3" s="4"/>
      <c r="I3" s="59" t="s">
        <v>41</v>
      </c>
      <c r="J3" s="59"/>
      <c r="K3" s="59"/>
      <c r="L3" s="59"/>
      <c r="M3" s="59"/>
      <c r="N3" s="59"/>
      <c r="O3" s="59"/>
      <c r="P3" s="10">
        <v>600</v>
      </c>
      <c r="Q3" s="4"/>
    </row>
    <row r="4" spans="2:17" x14ac:dyDescent="0.25">
      <c r="D4" s="4"/>
      <c r="E4" s="4"/>
      <c r="F4" s="4"/>
      <c r="G4" s="4"/>
      <c r="H4" s="4"/>
      <c r="I4" s="4"/>
      <c r="J4" s="4"/>
      <c r="K4" s="4"/>
      <c r="L4" s="4"/>
      <c r="P4" s="4"/>
      <c r="Q4" s="4"/>
    </row>
    <row r="5" spans="2:17" s="4" customFormat="1" ht="30" customHeight="1" x14ac:dyDescent="0.25">
      <c r="B5" s="8" t="s">
        <v>7</v>
      </c>
      <c r="C5" s="8" t="s">
        <v>8</v>
      </c>
      <c r="D5" s="7">
        <v>45017</v>
      </c>
      <c r="E5" s="7">
        <v>45047</v>
      </c>
      <c r="F5" s="7">
        <v>45078</v>
      </c>
      <c r="G5" s="7">
        <v>45108</v>
      </c>
      <c r="H5" s="7">
        <v>45139</v>
      </c>
      <c r="I5" s="7">
        <v>45170</v>
      </c>
      <c r="J5" s="7">
        <v>45200</v>
      </c>
      <c r="K5" s="7">
        <v>45231</v>
      </c>
      <c r="L5" s="7">
        <v>45281</v>
      </c>
      <c r="M5" s="7">
        <v>45292</v>
      </c>
      <c r="N5" s="7">
        <v>45323</v>
      </c>
      <c r="O5" s="7">
        <v>45352</v>
      </c>
      <c r="P5" s="8" t="s">
        <v>18</v>
      </c>
      <c r="Q5" s="8" t="s">
        <v>9</v>
      </c>
    </row>
    <row r="6" spans="2:17" ht="24.95" customHeight="1" x14ac:dyDescent="0.25">
      <c r="B6" s="1">
        <v>1</v>
      </c>
      <c r="C6" s="2" t="s">
        <v>11</v>
      </c>
      <c r="D6" s="1">
        <v>50</v>
      </c>
      <c r="E6" s="1"/>
      <c r="F6" s="1"/>
      <c r="G6" s="1"/>
      <c r="H6" s="1"/>
      <c r="I6" s="1"/>
      <c r="J6" s="1"/>
      <c r="K6" s="1"/>
      <c r="L6" s="16"/>
      <c r="M6" s="16"/>
      <c r="N6" s="16"/>
      <c r="O6" s="52"/>
      <c r="P6" s="1">
        <f t="shared" ref="P6:P19" si="0">SUM(D6,E6,F6,G6,H6,I6,J6,K6,L6,M6,N6,O6)</f>
        <v>50</v>
      </c>
      <c r="Q6" s="8">
        <f>P3-P6</f>
        <v>550</v>
      </c>
    </row>
    <row r="7" spans="2:17" ht="24.95" customHeight="1" x14ac:dyDescent="0.25">
      <c r="B7" s="1">
        <v>2</v>
      </c>
      <c r="C7" s="2" t="s">
        <v>0</v>
      </c>
      <c r="D7" s="1">
        <v>50</v>
      </c>
      <c r="E7" s="1">
        <v>50</v>
      </c>
      <c r="F7" s="1">
        <v>50</v>
      </c>
      <c r="G7" s="1"/>
      <c r="H7" s="1"/>
      <c r="I7" s="1"/>
      <c r="J7" s="1"/>
      <c r="K7" s="1"/>
      <c r="L7" s="16"/>
      <c r="M7" s="16"/>
      <c r="N7" s="16"/>
      <c r="O7" s="52"/>
      <c r="P7" s="1">
        <f t="shared" si="0"/>
        <v>150</v>
      </c>
      <c r="Q7" s="8">
        <f>P3-P7</f>
        <v>450</v>
      </c>
    </row>
    <row r="8" spans="2:17" ht="24.95" customHeight="1" x14ac:dyDescent="0.25">
      <c r="B8" s="1">
        <v>3</v>
      </c>
      <c r="C8" s="2" t="s">
        <v>12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6">
        <v>50</v>
      </c>
      <c r="M8" s="16"/>
      <c r="N8" s="16"/>
      <c r="O8" s="52"/>
      <c r="P8" s="1">
        <f t="shared" si="0"/>
        <v>450</v>
      </c>
      <c r="Q8" s="8">
        <f>P3-P8</f>
        <v>150</v>
      </c>
    </row>
    <row r="9" spans="2:17" ht="24.95" customHeight="1" x14ac:dyDescent="0.25">
      <c r="B9" s="1">
        <v>4</v>
      </c>
      <c r="C9" s="2" t="s">
        <v>1</v>
      </c>
      <c r="D9" s="1"/>
      <c r="E9" s="1"/>
      <c r="F9" s="1"/>
      <c r="G9" s="1"/>
      <c r="H9" s="1"/>
      <c r="I9" s="1"/>
      <c r="J9" s="1"/>
      <c r="K9" s="1"/>
      <c r="L9" s="16"/>
      <c r="M9" s="16"/>
      <c r="N9" s="16"/>
      <c r="O9" s="52"/>
      <c r="P9" s="1">
        <f t="shared" si="0"/>
        <v>0</v>
      </c>
      <c r="Q9" s="8">
        <f>P3-P9</f>
        <v>600</v>
      </c>
    </row>
    <row r="10" spans="2:17" ht="24.95" customHeight="1" x14ac:dyDescent="0.25">
      <c r="B10" s="1">
        <v>5</v>
      </c>
      <c r="C10" s="2" t="s">
        <v>2</v>
      </c>
      <c r="D10" s="1">
        <v>50</v>
      </c>
      <c r="E10" s="1">
        <v>50</v>
      </c>
      <c r="F10" s="1">
        <v>50</v>
      </c>
      <c r="G10" s="1">
        <v>50</v>
      </c>
      <c r="H10" s="1">
        <v>50</v>
      </c>
      <c r="I10" s="1">
        <v>50</v>
      </c>
      <c r="J10" s="1">
        <v>50</v>
      </c>
      <c r="K10" s="1">
        <v>50</v>
      </c>
      <c r="L10" s="1">
        <v>50</v>
      </c>
      <c r="M10" s="16">
        <v>50</v>
      </c>
      <c r="N10" s="16">
        <v>50</v>
      </c>
      <c r="O10" s="52">
        <v>50</v>
      </c>
      <c r="P10" s="1">
        <f t="shared" si="0"/>
        <v>600</v>
      </c>
      <c r="Q10" s="8">
        <f>P3-P10</f>
        <v>0</v>
      </c>
    </row>
    <row r="11" spans="2:17" ht="24.95" customHeight="1" x14ac:dyDescent="0.25">
      <c r="B11" s="1">
        <v>6</v>
      </c>
      <c r="C11" s="2" t="s">
        <v>3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6">
        <v>50</v>
      </c>
      <c r="M11" s="16">
        <v>50</v>
      </c>
      <c r="N11" s="16"/>
      <c r="O11" s="52"/>
      <c r="P11" s="1">
        <f t="shared" si="0"/>
        <v>500</v>
      </c>
      <c r="Q11" s="8">
        <f>P3-P11</f>
        <v>100</v>
      </c>
    </row>
    <row r="12" spans="2:17" ht="24.95" customHeight="1" x14ac:dyDescent="0.25">
      <c r="B12" s="1">
        <v>7</v>
      </c>
      <c r="C12" s="2" t="s">
        <v>13</v>
      </c>
      <c r="D12" s="1">
        <v>50</v>
      </c>
      <c r="E12" s="1">
        <v>50</v>
      </c>
      <c r="F12" s="1">
        <v>50</v>
      </c>
      <c r="G12" s="1">
        <v>50</v>
      </c>
      <c r="H12" s="1">
        <v>50</v>
      </c>
      <c r="I12" s="1">
        <v>50</v>
      </c>
      <c r="J12" s="1">
        <v>50</v>
      </c>
      <c r="K12" s="1">
        <v>50</v>
      </c>
      <c r="L12" s="16">
        <v>50</v>
      </c>
      <c r="M12" s="16">
        <v>50</v>
      </c>
      <c r="N12" s="16">
        <v>50</v>
      </c>
      <c r="O12" s="52">
        <v>50</v>
      </c>
      <c r="P12" s="1">
        <f t="shared" si="0"/>
        <v>600</v>
      </c>
      <c r="Q12" s="8">
        <f>P3-P12</f>
        <v>0</v>
      </c>
    </row>
    <row r="13" spans="2:17" ht="24.95" customHeight="1" x14ac:dyDescent="0.25">
      <c r="B13" s="1">
        <v>8</v>
      </c>
      <c r="C13" s="2" t="s">
        <v>10</v>
      </c>
      <c r="D13" s="1">
        <v>50</v>
      </c>
      <c r="E13" s="1">
        <v>50</v>
      </c>
      <c r="F13" s="1">
        <v>50</v>
      </c>
      <c r="G13" s="1">
        <v>50</v>
      </c>
      <c r="H13" s="1"/>
      <c r="I13" s="1"/>
      <c r="J13" s="1"/>
      <c r="K13" s="1"/>
      <c r="L13" s="16"/>
      <c r="M13" s="16"/>
      <c r="N13" s="16"/>
      <c r="O13" s="52"/>
      <c r="P13" s="1">
        <f t="shared" si="0"/>
        <v>200</v>
      </c>
      <c r="Q13" s="8">
        <f>P3-P13</f>
        <v>400</v>
      </c>
    </row>
    <row r="14" spans="2:17" ht="24.95" customHeight="1" x14ac:dyDescent="0.25">
      <c r="B14" s="1">
        <v>9</v>
      </c>
      <c r="C14" s="2" t="s">
        <v>17</v>
      </c>
      <c r="D14" s="1">
        <v>50</v>
      </c>
      <c r="E14" s="1">
        <v>50</v>
      </c>
      <c r="F14" s="1">
        <v>50</v>
      </c>
      <c r="G14" s="1">
        <v>50</v>
      </c>
      <c r="H14" s="1">
        <v>50</v>
      </c>
      <c r="I14" s="1"/>
      <c r="J14" s="1"/>
      <c r="K14" s="1"/>
      <c r="L14" s="16"/>
      <c r="M14" s="16"/>
      <c r="N14" s="16"/>
      <c r="O14" s="52"/>
      <c r="P14" s="1">
        <f t="shared" si="0"/>
        <v>250</v>
      </c>
      <c r="Q14" s="8">
        <f>P3-P14</f>
        <v>350</v>
      </c>
    </row>
    <row r="15" spans="2:17" ht="24.95" customHeight="1" x14ac:dyDescent="0.25">
      <c r="B15" s="1">
        <v>10</v>
      </c>
      <c r="C15" s="2" t="s">
        <v>16</v>
      </c>
      <c r="D15" s="1">
        <v>50</v>
      </c>
      <c r="E15" s="1">
        <v>50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6">
        <v>50</v>
      </c>
      <c r="M15" s="16">
        <v>50</v>
      </c>
      <c r="N15" s="16">
        <v>50</v>
      </c>
      <c r="O15" s="52">
        <v>50</v>
      </c>
      <c r="P15" s="1">
        <f t="shared" si="0"/>
        <v>600</v>
      </c>
      <c r="Q15" s="8">
        <f>P3-P15</f>
        <v>0</v>
      </c>
    </row>
    <row r="16" spans="2:17" ht="24.95" customHeight="1" x14ac:dyDescent="0.25">
      <c r="B16" s="1">
        <v>11</v>
      </c>
      <c r="C16" s="2" t="s">
        <v>14</v>
      </c>
      <c r="D16" s="1">
        <v>50</v>
      </c>
      <c r="E16" s="1">
        <v>50</v>
      </c>
      <c r="F16" s="1">
        <v>50</v>
      </c>
      <c r="G16" s="1"/>
      <c r="H16" s="1"/>
      <c r="I16" s="1"/>
      <c r="J16" s="1"/>
      <c r="K16" s="1"/>
      <c r="L16" s="16"/>
      <c r="M16" s="16"/>
      <c r="N16" s="16"/>
      <c r="O16" s="52"/>
      <c r="P16" s="1">
        <f t="shared" si="0"/>
        <v>150</v>
      </c>
      <c r="Q16" s="8">
        <f>P3-P16</f>
        <v>450</v>
      </c>
    </row>
    <row r="17" spans="2:17" ht="24.95" customHeight="1" x14ac:dyDescent="0.25">
      <c r="B17" s="1">
        <v>12</v>
      </c>
      <c r="C17" s="2" t="s">
        <v>4</v>
      </c>
      <c r="D17" s="1">
        <v>50</v>
      </c>
      <c r="E17" s="1">
        <v>50</v>
      </c>
      <c r="F17" s="1">
        <v>50</v>
      </c>
      <c r="G17" s="1">
        <v>50</v>
      </c>
      <c r="H17" s="1">
        <v>50</v>
      </c>
      <c r="I17" s="1">
        <v>50</v>
      </c>
      <c r="J17" s="1">
        <v>50</v>
      </c>
      <c r="K17" s="1">
        <v>50</v>
      </c>
      <c r="L17" s="16"/>
      <c r="M17" s="16"/>
      <c r="N17" s="16"/>
      <c r="O17" s="52"/>
      <c r="P17" s="1">
        <f t="shared" si="0"/>
        <v>400</v>
      </c>
      <c r="Q17" s="8">
        <f>P3-P17</f>
        <v>200</v>
      </c>
    </row>
    <row r="18" spans="2:17" ht="24.95" customHeight="1" x14ac:dyDescent="0.25">
      <c r="B18" s="1">
        <v>13</v>
      </c>
      <c r="C18" s="2" t="s">
        <v>5</v>
      </c>
      <c r="D18" s="1">
        <v>50</v>
      </c>
      <c r="E18" s="1">
        <v>50</v>
      </c>
      <c r="F18" s="1">
        <v>50</v>
      </c>
      <c r="G18" s="1">
        <v>50</v>
      </c>
      <c r="H18" s="1">
        <v>50</v>
      </c>
      <c r="I18" s="1">
        <v>50</v>
      </c>
      <c r="J18" s="1">
        <v>50</v>
      </c>
      <c r="K18" s="1">
        <v>50</v>
      </c>
      <c r="L18" s="16">
        <v>50</v>
      </c>
      <c r="M18" s="16">
        <v>50</v>
      </c>
      <c r="N18" s="16">
        <v>50</v>
      </c>
      <c r="O18" s="52">
        <v>50</v>
      </c>
      <c r="P18" s="1">
        <f t="shared" si="0"/>
        <v>600</v>
      </c>
      <c r="Q18" s="8">
        <f>P3-P18</f>
        <v>0</v>
      </c>
    </row>
    <row r="19" spans="2:17" ht="24.95" customHeight="1" x14ac:dyDescent="0.25">
      <c r="B19" s="1">
        <v>14</v>
      </c>
      <c r="C19" s="2" t="s">
        <v>6</v>
      </c>
      <c r="D19" s="1">
        <v>50</v>
      </c>
      <c r="E19" s="1">
        <v>50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16">
        <v>50</v>
      </c>
      <c r="M19" s="16">
        <v>50</v>
      </c>
      <c r="N19" s="16"/>
      <c r="O19" s="52"/>
      <c r="P19" s="1">
        <f t="shared" si="0"/>
        <v>500</v>
      </c>
      <c r="Q19" s="8">
        <f>P3-P19</f>
        <v>100</v>
      </c>
    </row>
    <row r="20" spans="2:17" ht="24.9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P20" s="4"/>
      <c r="Q20" s="4"/>
    </row>
    <row r="21" spans="2:17" ht="24.95" customHeight="1" x14ac:dyDescent="0.25">
      <c r="C21" s="32" t="s">
        <v>20</v>
      </c>
      <c r="D21" s="1">
        <f t="shared" ref="D21:Q21" si="1">SUM(D6:D19)</f>
        <v>650</v>
      </c>
      <c r="E21" s="1">
        <f t="shared" si="1"/>
        <v>600</v>
      </c>
      <c r="F21" s="1">
        <f t="shared" si="1"/>
        <v>600</v>
      </c>
      <c r="G21" s="1">
        <f t="shared" si="1"/>
        <v>500</v>
      </c>
      <c r="H21" s="1">
        <f t="shared" si="1"/>
        <v>450</v>
      </c>
      <c r="I21" s="1">
        <f t="shared" si="1"/>
        <v>400</v>
      </c>
      <c r="J21" s="1">
        <f t="shared" si="1"/>
        <v>400</v>
      </c>
      <c r="K21" s="1">
        <f t="shared" si="1"/>
        <v>400</v>
      </c>
      <c r="L21" s="1">
        <f t="shared" si="1"/>
        <v>350</v>
      </c>
      <c r="M21" s="1">
        <f t="shared" si="1"/>
        <v>300</v>
      </c>
      <c r="N21" s="1">
        <f t="shared" si="1"/>
        <v>200</v>
      </c>
      <c r="O21" s="1">
        <f t="shared" si="1"/>
        <v>200</v>
      </c>
      <c r="P21" s="1">
        <f t="shared" si="1"/>
        <v>5050</v>
      </c>
      <c r="Q21" s="1">
        <f t="shared" si="1"/>
        <v>3350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Q21"/>
  <sheetViews>
    <sheetView workbookViewId="0">
      <selection activeCell="P1" sqref="P1"/>
    </sheetView>
  </sheetViews>
  <sheetFormatPr defaultRowHeight="15" x14ac:dyDescent="0.25"/>
  <cols>
    <col min="3" max="3" width="20.28515625" bestFit="1" customWidth="1"/>
    <col min="13" max="15" width="9.140625" style="4"/>
    <col min="16" max="16" width="11.28515625" bestFit="1" customWidth="1"/>
  </cols>
  <sheetData>
    <row r="1" spans="2:17" x14ac:dyDescent="0.25">
      <c r="D1" s="4"/>
      <c r="E1" s="4"/>
      <c r="F1" s="4"/>
      <c r="G1" s="4"/>
      <c r="H1" s="4"/>
      <c r="I1" s="54" t="s">
        <v>19</v>
      </c>
      <c r="J1" s="54"/>
      <c r="K1" s="54"/>
      <c r="L1" s="54"/>
      <c r="M1" s="54"/>
      <c r="N1" s="54"/>
      <c r="O1" s="54"/>
      <c r="P1" s="5">
        <v>45377</v>
      </c>
      <c r="Q1" s="4"/>
    </row>
    <row r="2" spans="2:17" x14ac:dyDescent="0.25">
      <c r="B2" s="55" t="s">
        <v>30</v>
      </c>
      <c r="C2" s="55"/>
      <c r="D2" s="4"/>
      <c r="E2" s="4"/>
      <c r="F2" s="4"/>
      <c r="G2" s="4"/>
      <c r="H2" s="4"/>
      <c r="I2" s="4"/>
      <c r="J2" s="4"/>
      <c r="K2" s="4"/>
      <c r="L2" s="4"/>
      <c r="M2" s="15"/>
      <c r="P2" s="4"/>
      <c r="Q2" s="4"/>
    </row>
    <row r="3" spans="2:17" x14ac:dyDescent="0.25">
      <c r="B3" s="55"/>
      <c r="C3" s="55"/>
      <c r="D3" s="4"/>
      <c r="E3" s="4"/>
      <c r="F3" s="4"/>
      <c r="G3" s="4"/>
      <c r="H3" s="4"/>
      <c r="I3" s="59" t="s">
        <v>40</v>
      </c>
      <c r="J3" s="59"/>
      <c r="K3" s="59"/>
      <c r="L3" s="59"/>
      <c r="M3" s="59"/>
      <c r="N3" s="59"/>
      <c r="O3" s="59"/>
      <c r="P3" s="10">
        <v>600</v>
      </c>
      <c r="Q3" s="4"/>
    </row>
    <row r="4" spans="2:17" x14ac:dyDescent="0.25">
      <c r="D4" s="4"/>
      <c r="E4" s="4"/>
      <c r="F4" s="4"/>
      <c r="G4" s="4"/>
      <c r="H4" s="4"/>
      <c r="I4" s="4"/>
      <c r="J4" s="4"/>
      <c r="K4" s="4"/>
      <c r="L4" s="4"/>
      <c r="P4" s="4"/>
      <c r="Q4" s="4"/>
    </row>
    <row r="5" spans="2:17" s="4" customFormat="1" ht="30" customHeight="1" x14ac:dyDescent="0.25">
      <c r="B5" s="8" t="s">
        <v>7</v>
      </c>
      <c r="C5" s="8" t="s">
        <v>8</v>
      </c>
      <c r="D5" s="7">
        <v>45017</v>
      </c>
      <c r="E5" s="7">
        <v>45047</v>
      </c>
      <c r="F5" s="7">
        <v>45078</v>
      </c>
      <c r="G5" s="7">
        <v>45108</v>
      </c>
      <c r="H5" s="7">
        <v>45139</v>
      </c>
      <c r="I5" s="7">
        <v>45170</v>
      </c>
      <c r="J5" s="7">
        <v>45200</v>
      </c>
      <c r="K5" s="7">
        <v>45231</v>
      </c>
      <c r="L5" s="7">
        <v>45281</v>
      </c>
      <c r="M5" s="7">
        <v>45292</v>
      </c>
      <c r="N5" s="7">
        <v>45323</v>
      </c>
      <c r="O5" s="7">
        <v>45352</v>
      </c>
      <c r="P5" s="8" t="s">
        <v>18</v>
      </c>
      <c r="Q5" s="8" t="s">
        <v>9</v>
      </c>
    </row>
    <row r="6" spans="2:17" ht="24.95" customHeight="1" x14ac:dyDescent="0.25">
      <c r="B6" s="1">
        <v>1</v>
      </c>
      <c r="C6" s="2" t="s">
        <v>11</v>
      </c>
      <c r="D6" s="1">
        <v>50</v>
      </c>
      <c r="E6" s="1">
        <v>50</v>
      </c>
      <c r="F6" s="1">
        <v>50</v>
      </c>
      <c r="G6" s="1"/>
      <c r="H6" s="1"/>
      <c r="I6" s="1"/>
      <c r="J6" s="1"/>
      <c r="K6" s="1"/>
      <c r="L6" s="16"/>
      <c r="M6" s="16"/>
      <c r="N6" s="16"/>
      <c r="O6" s="52"/>
      <c r="P6" s="1">
        <f>SUM(D6,E6,F6,G6,H6,I6,J6,K6,L6,M6,N6,O6)</f>
        <v>150</v>
      </c>
      <c r="Q6" s="8">
        <f>P3-P6</f>
        <v>450</v>
      </c>
    </row>
    <row r="7" spans="2:17" ht="24.95" customHeight="1" x14ac:dyDescent="0.25">
      <c r="B7" s="1">
        <v>2</v>
      </c>
      <c r="C7" s="2" t="s">
        <v>0</v>
      </c>
      <c r="D7" s="1">
        <v>50</v>
      </c>
      <c r="E7" s="1">
        <v>50</v>
      </c>
      <c r="F7" s="1">
        <v>50</v>
      </c>
      <c r="G7" s="1">
        <v>50</v>
      </c>
      <c r="H7" s="1">
        <v>50</v>
      </c>
      <c r="I7" s="1"/>
      <c r="J7" s="1"/>
      <c r="K7" s="1"/>
      <c r="L7" s="16"/>
      <c r="M7" s="16"/>
      <c r="N7" s="16"/>
      <c r="O7" s="52"/>
      <c r="P7" s="1">
        <f t="shared" ref="P7:P19" si="0">SUM(D7,E7,F7,G7,H7,I7,J7,K7,L7,M7,N7,O7)</f>
        <v>250</v>
      </c>
      <c r="Q7" s="8">
        <f>P3-P7</f>
        <v>350</v>
      </c>
    </row>
    <row r="8" spans="2:17" ht="24.95" customHeight="1" x14ac:dyDescent="0.25">
      <c r="B8" s="1">
        <v>3</v>
      </c>
      <c r="C8" s="2" t="s">
        <v>12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6">
        <v>50</v>
      </c>
      <c r="M8" s="16"/>
      <c r="N8" s="16"/>
      <c r="O8" s="52"/>
      <c r="P8" s="1">
        <f t="shared" si="0"/>
        <v>450</v>
      </c>
      <c r="Q8" s="8">
        <f>P3-P8</f>
        <v>150</v>
      </c>
    </row>
    <row r="9" spans="2:17" ht="24.95" customHeight="1" x14ac:dyDescent="0.25">
      <c r="B9" s="1">
        <v>4</v>
      </c>
      <c r="C9" s="2" t="s">
        <v>1</v>
      </c>
      <c r="D9" s="1">
        <v>50</v>
      </c>
      <c r="E9" s="1">
        <v>50</v>
      </c>
      <c r="F9" s="1">
        <v>50</v>
      </c>
      <c r="G9" s="1">
        <v>50</v>
      </c>
      <c r="H9" s="1"/>
      <c r="I9" s="1"/>
      <c r="J9" s="1"/>
      <c r="K9" s="1"/>
      <c r="L9" s="16"/>
      <c r="M9" s="16"/>
      <c r="N9" s="16"/>
      <c r="O9" s="52"/>
      <c r="P9" s="1">
        <f t="shared" si="0"/>
        <v>200</v>
      </c>
      <c r="Q9" s="8">
        <f>P3-P9</f>
        <v>400</v>
      </c>
    </row>
    <row r="10" spans="2:17" ht="24.95" customHeight="1" x14ac:dyDescent="0.25">
      <c r="B10" s="1">
        <v>5</v>
      </c>
      <c r="C10" s="2" t="s">
        <v>2</v>
      </c>
      <c r="D10" s="1">
        <v>50</v>
      </c>
      <c r="E10" s="1">
        <v>50</v>
      </c>
      <c r="F10" s="1">
        <v>50</v>
      </c>
      <c r="G10" s="1">
        <v>50</v>
      </c>
      <c r="H10" s="1">
        <v>50</v>
      </c>
      <c r="I10" s="1">
        <v>50</v>
      </c>
      <c r="J10" s="1">
        <v>50</v>
      </c>
      <c r="K10" s="1">
        <v>50</v>
      </c>
      <c r="L10" s="1">
        <v>50</v>
      </c>
      <c r="M10" s="16">
        <v>50</v>
      </c>
      <c r="N10" s="16">
        <v>50</v>
      </c>
      <c r="O10" s="52">
        <v>50</v>
      </c>
      <c r="P10" s="1">
        <f t="shared" si="0"/>
        <v>600</v>
      </c>
      <c r="Q10" s="8">
        <f>P3-P10</f>
        <v>0</v>
      </c>
    </row>
    <row r="11" spans="2:17" ht="24.95" customHeight="1" x14ac:dyDescent="0.25">
      <c r="B11" s="1">
        <v>6</v>
      </c>
      <c r="C11" s="2" t="s">
        <v>3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6">
        <v>50</v>
      </c>
      <c r="M11" s="16">
        <v>50</v>
      </c>
      <c r="N11" s="16">
        <v>50</v>
      </c>
      <c r="O11" s="52">
        <v>50</v>
      </c>
      <c r="P11" s="1">
        <f t="shared" si="0"/>
        <v>600</v>
      </c>
      <c r="Q11" s="8">
        <f>P3-P11</f>
        <v>0</v>
      </c>
    </row>
    <row r="12" spans="2:17" ht="24.95" customHeight="1" x14ac:dyDescent="0.25">
      <c r="B12" s="1">
        <v>7</v>
      </c>
      <c r="C12" s="2" t="s">
        <v>13</v>
      </c>
      <c r="D12" s="1">
        <v>50</v>
      </c>
      <c r="E12" s="1">
        <v>50</v>
      </c>
      <c r="F12" s="1">
        <v>50</v>
      </c>
      <c r="G12" s="1">
        <v>50</v>
      </c>
      <c r="H12" s="1">
        <v>50</v>
      </c>
      <c r="I12" s="1">
        <v>50</v>
      </c>
      <c r="J12" s="1">
        <v>50</v>
      </c>
      <c r="K12" s="1">
        <v>50</v>
      </c>
      <c r="L12" s="16">
        <v>50</v>
      </c>
      <c r="M12" s="16">
        <v>50</v>
      </c>
      <c r="N12" s="16">
        <v>50</v>
      </c>
      <c r="O12" s="52">
        <v>50</v>
      </c>
      <c r="P12" s="1">
        <f t="shared" si="0"/>
        <v>600</v>
      </c>
      <c r="Q12" s="8">
        <f>P3-P12</f>
        <v>0</v>
      </c>
    </row>
    <row r="13" spans="2:17" ht="24.95" customHeight="1" x14ac:dyDescent="0.25">
      <c r="B13" s="1">
        <v>8</v>
      </c>
      <c r="C13" s="2" t="s">
        <v>10</v>
      </c>
      <c r="D13" s="1">
        <v>50</v>
      </c>
      <c r="E13" s="1">
        <v>50</v>
      </c>
      <c r="F13" s="1">
        <v>50</v>
      </c>
      <c r="G13" s="1">
        <v>50</v>
      </c>
      <c r="H13" s="1">
        <v>50</v>
      </c>
      <c r="I13" s="1">
        <v>50</v>
      </c>
      <c r="J13" s="1">
        <v>50</v>
      </c>
      <c r="K13" s="1"/>
      <c r="L13" s="16"/>
      <c r="M13" s="16"/>
      <c r="N13" s="16"/>
      <c r="O13" s="52"/>
      <c r="P13" s="1">
        <f t="shared" si="0"/>
        <v>350</v>
      </c>
      <c r="Q13" s="8">
        <f>P3-P13</f>
        <v>250</v>
      </c>
    </row>
    <row r="14" spans="2:17" ht="24.95" customHeight="1" x14ac:dyDescent="0.25">
      <c r="B14" s="1">
        <v>9</v>
      </c>
      <c r="C14" s="2" t="s">
        <v>17</v>
      </c>
      <c r="D14" s="1">
        <v>50</v>
      </c>
      <c r="E14" s="1">
        <v>50</v>
      </c>
      <c r="F14" s="1">
        <v>50</v>
      </c>
      <c r="G14" s="1"/>
      <c r="H14" s="1"/>
      <c r="I14" s="1"/>
      <c r="J14" s="1"/>
      <c r="K14" s="1"/>
      <c r="L14" s="16"/>
      <c r="M14" s="16"/>
      <c r="N14" s="16"/>
      <c r="O14" s="52"/>
      <c r="P14" s="1">
        <f t="shared" si="0"/>
        <v>150</v>
      </c>
      <c r="Q14" s="8">
        <f>P3-P14</f>
        <v>450</v>
      </c>
    </row>
    <row r="15" spans="2:17" ht="24.95" customHeight="1" x14ac:dyDescent="0.25">
      <c r="B15" s="1">
        <v>10</v>
      </c>
      <c r="C15" s="2" t="s">
        <v>16</v>
      </c>
      <c r="D15" s="1">
        <v>50</v>
      </c>
      <c r="E15" s="1">
        <v>50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6">
        <v>50</v>
      </c>
      <c r="M15" s="16">
        <v>50</v>
      </c>
      <c r="N15" s="16">
        <v>50</v>
      </c>
      <c r="O15" s="52">
        <v>50</v>
      </c>
      <c r="P15" s="1">
        <f>SUM(D15,E15,F15,G15,H15,I15,J15,K15,L15,M15,N15,O15)</f>
        <v>600</v>
      </c>
      <c r="Q15" s="8">
        <f>P3-P15</f>
        <v>0</v>
      </c>
    </row>
    <row r="16" spans="2:17" ht="24.95" customHeight="1" x14ac:dyDescent="0.25">
      <c r="B16" s="1">
        <v>11</v>
      </c>
      <c r="C16" s="2" t="s">
        <v>14</v>
      </c>
      <c r="D16" s="1">
        <v>50</v>
      </c>
      <c r="E16" s="1">
        <v>50</v>
      </c>
      <c r="F16" s="1">
        <v>50</v>
      </c>
      <c r="G16" s="1"/>
      <c r="H16" s="1"/>
      <c r="I16" s="1"/>
      <c r="J16" s="1"/>
      <c r="K16" s="1"/>
      <c r="L16" s="16"/>
      <c r="M16" s="16"/>
      <c r="N16" s="16"/>
      <c r="O16" s="52"/>
      <c r="P16" s="1">
        <f t="shared" si="0"/>
        <v>150</v>
      </c>
      <c r="Q16" s="8">
        <f>P3-P16</f>
        <v>450</v>
      </c>
    </row>
    <row r="17" spans="2:17" ht="24.95" customHeight="1" x14ac:dyDescent="0.25">
      <c r="B17" s="1">
        <v>12</v>
      </c>
      <c r="C17" s="2" t="s">
        <v>4</v>
      </c>
      <c r="D17" s="1">
        <v>50</v>
      </c>
      <c r="E17" s="1">
        <v>50</v>
      </c>
      <c r="F17" s="1">
        <v>50</v>
      </c>
      <c r="G17" s="1">
        <v>50</v>
      </c>
      <c r="H17" s="1">
        <v>50</v>
      </c>
      <c r="I17" s="1">
        <v>50</v>
      </c>
      <c r="J17" s="1"/>
      <c r="K17" s="1"/>
      <c r="L17" s="16"/>
      <c r="M17" s="16"/>
      <c r="N17" s="16"/>
      <c r="O17" s="52"/>
      <c r="P17" s="1">
        <f t="shared" si="0"/>
        <v>300</v>
      </c>
      <c r="Q17" s="8">
        <f>P3-P17</f>
        <v>300</v>
      </c>
    </row>
    <row r="18" spans="2:17" ht="24.95" customHeight="1" x14ac:dyDescent="0.25">
      <c r="B18" s="1">
        <v>13</v>
      </c>
      <c r="C18" s="2" t="s">
        <v>5</v>
      </c>
      <c r="D18" s="1">
        <v>50</v>
      </c>
      <c r="E18" s="1">
        <v>50</v>
      </c>
      <c r="F18" s="1">
        <v>50</v>
      </c>
      <c r="G18" s="1">
        <v>50</v>
      </c>
      <c r="H18" s="1">
        <v>50</v>
      </c>
      <c r="I18" s="1">
        <v>50</v>
      </c>
      <c r="J18" s="1">
        <v>50</v>
      </c>
      <c r="K18" s="1">
        <v>50</v>
      </c>
      <c r="L18" s="16">
        <v>50</v>
      </c>
      <c r="M18" s="16">
        <v>50</v>
      </c>
      <c r="N18" s="16">
        <v>50</v>
      </c>
      <c r="O18" s="52">
        <v>50</v>
      </c>
      <c r="P18" s="1">
        <f t="shared" si="0"/>
        <v>600</v>
      </c>
      <c r="Q18" s="8">
        <f>P3-P18</f>
        <v>0</v>
      </c>
    </row>
    <row r="19" spans="2:17" ht="24.95" customHeight="1" x14ac:dyDescent="0.25">
      <c r="B19" s="1">
        <v>14</v>
      </c>
      <c r="C19" s="2" t="s">
        <v>6</v>
      </c>
      <c r="D19" s="1">
        <v>50</v>
      </c>
      <c r="E19" s="1">
        <v>50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16">
        <v>50</v>
      </c>
      <c r="M19" s="16">
        <v>50</v>
      </c>
      <c r="N19" s="16"/>
      <c r="O19" s="52"/>
      <c r="P19" s="1">
        <f t="shared" si="0"/>
        <v>500</v>
      </c>
      <c r="Q19" s="8">
        <f>P3-P19</f>
        <v>100</v>
      </c>
    </row>
    <row r="20" spans="2:17" ht="24.9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P20" s="4"/>
      <c r="Q20" s="4"/>
    </row>
    <row r="21" spans="2:17" ht="24.95" customHeight="1" x14ac:dyDescent="0.25">
      <c r="C21" s="2" t="s">
        <v>20</v>
      </c>
      <c r="D21" s="1">
        <f t="shared" ref="D21:Q21" si="1">SUM(D6:D19)</f>
        <v>700</v>
      </c>
      <c r="E21" s="1">
        <f t="shared" si="1"/>
        <v>700</v>
      </c>
      <c r="F21" s="1">
        <f t="shared" si="1"/>
        <v>700</v>
      </c>
      <c r="G21" s="1">
        <f t="shared" si="1"/>
        <v>550</v>
      </c>
      <c r="H21" s="1">
        <f t="shared" si="1"/>
        <v>500</v>
      </c>
      <c r="I21" s="1">
        <f t="shared" si="1"/>
        <v>450</v>
      </c>
      <c r="J21" s="1">
        <f t="shared" si="1"/>
        <v>400</v>
      </c>
      <c r="K21" s="1">
        <f t="shared" si="1"/>
        <v>350</v>
      </c>
      <c r="L21" s="1">
        <f t="shared" si="1"/>
        <v>350</v>
      </c>
      <c r="M21" s="1">
        <f t="shared" si="1"/>
        <v>300</v>
      </c>
      <c r="N21" s="1">
        <f t="shared" si="1"/>
        <v>250</v>
      </c>
      <c r="O21" s="1">
        <f t="shared" si="1"/>
        <v>250</v>
      </c>
      <c r="P21" s="1">
        <f t="shared" si="1"/>
        <v>5500</v>
      </c>
      <c r="Q21" s="1">
        <f t="shared" si="1"/>
        <v>2900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P21"/>
  <sheetViews>
    <sheetView tabSelected="1" topLeftCell="D13" zoomScale="98" zoomScaleNormal="98" workbookViewId="0">
      <selection activeCell="D11" sqref="A11:XFD11"/>
    </sheetView>
  </sheetViews>
  <sheetFormatPr defaultRowHeight="15" x14ac:dyDescent="0.25"/>
  <cols>
    <col min="3" max="3" width="25.42578125" bestFit="1" customWidth="1"/>
    <col min="4" max="4" width="16.28515625" bestFit="1" customWidth="1"/>
    <col min="5" max="5" width="14.7109375" bestFit="1" customWidth="1"/>
    <col min="6" max="6" width="12.85546875" style="3" customWidth="1"/>
    <col min="7" max="7" width="19" style="4" customWidth="1"/>
    <col min="8" max="8" width="17.7109375" style="4" customWidth="1"/>
    <col min="9" max="9" width="27.85546875" style="27" bestFit="1" customWidth="1"/>
    <col min="10" max="10" width="11.28515625" style="4" bestFit="1" customWidth="1"/>
    <col min="11" max="11" width="10" style="4" customWidth="1"/>
    <col min="12" max="12" width="11.5703125" style="4" customWidth="1"/>
    <col min="13" max="14" width="13.140625" style="6" customWidth="1"/>
    <col min="15" max="15" width="11.28515625" style="4" customWidth="1"/>
    <col min="16" max="16" width="15.28515625" customWidth="1"/>
  </cols>
  <sheetData>
    <row r="2" spans="2:16" x14ac:dyDescent="0.25">
      <c r="B2" s="61" t="s">
        <v>32</v>
      </c>
      <c r="C2" s="61"/>
    </row>
    <row r="3" spans="2:16" x14ac:dyDescent="0.25">
      <c r="B3" s="61"/>
      <c r="C3" s="61"/>
      <c r="E3" s="65" t="s">
        <v>39</v>
      </c>
      <c r="F3" s="65"/>
      <c r="G3" s="65"/>
      <c r="H3" s="65"/>
      <c r="I3" s="65"/>
      <c r="K3" s="62" t="s">
        <v>43</v>
      </c>
      <c r="L3" s="63"/>
      <c r="M3" s="64"/>
      <c r="N3" s="51"/>
    </row>
    <row r="4" spans="2:16" x14ac:dyDescent="0.25">
      <c r="D4" s="4"/>
      <c r="E4" s="4"/>
      <c r="F4" s="6"/>
    </row>
    <row r="5" spans="2:16" s="4" customFormat="1" ht="68.25" customHeight="1" x14ac:dyDescent="0.25">
      <c r="B5" s="9" t="s">
        <v>7</v>
      </c>
      <c r="C5" s="11" t="s">
        <v>8</v>
      </c>
      <c r="D5" s="12" t="s">
        <v>22</v>
      </c>
      <c r="E5" s="12" t="s">
        <v>23</v>
      </c>
      <c r="F5" s="13" t="s">
        <v>25</v>
      </c>
      <c r="G5" s="13" t="s">
        <v>36</v>
      </c>
      <c r="H5" s="14" t="s">
        <v>37</v>
      </c>
      <c r="I5" s="13" t="s">
        <v>35</v>
      </c>
      <c r="J5" s="13" t="s">
        <v>34</v>
      </c>
      <c r="K5" s="13" t="s">
        <v>28</v>
      </c>
      <c r="L5" s="13" t="s">
        <v>29</v>
      </c>
      <c r="M5" s="13" t="s">
        <v>26</v>
      </c>
      <c r="N5" s="13" t="s">
        <v>38</v>
      </c>
      <c r="O5" s="9" t="s">
        <v>24</v>
      </c>
      <c r="P5" s="13" t="s">
        <v>27</v>
      </c>
    </row>
    <row r="6" spans="2:16" s="23" customFormat="1" ht="30" customHeight="1" x14ac:dyDescent="0.3">
      <c r="B6" s="19">
        <v>1</v>
      </c>
      <c r="C6" s="20" t="s">
        <v>11</v>
      </c>
      <c r="D6" s="19">
        <f>നിക്ഷേപം!S6</f>
        <v>6500</v>
      </c>
      <c r="E6" s="19">
        <f>മാസവരി!Q6</f>
        <v>450</v>
      </c>
      <c r="F6" s="21">
        <f>'പലിശ(10k)'!Q6</f>
        <v>550</v>
      </c>
      <c r="G6" s="19">
        <v>10000</v>
      </c>
      <c r="H6" s="19">
        <v>1500</v>
      </c>
      <c r="I6" s="28">
        <v>622</v>
      </c>
      <c r="J6" s="19">
        <v>1000</v>
      </c>
      <c r="K6" s="19"/>
      <c r="L6" s="19"/>
      <c r="M6" s="21"/>
      <c r="N6" s="21"/>
      <c r="O6" s="18">
        <f>SUM(D6:N6)</f>
        <v>20622</v>
      </c>
      <c r="P6" s="22"/>
    </row>
    <row r="7" spans="2:16" s="23" customFormat="1" ht="30" customHeight="1" x14ac:dyDescent="0.3">
      <c r="B7" s="19">
        <v>2</v>
      </c>
      <c r="C7" s="20" t="s">
        <v>0</v>
      </c>
      <c r="D7" s="19">
        <f>നിക്ഷേപം!S7</f>
        <v>4600</v>
      </c>
      <c r="E7" s="19">
        <f>മാസവരി!Q7</f>
        <v>350</v>
      </c>
      <c r="F7" s="21">
        <f>'പലിശ(10k)'!Q7</f>
        <v>450</v>
      </c>
      <c r="G7" s="19"/>
      <c r="H7" s="19"/>
      <c r="I7" s="28">
        <v>622</v>
      </c>
      <c r="J7" s="19">
        <v>1000</v>
      </c>
      <c r="K7" s="19"/>
      <c r="L7" s="19"/>
      <c r="M7" s="21"/>
      <c r="N7" s="21"/>
      <c r="O7" s="18">
        <f t="shared" ref="O7:O19" si="0">SUM(D7:N7)</f>
        <v>7022</v>
      </c>
      <c r="P7" s="22"/>
    </row>
    <row r="8" spans="2:16" s="23" customFormat="1" ht="30" customHeight="1" x14ac:dyDescent="0.3">
      <c r="B8" s="19">
        <v>3</v>
      </c>
      <c r="C8" s="20" t="s">
        <v>12</v>
      </c>
      <c r="D8" s="19">
        <f>നിക്ഷേപം!S8</f>
        <v>0</v>
      </c>
      <c r="E8" s="19">
        <f>മാസവരി!Q8</f>
        <v>150</v>
      </c>
      <c r="F8" s="21">
        <f>'പലിശ(10k)'!Q8</f>
        <v>150</v>
      </c>
      <c r="G8" s="19">
        <v>10000</v>
      </c>
      <c r="H8" s="19">
        <v>3000</v>
      </c>
      <c r="I8" s="28">
        <v>622</v>
      </c>
      <c r="J8" s="19"/>
      <c r="K8" s="19"/>
      <c r="L8" s="19"/>
      <c r="M8" s="21"/>
      <c r="N8" s="21"/>
      <c r="O8" s="18">
        <f t="shared" si="0"/>
        <v>13922</v>
      </c>
      <c r="P8" s="22"/>
    </row>
    <row r="9" spans="2:16" s="23" customFormat="1" ht="30" customHeight="1" x14ac:dyDescent="0.3">
      <c r="B9" s="19">
        <v>4</v>
      </c>
      <c r="C9" s="20" t="s">
        <v>1</v>
      </c>
      <c r="D9" s="19">
        <f>നിക്ഷേപം!S9</f>
        <v>4700</v>
      </c>
      <c r="E9" s="19">
        <f>മാസവരി!Q9</f>
        <v>400</v>
      </c>
      <c r="F9" s="21">
        <f>'പലിശ(10k)'!Q9</f>
        <v>600</v>
      </c>
      <c r="G9" s="19">
        <v>10000</v>
      </c>
      <c r="H9" s="19">
        <v>2250</v>
      </c>
      <c r="I9" s="19">
        <v>622</v>
      </c>
      <c r="J9" s="19">
        <v>1000</v>
      </c>
      <c r="K9" s="19">
        <v>500</v>
      </c>
      <c r="L9" s="19">
        <v>200</v>
      </c>
      <c r="M9" s="21">
        <v>5000</v>
      </c>
      <c r="N9" s="21">
        <v>900</v>
      </c>
      <c r="O9" s="18">
        <f t="shared" si="0"/>
        <v>26172</v>
      </c>
      <c r="P9" s="22"/>
    </row>
    <row r="10" spans="2:16" s="23" customFormat="1" ht="30" customHeight="1" x14ac:dyDescent="0.3">
      <c r="B10" s="19">
        <v>5</v>
      </c>
      <c r="C10" s="20" t="s">
        <v>2</v>
      </c>
      <c r="D10" s="19">
        <f>നിക്ഷേപം!S10</f>
        <v>0</v>
      </c>
      <c r="E10" s="19">
        <f>മാസവരി!Q10</f>
        <v>0</v>
      </c>
      <c r="F10" s="21">
        <f>'പലിശ(10k)'!Q10</f>
        <v>0</v>
      </c>
      <c r="G10" s="19">
        <v>0</v>
      </c>
      <c r="H10" s="19">
        <v>0</v>
      </c>
      <c r="I10" s="28">
        <v>0</v>
      </c>
      <c r="J10" s="19">
        <v>0</v>
      </c>
      <c r="K10" s="19"/>
      <c r="L10" s="19"/>
      <c r="M10" s="21"/>
      <c r="N10" s="21"/>
      <c r="O10" s="18">
        <f t="shared" si="0"/>
        <v>0</v>
      </c>
      <c r="P10" s="22"/>
    </row>
    <row r="11" spans="2:16" s="23" customFormat="1" ht="30" customHeight="1" x14ac:dyDescent="0.3">
      <c r="B11" s="19">
        <v>6</v>
      </c>
      <c r="C11" s="20" t="s">
        <v>3</v>
      </c>
      <c r="D11" s="19">
        <f>നിക്ഷേപം!S11</f>
        <v>0</v>
      </c>
      <c r="E11" s="19">
        <f>മാസവരി!Q11</f>
        <v>0</v>
      </c>
      <c r="F11" s="21">
        <f>'പലിശ(10k)'!Q11</f>
        <v>100</v>
      </c>
      <c r="G11" s="19"/>
      <c r="H11" s="19"/>
      <c r="I11" s="28">
        <v>0</v>
      </c>
      <c r="J11" s="19"/>
      <c r="K11" s="19"/>
      <c r="L11" s="19"/>
      <c r="M11" s="21"/>
      <c r="N11" s="21"/>
      <c r="O11" s="18">
        <f t="shared" si="0"/>
        <v>100</v>
      </c>
      <c r="P11" s="22"/>
    </row>
    <row r="12" spans="2:16" s="23" customFormat="1" ht="30" customHeight="1" x14ac:dyDescent="0.3">
      <c r="B12" s="19">
        <v>7</v>
      </c>
      <c r="C12" s="20" t="s">
        <v>13</v>
      </c>
      <c r="D12" s="19">
        <f>നിക്ഷേപം!S12</f>
        <v>800</v>
      </c>
      <c r="E12" s="19">
        <f>മാസവരി!Q12</f>
        <v>0</v>
      </c>
      <c r="F12" s="21">
        <f>'പലിശ(10k)'!Q12</f>
        <v>0</v>
      </c>
      <c r="G12" s="19">
        <v>0</v>
      </c>
      <c r="H12" s="19">
        <v>0</v>
      </c>
      <c r="I12" s="28">
        <v>0</v>
      </c>
      <c r="J12" s="19">
        <v>0</v>
      </c>
      <c r="K12" s="19"/>
      <c r="L12" s="19"/>
      <c r="M12" s="21"/>
      <c r="N12" s="21"/>
      <c r="O12" s="18">
        <f t="shared" si="0"/>
        <v>800</v>
      </c>
      <c r="P12" s="22"/>
    </row>
    <row r="13" spans="2:16" s="23" customFormat="1" ht="30" customHeight="1" x14ac:dyDescent="0.3">
      <c r="B13" s="19">
        <v>8</v>
      </c>
      <c r="C13" s="20" t="s">
        <v>10</v>
      </c>
      <c r="D13" s="19">
        <f>നിക്ഷേപം!S13</f>
        <v>3200</v>
      </c>
      <c r="E13" s="19">
        <f>മാസവരി!Q13</f>
        <v>250</v>
      </c>
      <c r="F13" s="21">
        <f>'പലിശ(10k)'!Q13</f>
        <v>400</v>
      </c>
      <c r="G13" s="19">
        <v>10000</v>
      </c>
      <c r="H13" s="19">
        <v>3000</v>
      </c>
      <c r="I13" s="19">
        <v>622</v>
      </c>
      <c r="J13" s="19">
        <v>1000</v>
      </c>
      <c r="K13" s="19"/>
      <c r="L13" s="24">
        <v>200</v>
      </c>
      <c r="M13" s="21"/>
      <c r="N13" s="21"/>
      <c r="O13" s="18">
        <f t="shared" si="0"/>
        <v>18672</v>
      </c>
      <c r="P13" s="22"/>
    </row>
    <row r="14" spans="2:16" s="23" customFormat="1" ht="30" customHeight="1" x14ac:dyDescent="0.3">
      <c r="B14" s="19">
        <v>9</v>
      </c>
      <c r="C14" s="20" t="s">
        <v>17</v>
      </c>
      <c r="D14" s="19">
        <f>നിക്ഷേപം!S14</f>
        <v>6800</v>
      </c>
      <c r="E14" s="19">
        <f>മാസവരി!Q14</f>
        <v>450</v>
      </c>
      <c r="F14" s="21">
        <f>'പലിശ(10k)'!Q14</f>
        <v>350</v>
      </c>
      <c r="G14" s="19">
        <v>10000</v>
      </c>
      <c r="H14" s="19">
        <v>600</v>
      </c>
      <c r="I14" s="19">
        <v>622</v>
      </c>
      <c r="J14" s="19"/>
      <c r="K14" s="19"/>
      <c r="L14" s="19"/>
      <c r="M14" s="21">
        <v>5000</v>
      </c>
      <c r="N14" s="21">
        <v>1350</v>
      </c>
      <c r="O14" s="18">
        <f>SUM(D14:N14)</f>
        <v>25172</v>
      </c>
      <c r="P14" s="22"/>
    </row>
    <row r="15" spans="2:16" s="23" customFormat="1" ht="30" customHeight="1" x14ac:dyDescent="0.3">
      <c r="B15" s="19">
        <v>10</v>
      </c>
      <c r="C15" s="20" t="s">
        <v>16</v>
      </c>
      <c r="D15" s="19">
        <f>നിക്ഷേപം!S15</f>
        <v>0</v>
      </c>
      <c r="E15" s="19">
        <v>0</v>
      </c>
      <c r="F15" s="21">
        <v>0</v>
      </c>
      <c r="G15" s="19"/>
      <c r="H15" s="19"/>
      <c r="I15" s="28">
        <v>0</v>
      </c>
      <c r="J15" s="19">
        <v>0</v>
      </c>
      <c r="K15" s="19"/>
      <c r="L15" s="19"/>
      <c r="M15" s="21"/>
      <c r="N15" s="21"/>
      <c r="O15" s="18">
        <f t="shared" si="0"/>
        <v>0</v>
      </c>
      <c r="P15" s="22"/>
    </row>
    <row r="16" spans="2:16" s="30" customFormat="1" ht="30" customHeight="1" x14ac:dyDescent="0.25">
      <c r="B16" s="19">
        <v>11</v>
      </c>
      <c r="C16" s="20" t="s">
        <v>14</v>
      </c>
      <c r="D16" s="19">
        <f>നിക്ഷേപം!S16</f>
        <v>5400</v>
      </c>
      <c r="E16" s="19">
        <f>മാസവരി!Q16</f>
        <v>450</v>
      </c>
      <c r="F16" s="21">
        <f>'പലിശ(10k)'!Q16</f>
        <v>450</v>
      </c>
      <c r="G16" s="19">
        <v>10000</v>
      </c>
      <c r="H16" s="19">
        <v>2700</v>
      </c>
      <c r="I16" s="19">
        <v>622</v>
      </c>
      <c r="J16" s="19">
        <v>1000</v>
      </c>
      <c r="K16" s="19">
        <v>500</v>
      </c>
      <c r="L16" s="19">
        <v>300</v>
      </c>
      <c r="M16" s="21">
        <v>7500</v>
      </c>
      <c r="N16" s="21">
        <v>1775</v>
      </c>
      <c r="O16" s="18">
        <f t="shared" si="0"/>
        <v>30697</v>
      </c>
      <c r="P16" s="29"/>
    </row>
    <row r="17" spans="2:16" s="23" customFormat="1" ht="30" customHeight="1" x14ac:dyDescent="0.3">
      <c r="B17" s="19">
        <v>12</v>
      </c>
      <c r="C17" s="20" t="s">
        <v>4</v>
      </c>
      <c r="D17" s="19">
        <f>നിക്ഷേപം!S17</f>
        <v>2500</v>
      </c>
      <c r="E17" s="19">
        <f>മാസവരി!Q17</f>
        <v>300</v>
      </c>
      <c r="F17" s="21">
        <f>'പലിശ(10k)'!Q17</f>
        <v>200</v>
      </c>
      <c r="G17" s="19">
        <v>5000</v>
      </c>
      <c r="H17" s="19">
        <v>1200</v>
      </c>
      <c r="I17" s="28">
        <v>622</v>
      </c>
      <c r="J17" s="19"/>
      <c r="K17" s="19"/>
      <c r="L17" s="19"/>
      <c r="M17" s="21"/>
      <c r="N17" s="21"/>
      <c r="O17" s="18">
        <f t="shared" si="0"/>
        <v>9822</v>
      </c>
      <c r="P17" s="22"/>
    </row>
    <row r="18" spans="2:16" s="23" customFormat="1" ht="30" customHeight="1" x14ac:dyDescent="0.3">
      <c r="B18" s="19">
        <v>13</v>
      </c>
      <c r="C18" s="20" t="s">
        <v>5</v>
      </c>
      <c r="D18" s="19">
        <f>നിക്ഷേപം!S18</f>
        <v>0</v>
      </c>
      <c r="E18" s="19">
        <f>മാസവരി!Q18</f>
        <v>0</v>
      </c>
      <c r="F18" s="21">
        <f>'പലിശ(10k)'!Q18</f>
        <v>0</v>
      </c>
      <c r="G18" s="19">
        <v>0</v>
      </c>
      <c r="H18" s="19">
        <v>0</v>
      </c>
      <c r="I18" s="28">
        <v>0</v>
      </c>
      <c r="J18" s="19">
        <v>0</v>
      </c>
      <c r="K18" s="19"/>
      <c r="L18" s="19"/>
      <c r="M18" s="21"/>
      <c r="N18" s="21"/>
      <c r="O18" s="18">
        <f t="shared" si="0"/>
        <v>0</v>
      </c>
      <c r="P18" s="22"/>
    </row>
    <row r="19" spans="2:16" s="23" customFormat="1" ht="30" customHeight="1" x14ac:dyDescent="0.3">
      <c r="B19" s="19">
        <v>14</v>
      </c>
      <c r="C19" s="20" t="s">
        <v>6</v>
      </c>
      <c r="D19" s="19">
        <f>നിക്ഷേപം!S19</f>
        <v>0</v>
      </c>
      <c r="E19" s="19">
        <v>0</v>
      </c>
      <c r="F19" s="21">
        <v>0</v>
      </c>
      <c r="G19" s="19">
        <v>10000</v>
      </c>
      <c r="H19" s="19">
        <v>1200</v>
      </c>
      <c r="I19" s="28">
        <v>0</v>
      </c>
      <c r="J19" s="19"/>
      <c r="K19" s="19"/>
      <c r="L19" s="19"/>
      <c r="M19" s="21"/>
      <c r="N19" s="21"/>
      <c r="O19" s="18">
        <f t="shared" si="0"/>
        <v>11200</v>
      </c>
      <c r="P19" s="22"/>
    </row>
    <row r="20" spans="2:16" x14ac:dyDescent="0.25">
      <c r="D20" s="4"/>
      <c r="E20" s="4"/>
      <c r="F20" s="6"/>
    </row>
    <row r="21" spans="2:16" s="23" customFormat="1" ht="24.95" customHeight="1" x14ac:dyDescent="0.3">
      <c r="C21" s="20" t="s">
        <v>20</v>
      </c>
      <c r="D21" s="19">
        <f>SUM(D6:D19)</f>
        <v>34500</v>
      </c>
      <c r="E21" s="19">
        <f>SUM(E6:E19)</f>
        <v>2800</v>
      </c>
      <c r="F21" s="21">
        <f>SUM(F6:F19)</f>
        <v>3250</v>
      </c>
      <c r="G21" s="19">
        <f>SUM(G6:G19)</f>
        <v>75000</v>
      </c>
      <c r="H21" s="19">
        <f>SUM(H6:H20)</f>
        <v>15450</v>
      </c>
      <c r="I21" s="19">
        <f>SUM(I2:I20)</f>
        <v>4976</v>
      </c>
      <c r="J21" s="19">
        <f>SUM(J6:J20)</f>
        <v>5000</v>
      </c>
      <c r="K21" s="19">
        <f>SUM(K6:K19)</f>
        <v>1000</v>
      </c>
      <c r="L21" s="19">
        <f>SUM(L6:L19)</f>
        <v>700</v>
      </c>
      <c r="M21" s="21">
        <f>SUM(M6:M19)</f>
        <v>17500</v>
      </c>
      <c r="N21" s="21">
        <f>SUM(N6:N19)</f>
        <v>4025</v>
      </c>
      <c r="O21" s="25">
        <f>SUM(O6:O20)</f>
        <v>164201</v>
      </c>
    </row>
  </sheetData>
  <mergeCells count="3">
    <mergeCell ref="B2:C3"/>
    <mergeCell ref="K3:M3"/>
    <mergeCell ref="E3:I3"/>
  </mergeCells>
  <pageMargins left="0.25" right="0.25" top="0.75" bottom="0.75" header="0.3" footer="0.3"/>
  <pageSetup paperSize="9" scale="60" fitToHeight="0" orientation="landscape" r:id="rId1"/>
  <headerFooter>
    <oddHeader>&amp;CGurukripa SHG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നിക്ഷേപം</vt:lpstr>
      <vt:lpstr>പലിശ(10k)</vt:lpstr>
      <vt:lpstr>മാസവരി</vt:lpstr>
      <vt:lpstr>TOTAL PENDING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sumesh tg</dc:creator>
  <cp:keywords/>
  <dc:description/>
  <cp:lastModifiedBy>Sumesh T G</cp:lastModifiedBy>
  <cp:revision/>
  <cp:lastPrinted>2024-03-24T07:46:31Z</cp:lastPrinted>
  <dcterms:created xsi:type="dcterms:W3CDTF">2022-06-16T00:36:34Z</dcterms:created>
  <dcterms:modified xsi:type="dcterms:W3CDTF">2024-03-26T08:06:52Z</dcterms:modified>
  <cp:category/>
  <cp:contentStatus/>
</cp:coreProperties>
</file>