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202458\Desktop\SHGG\"/>
    </mc:Choice>
  </mc:AlternateContent>
  <bookViews>
    <workbookView xWindow="0" yWindow="0" windowWidth="20490" windowHeight="7620" activeTab="3"/>
  </bookViews>
  <sheets>
    <sheet name="Weekly Share" sheetId="5" r:id="rId1"/>
    <sheet name="Interest of 10k" sheetId="6" r:id="rId2"/>
    <sheet name="Monthly Share" sheetId="7" r:id="rId3"/>
    <sheet name="TOTAL PENDING" sheetId="8" r:id="rId4"/>
  </sheets>
  <calcPr calcId="162913"/>
</workbook>
</file>

<file path=xl/calcChain.xml><?xml version="1.0" encoding="utf-8"?>
<calcChain xmlns="http://schemas.openxmlformats.org/spreadsheetml/2006/main">
  <c r="O21" i="5" l="1"/>
  <c r="F15" i="8" l="1"/>
  <c r="E15" i="8"/>
  <c r="P21" i="7" l="1"/>
  <c r="O21" i="7"/>
  <c r="N21" i="7"/>
  <c r="M21" i="7"/>
  <c r="L21" i="7"/>
  <c r="K21" i="7"/>
  <c r="J21" i="7"/>
  <c r="I21" i="7"/>
  <c r="H21" i="7"/>
  <c r="G21" i="7"/>
  <c r="F21" i="7"/>
  <c r="E21" i="7"/>
  <c r="D21" i="7"/>
  <c r="N21" i="6"/>
  <c r="O21" i="6"/>
  <c r="P21" i="6"/>
  <c r="Q15" i="7"/>
  <c r="M21" i="6" l="1"/>
  <c r="N21" i="5" l="1"/>
  <c r="K21" i="8" l="1"/>
  <c r="L21" i="8"/>
  <c r="H21" i="8" l="1"/>
  <c r="I21" i="8"/>
  <c r="J21" i="8"/>
  <c r="M21" i="8"/>
  <c r="G21" i="8"/>
  <c r="Q15" i="6"/>
  <c r="P19" i="7"/>
  <c r="Q19" i="7" s="1"/>
  <c r="E19" i="8" s="1"/>
  <c r="P18" i="7"/>
  <c r="Q18" i="7" s="1"/>
  <c r="E18" i="8" s="1"/>
  <c r="P17" i="7"/>
  <c r="Q17" i="7" s="1"/>
  <c r="E17" i="8" s="1"/>
  <c r="P16" i="7"/>
  <c r="Q16" i="7" s="1"/>
  <c r="E16" i="8" s="1"/>
  <c r="P15" i="7"/>
  <c r="P14" i="7"/>
  <c r="Q14" i="7" s="1"/>
  <c r="E14" i="8" s="1"/>
  <c r="P13" i="7"/>
  <c r="Q13" i="7" s="1"/>
  <c r="E13" i="8" s="1"/>
  <c r="P12" i="7"/>
  <c r="Q12" i="7" s="1"/>
  <c r="E12" i="8" s="1"/>
  <c r="P11" i="7"/>
  <c r="Q11" i="7" s="1"/>
  <c r="E11" i="8" s="1"/>
  <c r="P10" i="7"/>
  <c r="Q10" i="7" s="1"/>
  <c r="E10" i="8" s="1"/>
  <c r="P9" i="7"/>
  <c r="Q9" i="7" s="1"/>
  <c r="E9" i="8" s="1"/>
  <c r="P8" i="7"/>
  <c r="Q8" i="7" s="1"/>
  <c r="E8" i="8" s="1"/>
  <c r="P7" i="7"/>
  <c r="Q7" i="7" s="1"/>
  <c r="E7" i="8" s="1"/>
  <c r="P6" i="7"/>
  <c r="Q6" i="7" s="1"/>
  <c r="Q6" i="6"/>
  <c r="L21" i="6"/>
  <c r="K21" i="6"/>
  <c r="J21" i="6"/>
  <c r="I21" i="6"/>
  <c r="H21" i="6"/>
  <c r="G21" i="6"/>
  <c r="F21" i="6"/>
  <c r="E21" i="6"/>
  <c r="D21" i="6"/>
  <c r="P19" i="6"/>
  <c r="Q19" i="6" s="1"/>
  <c r="F19" i="8" s="1"/>
  <c r="P18" i="6"/>
  <c r="Q18" i="6" s="1"/>
  <c r="F18" i="8" s="1"/>
  <c r="P17" i="6"/>
  <c r="Q17" i="6" s="1"/>
  <c r="F17" i="8" s="1"/>
  <c r="P16" i="6"/>
  <c r="Q16" i="6" s="1"/>
  <c r="F16" i="8" s="1"/>
  <c r="P15" i="6"/>
  <c r="P14" i="6"/>
  <c r="Q14" i="6" s="1"/>
  <c r="F14" i="8" s="1"/>
  <c r="P13" i="6"/>
  <c r="Q13" i="6" s="1"/>
  <c r="F13" i="8" s="1"/>
  <c r="P12" i="6"/>
  <c r="Q12" i="6" s="1"/>
  <c r="F12" i="8" s="1"/>
  <c r="P11" i="6"/>
  <c r="Q11" i="6" s="1"/>
  <c r="F11" i="8" s="1"/>
  <c r="P10" i="6"/>
  <c r="Q10" i="6" s="1"/>
  <c r="F10" i="8" s="1"/>
  <c r="P9" i="6"/>
  <c r="Q9" i="6" s="1"/>
  <c r="F9" i="8" s="1"/>
  <c r="P8" i="6"/>
  <c r="Q8" i="6" s="1"/>
  <c r="F8" i="8" s="1"/>
  <c r="P7" i="6"/>
  <c r="Q7" i="6" s="1"/>
  <c r="F7" i="8" s="1"/>
  <c r="P6" i="6"/>
  <c r="M21" i="5"/>
  <c r="L21" i="5"/>
  <c r="K21" i="5"/>
  <c r="J21" i="5"/>
  <c r="I21" i="5"/>
  <c r="H21" i="5"/>
  <c r="G21" i="5"/>
  <c r="F21" i="5"/>
  <c r="E21" i="5"/>
  <c r="D21" i="5"/>
  <c r="R12" i="5"/>
  <c r="S12" i="5" s="1"/>
  <c r="D12" i="8" s="1"/>
  <c r="Q7" i="5"/>
  <c r="R7" i="5" s="1"/>
  <c r="S7" i="5" s="1"/>
  <c r="D7" i="8" s="1"/>
  <c r="Q8" i="5"/>
  <c r="Q9" i="5"/>
  <c r="R9" i="5" s="1"/>
  <c r="S9" i="5" s="1"/>
  <c r="D9" i="8" s="1"/>
  <c r="N9" i="8" s="1"/>
  <c r="Q10" i="5"/>
  <c r="R10" i="5" s="1"/>
  <c r="S10" i="5" s="1"/>
  <c r="D10" i="8" s="1"/>
  <c r="N10" i="8" s="1"/>
  <c r="Q11" i="5"/>
  <c r="R11" i="5" s="1"/>
  <c r="S11" i="5" s="1"/>
  <c r="D11" i="8" s="1"/>
  <c r="N11" i="8" s="1"/>
  <c r="Q12" i="5"/>
  <c r="Q13" i="5"/>
  <c r="R13" i="5" s="1"/>
  <c r="S13" i="5" s="1"/>
  <c r="D13" i="8" s="1"/>
  <c r="Q14" i="5"/>
  <c r="R14" i="5" s="1"/>
  <c r="S14" i="5" s="1"/>
  <c r="D14" i="8" s="1"/>
  <c r="Q15" i="5"/>
  <c r="R15" i="5" s="1"/>
  <c r="S15" i="5" s="1"/>
  <c r="D15" i="8" s="1"/>
  <c r="N15" i="8" s="1"/>
  <c r="Q16" i="5"/>
  <c r="R16" i="5" s="1"/>
  <c r="S16" i="5" s="1"/>
  <c r="D16" i="8" s="1"/>
  <c r="Q17" i="5"/>
  <c r="R17" i="5" s="1"/>
  <c r="S17" i="5" s="1"/>
  <c r="D17" i="8" s="1"/>
  <c r="N17" i="8" s="1"/>
  <c r="Q18" i="5"/>
  <c r="R18" i="5" s="1"/>
  <c r="S18" i="5" s="1"/>
  <c r="D18" i="8" s="1"/>
  <c r="N18" i="8" s="1"/>
  <c r="Q19" i="5"/>
  <c r="R19" i="5" s="1"/>
  <c r="S19" i="5" s="1"/>
  <c r="D19" i="8" s="1"/>
  <c r="N19" i="8" s="1"/>
  <c r="Q6" i="5"/>
  <c r="R6" i="5" s="1"/>
  <c r="S6" i="5" s="1"/>
  <c r="D6" i="8" s="1"/>
  <c r="E6" i="8" l="1"/>
  <c r="E21" i="8" s="1"/>
  <c r="Q21" i="7"/>
  <c r="N16" i="8"/>
  <c r="N14" i="8"/>
  <c r="N7" i="8"/>
  <c r="N13" i="8"/>
  <c r="F6" i="8"/>
  <c r="F21" i="8" s="1"/>
  <c r="Q21" i="6"/>
  <c r="N12" i="8"/>
  <c r="R8" i="5"/>
  <c r="Q21" i="5"/>
  <c r="N6" i="8" l="1"/>
  <c r="S8" i="5"/>
  <c r="D23" i="5"/>
  <c r="R21" i="5"/>
  <c r="S21" i="5" l="1"/>
  <c r="D8" i="8"/>
  <c r="N8" i="8" l="1"/>
  <c r="N21" i="8" s="1"/>
  <c r="D21" i="8"/>
</calcChain>
</file>

<file path=xl/sharedStrings.xml><?xml version="1.0" encoding="utf-8"?>
<sst xmlns="http://schemas.openxmlformats.org/spreadsheetml/2006/main" count="101" uniqueCount="43">
  <si>
    <t>അമൽ</t>
  </si>
  <si>
    <t>ബിജു  PK</t>
  </si>
  <si>
    <t>ബിജു  MN</t>
  </si>
  <si>
    <t xml:space="preserve">ചന്ദ്രശേഖരൻ </t>
  </si>
  <si>
    <t xml:space="preserve">ഷിബു </t>
  </si>
  <si>
    <t>സുരേഷ്  CS</t>
  </si>
  <si>
    <t>സുമേഷ്  TG</t>
  </si>
  <si>
    <t>SNO</t>
  </si>
  <si>
    <t>NAME</t>
  </si>
  <si>
    <t>BALANCE</t>
  </si>
  <si>
    <t>പ്രദീപ് K</t>
  </si>
  <si>
    <t>അഖിൽ VB</t>
  </si>
  <si>
    <t>അനു MM</t>
  </si>
  <si>
    <t>കലേഷ് KM</t>
  </si>
  <si>
    <t xml:space="preserve">രഞ്ജിത് രാജു </t>
  </si>
  <si>
    <t>PREV YEAR CLOSING (APRIL)</t>
  </si>
  <si>
    <t>പ്രമോദ് VS</t>
  </si>
  <si>
    <t>പ്രമീദ്‌ K</t>
  </si>
  <si>
    <t>TOTAL PAID</t>
  </si>
  <si>
    <t>Last Updated</t>
  </si>
  <si>
    <t>Total</t>
  </si>
  <si>
    <t>Total Share</t>
  </si>
  <si>
    <t xml:space="preserve">നിക്ഷേപം </t>
  </si>
  <si>
    <t xml:space="preserve">മാസവരി </t>
  </si>
  <si>
    <t xml:space="preserve">ആകെ </t>
  </si>
  <si>
    <t xml:space="preserve">പുറം പലിശ(10K) </t>
  </si>
  <si>
    <t xml:space="preserve">പുറം വായ്പ (INTEREST 3%) </t>
  </si>
  <si>
    <t>പുറം പലിശ (INTEREST 3%)</t>
  </si>
  <si>
    <t>ചികിത്സ സഹായം (FOR SHIBU)</t>
  </si>
  <si>
    <t>HOSPITAL EMERGENCY</t>
  </si>
  <si>
    <t>ഒപ്പ്</t>
  </si>
  <si>
    <t xml:space="preserve">ടൂർ </t>
  </si>
  <si>
    <t>അടിയന്തിരം  (500)</t>
  </si>
  <si>
    <t>അടിയന്തിരം  (500) പലിശ</t>
  </si>
  <si>
    <t>മാസവരി</t>
  </si>
  <si>
    <t xml:space="preserve">പുറം വായ്പ പലിശ </t>
  </si>
  <si>
    <t>കുടിശ്ശിക</t>
  </si>
  <si>
    <t>TOTAL SHARE PAID</t>
  </si>
  <si>
    <t>Last updated 12-02-2023</t>
  </si>
  <si>
    <t>TOTAL MONTHLY FEE TO BE PAID AS ON 12-02-2023</t>
  </si>
  <si>
    <t>TOTAL INTEREST TO BE PAID AS ON 12-02-2023</t>
  </si>
  <si>
    <t>TOTAL SHARE PER HEAD AS ON 26-03-2023</t>
  </si>
  <si>
    <t xml:space="preserve">* മാർച്ച് 2023 വരെയുള്ള കണക്കുകൾ ഉൾപ്പെടുത്തിയിരിക്കുന്നു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</si>
</sst>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61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3" fillId="2" borderId="3" xfId="2" applyFont="1" applyBorder="1" applyAlignment="1">
      <alignment horizontal="left" vertical="center"/>
    </xf>
    <xf numFmtId="0" fontId="1" fillId="3" borderId="3" xfId="1" applyFill="1" applyBorder="1" applyAlignment="1">
      <alignment horizontal="center" vertical="center"/>
    </xf>
    <xf numFmtId="0" fontId="4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3" xfId="0" applyNumberFormat="1" applyBorder="1"/>
    <xf numFmtId="0" fontId="3" fillId="6" borderId="3" xfId="2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" fontId="4" fillId="0" borderId="3" xfId="0" applyNumberFormat="1" applyFont="1" applyFill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3" xfId="0" applyNumberFormat="1" applyFont="1" applyBorder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5" fillId="0" borderId="4" xfId="0" applyNumberFormat="1" applyFont="1" applyFill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 wrapText="1"/>
    </xf>
    <xf numFmtId="17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5" borderId="3" xfId="0" applyFill="1" applyBorder="1" applyAlignment="1"/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3" xfId="2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3" xfId="0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10" borderId="3" xfId="0" applyFill="1" applyBorder="1"/>
    <xf numFmtId="0" fontId="0" fillId="10" borderId="3" xfId="0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1" fillId="4" borderId="3" xfId="0" applyFont="1" applyFill="1" applyBorder="1" applyAlignment="1">
      <alignment horizont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23"/>
  <sheetViews>
    <sheetView topLeftCell="B1" workbookViewId="0">
      <selection activeCell="O19" sqref="O19"/>
    </sheetView>
  </sheetViews>
  <sheetFormatPr defaultRowHeight="15" x14ac:dyDescent="0.25"/>
  <cols>
    <col min="3" max="3" width="19.140625" bestFit="1" customWidth="1"/>
    <col min="4" max="4" width="26" bestFit="1" customWidth="1"/>
    <col min="5" max="5" width="7.42578125" style="7" bestFit="1" customWidth="1"/>
    <col min="6" max="11" width="9.140625" style="7"/>
    <col min="12" max="12" width="10.42578125" style="7" bestFit="1" customWidth="1"/>
    <col min="13" max="13" width="9.140625" style="7"/>
    <col min="14" max="14" width="7" style="7" customWidth="1"/>
    <col min="15" max="15" width="7.140625" customWidth="1"/>
    <col min="16" max="16" width="6.85546875" hidden="1" customWidth="1"/>
    <col min="17" max="17" width="11.28515625" style="7" bestFit="1" customWidth="1"/>
    <col min="18" max="18" width="19.42578125" style="7" bestFit="1" customWidth="1"/>
    <col min="19" max="19" width="9.140625" style="7"/>
  </cols>
  <sheetData>
    <row r="1" spans="2:19" x14ac:dyDescent="0.25">
      <c r="J1" s="49" t="s">
        <v>19</v>
      </c>
      <c r="K1" s="49"/>
      <c r="L1" s="49"/>
      <c r="M1" s="49"/>
      <c r="N1" s="49"/>
      <c r="O1" s="49"/>
      <c r="P1" s="49"/>
      <c r="Q1" s="11">
        <v>44969</v>
      </c>
    </row>
    <row r="2" spans="2:19" x14ac:dyDescent="0.25">
      <c r="B2" s="50" t="s">
        <v>22</v>
      </c>
      <c r="C2" s="50"/>
      <c r="N2" s="27"/>
    </row>
    <row r="3" spans="2:19" ht="15" customHeight="1" x14ac:dyDescent="0.25">
      <c r="B3" s="50"/>
      <c r="C3" s="50"/>
      <c r="I3" s="51" t="s">
        <v>41</v>
      </c>
      <c r="J3" s="52"/>
      <c r="K3" s="52"/>
      <c r="L3" s="53"/>
      <c r="M3" s="34"/>
      <c r="N3" s="34"/>
      <c r="O3" s="34"/>
      <c r="P3" s="34"/>
      <c r="Q3" s="20">
        <v>78500</v>
      </c>
    </row>
    <row r="5" spans="2:19" x14ac:dyDescent="0.25">
      <c r="B5" s="5" t="s">
        <v>7</v>
      </c>
      <c r="C5" s="5" t="s">
        <v>8</v>
      </c>
      <c r="D5" s="5" t="s">
        <v>15</v>
      </c>
      <c r="E5" s="15">
        <v>44682</v>
      </c>
      <c r="F5" s="16">
        <v>44713</v>
      </c>
      <c r="G5" s="16">
        <v>44743</v>
      </c>
      <c r="H5" s="16">
        <v>44774</v>
      </c>
      <c r="I5" s="16">
        <v>44805</v>
      </c>
      <c r="J5" s="16">
        <v>44835</v>
      </c>
      <c r="K5" s="16">
        <v>44866</v>
      </c>
      <c r="L5" s="16">
        <v>44896</v>
      </c>
      <c r="M5" s="16">
        <v>44947</v>
      </c>
      <c r="N5" s="16">
        <v>44958</v>
      </c>
      <c r="O5" s="17">
        <v>44986</v>
      </c>
      <c r="P5" s="17">
        <v>45017</v>
      </c>
      <c r="Q5" s="18" t="s">
        <v>18</v>
      </c>
      <c r="R5" s="18" t="s">
        <v>37</v>
      </c>
      <c r="S5" s="18" t="s">
        <v>9</v>
      </c>
    </row>
    <row r="6" spans="2:19" x14ac:dyDescent="0.25">
      <c r="B6" s="2">
        <v>1</v>
      </c>
      <c r="C6" s="3" t="s">
        <v>11</v>
      </c>
      <c r="D6" s="4">
        <v>71300</v>
      </c>
      <c r="E6" s="2">
        <v>750</v>
      </c>
      <c r="F6" s="2">
        <v>600</v>
      </c>
      <c r="G6" s="8">
        <v>750</v>
      </c>
      <c r="H6" s="8">
        <v>300</v>
      </c>
      <c r="I6" s="8">
        <v>900</v>
      </c>
      <c r="J6" s="8">
        <v>750</v>
      </c>
      <c r="K6" s="8">
        <v>300</v>
      </c>
      <c r="L6" s="8">
        <v>300</v>
      </c>
      <c r="M6" s="28">
        <v>750</v>
      </c>
      <c r="N6" s="32">
        <v>0</v>
      </c>
      <c r="O6" s="29"/>
      <c r="P6" s="29"/>
      <c r="Q6" s="2">
        <f>SUM(E6,F6,G6,H6,I6,J6,K6,L6,M6,N6,O6,P6)</f>
        <v>5400</v>
      </c>
      <c r="R6" s="2">
        <f>D6+Q6</f>
        <v>76700</v>
      </c>
      <c r="S6" s="18">
        <f>Q3-R6</f>
        <v>1800</v>
      </c>
    </row>
    <row r="7" spans="2:19" x14ac:dyDescent="0.25">
      <c r="B7" s="2">
        <v>2</v>
      </c>
      <c r="C7" s="3" t="s">
        <v>0</v>
      </c>
      <c r="D7" s="4">
        <v>71300</v>
      </c>
      <c r="E7" s="2">
        <v>750</v>
      </c>
      <c r="F7" s="2">
        <v>600</v>
      </c>
      <c r="G7" s="8">
        <v>750</v>
      </c>
      <c r="H7" s="8">
        <v>150</v>
      </c>
      <c r="I7" s="8">
        <v>450</v>
      </c>
      <c r="J7" s="8">
        <v>150</v>
      </c>
      <c r="K7" s="8">
        <v>150</v>
      </c>
      <c r="L7" s="8">
        <v>300</v>
      </c>
      <c r="M7" s="28">
        <v>450</v>
      </c>
      <c r="N7" s="32"/>
      <c r="O7" s="29"/>
      <c r="P7" s="29"/>
      <c r="Q7" s="2">
        <f t="shared" ref="Q7:Q19" si="0">SUM(E7,F7,G7,H7,I7,J7,K7,L7,M7,N7,O7,P7)</f>
        <v>3750</v>
      </c>
      <c r="R7" s="2">
        <f t="shared" ref="R7:R19" si="1">D7+Q7</f>
        <v>75050</v>
      </c>
      <c r="S7" s="18">
        <f>Q3-R7</f>
        <v>3450</v>
      </c>
    </row>
    <row r="8" spans="2:19" x14ac:dyDescent="0.25">
      <c r="B8" s="2">
        <v>3</v>
      </c>
      <c r="C8" s="3" t="s">
        <v>12</v>
      </c>
      <c r="D8" s="4">
        <v>71300</v>
      </c>
      <c r="E8" s="2">
        <v>750</v>
      </c>
      <c r="F8" s="2">
        <v>600</v>
      </c>
      <c r="G8" s="8">
        <v>750</v>
      </c>
      <c r="H8" s="8">
        <v>450</v>
      </c>
      <c r="I8" s="8">
        <v>750</v>
      </c>
      <c r="J8" s="8">
        <v>600</v>
      </c>
      <c r="K8" s="8">
        <v>750</v>
      </c>
      <c r="L8" s="8">
        <v>450</v>
      </c>
      <c r="M8" s="28">
        <v>900</v>
      </c>
      <c r="N8" s="32">
        <v>300</v>
      </c>
      <c r="O8" s="29"/>
      <c r="P8" s="29"/>
      <c r="Q8" s="2">
        <f t="shared" si="0"/>
        <v>6300</v>
      </c>
      <c r="R8" s="2">
        <f t="shared" si="1"/>
        <v>77600</v>
      </c>
      <c r="S8" s="18">
        <f>Q3-R8</f>
        <v>900</v>
      </c>
    </row>
    <row r="9" spans="2:19" x14ac:dyDescent="0.25">
      <c r="B9" s="2">
        <v>4</v>
      </c>
      <c r="C9" s="3" t="s">
        <v>1</v>
      </c>
      <c r="D9" s="4">
        <v>71300</v>
      </c>
      <c r="E9" s="2">
        <v>600</v>
      </c>
      <c r="F9" s="2">
        <v>600</v>
      </c>
      <c r="G9" s="8">
        <v>600</v>
      </c>
      <c r="H9" s="8">
        <v>0</v>
      </c>
      <c r="I9" s="8">
        <v>0</v>
      </c>
      <c r="J9" s="8">
        <v>150</v>
      </c>
      <c r="K9" s="8">
        <v>0</v>
      </c>
      <c r="L9" s="8">
        <v>150</v>
      </c>
      <c r="M9" s="28">
        <v>450</v>
      </c>
      <c r="N9" s="32">
        <v>150</v>
      </c>
      <c r="O9" s="29"/>
      <c r="P9" s="29"/>
      <c r="Q9" s="2">
        <f t="shared" si="0"/>
        <v>2700</v>
      </c>
      <c r="R9" s="2">
        <f t="shared" si="1"/>
        <v>74000</v>
      </c>
      <c r="S9" s="18">
        <f>Q3-R9</f>
        <v>4500</v>
      </c>
    </row>
    <row r="10" spans="2:19" x14ac:dyDescent="0.25">
      <c r="B10" s="2">
        <v>5</v>
      </c>
      <c r="C10" s="3" t="s">
        <v>2</v>
      </c>
      <c r="D10" s="4">
        <v>71300</v>
      </c>
      <c r="E10" s="2">
        <v>600</v>
      </c>
      <c r="F10" s="2">
        <v>600</v>
      </c>
      <c r="G10" s="8">
        <v>150</v>
      </c>
      <c r="H10" s="8">
        <v>300</v>
      </c>
      <c r="I10" s="8">
        <v>0</v>
      </c>
      <c r="J10" s="8">
        <v>0</v>
      </c>
      <c r="K10" s="8">
        <v>0</v>
      </c>
      <c r="L10" s="8">
        <v>0</v>
      </c>
      <c r="M10" s="28">
        <v>150</v>
      </c>
      <c r="N10" s="32">
        <v>300</v>
      </c>
      <c r="O10" s="29"/>
      <c r="P10" s="29"/>
      <c r="Q10" s="2">
        <f t="shared" si="0"/>
        <v>2100</v>
      </c>
      <c r="R10" s="2">
        <f t="shared" si="1"/>
        <v>73400</v>
      </c>
      <c r="S10" s="18">
        <f>Q3-R10</f>
        <v>5100</v>
      </c>
    </row>
    <row r="11" spans="2:19" x14ac:dyDescent="0.25">
      <c r="B11" s="2">
        <v>6</v>
      </c>
      <c r="C11" s="3" t="s">
        <v>3</v>
      </c>
      <c r="D11" s="4">
        <v>71300</v>
      </c>
      <c r="E11" s="2">
        <v>750</v>
      </c>
      <c r="F11" s="2">
        <v>450</v>
      </c>
      <c r="G11" s="8">
        <v>900</v>
      </c>
      <c r="H11" s="8">
        <v>600</v>
      </c>
      <c r="I11" s="8">
        <v>600</v>
      </c>
      <c r="J11" s="8">
        <v>750</v>
      </c>
      <c r="K11" s="8">
        <v>300</v>
      </c>
      <c r="L11" s="8">
        <v>900</v>
      </c>
      <c r="M11" s="28">
        <v>750</v>
      </c>
      <c r="N11" s="32">
        <v>300</v>
      </c>
      <c r="O11" s="29"/>
      <c r="P11" s="29"/>
      <c r="Q11" s="2">
        <f t="shared" si="0"/>
        <v>6300</v>
      </c>
      <c r="R11" s="2">
        <f t="shared" si="1"/>
        <v>77600</v>
      </c>
      <c r="S11" s="18">
        <f>Q3-R11</f>
        <v>900</v>
      </c>
    </row>
    <row r="12" spans="2:19" x14ac:dyDescent="0.25">
      <c r="B12" s="2">
        <v>7</v>
      </c>
      <c r="C12" s="3" t="s">
        <v>13</v>
      </c>
      <c r="D12" s="4">
        <v>71300</v>
      </c>
      <c r="E12" s="2">
        <v>750</v>
      </c>
      <c r="F12" s="2">
        <v>600</v>
      </c>
      <c r="G12" s="8">
        <v>600</v>
      </c>
      <c r="H12" s="8">
        <v>600</v>
      </c>
      <c r="I12" s="8">
        <v>600</v>
      </c>
      <c r="J12" s="8">
        <v>600</v>
      </c>
      <c r="K12" s="8">
        <v>550</v>
      </c>
      <c r="L12" s="8">
        <v>500</v>
      </c>
      <c r="M12" s="28">
        <v>350</v>
      </c>
      <c r="N12" s="32"/>
      <c r="O12" s="29"/>
      <c r="P12" s="29"/>
      <c r="Q12" s="2">
        <f t="shared" si="0"/>
        <v>5150</v>
      </c>
      <c r="R12" s="2">
        <f t="shared" si="1"/>
        <v>76450</v>
      </c>
      <c r="S12" s="18">
        <f>Q3-R12</f>
        <v>2050</v>
      </c>
    </row>
    <row r="13" spans="2:19" x14ac:dyDescent="0.25">
      <c r="B13" s="2">
        <v>8</v>
      </c>
      <c r="C13" s="3" t="s">
        <v>10</v>
      </c>
      <c r="D13" s="4">
        <v>71300</v>
      </c>
      <c r="E13" s="2">
        <v>150</v>
      </c>
      <c r="F13" s="2">
        <v>300</v>
      </c>
      <c r="G13" s="8">
        <v>0</v>
      </c>
      <c r="H13" s="8">
        <v>600</v>
      </c>
      <c r="I13" s="8">
        <v>300</v>
      </c>
      <c r="J13" s="8">
        <v>300</v>
      </c>
      <c r="K13" s="8">
        <v>450</v>
      </c>
      <c r="L13" s="8">
        <v>0</v>
      </c>
      <c r="M13" s="28">
        <v>300</v>
      </c>
      <c r="N13" s="32">
        <v>300</v>
      </c>
      <c r="O13" s="29"/>
      <c r="P13" s="29"/>
      <c r="Q13" s="2">
        <f t="shared" si="0"/>
        <v>2700</v>
      </c>
      <c r="R13" s="2">
        <f t="shared" si="1"/>
        <v>74000</v>
      </c>
      <c r="S13" s="18">
        <f>Q3-R13</f>
        <v>4500</v>
      </c>
    </row>
    <row r="14" spans="2:19" x14ac:dyDescent="0.25">
      <c r="B14" s="2">
        <v>9</v>
      </c>
      <c r="C14" s="3" t="s">
        <v>17</v>
      </c>
      <c r="D14" s="4">
        <v>71300</v>
      </c>
      <c r="E14" s="2">
        <v>450</v>
      </c>
      <c r="F14" s="2">
        <v>600</v>
      </c>
      <c r="G14" s="8">
        <v>900</v>
      </c>
      <c r="H14" s="8">
        <v>300</v>
      </c>
      <c r="I14" s="8">
        <v>750</v>
      </c>
      <c r="J14" s="8">
        <v>1050</v>
      </c>
      <c r="K14" s="8">
        <v>300</v>
      </c>
      <c r="L14" s="8">
        <v>0</v>
      </c>
      <c r="M14" s="28">
        <v>750</v>
      </c>
      <c r="N14" s="32">
        <v>300</v>
      </c>
      <c r="O14" s="29"/>
      <c r="P14" s="29"/>
      <c r="Q14" s="2">
        <f t="shared" si="0"/>
        <v>5400</v>
      </c>
      <c r="R14" s="2">
        <f t="shared" si="1"/>
        <v>76700</v>
      </c>
      <c r="S14" s="18">
        <f>Q3-R14</f>
        <v>1800</v>
      </c>
    </row>
    <row r="15" spans="2:19" x14ac:dyDescent="0.25">
      <c r="B15" s="2">
        <v>10</v>
      </c>
      <c r="C15" s="3" t="s">
        <v>16</v>
      </c>
      <c r="D15" s="4">
        <v>0</v>
      </c>
      <c r="E15" s="2">
        <v>0</v>
      </c>
      <c r="F15" s="2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56300</v>
      </c>
      <c r="M15" s="28">
        <v>1000</v>
      </c>
      <c r="N15" s="32">
        <v>450</v>
      </c>
      <c r="O15" s="29"/>
      <c r="P15" s="29"/>
      <c r="Q15" s="2">
        <f t="shared" si="0"/>
        <v>57750</v>
      </c>
      <c r="R15" s="2">
        <f t="shared" si="1"/>
        <v>57750</v>
      </c>
      <c r="S15" s="18">
        <f>Q3-R15</f>
        <v>20750</v>
      </c>
    </row>
    <row r="16" spans="2:19" x14ac:dyDescent="0.25">
      <c r="B16" s="2">
        <v>11</v>
      </c>
      <c r="C16" s="3" t="s">
        <v>14</v>
      </c>
      <c r="D16" s="4">
        <v>71300</v>
      </c>
      <c r="E16" s="2">
        <v>600</v>
      </c>
      <c r="F16" s="2">
        <v>750</v>
      </c>
      <c r="G16" s="8">
        <v>600</v>
      </c>
      <c r="H16" s="8">
        <v>450</v>
      </c>
      <c r="I16" s="8">
        <v>150</v>
      </c>
      <c r="J16" s="8">
        <v>300</v>
      </c>
      <c r="K16" s="8">
        <v>300</v>
      </c>
      <c r="L16" s="8">
        <v>300</v>
      </c>
      <c r="M16" s="28">
        <v>300</v>
      </c>
      <c r="N16" s="32">
        <v>300</v>
      </c>
      <c r="O16" s="29"/>
      <c r="P16" s="29"/>
      <c r="Q16" s="2">
        <f t="shared" si="0"/>
        <v>4050</v>
      </c>
      <c r="R16" s="2">
        <f t="shared" si="1"/>
        <v>75350</v>
      </c>
      <c r="S16" s="18">
        <f>Q3-R16</f>
        <v>3150</v>
      </c>
    </row>
    <row r="17" spans="2:19" x14ac:dyDescent="0.25">
      <c r="B17" s="2">
        <v>12</v>
      </c>
      <c r="C17" s="3" t="s">
        <v>4</v>
      </c>
      <c r="D17" s="4">
        <v>71300</v>
      </c>
      <c r="E17" s="2">
        <v>300</v>
      </c>
      <c r="F17" s="2">
        <v>900</v>
      </c>
      <c r="G17" s="8">
        <v>900</v>
      </c>
      <c r="H17" s="8">
        <v>300</v>
      </c>
      <c r="I17" s="8">
        <v>300</v>
      </c>
      <c r="J17" s="8">
        <v>450</v>
      </c>
      <c r="K17" s="8">
        <v>750</v>
      </c>
      <c r="L17" s="8">
        <v>0</v>
      </c>
      <c r="M17" s="28">
        <v>750</v>
      </c>
      <c r="N17" s="32">
        <v>450</v>
      </c>
      <c r="O17" s="29"/>
      <c r="P17" s="29"/>
      <c r="Q17" s="2">
        <f t="shared" si="0"/>
        <v>5100</v>
      </c>
      <c r="R17" s="2">
        <f t="shared" si="1"/>
        <v>76400</v>
      </c>
      <c r="S17" s="18">
        <f>Q3-R17</f>
        <v>2100</v>
      </c>
    </row>
    <row r="18" spans="2:19" x14ac:dyDescent="0.25">
      <c r="B18" s="2">
        <v>13</v>
      </c>
      <c r="C18" s="3" t="s">
        <v>5</v>
      </c>
      <c r="D18" s="4">
        <v>71300</v>
      </c>
      <c r="E18" s="2">
        <v>750</v>
      </c>
      <c r="F18" s="2">
        <v>450</v>
      </c>
      <c r="G18" s="8">
        <v>900</v>
      </c>
      <c r="H18" s="8">
        <v>300</v>
      </c>
      <c r="I18" s="8">
        <v>900</v>
      </c>
      <c r="J18" s="8">
        <v>750</v>
      </c>
      <c r="K18" s="8">
        <v>600</v>
      </c>
      <c r="L18" s="8">
        <v>450</v>
      </c>
      <c r="M18" s="28">
        <v>750</v>
      </c>
      <c r="N18" s="32">
        <v>450</v>
      </c>
      <c r="O18" s="29"/>
      <c r="P18" s="29"/>
      <c r="Q18" s="2">
        <f t="shared" si="0"/>
        <v>6300</v>
      </c>
      <c r="R18" s="2">
        <f t="shared" si="1"/>
        <v>77600</v>
      </c>
      <c r="S18" s="18">
        <f>Q3-R18</f>
        <v>900</v>
      </c>
    </row>
    <row r="19" spans="2:19" x14ac:dyDescent="0.25">
      <c r="B19" s="2">
        <v>14</v>
      </c>
      <c r="C19" s="3" t="s">
        <v>6</v>
      </c>
      <c r="D19" s="4">
        <v>71300</v>
      </c>
      <c r="E19" s="2">
        <v>750</v>
      </c>
      <c r="F19" s="2">
        <v>600</v>
      </c>
      <c r="G19" s="8">
        <v>750</v>
      </c>
      <c r="H19" s="8">
        <v>600</v>
      </c>
      <c r="I19" s="8">
        <v>600</v>
      </c>
      <c r="J19" s="8">
        <v>750</v>
      </c>
      <c r="K19" s="8">
        <v>600</v>
      </c>
      <c r="L19" s="8">
        <v>600</v>
      </c>
      <c r="M19" s="28">
        <v>750</v>
      </c>
      <c r="N19" s="32">
        <v>300</v>
      </c>
      <c r="O19" s="29"/>
      <c r="P19" s="29"/>
      <c r="Q19" s="2">
        <f t="shared" si="0"/>
        <v>6300</v>
      </c>
      <c r="R19" s="2">
        <f t="shared" si="1"/>
        <v>77600</v>
      </c>
      <c r="S19" s="18">
        <f>Q3-R19</f>
        <v>900</v>
      </c>
    </row>
    <row r="21" spans="2:19" x14ac:dyDescent="0.25">
      <c r="C21" s="3" t="s">
        <v>20</v>
      </c>
      <c r="D21" s="1">
        <f t="shared" ref="D21:O21" si="2">SUM(D6:D19)</f>
        <v>926900</v>
      </c>
      <c r="E21" s="14">
        <f t="shared" si="2"/>
        <v>7950</v>
      </c>
      <c r="F21" s="14">
        <f t="shared" si="2"/>
        <v>7650</v>
      </c>
      <c r="G21" s="14">
        <f t="shared" si="2"/>
        <v>8550</v>
      </c>
      <c r="H21" s="14">
        <f t="shared" si="2"/>
        <v>4950</v>
      </c>
      <c r="I21" s="14">
        <f t="shared" si="2"/>
        <v>6300</v>
      </c>
      <c r="J21" s="14">
        <f t="shared" si="2"/>
        <v>6600</v>
      </c>
      <c r="K21" s="14">
        <f t="shared" si="2"/>
        <v>5050</v>
      </c>
      <c r="L21" s="14">
        <f t="shared" si="2"/>
        <v>60250</v>
      </c>
      <c r="M21" s="14">
        <f t="shared" si="2"/>
        <v>8400</v>
      </c>
      <c r="N21" s="30">
        <f t="shared" si="2"/>
        <v>3600</v>
      </c>
      <c r="O21" s="35">
        <f t="shared" si="2"/>
        <v>0</v>
      </c>
      <c r="Q21" s="30">
        <f t="shared" ref="Q21:S21" si="3">SUM(Q6:Q19)</f>
        <v>119300</v>
      </c>
      <c r="R21" s="30">
        <f t="shared" si="3"/>
        <v>1046200</v>
      </c>
      <c r="S21" s="18">
        <f t="shared" si="3"/>
        <v>52800</v>
      </c>
    </row>
    <row r="23" spans="2:19" x14ac:dyDescent="0.25">
      <c r="C23" s="12" t="s">
        <v>21</v>
      </c>
      <c r="D23" s="9">
        <f>SUM(R6:R19)</f>
        <v>1046200</v>
      </c>
    </row>
  </sheetData>
  <mergeCells count="3">
    <mergeCell ref="J1:P1"/>
    <mergeCell ref="B2:C3"/>
    <mergeCell ref="I3:L3"/>
  </mergeCells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Q3" sqref="Q3"/>
    </sheetView>
  </sheetViews>
  <sheetFormatPr defaultRowHeight="15" x14ac:dyDescent="0.25"/>
  <cols>
    <col min="3" max="3" width="20.28515625" bestFit="1" customWidth="1"/>
    <col min="13" max="13" width="9.140625" style="7"/>
    <col min="16" max="16" width="10.42578125" bestFit="1" customWidth="1"/>
  </cols>
  <sheetData>
    <row r="1" spans="2:17" x14ac:dyDescent="0.25">
      <c r="D1" s="7"/>
      <c r="E1" s="7"/>
      <c r="F1" s="7"/>
      <c r="G1" s="7"/>
      <c r="H1" s="7"/>
      <c r="I1" s="49" t="s">
        <v>19</v>
      </c>
      <c r="J1" s="49"/>
      <c r="K1" s="49"/>
      <c r="L1" s="49"/>
      <c r="M1" s="49"/>
      <c r="N1" s="49"/>
      <c r="O1" s="49"/>
      <c r="P1" s="11">
        <v>44969</v>
      </c>
      <c r="Q1" s="7"/>
    </row>
    <row r="2" spans="2:17" x14ac:dyDescent="0.25">
      <c r="B2" s="55" t="s">
        <v>35</v>
      </c>
      <c r="C2" s="55"/>
      <c r="D2" s="7"/>
      <c r="E2" s="7"/>
      <c r="F2" s="7"/>
      <c r="G2" s="7"/>
      <c r="H2" s="7"/>
      <c r="I2" s="7"/>
      <c r="J2" s="7"/>
      <c r="K2" s="7"/>
      <c r="L2" s="7"/>
      <c r="M2" s="27"/>
      <c r="P2" s="7"/>
      <c r="Q2" s="7"/>
    </row>
    <row r="3" spans="2:17" x14ac:dyDescent="0.25">
      <c r="B3" s="55"/>
      <c r="C3" s="55"/>
      <c r="D3" s="7"/>
      <c r="E3" s="7"/>
      <c r="F3" s="7"/>
      <c r="G3" s="7"/>
      <c r="H3" s="7"/>
      <c r="I3" s="54" t="s">
        <v>40</v>
      </c>
      <c r="J3" s="54"/>
      <c r="K3" s="54"/>
      <c r="L3" s="54"/>
      <c r="M3" s="54"/>
      <c r="N3" s="54"/>
      <c r="O3" s="54"/>
      <c r="P3" s="20">
        <v>550</v>
      </c>
      <c r="Q3" s="7"/>
    </row>
    <row r="4" spans="2:17" x14ac:dyDescent="0.25">
      <c r="D4" s="7"/>
      <c r="E4" s="7"/>
      <c r="F4" s="7"/>
      <c r="G4" s="7"/>
      <c r="H4" s="7"/>
      <c r="I4" s="7"/>
      <c r="J4" s="7"/>
      <c r="K4" s="7"/>
      <c r="L4" s="7"/>
      <c r="P4" s="7"/>
      <c r="Q4" s="7"/>
    </row>
    <row r="5" spans="2:17" x14ac:dyDescent="0.25">
      <c r="B5" s="5" t="s">
        <v>7</v>
      </c>
      <c r="C5" s="5" t="s">
        <v>8</v>
      </c>
      <c r="D5" s="15">
        <v>44682</v>
      </c>
      <c r="E5" s="16">
        <v>44713</v>
      </c>
      <c r="F5" s="16">
        <v>44743</v>
      </c>
      <c r="G5" s="16">
        <v>44774</v>
      </c>
      <c r="H5" s="16">
        <v>44805</v>
      </c>
      <c r="I5" s="16">
        <v>44835</v>
      </c>
      <c r="J5" s="16">
        <v>44866</v>
      </c>
      <c r="K5" s="16">
        <v>44896</v>
      </c>
      <c r="L5" s="16">
        <v>44947</v>
      </c>
      <c r="M5" s="16">
        <v>44958</v>
      </c>
      <c r="N5" s="17">
        <v>44986</v>
      </c>
      <c r="O5" s="17">
        <v>45017</v>
      </c>
      <c r="P5" s="18" t="s">
        <v>18</v>
      </c>
      <c r="Q5" s="18" t="s">
        <v>9</v>
      </c>
    </row>
    <row r="6" spans="2:17" x14ac:dyDescent="0.25">
      <c r="B6" s="2">
        <v>1</v>
      </c>
      <c r="C6" s="3" t="s">
        <v>11</v>
      </c>
      <c r="D6" s="2">
        <v>50</v>
      </c>
      <c r="E6" s="2">
        <v>50</v>
      </c>
      <c r="F6" s="8">
        <v>50</v>
      </c>
      <c r="G6" s="8">
        <v>50</v>
      </c>
      <c r="H6" s="8"/>
      <c r="I6" s="8"/>
      <c r="J6" s="8"/>
      <c r="K6" s="8"/>
      <c r="L6" s="28"/>
      <c r="M6" s="47"/>
      <c r="N6" s="46"/>
      <c r="O6" s="46"/>
      <c r="P6" s="2">
        <f t="shared" ref="P6:P19" si="0">SUM(D6,E6,F6,G6,H6,I6,J6,K6,L6,M6,N6,O6)</f>
        <v>200</v>
      </c>
      <c r="Q6" s="18">
        <f>P3-P6</f>
        <v>350</v>
      </c>
    </row>
    <row r="7" spans="2:17" x14ac:dyDescent="0.25">
      <c r="B7" s="2">
        <v>2</v>
      </c>
      <c r="C7" s="3" t="s">
        <v>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8"/>
      <c r="K7" s="8"/>
      <c r="L7" s="28"/>
      <c r="M7" s="47"/>
      <c r="N7" s="46"/>
      <c r="O7" s="46"/>
      <c r="P7" s="2">
        <f t="shared" si="0"/>
        <v>300</v>
      </c>
      <c r="Q7" s="18">
        <f>P3-P7</f>
        <v>250</v>
      </c>
    </row>
    <row r="8" spans="2:17" x14ac:dyDescent="0.25">
      <c r="B8" s="2">
        <v>3</v>
      </c>
      <c r="C8" s="3" t="s">
        <v>12</v>
      </c>
      <c r="D8" s="2">
        <v>50</v>
      </c>
      <c r="E8" s="2">
        <v>50</v>
      </c>
      <c r="F8" s="2">
        <v>50</v>
      </c>
      <c r="G8" s="2">
        <v>50</v>
      </c>
      <c r="H8" s="2">
        <v>50</v>
      </c>
      <c r="I8" s="2">
        <v>50</v>
      </c>
      <c r="J8" s="2">
        <v>50</v>
      </c>
      <c r="K8" s="2">
        <v>50</v>
      </c>
      <c r="L8" s="28">
        <v>50</v>
      </c>
      <c r="M8" s="47"/>
      <c r="N8" s="46"/>
      <c r="O8" s="46"/>
      <c r="P8" s="2">
        <f t="shared" si="0"/>
        <v>450</v>
      </c>
      <c r="Q8" s="18">
        <f>P3-P8</f>
        <v>100</v>
      </c>
    </row>
    <row r="9" spans="2:17" x14ac:dyDescent="0.25">
      <c r="B9" s="2">
        <v>4</v>
      </c>
      <c r="C9" s="3" t="s">
        <v>1</v>
      </c>
      <c r="D9" s="2">
        <v>50</v>
      </c>
      <c r="E9" s="2">
        <v>50</v>
      </c>
      <c r="F9" s="2">
        <v>50</v>
      </c>
      <c r="G9" s="2">
        <v>50</v>
      </c>
      <c r="H9" s="2">
        <v>50</v>
      </c>
      <c r="I9" s="8"/>
      <c r="J9" s="8"/>
      <c r="K9" s="8"/>
      <c r="L9" s="28"/>
      <c r="M9" s="47"/>
      <c r="N9" s="46"/>
      <c r="O9" s="46"/>
      <c r="P9" s="2">
        <f t="shared" si="0"/>
        <v>250</v>
      </c>
      <c r="Q9" s="18">
        <f>P3-P9</f>
        <v>300</v>
      </c>
    </row>
    <row r="10" spans="2:17" x14ac:dyDescent="0.25">
      <c r="B10" s="2">
        <v>5</v>
      </c>
      <c r="C10" s="3" t="s">
        <v>2</v>
      </c>
      <c r="D10" s="2">
        <v>50</v>
      </c>
      <c r="E10" s="2">
        <v>50</v>
      </c>
      <c r="F10" s="2">
        <v>50</v>
      </c>
      <c r="G10" s="2">
        <v>50</v>
      </c>
      <c r="H10" s="8">
        <v>50</v>
      </c>
      <c r="I10" s="8">
        <v>50</v>
      </c>
      <c r="J10" s="8">
        <v>50</v>
      </c>
      <c r="K10" s="8">
        <v>50</v>
      </c>
      <c r="L10" s="8">
        <v>50</v>
      </c>
      <c r="M10" s="47"/>
      <c r="N10" s="46"/>
      <c r="O10" s="46"/>
      <c r="P10" s="2">
        <f t="shared" si="0"/>
        <v>450</v>
      </c>
      <c r="Q10" s="18">
        <f>P3-P10</f>
        <v>100</v>
      </c>
    </row>
    <row r="11" spans="2:17" x14ac:dyDescent="0.25">
      <c r="B11" s="2">
        <v>6</v>
      </c>
      <c r="C11" s="3" t="s">
        <v>3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8">
        <v>50</v>
      </c>
      <c r="M11" s="47">
        <v>50</v>
      </c>
      <c r="N11" s="46"/>
      <c r="O11" s="46"/>
      <c r="P11" s="2">
        <f t="shared" si="0"/>
        <v>500</v>
      </c>
      <c r="Q11" s="18">
        <f>P3-P11</f>
        <v>50</v>
      </c>
    </row>
    <row r="12" spans="2:17" x14ac:dyDescent="0.25">
      <c r="B12" s="2">
        <v>7</v>
      </c>
      <c r="C12" s="3" t="s">
        <v>13</v>
      </c>
      <c r="D12" s="2">
        <v>50</v>
      </c>
      <c r="E12" s="2">
        <v>50</v>
      </c>
      <c r="F12" s="8">
        <v>50</v>
      </c>
      <c r="G12" s="8"/>
      <c r="H12" s="8"/>
      <c r="I12" s="8"/>
      <c r="J12" s="8"/>
      <c r="K12" s="8"/>
      <c r="L12" s="28"/>
      <c r="M12" s="47"/>
      <c r="N12" s="46"/>
      <c r="O12" s="46"/>
      <c r="P12" s="2">
        <f t="shared" si="0"/>
        <v>150</v>
      </c>
      <c r="Q12" s="18">
        <f>P3-P12</f>
        <v>400</v>
      </c>
    </row>
    <row r="13" spans="2:17" x14ac:dyDescent="0.25">
      <c r="B13" s="2">
        <v>8</v>
      </c>
      <c r="C13" s="3" t="s">
        <v>10</v>
      </c>
      <c r="D13" s="2">
        <v>50</v>
      </c>
      <c r="E13" s="2">
        <v>50</v>
      </c>
      <c r="F13" s="2">
        <v>50</v>
      </c>
      <c r="G13" s="2">
        <v>50</v>
      </c>
      <c r="H13" s="8">
        <v>50</v>
      </c>
      <c r="I13" s="8"/>
      <c r="J13" s="8"/>
      <c r="K13" s="8"/>
      <c r="L13" s="28"/>
      <c r="M13" s="47"/>
      <c r="N13" s="46"/>
      <c r="O13" s="46"/>
      <c r="P13" s="2">
        <f t="shared" si="0"/>
        <v>250</v>
      </c>
      <c r="Q13" s="18">
        <f>P3-P13</f>
        <v>300</v>
      </c>
    </row>
    <row r="14" spans="2:17" x14ac:dyDescent="0.25">
      <c r="B14" s="2">
        <v>9</v>
      </c>
      <c r="C14" s="3" t="s">
        <v>17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8"/>
      <c r="J14" s="8"/>
      <c r="K14" s="8"/>
      <c r="L14" s="28"/>
      <c r="M14" s="47"/>
      <c r="N14" s="46"/>
      <c r="O14" s="46"/>
      <c r="P14" s="2">
        <f t="shared" si="0"/>
        <v>250</v>
      </c>
      <c r="Q14" s="18">
        <f>P3-P14</f>
        <v>300</v>
      </c>
    </row>
    <row r="15" spans="2:17" x14ac:dyDescent="0.25">
      <c r="B15" s="2">
        <v>10</v>
      </c>
      <c r="C15" s="3" t="s">
        <v>16</v>
      </c>
      <c r="D15" s="2">
        <v>0</v>
      </c>
      <c r="E15" s="2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28">
        <v>0</v>
      </c>
      <c r="M15" s="47"/>
      <c r="N15" s="46"/>
      <c r="O15" s="46"/>
      <c r="P15" s="2">
        <f t="shared" si="0"/>
        <v>0</v>
      </c>
      <c r="Q15" s="18">
        <f>0</f>
        <v>0</v>
      </c>
    </row>
    <row r="16" spans="2:17" x14ac:dyDescent="0.25">
      <c r="B16" s="2">
        <v>11</v>
      </c>
      <c r="C16" s="3" t="s">
        <v>14</v>
      </c>
      <c r="D16" s="2">
        <v>50</v>
      </c>
      <c r="E16" s="2">
        <v>50</v>
      </c>
      <c r="F16" s="2">
        <v>50</v>
      </c>
      <c r="G16" s="2">
        <v>50</v>
      </c>
      <c r="H16" s="8"/>
      <c r="I16" s="8"/>
      <c r="J16" s="8"/>
      <c r="K16" s="8"/>
      <c r="L16" s="28"/>
      <c r="M16" s="47"/>
      <c r="N16" s="46"/>
      <c r="O16" s="46"/>
      <c r="P16" s="2">
        <f t="shared" si="0"/>
        <v>200</v>
      </c>
      <c r="Q16" s="18">
        <f>P3-P16</f>
        <v>350</v>
      </c>
    </row>
    <row r="17" spans="2:17" x14ac:dyDescent="0.25">
      <c r="B17" s="2">
        <v>12</v>
      </c>
      <c r="C17" s="3" t="s">
        <v>4</v>
      </c>
      <c r="D17" s="2">
        <v>50</v>
      </c>
      <c r="E17" s="2">
        <v>50</v>
      </c>
      <c r="F17" s="2">
        <v>50</v>
      </c>
      <c r="G17" s="2">
        <v>50</v>
      </c>
      <c r="H17" s="8">
        <v>50</v>
      </c>
      <c r="I17" s="8">
        <v>50</v>
      </c>
      <c r="J17" s="8">
        <v>50</v>
      </c>
      <c r="K17" s="8"/>
      <c r="L17" s="28"/>
      <c r="M17" s="47"/>
      <c r="N17" s="46"/>
      <c r="O17" s="46"/>
      <c r="P17" s="2">
        <f t="shared" si="0"/>
        <v>350</v>
      </c>
      <c r="Q17" s="18">
        <f>P3-P17</f>
        <v>200</v>
      </c>
    </row>
    <row r="18" spans="2:17" x14ac:dyDescent="0.25">
      <c r="B18" s="2">
        <v>13</v>
      </c>
      <c r="C18" s="3" t="s">
        <v>5</v>
      </c>
      <c r="D18" s="2">
        <v>50</v>
      </c>
      <c r="E18" s="2">
        <v>50</v>
      </c>
      <c r="F18" s="2">
        <v>50</v>
      </c>
      <c r="G18" s="2">
        <v>50</v>
      </c>
      <c r="H18" s="8">
        <v>50</v>
      </c>
      <c r="I18" s="8">
        <v>50</v>
      </c>
      <c r="J18" s="8">
        <v>50</v>
      </c>
      <c r="K18" s="8">
        <v>50</v>
      </c>
      <c r="L18" s="28">
        <v>50</v>
      </c>
      <c r="M18" s="47">
        <v>50</v>
      </c>
      <c r="N18" s="46"/>
      <c r="O18" s="46"/>
      <c r="P18" s="2">
        <f t="shared" si="0"/>
        <v>500</v>
      </c>
      <c r="Q18" s="18">
        <f>P3-P18</f>
        <v>50</v>
      </c>
    </row>
    <row r="19" spans="2:17" x14ac:dyDescent="0.25">
      <c r="B19" s="2">
        <v>14</v>
      </c>
      <c r="C19" s="3" t="s">
        <v>6</v>
      </c>
      <c r="D19" s="2">
        <v>50</v>
      </c>
      <c r="E19" s="2">
        <v>50</v>
      </c>
      <c r="F19" s="2">
        <v>50</v>
      </c>
      <c r="G19" s="2">
        <v>50</v>
      </c>
      <c r="H19" s="2">
        <v>50</v>
      </c>
      <c r="I19" s="2">
        <v>50</v>
      </c>
      <c r="J19" s="2">
        <v>50</v>
      </c>
      <c r="K19" s="2">
        <v>50</v>
      </c>
      <c r="L19" s="28">
        <v>50</v>
      </c>
      <c r="M19" s="47"/>
      <c r="N19" s="46"/>
      <c r="O19" s="46"/>
      <c r="P19" s="2">
        <f t="shared" si="0"/>
        <v>450</v>
      </c>
      <c r="Q19" s="18">
        <f>P3-P19</f>
        <v>100</v>
      </c>
    </row>
    <row r="20" spans="2:17" x14ac:dyDescent="0.25">
      <c r="D20" s="7"/>
      <c r="E20" s="7"/>
      <c r="F20" s="7"/>
      <c r="G20" s="7"/>
      <c r="H20" s="7"/>
      <c r="I20" s="7"/>
      <c r="J20" s="7"/>
      <c r="K20" s="7"/>
      <c r="L20" s="7"/>
      <c r="P20" s="7"/>
      <c r="Q20" s="7"/>
    </row>
    <row r="21" spans="2:17" x14ac:dyDescent="0.25">
      <c r="C21" s="3" t="s">
        <v>20</v>
      </c>
      <c r="D21" s="14">
        <f t="shared" ref="D21:Q21" si="1">SUM(D6:D19)</f>
        <v>650</v>
      </c>
      <c r="E21" s="14">
        <f t="shared" si="1"/>
        <v>650</v>
      </c>
      <c r="F21" s="14">
        <f t="shared" si="1"/>
        <v>650</v>
      </c>
      <c r="G21" s="14">
        <f t="shared" si="1"/>
        <v>600</v>
      </c>
      <c r="H21" s="14">
        <f t="shared" si="1"/>
        <v>500</v>
      </c>
      <c r="I21" s="14">
        <f t="shared" si="1"/>
        <v>350</v>
      </c>
      <c r="J21" s="14">
        <f t="shared" si="1"/>
        <v>300</v>
      </c>
      <c r="K21" s="14">
        <f t="shared" si="1"/>
        <v>250</v>
      </c>
      <c r="L21" s="14">
        <f t="shared" si="1"/>
        <v>250</v>
      </c>
      <c r="M21" s="30">
        <f t="shared" si="1"/>
        <v>100</v>
      </c>
      <c r="N21" s="31">
        <f t="shared" si="1"/>
        <v>0</v>
      </c>
      <c r="O21" s="31">
        <f t="shared" si="1"/>
        <v>0</v>
      </c>
      <c r="P21" s="31">
        <f t="shared" si="1"/>
        <v>4300</v>
      </c>
      <c r="Q21" s="31">
        <f t="shared" si="1"/>
        <v>2850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Q3" sqref="Q3"/>
    </sheetView>
  </sheetViews>
  <sheetFormatPr defaultRowHeight="15" x14ac:dyDescent="0.25"/>
  <cols>
    <col min="3" max="3" width="20.28515625" bestFit="1" customWidth="1"/>
    <col min="13" max="13" width="9.140625" style="7"/>
    <col min="16" max="16" width="11.28515625" bestFit="1" customWidth="1"/>
  </cols>
  <sheetData>
    <row r="1" spans="2:17" x14ac:dyDescent="0.25">
      <c r="D1" s="7"/>
      <c r="E1" s="7"/>
      <c r="F1" s="7"/>
      <c r="G1" s="7"/>
      <c r="H1" s="7"/>
      <c r="I1" s="49" t="s">
        <v>19</v>
      </c>
      <c r="J1" s="49"/>
      <c r="K1" s="49"/>
      <c r="L1" s="49"/>
      <c r="M1" s="49"/>
      <c r="N1" s="49"/>
      <c r="O1" s="49"/>
      <c r="P1" s="11">
        <v>44969</v>
      </c>
      <c r="Q1" s="7"/>
    </row>
    <row r="2" spans="2:17" x14ac:dyDescent="0.25">
      <c r="B2" s="50" t="s">
        <v>34</v>
      </c>
      <c r="C2" s="50"/>
      <c r="D2" s="7"/>
      <c r="E2" s="7"/>
      <c r="F2" s="7"/>
      <c r="G2" s="7"/>
      <c r="H2" s="7"/>
      <c r="I2" s="7"/>
      <c r="J2" s="7"/>
      <c r="K2" s="7"/>
      <c r="L2" s="7"/>
      <c r="M2" s="27"/>
      <c r="P2" s="7"/>
      <c r="Q2" s="7"/>
    </row>
    <row r="3" spans="2:17" x14ac:dyDescent="0.25">
      <c r="B3" s="50"/>
      <c r="C3" s="50"/>
      <c r="D3" s="7"/>
      <c r="E3" s="7"/>
      <c r="F3" s="7"/>
      <c r="G3" s="7"/>
      <c r="H3" s="7"/>
      <c r="I3" s="54" t="s">
        <v>39</v>
      </c>
      <c r="J3" s="54"/>
      <c r="K3" s="54"/>
      <c r="L3" s="54"/>
      <c r="M3" s="54"/>
      <c r="N3" s="54"/>
      <c r="O3" s="54"/>
      <c r="P3" s="20">
        <v>550</v>
      </c>
      <c r="Q3" s="7"/>
    </row>
    <row r="4" spans="2:17" x14ac:dyDescent="0.25">
      <c r="D4" s="7"/>
      <c r="E4" s="7"/>
      <c r="F4" s="7"/>
      <c r="G4" s="7"/>
      <c r="H4" s="7"/>
      <c r="I4" s="7"/>
      <c r="J4" s="7"/>
      <c r="K4" s="7"/>
      <c r="L4" s="7"/>
      <c r="P4" s="7"/>
      <c r="Q4" s="7"/>
    </row>
    <row r="5" spans="2:17" x14ac:dyDescent="0.25">
      <c r="B5" s="5" t="s">
        <v>7</v>
      </c>
      <c r="C5" s="5" t="s">
        <v>8</v>
      </c>
      <c r="D5" s="15">
        <v>44682</v>
      </c>
      <c r="E5" s="16">
        <v>44713</v>
      </c>
      <c r="F5" s="16">
        <v>44743</v>
      </c>
      <c r="G5" s="16">
        <v>44774</v>
      </c>
      <c r="H5" s="16">
        <v>44805</v>
      </c>
      <c r="I5" s="16">
        <v>44835</v>
      </c>
      <c r="J5" s="16">
        <v>44866</v>
      </c>
      <c r="K5" s="16">
        <v>44896</v>
      </c>
      <c r="L5" s="16">
        <v>44947</v>
      </c>
      <c r="M5" s="16">
        <v>44958</v>
      </c>
      <c r="N5" s="17">
        <v>44986</v>
      </c>
      <c r="O5" s="17">
        <v>45017</v>
      </c>
      <c r="P5" s="18" t="s">
        <v>18</v>
      </c>
      <c r="Q5" s="18" t="s">
        <v>9</v>
      </c>
    </row>
    <row r="6" spans="2:17" x14ac:dyDescent="0.25">
      <c r="B6" s="2">
        <v>1</v>
      </c>
      <c r="C6" s="3" t="s">
        <v>11</v>
      </c>
      <c r="D6" s="2">
        <v>50</v>
      </c>
      <c r="E6" s="2">
        <v>50</v>
      </c>
      <c r="F6" s="8">
        <v>50</v>
      </c>
      <c r="G6" s="8">
        <v>50</v>
      </c>
      <c r="H6" s="8"/>
      <c r="I6" s="8"/>
      <c r="J6" s="8"/>
      <c r="K6" s="8"/>
      <c r="L6" s="28"/>
      <c r="M6" s="33"/>
      <c r="N6" s="46"/>
      <c r="O6" s="46"/>
      <c r="P6" s="2">
        <f>SUM(D6,E6,F6,G6,H6,I6,J6,K6,L6,M6,N6,O6)</f>
        <v>200</v>
      </c>
      <c r="Q6" s="18">
        <f>P3-P6</f>
        <v>350</v>
      </c>
    </row>
    <row r="7" spans="2:17" x14ac:dyDescent="0.25">
      <c r="B7" s="2">
        <v>2</v>
      </c>
      <c r="C7" s="3" t="s">
        <v>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8">
        <v>50</v>
      </c>
      <c r="K7" s="8"/>
      <c r="L7" s="28"/>
      <c r="M7" s="33"/>
      <c r="N7" s="46"/>
      <c r="O7" s="46"/>
      <c r="P7" s="2">
        <f t="shared" ref="P7:P19" si="0">SUM(D7,E7,F7,G7,H7,I7,J7,K7,L7,M7,N7,O7)</f>
        <v>350</v>
      </c>
      <c r="Q7" s="18">
        <f>P3-P7</f>
        <v>200</v>
      </c>
    </row>
    <row r="8" spans="2:17" x14ac:dyDescent="0.25">
      <c r="B8" s="2">
        <v>3</v>
      </c>
      <c r="C8" s="3" t="s">
        <v>12</v>
      </c>
      <c r="D8" s="2">
        <v>50</v>
      </c>
      <c r="E8" s="2">
        <v>50</v>
      </c>
      <c r="F8" s="2">
        <v>50</v>
      </c>
      <c r="G8" s="2">
        <v>50</v>
      </c>
      <c r="H8" s="2">
        <v>50</v>
      </c>
      <c r="I8" s="2">
        <v>50</v>
      </c>
      <c r="J8" s="2">
        <v>50</v>
      </c>
      <c r="K8" s="8">
        <v>50</v>
      </c>
      <c r="L8" s="28">
        <v>50</v>
      </c>
      <c r="M8" s="33"/>
      <c r="N8" s="46"/>
      <c r="O8" s="46"/>
      <c r="P8" s="2">
        <f t="shared" si="0"/>
        <v>450</v>
      </c>
      <c r="Q8" s="18">
        <f>P3-P8</f>
        <v>100</v>
      </c>
    </row>
    <row r="9" spans="2:17" x14ac:dyDescent="0.25">
      <c r="B9" s="2">
        <v>4</v>
      </c>
      <c r="C9" s="3" t="s">
        <v>1</v>
      </c>
      <c r="D9" s="2">
        <v>50</v>
      </c>
      <c r="E9" s="2">
        <v>50</v>
      </c>
      <c r="F9" s="2">
        <v>50</v>
      </c>
      <c r="G9" s="2">
        <v>50</v>
      </c>
      <c r="H9" s="8">
        <v>50</v>
      </c>
      <c r="I9" s="8">
        <v>50</v>
      </c>
      <c r="J9" s="8"/>
      <c r="K9" s="8"/>
      <c r="L9" s="28"/>
      <c r="M9" s="33"/>
      <c r="N9" s="46"/>
      <c r="O9" s="46"/>
      <c r="P9" s="2">
        <f t="shared" si="0"/>
        <v>300</v>
      </c>
      <c r="Q9" s="18">
        <f>P3-P9</f>
        <v>250</v>
      </c>
    </row>
    <row r="10" spans="2:17" x14ac:dyDescent="0.25">
      <c r="B10" s="2">
        <v>5</v>
      </c>
      <c r="C10" s="3" t="s">
        <v>2</v>
      </c>
      <c r="D10" s="2">
        <v>50</v>
      </c>
      <c r="E10" s="2">
        <v>50</v>
      </c>
      <c r="F10" s="2">
        <v>50</v>
      </c>
      <c r="G10" s="8">
        <v>50</v>
      </c>
      <c r="H10" s="8">
        <v>50</v>
      </c>
      <c r="I10" s="8">
        <v>50</v>
      </c>
      <c r="J10" s="8">
        <v>50</v>
      </c>
      <c r="K10" s="8">
        <v>50</v>
      </c>
      <c r="L10" s="8">
        <v>50</v>
      </c>
      <c r="M10" s="33"/>
      <c r="N10" s="46"/>
      <c r="O10" s="46"/>
      <c r="P10" s="2">
        <f t="shared" si="0"/>
        <v>450</v>
      </c>
      <c r="Q10" s="18">
        <f>P3-P10</f>
        <v>100</v>
      </c>
    </row>
    <row r="11" spans="2:17" x14ac:dyDescent="0.25">
      <c r="B11" s="2">
        <v>6</v>
      </c>
      <c r="C11" s="3" t="s">
        <v>3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8">
        <v>50</v>
      </c>
      <c r="M11" s="33">
        <v>50</v>
      </c>
      <c r="N11" s="46"/>
      <c r="O11" s="46"/>
      <c r="P11" s="2">
        <f t="shared" si="0"/>
        <v>500</v>
      </c>
      <c r="Q11" s="18">
        <f>P3-P11</f>
        <v>50</v>
      </c>
    </row>
    <row r="12" spans="2:17" x14ac:dyDescent="0.25">
      <c r="B12" s="2">
        <v>7</v>
      </c>
      <c r="C12" s="3" t="s">
        <v>13</v>
      </c>
      <c r="D12" s="2">
        <v>50</v>
      </c>
      <c r="E12" s="2">
        <v>50</v>
      </c>
      <c r="F12" s="2">
        <v>50</v>
      </c>
      <c r="G12" s="8"/>
      <c r="H12" s="8"/>
      <c r="I12" s="8"/>
      <c r="J12" s="8"/>
      <c r="K12" s="8"/>
      <c r="L12" s="28"/>
      <c r="M12" s="33"/>
      <c r="N12" s="46"/>
      <c r="O12" s="46"/>
      <c r="P12" s="2">
        <f t="shared" si="0"/>
        <v>150</v>
      </c>
      <c r="Q12" s="18">
        <f>P3-P12</f>
        <v>400</v>
      </c>
    </row>
    <row r="13" spans="2:17" x14ac:dyDescent="0.25">
      <c r="B13" s="2">
        <v>8</v>
      </c>
      <c r="C13" s="3" t="s">
        <v>10</v>
      </c>
      <c r="D13" s="2">
        <v>50</v>
      </c>
      <c r="E13" s="2">
        <v>50</v>
      </c>
      <c r="F13" s="2">
        <v>50</v>
      </c>
      <c r="G13" s="8">
        <v>50</v>
      </c>
      <c r="H13" s="8"/>
      <c r="I13" s="8"/>
      <c r="J13" s="8"/>
      <c r="K13" s="8"/>
      <c r="L13" s="28"/>
      <c r="M13" s="33"/>
      <c r="N13" s="46"/>
      <c r="O13" s="46"/>
      <c r="P13" s="2">
        <f t="shared" si="0"/>
        <v>200</v>
      </c>
      <c r="Q13" s="18">
        <f>P3-P13</f>
        <v>350</v>
      </c>
    </row>
    <row r="14" spans="2:17" x14ac:dyDescent="0.25">
      <c r="B14" s="2">
        <v>9</v>
      </c>
      <c r="C14" s="3" t="s">
        <v>17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8"/>
      <c r="J14" s="8"/>
      <c r="K14" s="8"/>
      <c r="L14" s="28"/>
      <c r="M14" s="33"/>
      <c r="N14" s="46"/>
      <c r="O14" s="46"/>
      <c r="P14" s="2">
        <f t="shared" si="0"/>
        <v>250</v>
      </c>
      <c r="Q14" s="18">
        <f>P3-P14</f>
        <v>300</v>
      </c>
    </row>
    <row r="15" spans="2:17" x14ac:dyDescent="0.25">
      <c r="B15" s="2">
        <v>10</v>
      </c>
      <c r="C15" s="3" t="s">
        <v>16</v>
      </c>
      <c r="D15" s="2">
        <v>0</v>
      </c>
      <c r="E15" s="2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50</v>
      </c>
      <c r="L15" s="28">
        <v>50</v>
      </c>
      <c r="M15" s="33">
        <v>50</v>
      </c>
      <c r="N15" s="46"/>
      <c r="O15" s="46"/>
      <c r="P15" s="2">
        <f>SUM(D15,E15,F15,G15,H15,I15,J15,K15,L15,M15,N15,O15)</f>
        <v>150</v>
      </c>
      <c r="Q15" s="18">
        <f>150-P15</f>
        <v>0</v>
      </c>
    </row>
    <row r="16" spans="2:17" x14ac:dyDescent="0.25">
      <c r="B16" s="2">
        <v>11</v>
      </c>
      <c r="C16" s="3" t="s">
        <v>14</v>
      </c>
      <c r="D16" s="2">
        <v>50</v>
      </c>
      <c r="E16" s="2">
        <v>50</v>
      </c>
      <c r="F16" s="2">
        <v>50</v>
      </c>
      <c r="G16" s="2">
        <v>50</v>
      </c>
      <c r="H16" s="2">
        <v>50</v>
      </c>
      <c r="I16" s="8"/>
      <c r="J16" s="8"/>
      <c r="K16" s="8"/>
      <c r="L16" s="28"/>
      <c r="M16" s="33"/>
      <c r="N16" s="46"/>
      <c r="O16" s="46"/>
      <c r="P16" s="2">
        <f t="shared" si="0"/>
        <v>250</v>
      </c>
      <c r="Q16" s="18">
        <f>P3-P16</f>
        <v>300</v>
      </c>
    </row>
    <row r="17" spans="2:17" x14ac:dyDescent="0.25">
      <c r="B17" s="2">
        <v>12</v>
      </c>
      <c r="C17" s="3" t="s">
        <v>4</v>
      </c>
      <c r="D17" s="2">
        <v>50</v>
      </c>
      <c r="E17" s="2">
        <v>50</v>
      </c>
      <c r="F17" s="2">
        <v>50</v>
      </c>
      <c r="G17" s="2">
        <v>50</v>
      </c>
      <c r="H17" s="2">
        <v>50</v>
      </c>
      <c r="I17" s="8">
        <v>50</v>
      </c>
      <c r="J17" s="8"/>
      <c r="K17" s="8"/>
      <c r="L17" s="28"/>
      <c r="M17" s="33"/>
      <c r="N17" s="46"/>
      <c r="O17" s="46"/>
      <c r="P17" s="2">
        <f t="shared" si="0"/>
        <v>300</v>
      </c>
      <c r="Q17" s="18">
        <f>P3-P17</f>
        <v>250</v>
      </c>
    </row>
    <row r="18" spans="2:17" x14ac:dyDescent="0.25">
      <c r="B18" s="2">
        <v>13</v>
      </c>
      <c r="C18" s="3" t="s">
        <v>5</v>
      </c>
      <c r="D18" s="2">
        <v>50</v>
      </c>
      <c r="E18" s="2">
        <v>50</v>
      </c>
      <c r="F18" s="2">
        <v>50</v>
      </c>
      <c r="G18" s="2">
        <v>50</v>
      </c>
      <c r="H18" s="2">
        <v>50</v>
      </c>
      <c r="I18" s="2">
        <v>50</v>
      </c>
      <c r="J18" s="2">
        <v>50</v>
      </c>
      <c r="K18" s="2">
        <v>50</v>
      </c>
      <c r="L18" s="28">
        <v>50</v>
      </c>
      <c r="M18" s="33">
        <v>50</v>
      </c>
      <c r="N18" s="46"/>
      <c r="O18" s="46"/>
      <c r="P18" s="2">
        <f t="shared" si="0"/>
        <v>500</v>
      </c>
      <c r="Q18" s="18">
        <f>P3-P18</f>
        <v>50</v>
      </c>
    </row>
    <row r="19" spans="2:17" x14ac:dyDescent="0.25">
      <c r="B19" s="2">
        <v>14</v>
      </c>
      <c r="C19" s="3" t="s">
        <v>6</v>
      </c>
      <c r="D19" s="2">
        <v>50</v>
      </c>
      <c r="E19" s="2">
        <v>50</v>
      </c>
      <c r="F19" s="2">
        <v>50</v>
      </c>
      <c r="G19" s="2">
        <v>50</v>
      </c>
      <c r="H19" s="2">
        <v>50</v>
      </c>
      <c r="I19" s="2">
        <v>50</v>
      </c>
      <c r="J19" s="2">
        <v>50</v>
      </c>
      <c r="K19" s="2">
        <v>50</v>
      </c>
      <c r="L19" s="28">
        <v>50</v>
      </c>
      <c r="M19" s="33"/>
      <c r="N19" s="46"/>
      <c r="O19" s="46"/>
      <c r="P19" s="2">
        <f t="shared" si="0"/>
        <v>450</v>
      </c>
      <c r="Q19" s="18">
        <f>P3-P19</f>
        <v>100</v>
      </c>
    </row>
    <row r="20" spans="2:17" x14ac:dyDescent="0.25">
      <c r="D20" s="7"/>
      <c r="E20" s="7"/>
      <c r="F20" s="7"/>
      <c r="G20" s="7"/>
      <c r="H20" s="7"/>
      <c r="I20" s="7"/>
      <c r="J20" s="7"/>
      <c r="K20" s="7"/>
      <c r="L20" s="7"/>
      <c r="P20" s="7"/>
      <c r="Q20" s="7"/>
    </row>
    <row r="21" spans="2:17" x14ac:dyDescent="0.25">
      <c r="C21" s="3" t="s">
        <v>20</v>
      </c>
      <c r="D21" s="31">
        <f t="shared" ref="D21:Q21" si="1">SUM(D6:D19)</f>
        <v>650</v>
      </c>
      <c r="E21" s="31">
        <f t="shared" si="1"/>
        <v>650</v>
      </c>
      <c r="F21" s="31">
        <f t="shared" si="1"/>
        <v>650</v>
      </c>
      <c r="G21" s="31">
        <f t="shared" si="1"/>
        <v>600</v>
      </c>
      <c r="H21" s="31">
        <f t="shared" si="1"/>
        <v>500</v>
      </c>
      <c r="I21" s="31">
        <f t="shared" si="1"/>
        <v>400</v>
      </c>
      <c r="J21" s="31">
        <f t="shared" si="1"/>
        <v>300</v>
      </c>
      <c r="K21" s="31">
        <f t="shared" si="1"/>
        <v>300</v>
      </c>
      <c r="L21" s="31">
        <f t="shared" si="1"/>
        <v>300</v>
      </c>
      <c r="M21" s="31">
        <f t="shared" si="1"/>
        <v>150</v>
      </c>
      <c r="N21" s="31">
        <f t="shared" si="1"/>
        <v>0</v>
      </c>
      <c r="O21" s="31">
        <f t="shared" si="1"/>
        <v>0</v>
      </c>
      <c r="P21" s="31">
        <f t="shared" si="1"/>
        <v>4500</v>
      </c>
      <c r="Q21" s="31">
        <f t="shared" si="1"/>
        <v>2800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1"/>
  <sheetViews>
    <sheetView tabSelected="1" topLeftCell="A16" workbookViewId="0">
      <selection activeCell="G19" sqref="G19"/>
    </sheetView>
  </sheetViews>
  <sheetFormatPr defaultRowHeight="15" x14ac:dyDescent="0.25"/>
  <cols>
    <col min="3" max="3" width="25.42578125" bestFit="1" customWidth="1"/>
    <col min="4" max="4" width="16.28515625" bestFit="1" customWidth="1"/>
    <col min="5" max="5" width="14.7109375" bestFit="1" customWidth="1"/>
    <col min="6" max="6" width="12.85546875" style="6" customWidth="1"/>
    <col min="7" max="7" width="14.28515625" style="7" customWidth="1"/>
    <col min="8" max="8" width="14.42578125" style="7" customWidth="1"/>
    <col min="9" max="9" width="15.28515625" customWidth="1"/>
    <col min="10" max="10" width="8.28515625" style="7" customWidth="1"/>
    <col min="11" max="11" width="10" style="7" customWidth="1"/>
    <col min="12" max="12" width="11.5703125" style="7" customWidth="1"/>
    <col min="13" max="13" width="13.140625" style="10" customWidth="1"/>
    <col min="14" max="14" width="11.28515625" style="7" customWidth="1"/>
    <col min="15" max="15" width="15.28515625" customWidth="1"/>
  </cols>
  <sheetData>
    <row r="2" spans="2:15" x14ac:dyDescent="0.25">
      <c r="B2" s="56" t="s">
        <v>36</v>
      </c>
      <c r="C2" s="56"/>
    </row>
    <row r="3" spans="2:15" x14ac:dyDescent="0.25">
      <c r="B3" s="56"/>
      <c r="C3" s="56"/>
      <c r="E3" s="60" t="s">
        <v>42</v>
      </c>
      <c r="F3" s="60"/>
      <c r="G3" s="60"/>
      <c r="H3" s="60"/>
      <c r="I3" s="60"/>
      <c r="K3" s="57" t="s">
        <v>38</v>
      </c>
      <c r="L3" s="58"/>
      <c r="M3" s="59"/>
    </row>
    <row r="4" spans="2:15" x14ac:dyDescent="0.25">
      <c r="D4" s="7"/>
      <c r="E4" s="7"/>
      <c r="F4" s="13"/>
    </row>
    <row r="5" spans="2:15" s="7" customFormat="1" ht="68.25" customHeight="1" x14ac:dyDescent="0.25">
      <c r="B5" s="19" t="s">
        <v>7</v>
      </c>
      <c r="C5" s="21" t="s">
        <v>8</v>
      </c>
      <c r="D5" s="22" t="s">
        <v>22</v>
      </c>
      <c r="E5" s="23" t="s">
        <v>23</v>
      </c>
      <c r="F5" s="24" t="s">
        <v>25</v>
      </c>
      <c r="G5" s="25" t="s">
        <v>26</v>
      </c>
      <c r="H5" s="26" t="s">
        <v>27</v>
      </c>
      <c r="I5" s="25" t="s">
        <v>28</v>
      </c>
      <c r="J5" s="25" t="s">
        <v>31</v>
      </c>
      <c r="K5" s="25" t="s">
        <v>32</v>
      </c>
      <c r="L5" s="25" t="s">
        <v>33</v>
      </c>
      <c r="M5" s="25" t="s">
        <v>29</v>
      </c>
      <c r="N5" s="19" t="s">
        <v>24</v>
      </c>
      <c r="O5" s="25" t="s">
        <v>30</v>
      </c>
    </row>
    <row r="6" spans="2:15" s="43" customFormat="1" ht="30" customHeight="1" x14ac:dyDescent="0.3">
      <c r="B6" s="37">
        <v>1</v>
      </c>
      <c r="C6" s="38" t="s">
        <v>11</v>
      </c>
      <c r="D6" s="37">
        <f>'Weekly Share'!S6</f>
        <v>1800</v>
      </c>
      <c r="E6" s="37">
        <f>'Monthly Share'!Q6</f>
        <v>350</v>
      </c>
      <c r="F6" s="39">
        <f>'Interest of 10k'!Q6</f>
        <v>350</v>
      </c>
      <c r="G6" s="40">
        <v>10000</v>
      </c>
      <c r="H6" s="37">
        <v>5100</v>
      </c>
      <c r="I6" s="41"/>
      <c r="J6" s="40">
        <v>1710</v>
      </c>
      <c r="K6" s="40"/>
      <c r="L6" s="40"/>
      <c r="M6" s="42">
        <v>5000</v>
      </c>
      <c r="N6" s="36">
        <f>SUM(D6:M6)</f>
        <v>24310</v>
      </c>
      <c r="O6" s="41"/>
    </row>
    <row r="7" spans="2:15" s="43" customFormat="1" ht="30" customHeight="1" x14ac:dyDescent="0.3">
      <c r="B7" s="37">
        <v>2</v>
      </c>
      <c r="C7" s="38" t="s">
        <v>0</v>
      </c>
      <c r="D7" s="37">
        <f>'Weekly Share'!S7</f>
        <v>3450</v>
      </c>
      <c r="E7" s="37">
        <f>'Monthly Share'!Q7</f>
        <v>200</v>
      </c>
      <c r="F7" s="39">
        <f>'Interest of 10k'!Q7</f>
        <v>250</v>
      </c>
      <c r="G7" s="40">
        <v>10000</v>
      </c>
      <c r="H7" s="37">
        <v>2400</v>
      </c>
      <c r="I7" s="41"/>
      <c r="J7" s="40">
        <v>855</v>
      </c>
      <c r="K7" s="40"/>
      <c r="L7" s="40"/>
      <c r="M7" s="42"/>
      <c r="N7" s="36">
        <f t="shared" ref="N7:N18" si="0">SUM(D7:M7)</f>
        <v>17155</v>
      </c>
      <c r="O7" s="41"/>
    </row>
    <row r="8" spans="2:15" s="43" customFormat="1" ht="30" customHeight="1" x14ac:dyDescent="0.3">
      <c r="B8" s="37">
        <v>3</v>
      </c>
      <c r="C8" s="38" t="s">
        <v>12</v>
      </c>
      <c r="D8" s="37">
        <f>'Weekly Share'!S8</f>
        <v>900</v>
      </c>
      <c r="E8" s="37">
        <f>'Monthly Share'!Q8</f>
        <v>100</v>
      </c>
      <c r="F8" s="39">
        <f>'Interest of 10k'!Q8</f>
        <v>100</v>
      </c>
      <c r="G8" s="40">
        <v>10000</v>
      </c>
      <c r="H8" s="37">
        <v>2600</v>
      </c>
      <c r="I8" s="41"/>
      <c r="J8" s="40">
        <v>0</v>
      </c>
      <c r="K8" s="40"/>
      <c r="L8" s="40"/>
      <c r="M8" s="42"/>
      <c r="N8" s="36">
        <f t="shared" si="0"/>
        <v>13700</v>
      </c>
      <c r="O8" s="41"/>
    </row>
    <row r="9" spans="2:15" s="43" customFormat="1" ht="30" customHeight="1" x14ac:dyDescent="0.3">
      <c r="B9" s="37">
        <v>4</v>
      </c>
      <c r="C9" s="38" t="s">
        <v>1</v>
      </c>
      <c r="D9" s="37">
        <f>'Weekly Share'!S9</f>
        <v>4500</v>
      </c>
      <c r="E9" s="37">
        <f>'Monthly Share'!Q9</f>
        <v>250</v>
      </c>
      <c r="F9" s="39">
        <f>'Interest of 10k'!Q9</f>
        <v>300</v>
      </c>
      <c r="G9" s="40">
        <v>10000</v>
      </c>
      <c r="H9" s="37">
        <v>3000</v>
      </c>
      <c r="I9" s="40">
        <v>500</v>
      </c>
      <c r="J9" s="40">
        <v>0</v>
      </c>
      <c r="K9" s="40">
        <v>500</v>
      </c>
      <c r="L9" s="40">
        <v>200</v>
      </c>
      <c r="M9" s="42"/>
      <c r="N9" s="36">
        <f t="shared" si="0"/>
        <v>19250</v>
      </c>
      <c r="O9" s="41"/>
    </row>
    <row r="10" spans="2:15" s="43" customFormat="1" ht="30" customHeight="1" x14ac:dyDescent="0.3">
      <c r="B10" s="37">
        <v>5</v>
      </c>
      <c r="C10" s="38" t="s">
        <v>2</v>
      </c>
      <c r="D10" s="37">
        <f>'Weekly Share'!S10</f>
        <v>5100</v>
      </c>
      <c r="E10" s="37">
        <f>'Monthly Share'!Q10</f>
        <v>100</v>
      </c>
      <c r="F10" s="39">
        <f>'Interest of 10k'!Q10</f>
        <v>100</v>
      </c>
      <c r="G10" s="40">
        <v>5000</v>
      </c>
      <c r="H10" s="37">
        <v>750</v>
      </c>
      <c r="I10" s="41"/>
      <c r="J10" s="40">
        <v>0</v>
      </c>
      <c r="K10" s="40"/>
      <c r="L10" s="40"/>
      <c r="M10" s="42">
        <v>5000</v>
      </c>
      <c r="N10" s="36">
        <f t="shared" si="0"/>
        <v>16050</v>
      </c>
      <c r="O10" s="41"/>
    </row>
    <row r="11" spans="2:15" s="43" customFormat="1" ht="30" customHeight="1" x14ac:dyDescent="0.3">
      <c r="B11" s="37">
        <v>6</v>
      </c>
      <c r="C11" s="38" t="s">
        <v>3</v>
      </c>
      <c r="D11" s="37">
        <f>'Weekly Share'!S11</f>
        <v>900</v>
      </c>
      <c r="E11" s="37">
        <f>'Monthly Share'!Q11</f>
        <v>50</v>
      </c>
      <c r="F11" s="39">
        <f>'Interest of 10k'!Q11</f>
        <v>50</v>
      </c>
      <c r="G11" s="40">
        <v>10000</v>
      </c>
      <c r="H11" s="37">
        <v>2300</v>
      </c>
      <c r="I11" s="41"/>
      <c r="J11" s="40">
        <v>0</v>
      </c>
      <c r="K11" s="40"/>
      <c r="L11" s="40"/>
      <c r="M11" s="42"/>
      <c r="N11" s="36">
        <f t="shared" si="0"/>
        <v>13300</v>
      </c>
      <c r="O11" s="41"/>
    </row>
    <row r="12" spans="2:15" s="43" customFormat="1" ht="30" customHeight="1" x14ac:dyDescent="0.3">
      <c r="B12" s="37">
        <v>7</v>
      </c>
      <c r="C12" s="38" t="s">
        <v>13</v>
      </c>
      <c r="D12" s="37">
        <f>'Weekly Share'!S12</f>
        <v>2050</v>
      </c>
      <c r="E12" s="37">
        <f>'Monthly Share'!Q12</f>
        <v>400</v>
      </c>
      <c r="F12" s="39">
        <f>'Interest of 10k'!Q12</f>
        <v>400</v>
      </c>
      <c r="G12" s="40">
        <v>10000</v>
      </c>
      <c r="H12" s="37">
        <v>2400</v>
      </c>
      <c r="I12" s="41"/>
      <c r="J12" s="40">
        <v>855</v>
      </c>
      <c r="K12" s="40"/>
      <c r="L12" s="40"/>
      <c r="M12" s="42">
        <v>5000</v>
      </c>
      <c r="N12" s="36">
        <f t="shared" si="0"/>
        <v>21105</v>
      </c>
      <c r="O12" s="41"/>
    </row>
    <row r="13" spans="2:15" s="43" customFormat="1" ht="30" customHeight="1" x14ac:dyDescent="0.3">
      <c r="B13" s="37">
        <v>8</v>
      </c>
      <c r="C13" s="38" t="s">
        <v>10</v>
      </c>
      <c r="D13" s="37">
        <f>'Weekly Share'!S13</f>
        <v>4500</v>
      </c>
      <c r="E13" s="37">
        <f>'Monthly Share'!Q13</f>
        <v>350</v>
      </c>
      <c r="F13" s="39">
        <f>'Interest of 10k'!Q13</f>
        <v>300</v>
      </c>
      <c r="G13" s="40">
        <v>6000</v>
      </c>
      <c r="H13" s="37">
        <v>1260</v>
      </c>
      <c r="I13" s="40">
        <v>500</v>
      </c>
      <c r="J13" s="40">
        <v>1710</v>
      </c>
      <c r="K13" s="40">
        <v>500</v>
      </c>
      <c r="L13" s="44">
        <v>200</v>
      </c>
      <c r="M13" s="42"/>
      <c r="N13" s="36">
        <f t="shared" si="0"/>
        <v>15320</v>
      </c>
      <c r="O13" s="41"/>
    </row>
    <row r="14" spans="2:15" s="43" customFormat="1" ht="30" customHeight="1" x14ac:dyDescent="0.3">
      <c r="B14" s="37">
        <v>9</v>
      </c>
      <c r="C14" s="38" t="s">
        <v>17</v>
      </c>
      <c r="D14" s="37">
        <f>'Weekly Share'!S14</f>
        <v>1800</v>
      </c>
      <c r="E14" s="37">
        <f>'Monthly Share'!Q14</f>
        <v>300</v>
      </c>
      <c r="F14" s="39">
        <f>'Interest of 10k'!Q14</f>
        <v>300</v>
      </c>
      <c r="G14" s="37"/>
      <c r="H14" s="37"/>
      <c r="I14" s="40">
        <v>500</v>
      </c>
      <c r="J14" s="40">
        <v>0</v>
      </c>
      <c r="K14" s="40"/>
      <c r="L14" s="40"/>
      <c r="M14" s="42"/>
      <c r="N14" s="36">
        <f t="shared" si="0"/>
        <v>2900</v>
      </c>
      <c r="O14" s="41"/>
    </row>
    <row r="15" spans="2:15" s="43" customFormat="1" ht="30" customHeight="1" x14ac:dyDescent="0.3">
      <c r="B15" s="37">
        <v>10</v>
      </c>
      <c r="C15" s="38" t="s">
        <v>16</v>
      </c>
      <c r="D15" s="37">
        <f>'Weekly Share'!S15</f>
        <v>20750</v>
      </c>
      <c r="E15" s="37">
        <f>'Monthly Share'!Q15</f>
        <v>0</v>
      </c>
      <c r="F15" s="39">
        <f>'Interest of 10k'!Q15</f>
        <v>0</v>
      </c>
      <c r="G15" s="37"/>
      <c r="H15" s="37"/>
      <c r="I15" s="41"/>
      <c r="J15" s="40">
        <v>0</v>
      </c>
      <c r="K15" s="40"/>
      <c r="L15" s="40"/>
      <c r="M15" s="42"/>
      <c r="N15" s="36">
        <f t="shared" si="0"/>
        <v>20750</v>
      </c>
      <c r="O15" s="41"/>
    </row>
    <row r="16" spans="2:15" s="43" customFormat="1" ht="30" customHeight="1" x14ac:dyDescent="0.3">
      <c r="B16" s="37">
        <v>11</v>
      </c>
      <c r="C16" s="38" t="s">
        <v>14</v>
      </c>
      <c r="D16" s="37">
        <f>'Weekly Share'!S16</f>
        <v>3150</v>
      </c>
      <c r="E16" s="37">
        <f>'Monthly Share'!Q16</f>
        <v>300</v>
      </c>
      <c r="F16" s="39">
        <f>'Interest of 10k'!Q16</f>
        <v>350</v>
      </c>
      <c r="G16" s="40">
        <v>10000</v>
      </c>
      <c r="H16" s="37">
        <v>2820</v>
      </c>
      <c r="I16" s="40">
        <v>500</v>
      </c>
      <c r="J16" s="40">
        <v>855</v>
      </c>
      <c r="K16" s="40">
        <v>500</v>
      </c>
      <c r="L16" s="40">
        <v>300</v>
      </c>
      <c r="M16" s="42">
        <v>3000</v>
      </c>
      <c r="N16" s="36">
        <f t="shared" si="0"/>
        <v>21775</v>
      </c>
      <c r="O16" s="41"/>
    </row>
    <row r="17" spans="2:15" s="43" customFormat="1" ht="30" customHeight="1" x14ac:dyDescent="0.3">
      <c r="B17" s="37">
        <v>12</v>
      </c>
      <c r="C17" s="38" t="s">
        <v>4</v>
      </c>
      <c r="D17" s="37">
        <f>'Weekly Share'!S17</f>
        <v>2100</v>
      </c>
      <c r="E17" s="37">
        <f>'Monthly Share'!Q17</f>
        <v>250</v>
      </c>
      <c r="F17" s="39">
        <f>'Interest of 10k'!Q17</f>
        <v>200</v>
      </c>
      <c r="G17" s="40">
        <v>5000</v>
      </c>
      <c r="H17" s="37">
        <v>450</v>
      </c>
      <c r="I17" s="41"/>
      <c r="J17" s="37">
        <v>0</v>
      </c>
      <c r="K17" s="37"/>
      <c r="L17" s="37"/>
      <c r="M17" s="42"/>
      <c r="N17" s="36">
        <f t="shared" si="0"/>
        <v>8000</v>
      </c>
      <c r="O17" s="41"/>
    </row>
    <row r="18" spans="2:15" s="43" customFormat="1" ht="30" customHeight="1" x14ac:dyDescent="0.3">
      <c r="B18" s="37">
        <v>13</v>
      </c>
      <c r="C18" s="38" t="s">
        <v>5</v>
      </c>
      <c r="D18" s="37">
        <f>'Weekly Share'!S18</f>
        <v>900</v>
      </c>
      <c r="E18" s="37">
        <f>'Monthly Share'!Q18</f>
        <v>50</v>
      </c>
      <c r="F18" s="39">
        <f>'Interest of 10k'!Q18</f>
        <v>50</v>
      </c>
      <c r="G18" s="37">
        <v>5000</v>
      </c>
      <c r="H18" s="37">
        <v>900</v>
      </c>
      <c r="I18" s="41"/>
      <c r="J18" s="37">
        <v>1765</v>
      </c>
      <c r="K18" s="37"/>
      <c r="L18" s="37"/>
      <c r="M18" s="42"/>
      <c r="N18" s="36">
        <f t="shared" si="0"/>
        <v>8665</v>
      </c>
      <c r="O18" s="41"/>
    </row>
    <row r="19" spans="2:15" s="43" customFormat="1" ht="30" customHeight="1" x14ac:dyDescent="0.3">
      <c r="B19" s="37">
        <v>14</v>
      </c>
      <c r="C19" s="38" t="s">
        <v>6</v>
      </c>
      <c r="D19" s="37">
        <f>'Weekly Share'!S19</f>
        <v>900</v>
      </c>
      <c r="E19" s="37">
        <f>'Monthly Share'!Q19</f>
        <v>100</v>
      </c>
      <c r="F19" s="39">
        <f>'Interest of 10k'!Q19</f>
        <v>100</v>
      </c>
      <c r="G19" s="37"/>
      <c r="H19" s="37"/>
      <c r="I19" s="41"/>
      <c r="J19" s="37">
        <v>0</v>
      </c>
      <c r="K19" s="37"/>
      <c r="L19" s="37"/>
      <c r="M19" s="42"/>
      <c r="N19" s="36">
        <f>SUM(D19:M19)</f>
        <v>1100</v>
      </c>
      <c r="O19" s="41"/>
    </row>
    <row r="20" spans="2:15" x14ac:dyDescent="0.25">
      <c r="D20" s="7"/>
      <c r="E20" s="7"/>
      <c r="F20" s="13"/>
    </row>
    <row r="21" spans="2:15" s="43" customFormat="1" ht="24.95" customHeight="1" x14ac:dyDescent="0.3">
      <c r="C21" s="38" t="s">
        <v>20</v>
      </c>
      <c r="D21" s="37">
        <f>SUM(D6:D19)</f>
        <v>52800</v>
      </c>
      <c r="E21" s="37">
        <f>SUM(E6:E19)</f>
        <v>2800</v>
      </c>
      <c r="F21" s="45">
        <f>SUM(F6:F19)</f>
        <v>2850</v>
      </c>
      <c r="G21" s="37">
        <f>SUM(G6:G19)</f>
        <v>91000</v>
      </c>
      <c r="H21" s="37">
        <f>SUM(H6:H20)</f>
        <v>23980</v>
      </c>
      <c r="I21" s="37">
        <f>SUM(I2:I20)</f>
        <v>2000</v>
      </c>
      <c r="J21" s="37">
        <f>SUM(J6:J20)</f>
        <v>7750</v>
      </c>
      <c r="K21" s="37">
        <f>SUM(K6:K19)</f>
        <v>1500</v>
      </c>
      <c r="L21" s="37">
        <f>SUM(L6:L19)</f>
        <v>700</v>
      </c>
      <c r="M21" s="42">
        <f>SUM(M6:M19)</f>
        <v>18000</v>
      </c>
      <c r="N21" s="48">
        <f>SUM(N6:N20)</f>
        <v>203380</v>
      </c>
    </row>
  </sheetData>
  <mergeCells count="3">
    <mergeCell ref="B2:C3"/>
    <mergeCell ref="K3:M3"/>
    <mergeCell ref="E3:I3"/>
  </mergeCells>
  <pageMargins left="0.25" right="0.25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Share</vt:lpstr>
      <vt:lpstr>Interest of 10k</vt:lpstr>
      <vt:lpstr>Monthly Share</vt:lpstr>
      <vt:lpstr>TOTAL PENDING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sumesh tg</dc:creator>
  <cp:keywords/>
  <dc:description/>
  <cp:lastModifiedBy>Sumesh T G</cp:lastModifiedBy>
  <cp:revision/>
  <cp:lastPrinted>2023-02-12T16:14:06Z</cp:lastPrinted>
  <dcterms:created xsi:type="dcterms:W3CDTF">2022-06-16T00:36:34Z</dcterms:created>
  <dcterms:modified xsi:type="dcterms:W3CDTF">2023-07-30T10:43:25Z</dcterms:modified>
  <cp:category/>
  <cp:contentStatus/>
</cp:coreProperties>
</file>