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EEB570DE-F295-4A8E-99E3-A5A3B8FB3B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ensor_gesture" sheetId="2" r:id="rId2"/>
    <sheet name="#offeaturesVSsensor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3" l="1"/>
  <c r="W8" i="3"/>
  <c r="V8" i="3"/>
  <c r="U8" i="3"/>
  <c r="T8" i="3"/>
  <c r="S8" i="3"/>
  <c r="R8" i="3"/>
  <c r="X7" i="3"/>
  <c r="W7" i="3"/>
  <c r="V7" i="3"/>
  <c r="U7" i="3"/>
  <c r="T7" i="3"/>
  <c r="S7" i="3"/>
  <c r="R7" i="3"/>
  <c r="X6" i="3"/>
  <c r="W6" i="3"/>
  <c r="V6" i="3"/>
  <c r="U6" i="3"/>
  <c r="T6" i="3"/>
  <c r="S6" i="3"/>
  <c r="R6" i="3"/>
  <c r="X5" i="3"/>
  <c r="W5" i="3"/>
  <c r="V5" i="3"/>
  <c r="U5" i="3"/>
  <c r="T5" i="3"/>
  <c r="S5" i="3"/>
  <c r="R5" i="3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</calcChain>
</file>

<file path=xl/sharedStrings.xml><?xml version="1.0" encoding="utf-8"?>
<sst xmlns="http://schemas.openxmlformats.org/spreadsheetml/2006/main" count="122" uniqueCount="49">
  <si>
    <t>EER</t>
  </si>
  <si>
    <t>GESTURES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</si>
  <si>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</si>
  <si>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</si>
  <si>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</si>
  <si>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</si>
  <si>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</si>
  <si>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</si>
  <si>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>SENSORS</t>
  </si>
  <si>
    <t>Acc</t>
  </si>
  <si>
    <t xml:space="preserve"> Gyr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</si>
  <si>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</si>
  <si>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</si>
  <si>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</si>
  <si>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</si>
  <si>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</si>
  <si>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</si>
  <si>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>in All gestures</t>
  </si>
  <si>
    <t xml:space="preserve"> RotVec</t>
  </si>
  <si>
    <t>Best EER using</t>
  </si>
  <si>
    <t>1 sensor</t>
  </si>
  <si>
    <t xml:space="preserve"> MagField</t>
  </si>
  <si>
    <t>2 sensors</t>
  </si>
  <si>
    <t xml:space="preserve"> Acc + Gyr</t>
  </si>
  <si>
    <t>3 sensors</t>
  </si>
  <si>
    <t xml:space="preserve"> Acc + RotVec</t>
  </si>
  <si>
    <t>4 sensors</t>
  </si>
  <si>
    <t xml:space="preserve"> Acc + MagField</t>
  </si>
  <si>
    <t xml:space="preserve"> Gyr + RotVec</t>
  </si>
  <si>
    <t xml:space="preserve"> Gyr + MagField</t>
  </si>
  <si>
    <t xml:space="preserve"> RotVec + MagField</t>
  </si>
  <si>
    <t xml:space="preserve"> Acc + Gyr + RotVec</t>
  </si>
  <si>
    <t xml:space="preserve"> Acc + Gyr + MagField</t>
  </si>
  <si>
    <t xml:space="preserve"> Gyr + RotVec + MagField</t>
  </si>
  <si>
    <t xml:space="preserve"> Acc + RotVec + MagField</t>
  </si>
  <si>
    <t xml:space="preserve"> Acc + Gyr + RotVec + MagField</t>
  </si>
  <si>
    <t xml:space="preserve"> EER</t>
  </si>
  <si>
    <t xml:space="preserve"> GESTURES</t>
  </si>
  <si>
    <t># OF SENSORS</t>
  </si>
  <si>
    <t xml:space="preserve"> # OF SELECTED FEATURES</t>
  </si>
  <si>
    <t># of features</t>
  </si>
  <si>
    <t>sensors</t>
  </si>
  <si>
    <t xml:space="preserve">  Acc</t>
  </si>
  <si>
    <t>sensor based</t>
  </si>
  <si>
    <t>feature importance based</t>
  </si>
  <si>
    <t>Best EER</t>
  </si>
  <si>
    <t>2 sensor</t>
  </si>
  <si>
    <t>3 sensor</t>
  </si>
  <si>
    <t>4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</si>
</sst>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1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0" fontId="0" fillId="0" borderId="8" xfId="0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6" xfId="0" applyBorder="1"/>
    <xf numFmtId="10" fontId="0" fillId="3" borderId="12" xfId="1" applyNumberFormat="1" applyFont="1" applyFill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3" borderId="14" xfId="1" applyNumberFormat="1" applyFont="1" applyFill="1" applyBorder="1" applyAlignment="1">
      <alignment horizontal="center"/>
    </xf>
    <xf numFmtId="0" fontId="0" fillId="3" borderId="15" xfId="0" applyFill="1" applyBorder="1"/>
    <xf numFmtId="0" fontId="0" fillId="3" borderId="0" xfId="0" applyFill="1"/>
    <xf numFmtId="0" fontId="0" fillId="3" borderId="17" xfId="0" applyFill="1" applyBorder="1"/>
    <xf numFmtId="0" fontId="0" fillId="0" borderId="15" xfId="0" applyBorder="1" applyAlignment="1">
      <alignment horizontal="center" vertical="center" wrapText="1"/>
    </xf>
    <xf numFmtId="0" fontId="0" fillId="0" borderId="18" xfId="0" applyBorder="1"/>
    <xf numFmtId="10" fontId="0" fillId="3" borderId="15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10" fontId="0" fillId="4" borderId="15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17" xfId="1" applyNumberFormat="1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/>
    <xf numFmtId="0" fontId="0" fillId="4" borderId="17" xfId="0" applyFill="1" applyBorder="1"/>
    <xf numFmtId="164" fontId="2" fillId="0" borderId="0" xfId="0" applyNumberFormat="1" applyFont="1" applyAlignment="1">
      <alignment horizontal="center"/>
    </xf>
    <xf numFmtId="10" fontId="2" fillId="4" borderId="0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>
      <alignment horizontal="center"/>
    </xf>
    <xf numFmtId="0" fontId="0" fillId="5" borderId="15" xfId="0" applyFill="1" applyBorder="1"/>
    <xf numFmtId="10" fontId="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10" fontId="0" fillId="6" borderId="15" xfId="1" applyNumberFormat="1" applyFont="1" applyFill="1" applyBorder="1" applyAlignment="1">
      <alignment horizontal="center"/>
    </xf>
    <xf numFmtId="10" fontId="0" fillId="5" borderId="17" xfId="1" applyNumberFormat="1" applyFont="1" applyFill="1" applyBorder="1" applyAlignment="1">
      <alignment horizontal="center"/>
    </xf>
    <xf numFmtId="0" fontId="0" fillId="6" borderId="15" xfId="0" applyFill="1" applyBorder="1"/>
    <xf numFmtId="0" fontId="0" fillId="5" borderId="17" xfId="0" applyFill="1" applyBorder="1"/>
    <xf numFmtId="10" fontId="0" fillId="6" borderId="17" xfId="1" applyNumberFormat="1" applyFont="1" applyFill="1" applyBorder="1" applyAlignment="1">
      <alignment horizontal="center"/>
    </xf>
    <xf numFmtId="0" fontId="0" fillId="6" borderId="17" xfId="0" applyFill="1" applyBorder="1"/>
    <xf numFmtId="10" fontId="0" fillId="6" borderId="0" xfId="1" applyNumberFormat="1" applyFont="1" applyFill="1" applyBorder="1" applyAlignment="1">
      <alignment horizontal="center"/>
    </xf>
    <xf numFmtId="0" fontId="0" fillId="6" borderId="0" xfId="0" applyFill="1"/>
    <xf numFmtId="10" fontId="2" fillId="6" borderId="0" xfId="1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/>
    <xf numFmtId="10" fontId="0" fillId="6" borderId="19" xfId="1" applyNumberFormat="1" applyFont="1" applyFill="1" applyBorder="1" applyAlignment="1">
      <alignment horizontal="center"/>
    </xf>
    <xf numFmtId="10" fontId="0" fillId="6" borderId="20" xfId="1" applyNumberFormat="1" applyFont="1" applyFill="1" applyBorder="1" applyAlignment="1">
      <alignment horizontal="center"/>
    </xf>
    <xf numFmtId="10" fontId="0" fillId="6" borderId="22" xfId="1" applyNumberFormat="1" applyFont="1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0" fillId="6" borderId="2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2" borderId="13" xfId="0" applyFill="1" applyBorder="1"/>
    <xf numFmtId="10" fontId="2" fillId="0" borderId="0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10" fontId="3" fillId="0" borderId="7" xfId="1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sensor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Sheet1!$C$15:$H$15</c:f>
              <c:numCache>
                <c:formatCode>0.00%</c:formatCode>
                <c:ptCount val="6"/>
                <c:pt idx="0">
                  <c:v>0.12733333333333335</c:v>
                </c:pt>
                <c:pt idx="1">
                  <c:v>6.4000000000000001E-2</c:v>
                </c:pt>
                <c:pt idx="2">
                  <c:v>5.8666666666666659E-2</c:v>
                </c:pt>
                <c:pt idx="3">
                  <c:v>0.10000000000000002</c:v>
                </c:pt>
                <c:pt idx="4">
                  <c:v>8.3333333333333329E-2</c:v>
                </c:pt>
                <c:pt idx="5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4393-AC16-1280DDB5BE31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feature importance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Sheet1!$C$16:$H$16</c:f>
              <c:numCache>
                <c:formatCode>0.00%</c:formatCode>
                <c:ptCount val="6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2-4393-AC16-1280DDB5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05248"/>
        <c:axId val="571106560"/>
      </c:barChart>
      <c:catAx>
        <c:axId val="571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6560"/>
        <c:crosses val="autoZero"/>
        <c:auto val="1"/>
        <c:lblAlgn val="ctr"/>
        <c:lblOffset val="100"/>
        <c:noMultiLvlLbl val="0"/>
      </c:catAx>
      <c:valAx>
        <c:axId val="571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sensor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Sheet1!$C$17:$H$17</c:f>
              <c:numCache>
                <c:formatCode>0.00%</c:formatCode>
                <c:ptCount val="6"/>
                <c:pt idx="0">
                  <c:v>8.2000000000000017E-2</c:v>
                </c:pt>
                <c:pt idx="1">
                  <c:v>4.4666666666666674E-2</c:v>
                </c:pt>
                <c:pt idx="2">
                  <c:v>4.533333333333333E-2</c:v>
                </c:pt>
                <c:pt idx="3">
                  <c:v>6.0000000000000005E-2</c:v>
                </c:pt>
                <c:pt idx="4">
                  <c:v>5.1333333333333335E-2</c:v>
                </c:pt>
                <c:pt idx="5">
                  <c:v>8.7333333333333332E-2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D-4A17-B20D-7E2B0BA3CF65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feature importance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Sheet1!$C$18:$H$18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5.1999999999999998E-2</c:v>
                </c:pt>
                <c:pt idx="2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D-4A17-B20D-7E2B0BA3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05248"/>
        <c:axId val="571106560"/>
      </c:barChart>
      <c:catAx>
        <c:axId val="571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6560"/>
        <c:crosses val="autoZero"/>
        <c:auto val="1"/>
        <c:lblAlgn val="ctr"/>
        <c:lblOffset val="100"/>
        <c:noMultiLvlLbl val="0"/>
      </c:catAx>
      <c:valAx>
        <c:axId val="571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sensor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Sheet1!$C$19:$H$19</c:f>
              <c:numCache>
                <c:formatCode>0.00%</c:formatCode>
                <c:ptCount val="6"/>
                <c:pt idx="0">
                  <c:v>5.8666666666666673E-2</c:v>
                </c:pt>
                <c:pt idx="1">
                  <c:v>4.2666666666666665E-2</c:v>
                </c:pt>
                <c:pt idx="2">
                  <c:v>3.1333333333333331E-2</c:v>
                </c:pt>
                <c:pt idx="3">
                  <c:v>0.04</c:v>
                </c:pt>
                <c:pt idx="4">
                  <c:v>4.3333333333333335E-2</c:v>
                </c:pt>
                <c:pt idx="5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D-4069-A733-9B83118BB6ED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feature importance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Sheet1!$C$20:$H$20</c:f>
              <c:numCache>
                <c:formatCode>0.00%</c:formatCode>
                <c:ptCount val="6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D-4069-A733-9B83118B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05248"/>
        <c:axId val="571106560"/>
      </c:barChart>
      <c:catAx>
        <c:axId val="571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6560"/>
        <c:crosses val="autoZero"/>
        <c:auto val="1"/>
        <c:lblAlgn val="ctr"/>
        <c:lblOffset val="100"/>
        <c:noMultiLvlLbl val="0"/>
      </c:catAx>
      <c:valAx>
        <c:axId val="571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sensor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Sheet1!$C$21:$H$21</c:f>
              <c:numCache>
                <c:formatCode>0.00%</c:formatCode>
                <c:ptCount val="6"/>
                <c:pt idx="0">
                  <c:v>4.0666666666666657E-2</c:v>
                </c:pt>
                <c:pt idx="1">
                  <c:v>5.0666666666666665E-2</c:v>
                </c:pt>
                <c:pt idx="2">
                  <c:v>4.0000000000000008E-2</c:v>
                </c:pt>
                <c:pt idx="3">
                  <c:v>4.5999999999999999E-2</c:v>
                </c:pt>
                <c:pt idx="4">
                  <c:v>5.2000000000000005E-2</c:v>
                </c:pt>
                <c:pt idx="5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9-4065-9005-F57662362564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feature importance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</c:strCache>
            </c:strRef>
          </c:cat>
          <c:val>
            <c:numRef>
              <c:f>Sheet1!$C$22:$H$22</c:f>
              <c:numCache>
                <c:formatCode>0.00%</c:formatCode>
                <c:ptCount val="6"/>
                <c:pt idx="0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>
                  <c:v>3.7333333333333329E-2</c:v>
                </c:pt>
                <c:pt idx="4">
                  <c:v>3.8666666666666669E-2</c:v>
                </c:pt>
                <c:pt idx="5">
                  <c:v>6.1333333333333337E-2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9-4065-9005-F5766236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05248"/>
        <c:axId val="571106560"/>
      </c:barChart>
      <c:catAx>
        <c:axId val="571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6560"/>
        <c:crosses val="autoZero"/>
        <c:auto val="1"/>
        <c:lblAlgn val="ctr"/>
        <c:lblOffset val="100"/>
        <c:noMultiLvlLbl val="0"/>
      </c:catAx>
      <c:valAx>
        <c:axId val="571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sensor_gesture!$K$5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sensor_gesture!$L$5:$R$5</c:f>
              <c:numCache>
                <c:formatCode>0.00%</c:formatCode>
                <c:ptCount val="7"/>
                <c:pt idx="0">
                  <c:v>0.12733333333333335</c:v>
                </c:pt>
                <c:pt idx="1">
                  <c:v>6.4000000000000001E-2</c:v>
                </c:pt>
                <c:pt idx="2">
                  <c:v>5.8666666666666659E-2</c:v>
                </c:pt>
                <c:pt idx="3">
                  <c:v>0.10000000000000002</c:v>
                </c:pt>
                <c:pt idx="4">
                  <c:v>8.3333333333333329E-2</c:v>
                </c:pt>
                <c:pt idx="5">
                  <c:v>0.11733333333333333</c:v>
                </c:pt>
                <c:pt idx="6">
                  <c:v>5.8666666666666659E-2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9-4D04-86D9-4793F47B7C2E}"/>
            </c:ext>
          </c:extLst>
        </c:ser>
        <c:ser>
          <c:idx val="1"/>
          <c:order val="1"/>
          <c:tx>
            <c:strRef>
              <c:f>sensor_gesture!$K$6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sensor_gesture!$L$6:$R$6</c:f>
              <c:numCache>
                <c:formatCode>0.00%</c:formatCode>
                <c:ptCount val="7"/>
                <c:pt idx="0">
                  <c:v>8.2000000000000017E-2</c:v>
                </c:pt>
                <c:pt idx="1">
                  <c:v>4.4666666666666674E-2</c:v>
                </c:pt>
                <c:pt idx="2">
                  <c:v>4.533333333333333E-2</c:v>
                </c:pt>
                <c:pt idx="3">
                  <c:v>6.0000000000000005E-2</c:v>
                </c:pt>
                <c:pt idx="4">
                  <c:v>5.1333333333333335E-2</c:v>
                </c:pt>
                <c:pt idx="5">
                  <c:v>8.7333333333333332E-2</c:v>
                </c:pt>
                <c:pt idx="6">
                  <c:v>4.4666666666666674E-2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9-4D04-86D9-4793F47B7C2E}"/>
            </c:ext>
          </c:extLst>
        </c:ser>
        <c:ser>
          <c:idx val="2"/>
          <c:order val="2"/>
          <c:tx>
            <c:strRef>
              <c:f>sensor_gesture!$K$7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sensor_gesture!$L$7:$R$7</c:f>
              <c:numCache>
                <c:formatCode>0.00%</c:formatCode>
                <c:ptCount val="7"/>
                <c:pt idx="0">
                  <c:v>5.8666666666666673E-2</c:v>
                </c:pt>
                <c:pt idx="1">
                  <c:v>4.2666666666666665E-2</c:v>
                </c:pt>
                <c:pt idx="2">
                  <c:v>3.1333333333333331E-2</c:v>
                </c:pt>
                <c:pt idx="3">
                  <c:v>0.04</c:v>
                </c:pt>
                <c:pt idx="4">
                  <c:v>4.3333333333333335E-2</c:v>
                </c:pt>
                <c:pt idx="5">
                  <c:v>7.5999999999999998E-2</c:v>
                </c:pt>
                <c:pt idx="6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9-4D04-86D9-4793F47B7C2E}"/>
            </c:ext>
          </c:extLst>
        </c:ser>
        <c:ser>
          <c:idx val="3"/>
          <c:order val="3"/>
          <c:tx>
            <c:strRef>
              <c:f>sensor_gesture!$K$8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sensor_gesture!$L$8:$R$8</c:f>
              <c:numCache>
                <c:formatCode>0.00%</c:formatCode>
                <c:ptCount val="7"/>
                <c:pt idx="0">
                  <c:v>4.0666666666666657E-2</c:v>
                </c:pt>
                <c:pt idx="1">
                  <c:v>5.0666666666666665E-2</c:v>
                </c:pt>
                <c:pt idx="2">
                  <c:v>4.0000000000000008E-2</c:v>
                </c:pt>
                <c:pt idx="3">
                  <c:v>4.5999999999999999E-2</c:v>
                </c:pt>
                <c:pt idx="4">
                  <c:v>5.2000000000000005E-2</c:v>
                </c:pt>
                <c:pt idx="5">
                  <c:v>8.2000000000000003E-2</c:v>
                </c:pt>
                <c:pt idx="6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9-4D04-86D9-4793F47B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'#offeaturesVSsensors'!$Q$5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'#offeaturesVSsensors'!$R$5:$X$5</c:f>
              <c:numCache>
                <c:formatCode>0.00%</c:formatCode>
                <c:ptCount val="7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  <c:pt idx="6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A8D-A221-5805512FEB52}"/>
            </c:ext>
          </c:extLst>
        </c:ser>
        <c:ser>
          <c:idx val="1"/>
          <c:order val="1"/>
          <c:tx>
            <c:strRef>
              <c:f>'#offeaturesVSsensors'!$Q$6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'#offeaturesVSsensors'!$R$6:$X$6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5.1999999999999998E-2</c:v>
                </c:pt>
                <c:pt idx="2" formatCode="0.000%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6-4A8D-A221-5805512FEB52}"/>
            </c:ext>
          </c:extLst>
        </c:ser>
        <c:ser>
          <c:idx val="2"/>
          <c:order val="2"/>
          <c:tx>
            <c:strRef>
              <c:f>'#offeaturesVSsensors'!$Q$7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'#offeaturesVSsensors'!$R$7:$X$7</c:f>
              <c:numCache>
                <c:formatCode>0.00%</c:formatCode>
                <c:ptCount val="7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  <c:pt idx="6">
                  <c:v>3.5333333333333335E-2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6-4A8D-A221-5805512FEB52}"/>
            </c:ext>
          </c:extLst>
        </c:ser>
        <c:ser>
          <c:idx val="3"/>
          <c:order val="3"/>
          <c:tx>
            <c:strRef>
              <c:f>'#offeaturesVSsensors'!$Q$8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'#offeaturesVSsensors'!$R$8:$X$8</c:f>
              <c:numCache>
                <c:formatCode>0.000%</c:formatCode>
                <c:ptCount val="7"/>
                <c:pt idx="0" formatCode="0.00%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 formatCode="0.00%">
                  <c:v>3.7333333333333329E-2</c:v>
                </c:pt>
                <c:pt idx="4" formatCode="0.00%">
                  <c:v>3.8666666666666669E-2</c:v>
                </c:pt>
                <c:pt idx="5" formatCode="0.00%">
                  <c:v>6.1333333333333337E-2</c:v>
                </c:pt>
                <c:pt idx="6" formatCode="0.00%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6-4A8D-A221-5805512F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23</xdr:row>
      <xdr:rowOff>133349</xdr:rowOff>
    </xdr:from>
    <xdr:to>
      <xdr:col>3</xdr:col>
      <xdr:colOff>323850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715CA-52F2-4A50-8E92-A0CC7658E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23</xdr:row>
      <xdr:rowOff>133350</xdr:rowOff>
    </xdr:from>
    <xdr:to>
      <xdr:col>8</xdr:col>
      <xdr:colOff>600076</xdr:colOff>
      <xdr:row>34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4BED33-ACE5-453B-B02D-69E085ADF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35</xdr:row>
      <xdr:rowOff>76200</xdr:rowOff>
    </xdr:from>
    <xdr:to>
      <xdr:col>3</xdr:col>
      <xdr:colOff>295276</xdr:colOff>
      <xdr:row>46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3702D-9A4C-46EE-A22C-1C5BFBAA0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428626</xdr:colOff>
      <xdr:row>35</xdr:row>
      <xdr:rowOff>76201</xdr:rowOff>
    </xdr:from>
    <xdr:to>
      <xdr:col>8</xdr:col>
      <xdr:colOff>571502</xdr:colOff>
      <xdr:row>46</xdr:row>
      <xdr:rowOff>57152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35D51C-38BF-4BC8-88B5-21D8F1B7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21</xdr:col>
      <xdr:colOff>435428</xdr:colOff>
      <xdr:row>32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FAC2-9D4C-4B12-A1DC-01576963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557894</xdr:colOff>
      <xdr:row>20</xdr:row>
      <xdr:rowOff>54428</xdr:rowOff>
    </xdr:from>
    <xdr:to>
      <xdr:col>25</xdr:col>
      <xdr:colOff>394608</xdr:colOff>
      <xdr:row>38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871D8-8FAF-432D-B718-42C6CC8C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ensor_ba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to36_feature_import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sults"/>
      <sheetName val="avg(participants)_results"/>
      <sheetName val="sensor_gesture"/>
    </sheetNames>
    <sheetDataSet>
      <sheetData sheetId="0" refreshError="1"/>
      <sheetData sheetId="1" refreshError="1"/>
      <sheetData sheetId="2">
        <row r="4">
          <cell r="L4" t="str">
            <v xml:space="preserve"> Circle</v>
          </cell>
          <cell r="M4" t="str">
            <v xml:space="preserve"> Updown</v>
          </cell>
          <cell r="N4" t="str">
            <v xml:space="preserve"> Tilt</v>
          </cell>
          <cell r="O4" t="str">
            <v xml:space="preserve"> Triangle</v>
          </cell>
          <cell r="P4" t="str">
            <v xml:space="preserve"> Turn</v>
          </cell>
          <cell r="Q4" t="str">
            <v xml:space="preserve"> Square</v>
          </cell>
          <cell r="R4" t="str">
            <v>in All gestures</v>
          </cell>
        </row>
        <row r="5">
          <cell r="K5" t="str">
            <v>1 sensor</v>
          </cell>
          <cell r="L5">
            <v>0.12733333333333335</v>
          </cell>
          <cell r="M5">
            <v>6.4000000000000001E-2</v>
          </cell>
          <cell r="N5">
            <v>5.8666666666666659E-2</v>
          </cell>
          <cell r="O5">
            <v>0.10000000000000002</v>
          </cell>
          <cell r="P5">
            <v>8.3333333333333329E-2</v>
          </cell>
          <cell r="Q5">
            <v>0.11733333333333333</v>
          </cell>
          <cell r="R5">
            <v>5.8666666666666659E-2</v>
          </cell>
        </row>
        <row r="6">
          <cell r="K6" t="str">
            <v>2 sensors</v>
          </cell>
          <cell r="L6">
            <v>8.2000000000000017E-2</v>
          </cell>
          <cell r="M6">
            <v>4.4666666666666674E-2</v>
          </cell>
          <cell r="N6">
            <v>4.533333333333333E-2</v>
          </cell>
          <cell r="O6">
            <v>6.0000000000000005E-2</v>
          </cell>
          <cell r="P6">
            <v>5.1333333333333335E-2</v>
          </cell>
          <cell r="Q6">
            <v>8.7333333333333332E-2</v>
          </cell>
          <cell r="R6">
            <v>4.4666666666666674E-2</v>
          </cell>
        </row>
        <row r="7">
          <cell r="K7" t="str">
            <v>3 sensors</v>
          </cell>
          <cell r="L7">
            <v>5.8666666666666673E-2</v>
          </cell>
          <cell r="M7">
            <v>4.2666666666666665E-2</v>
          </cell>
          <cell r="N7">
            <v>3.1333333333333331E-2</v>
          </cell>
          <cell r="O7">
            <v>0.04</v>
          </cell>
          <cell r="P7">
            <v>4.3333333333333335E-2</v>
          </cell>
          <cell r="Q7">
            <v>7.5999999999999998E-2</v>
          </cell>
          <cell r="R7">
            <v>3.1333333333333331E-2</v>
          </cell>
        </row>
        <row r="8">
          <cell r="K8" t="str">
            <v>4 sensors</v>
          </cell>
          <cell r="L8">
            <v>4.0666666666666657E-2</v>
          </cell>
          <cell r="M8">
            <v>5.0666666666666665E-2</v>
          </cell>
          <cell r="N8">
            <v>4.0000000000000008E-2</v>
          </cell>
          <cell r="O8">
            <v>4.5999999999999999E-2</v>
          </cell>
          <cell r="P8">
            <v>5.2000000000000005E-2</v>
          </cell>
          <cell r="Q8">
            <v>8.2000000000000003E-2</v>
          </cell>
          <cell r="R8">
            <v>4.0000000000000008E-2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sults"/>
      <sheetName val="avg(participants)_results"/>
      <sheetName val="#offestures"/>
      <sheetName val="#ofsensors"/>
      <sheetName val="#offeaturesVSsensor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R4" t="str">
            <v xml:space="preserve"> Circle</v>
          </cell>
          <cell r="S4" t="str">
            <v xml:space="preserve"> Updown</v>
          </cell>
          <cell r="T4" t="str">
            <v xml:space="preserve"> Tilt</v>
          </cell>
          <cell r="U4" t="str">
            <v xml:space="preserve"> Triangle</v>
          </cell>
          <cell r="V4" t="str">
            <v xml:space="preserve"> Turn</v>
          </cell>
          <cell r="W4" t="str">
            <v xml:space="preserve"> Square</v>
          </cell>
          <cell r="X4" t="str">
            <v>in All gestures</v>
          </cell>
        </row>
        <row r="5">
          <cell r="Q5" t="str">
            <v>1 sensor</v>
          </cell>
          <cell r="R5">
            <v>0.2553333333333333</v>
          </cell>
          <cell r="S5">
            <v>0.18733333333333327</v>
          </cell>
          <cell r="T5">
            <v>0.11733333333333333</v>
          </cell>
          <cell r="U5">
            <v>0.20066666666666669</v>
          </cell>
          <cell r="V5">
            <v>0.13666666666666671</v>
          </cell>
          <cell r="W5">
            <v>0.33666666666666673</v>
          </cell>
          <cell r="X5">
            <v>0.11733333333333333</v>
          </cell>
        </row>
        <row r="6">
          <cell r="Q6" t="str">
            <v>2 sensors</v>
          </cell>
          <cell r="R6">
            <v>0.14000000000000001</v>
          </cell>
          <cell r="S6">
            <v>5.1999999999999998E-2</v>
          </cell>
          <cell r="T6">
            <v>3.2000000000000001E-2</v>
          </cell>
          <cell r="U6">
            <v>0.05</v>
          </cell>
          <cell r="V6">
            <v>6.3333333333333325E-2</v>
          </cell>
          <cell r="W6">
            <v>7.0666666666666655E-2</v>
          </cell>
          <cell r="X6">
            <v>3.2000000000000001E-2</v>
          </cell>
        </row>
        <row r="7">
          <cell r="Q7" t="str">
            <v>3 sensors</v>
          </cell>
          <cell r="R7">
            <v>5.733333333333334E-2</v>
          </cell>
          <cell r="S7">
            <v>3.9333333333333338E-2</v>
          </cell>
          <cell r="T7">
            <v>3.5333333333333335E-2</v>
          </cell>
          <cell r="U7">
            <v>5.1333333333333335E-2</v>
          </cell>
          <cell r="V7">
            <v>3.6000000000000004E-2</v>
          </cell>
          <cell r="W7">
            <v>7.7333333333333323E-2</v>
          </cell>
          <cell r="X7">
            <v>3.5333333333333335E-2</v>
          </cell>
        </row>
        <row r="8">
          <cell r="Q8" t="str">
            <v>4 sensors</v>
          </cell>
          <cell r="R8">
            <v>4.5999999999999999E-2</v>
          </cell>
          <cell r="S8">
            <v>3.1333333333333338E-2</v>
          </cell>
          <cell r="T8">
            <v>3.1333333333333331E-2</v>
          </cell>
          <cell r="U8">
            <v>3.7333333333333329E-2</v>
          </cell>
          <cell r="V8">
            <v>3.8666666666666669E-2</v>
          </cell>
          <cell r="W8">
            <v>6.1333333333333337E-2</v>
          </cell>
          <cell r="X8">
            <v>3.1333333333333331E-2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L11" sqref="L11"/>
    </sheetView>
  </sheetViews>
  <sheetFormatPr defaultRowHeight="15" x14ac:dyDescent="0.25"/>
  <cols>
    <col min="1" max="1" width="16.140625" customWidth="1"/>
    <col min="2" max="2" width="24.42578125" style="20" customWidth="1"/>
    <col min="3" max="8" width="9.5703125" style="20" bestFit="1" customWidth="1"/>
    <col min="9" max="9" width="16.28515625" style="20" customWidth="1"/>
    <col min="12" max="12" width="12.140625" customWidth="1"/>
  </cols>
  <sheetData>
    <row r="1" spans="1:15" x14ac:dyDescent="0.25">
      <c r="A1" s="1" t="s">
        <v>0</v>
      </c>
      <c r="D1" s="21" t="s">
        <v>45</v>
      </c>
      <c r="E1" s="21"/>
      <c r="F1" s="21"/>
      <c r="G1" s="21"/>
      <c r="H1" s="21"/>
      <c r="I1" s="21"/>
    </row>
    <row r="3" spans="1:15" x14ac:dyDescent="0.25"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17</v>
      </c>
    </row>
    <row r="4" spans="1:15" x14ac:dyDescent="0.25">
      <c r="A4" s="103" t="s">
        <v>43</v>
      </c>
      <c r="B4" s="104" t="s">
        <v>20</v>
      </c>
      <c r="C4" s="97">
        <v>0.12733333333333335</v>
      </c>
      <c r="D4" s="98">
        <v>6.4000000000000001E-2</v>
      </c>
      <c r="E4" s="98">
        <v>5.8666666666666659E-2</v>
      </c>
      <c r="F4" s="98">
        <v>0.10000000000000002</v>
      </c>
      <c r="G4" s="98">
        <v>8.3333333333333329E-2</v>
      </c>
      <c r="H4" s="98">
        <v>0.11733333333333333</v>
      </c>
      <c r="I4" s="119">
        <v>5.8666666666666659E-2</v>
      </c>
    </row>
    <row r="5" spans="1:15" ht="15" customHeight="1" x14ac:dyDescent="0.25">
      <c r="A5" s="105"/>
      <c r="B5" s="106" t="s">
        <v>22</v>
      </c>
      <c r="C5" s="99">
        <v>8.2000000000000017E-2</v>
      </c>
      <c r="D5" s="100">
        <v>4.4666666666666674E-2</v>
      </c>
      <c r="E5" s="100">
        <v>4.533333333333333E-2</v>
      </c>
      <c r="F5" s="100">
        <v>6.0000000000000005E-2</v>
      </c>
      <c r="G5" s="100">
        <v>5.1333333333333335E-2</v>
      </c>
      <c r="H5" s="100">
        <v>8.7333333333333332E-2</v>
      </c>
      <c r="I5" s="120">
        <v>4.4666666666666674E-2</v>
      </c>
    </row>
    <row r="6" spans="1:15" x14ac:dyDescent="0.25">
      <c r="A6" s="105"/>
      <c r="B6" s="106" t="s">
        <v>24</v>
      </c>
      <c r="C6" s="99">
        <v>5.8666666666666673E-2</v>
      </c>
      <c r="D6" s="100">
        <v>4.2666666666666665E-2</v>
      </c>
      <c r="E6" s="117">
        <v>3.1333333333333303E-2</v>
      </c>
      <c r="F6" s="100">
        <v>0.04</v>
      </c>
      <c r="G6" s="100">
        <v>4.3333333333333335E-2</v>
      </c>
      <c r="H6" s="100">
        <v>7.5999999999999998E-2</v>
      </c>
      <c r="I6" s="120">
        <v>3.1333333333333331E-2</v>
      </c>
    </row>
    <row r="7" spans="1:15" x14ac:dyDescent="0.25">
      <c r="A7" s="107"/>
      <c r="B7" s="108" t="s">
        <v>26</v>
      </c>
      <c r="C7" s="101">
        <v>4.0666666666666657E-2</v>
      </c>
      <c r="D7" s="102">
        <v>5.0666666666666665E-2</v>
      </c>
      <c r="E7" s="102">
        <v>4.0000000000000008E-2</v>
      </c>
      <c r="F7" s="102">
        <v>4.5999999999999999E-2</v>
      </c>
      <c r="G7" s="102">
        <v>5.2000000000000005E-2</v>
      </c>
      <c r="H7" s="102">
        <v>8.2000000000000003E-2</v>
      </c>
      <c r="I7" s="121">
        <v>4.0000000000000008E-2</v>
      </c>
    </row>
    <row r="8" spans="1:15" x14ac:dyDescent="0.25">
      <c r="A8" s="103" t="s">
        <v>44</v>
      </c>
      <c r="B8" s="104" t="s">
        <v>20</v>
      </c>
      <c r="C8" s="97">
        <v>0.2553333333333333</v>
      </c>
      <c r="D8" s="98">
        <v>0.18733333333333327</v>
      </c>
      <c r="E8" s="98">
        <v>0.11733333333333333</v>
      </c>
      <c r="F8" s="98">
        <v>0.20066666666666669</v>
      </c>
      <c r="G8" s="98">
        <v>0.13666666666666671</v>
      </c>
      <c r="H8" s="98">
        <v>0.33666666666666673</v>
      </c>
      <c r="I8" s="119">
        <v>0.11733333333333333</v>
      </c>
    </row>
    <row r="9" spans="1:15" ht="15" customHeight="1" x14ac:dyDescent="0.25">
      <c r="A9" s="105"/>
      <c r="B9" s="106" t="s">
        <v>22</v>
      </c>
      <c r="C9" s="99">
        <v>0.14000000000000001</v>
      </c>
      <c r="D9" s="100">
        <v>5.1999999999999998E-2</v>
      </c>
      <c r="E9" s="117">
        <v>3.2000000000000001E-2</v>
      </c>
      <c r="F9" s="100">
        <v>0.05</v>
      </c>
      <c r="G9" s="100">
        <v>6.3333333333333325E-2</v>
      </c>
      <c r="H9" s="100">
        <v>7.0666666666666655E-2</v>
      </c>
      <c r="I9" s="120">
        <v>3.2000000000000001E-2</v>
      </c>
    </row>
    <row r="10" spans="1:15" x14ac:dyDescent="0.25">
      <c r="A10" s="105"/>
      <c r="B10" s="106" t="s">
        <v>24</v>
      </c>
      <c r="C10" s="99">
        <v>5.733333333333334E-2</v>
      </c>
      <c r="D10" s="117">
        <v>3.9333333333333338E-2</v>
      </c>
      <c r="E10" s="117">
        <v>3.5333333333333335E-2</v>
      </c>
      <c r="F10" s="100">
        <v>5.1333333333333335E-2</v>
      </c>
      <c r="G10" s="117">
        <v>3.6000000000000004E-2</v>
      </c>
      <c r="H10" s="100">
        <v>7.7333333333333323E-2</v>
      </c>
      <c r="I10" s="120">
        <v>3.5333333333333335E-2</v>
      </c>
      <c r="L10" s="96"/>
      <c r="M10" s="96"/>
      <c r="N10" s="96"/>
      <c r="O10" s="96"/>
    </row>
    <row r="11" spans="1:15" x14ac:dyDescent="0.25">
      <c r="A11" s="107"/>
      <c r="B11" s="108" t="s">
        <v>26</v>
      </c>
      <c r="C11" s="101">
        <v>4.5999999999999999E-2</v>
      </c>
      <c r="D11" s="118">
        <v>3.1333333333333338E-2</v>
      </c>
      <c r="E11" s="118">
        <v>3.1333333333333331E-2</v>
      </c>
      <c r="F11" s="118">
        <v>3.7333333333333329E-2</v>
      </c>
      <c r="G11" s="118">
        <v>3.8666666666666669E-2</v>
      </c>
      <c r="H11" s="102">
        <v>6.1333333333333337E-2</v>
      </c>
      <c r="I11" s="121">
        <v>3.1333333333333331E-2</v>
      </c>
      <c r="L11" s="96"/>
      <c r="M11" s="96"/>
      <c r="N11" s="96"/>
      <c r="O11" s="96"/>
    </row>
    <row r="12" spans="1:15" x14ac:dyDescent="0.25">
      <c r="L12" s="96"/>
      <c r="M12" s="96"/>
      <c r="N12" s="96"/>
      <c r="O12" s="96"/>
    </row>
    <row r="13" spans="1:15" x14ac:dyDescent="0.25">
      <c r="L13" s="96"/>
      <c r="M13" s="96"/>
      <c r="N13" s="96"/>
      <c r="O13" s="96"/>
    </row>
    <row r="14" spans="1:15" x14ac:dyDescent="0.25">
      <c r="B14" s="109"/>
      <c r="C14" s="20" t="s">
        <v>11</v>
      </c>
      <c r="D14" s="20" t="s">
        <v>12</v>
      </c>
      <c r="E14" s="20" t="s">
        <v>13</v>
      </c>
      <c r="F14" s="20" t="s">
        <v>14</v>
      </c>
      <c r="G14" s="20" t="s">
        <v>15</v>
      </c>
      <c r="H14" s="20" t="s">
        <v>16</v>
      </c>
      <c r="I14" s="20" t="s">
        <v>17</v>
      </c>
      <c r="L14" s="110"/>
      <c r="M14" s="122"/>
      <c r="N14" s="96"/>
      <c r="O14" s="96"/>
    </row>
    <row r="15" spans="1:15" x14ac:dyDescent="0.25">
      <c r="A15" s="111" t="s">
        <v>20</v>
      </c>
      <c r="B15" s="112" t="s">
        <v>43</v>
      </c>
      <c r="C15" s="97">
        <v>0.12733333333333335</v>
      </c>
      <c r="D15" s="98">
        <v>6.4000000000000001E-2</v>
      </c>
      <c r="E15" s="98">
        <v>5.8666666666666659E-2</v>
      </c>
      <c r="F15" s="98">
        <v>0.10000000000000002</v>
      </c>
      <c r="G15" s="98">
        <v>8.3333333333333329E-2</v>
      </c>
      <c r="H15" s="98">
        <v>0.11733333333333333</v>
      </c>
      <c r="I15" s="119">
        <v>5.8666666666666659E-2</v>
      </c>
      <c r="L15" s="110"/>
      <c r="M15" s="123"/>
      <c r="N15" s="96"/>
      <c r="O15" s="96"/>
    </row>
    <row r="16" spans="1:15" x14ac:dyDescent="0.25">
      <c r="A16" s="113"/>
      <c r="B16" s="110" t="s">
        <v>44</v>
      </c>
      <c r="C16" s="99">
        <v>0.2553333333333333</v>
      </c>
      <c r="D16" s="100">
        <v>0.18733333333333327</v>
      </c>
      <c r="E16" s="100">
        <v>0.11733333333333333</v>
      </c>
      <c r="F16" s="100">
        <v>0.20066666666666669</v>
      </c>
      <c r="G16" s="100">
        <v>0.13666666666666671</v>
      </c>
      <c r="H16" s="100">
        <v>0.33666666666666673</v>
      </c>
      <c r="I16" s="120">
        <v>0.11733333333333333</v>
      </c>
      <c r="L16" s="96"/>
      <c r="M16" s="96"/>
      <c r="N16" s="96"/>
      <c r="O16" s="96"/>
    </row>
    <row r="17" spans="1:15" x14ac:dyDescent="0.25">
      <c r="A17" s="113" t="s">
        <v>46</v>
      </c>
      <c r="B17" s="110" t="s">
        <v>43</v>
      </c>
      <c r="C17" s="99">
        <v>8.2000000000000017E-2</v>
      </c>
      <c r="D17" s="100">
        <v>4.4666666666666674E-2</v>
      </c>
      <c r="E17" s="100">
        <v>4.533333333333333E-2</v>
      </c>
      <c r="F17" s="100">
        <v>6.0000000000000005E-2</v>
      </c>
      <c r="G17" s="100">
        <v>5.1333333333333335E-2</v>
      </c>
      <c r="H17" s="100">
        <v>8.7333333333333332E-2</v>
      </c>
      <c r="I17" s="120">
        <v>4.4666666666666674E-2</v>
      </c>
      <c r="L17" s="96"/>
      <c r="M17" s="96"/>
      <c r="N17" s="96"/>
      <c r="O17" s="96"/>
    </row>
    <row r="18" spans="1:15" x14ac:dyDescent="0.25">
      <c r="A18" s="113"/>
      <c r="B18" s="110" t="s">
        <v>44</v>
      </c>
      <c r="C18" s="99">
        <v>0.14000000000000001</v>
      </c>
      <c r="D18" s="100">
        <v>5.1999999999999998E-2</v>
      </c>
      <c r="E18" s="100">
        <v>3.2000000000000001E-2</v>
      </c>
      <c r="F18" s="100">
        <v>0.05</v>
      </c>
      <c r="G18" s="100">
        <v>6.3333333333333325E-2</v>
      </c>
      <c r="H18" s="100">
        <v>7.0666666666666655E-2</v>
      </c>
      <c r="I18" s="120">
        <v>3.2000000000000001E-2</v>
      </c>
      <c r="L18" s="96"/>
      <c r="M18" s="96"/>
      <c r="N18" s="96"/>
      <c r="O18" s="96"/>
    </row>
    <row r="19" spans="1:15" x14ac:dyDescent="0.25">
      <c r="A19" s="113" t="s">
        <v>47</v>
      </c>
      <c r="B19" s="110" t="s">
        <v>43</v>
      </c>
      <c r="C19" s="99">
        <v>5.8666666666666673E-2</v>
      </c>
      <c r="D19" s="100">
        <v>4.2666666666666665E-2</v>
      </c>
      <c r="E19" s="100">
        <v>3.1333333333333331E-2</v>
      </c>
      <c r="F19" s="100">
        <v>0.04</v>
      </c>
      <c r="G19" s="100">
        <v>4.3333333333333335E-2</v>
      </c>
      <c r="H19" s="100">
        <v>7.5999999999999998E-2</v>
      </c>
      <c r="I19" s="120">
        <v>3.1333333333333331E-2</v>
      </c>
      <c r="L19" s="96"/>
      <c r="M19" s="96"/>
      <c r="N19" s="96"/>
      <c r="O19" s="96"/>
    </row>
    <row r="20" spans="1:15" x14ac:dyDescent="0.25">
      <c r="A20" s="113"/>
      <c r="B20" s="110" t="s">
        <v>44</v>
      </c>
      <c r="C20" s="99">
        <v>5.733333333333334E-2</v>
      </c>
      <c r="D20" s="100">
        <v>3.9333333333333338E-2</v>
      </c>
      <c r="E20" s="100">
        <v>3.5333333333333335E-2</v>
      </c>
      <c r="F20" s="100">
        <v>5.1333333333333335E-2</v>
      </c>
      <c r="G20" s="100">
        <v>3.6000000000000004E-2</v>
      </c>
      <c r="H20" s="100">
        <v>7.7333333333333323E-2</v>
      </c>
      <c r="I20" s="120">
        <v>3.5333333333333335E-2</v>
      </c>
    </row>
    <row r="21" spans="1:15" x14ac:dyDescent="0.25">
      <c r="A21" s="113" t="s">
        <v>48</v>
      </c>
      <c r="B21" s="110" t="s">
        <v>43</v>
      </c>
      <c r="C21" s="99">
        <v>4.0666666666666657E-2</v>
      </c>
      <c r="D21" s="100">
        <v>5.0666666666666665E-2</v>
      </c>
      <c r="E21" s="100">
        <v>4.0000000000000008E-2</v>
      </c>
      <c r="F21" s="100">
        <v>4.5999999999999999E-2</v>
      </c>
      <c r="G21" s="100">
        <v>5.2000000000000005E-2</v>
      </c>
      <c r="H21" s="100">
        <v>8.2000000000000003E-2</v>
      </c>
      <c r="I21" s="120">
        <v>4.0000000000000008E-2</v>
      </c>
    </row>
    <row r="22" spans="1:15" x14ac:dyDescent="0.25">
      <c r="A22" s="114"/>
      <c r="B22" s="115" t="s">
        <v>44</v>
      </c>
      <c r="C22" s="101">
        <v>4.5999999999999999E-2</v>
      </c>
      <c r="D22" s="102">
        <v>3.1333333333333338E-2</v>
      </c>
      <c r="E22" s="102">
        <v>3.1333333333333331E-2</v>
      </c>
      <c r="F22" s="102">
        <v>3.7333333333333329E-2</v>
      </c>
      <c r="G22" s="102">
        <v>3.8666666666666669E-2</v>
      </c>
      <c r="H22" s="102">
        <v>6.1333333333333337E-2</v>
      </c>
      <c r="I22" s="121">
        <v>3.1333333333333331E-2</v>
      </c>
    </row>
  </sheetData>
  <mergeCells count="7">
    <mergeCell ref="A15:A16"/>
    <mergeCell ref="A17:A18"/>
    <mergeCell ref="A19:A20"/>
    <mergeCell ref="A21:A22"/>
    <mergeCell ref="A8:A11"/>
    <mergeCell ref="A4:A7"/>
    <mergeCell ref="D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A24E-2415-44DF-A36F-3CCEBBB005BF}">
  <dimension ref="A1:R17"/>
  <sheetViews>
    <sheetView zoomScale="70" zoomScaleNormal="70" workbookViewId="0">
      <selection activeCell="R7" sqref="R7"/>
    </sheetView>
  </sheetViews>
  <sheetFormatPr defaultRowHeight="15" x14ac:dyDescent="0.25"/>
  <cols>
    <col min="1" max="1" width="16" customWidth="1"/>
    <col min="2" max="2" width="36.42578125" customWidth="1"/>
    <col min="10" max="10" width="17.140625" customWidth="1"/>
    <col min="11" max="11" width="14.42578125" customWidth="1"/>
    <col min="18" max="18" width="15.85546875" customWidth="1"/>
  </cols>
  <sheetData>
    <row r="1" spans="1:18" x14ac:dyDescent="0.25">
      <c r="A1" s="1" t="s">
        <v>0</v>
      </c>
      <c r="C1" s="2" t="s">
        <v>1</v>
      </c>
      <c r="D1" s="3"/>
      <c r="E1" s="3"/>
      <c r="F1" s="3"/>
      <c r="G1" s="3"/>
      <c r="H1" s="4"/>
    </row>
    <row r="2" spans="1:18" x14ac:dyDescent="0.25"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</row>
    <row r="3" spans="1:18" ht="15.75" thickBot="1" x14ac:dyDescent="0.3">
      <c r="A3" s="8" t="s">
        <v>8</v>
      </c>
      <c r="B3" s="9" t="s">
        <v>9</v>
      </c>
      <c r="C3" s="10">
        <v>0.22266666666666668</v>
      </c>
      <c r="D3" s="11">
        <v>0.252</v>
      </c>
      <c r="E3" s="11">
        <v>0.24399999999999997</v>
      </c>
      <c r="F3" s="11">
        <v>0.32533333333333325</v>
      </c>
      <c r="G3" s="11">
        <v>0.22866666666666663</v>
      </c>
      <c r="H3" s="12">
        <v>0.31733333333333336</v>
      </c>
    </row>
    <row r="4" spans="1:18" ht="15.75" thickBot="1" x14ac:dyDescent="0.3">
      <c r="A4" s="8"/>
      <c r="B4" s="13" t="s">
        <v>10</v>
      </c>
      <c r="C4" s="14">
        <v>0.22933333333333336</v>
      </c>
      <c r="D4" s="15">
        <v>0.372</v>
      </c>
      <c r="E4" s="15">
        <v>0.35666666666666669</v>
      </c>
      <c r="F4" s="15">
        <v>0.29866666666666669</v>
      </c>
      <c r="G4" s="15">
        <v>0.32666666666666672</v>
      </c>
      <c r="H4" s="16">
        <v>0.35533333333333339</v>
      </c>
      <c r="L4" s="17" t="s">
        <v>11</v>
      </c>
      <c r="M4" s="18" t="s">
        <v>12</v>
      </c>
      <c r="N4" s="18" t="s">
        <v>13</v>
      </c>
      <c r="O4" s="18" t="s">
        <v>14</v>
      </c>
      <c r="P4" s="18" t="s">
        <v>15</v>
      </c>
      <c r="Q4" s="19" t="s">
        <v>16</v>
      </c>
      <c r="R4" s="20" t="s">
        <v>17</v>
      </c>
    </row>
    <row r="5" spans="1:18" x14ac:dyDescent="0.25">
      <c r="A5" s="8"/>
      <c r="B5" s="13" t="s">
        <v>18</v>
      </c>
      <c r="C5" s="14">
        <v>0.12733333333333335</v>
      </c>
      <c r="D5" s="15">
        <v>0.12466666666666666</v>
      </c>
      <c r="E5" s="15">
        <v>0.11466666666666668</v>
      </c>
      <c r="F5" s="15">
        <v>0.10800000000000001</v>
      </c>
      <c r="G5" s="15">
        <v>0.10533333333333333</v>
      </c>
      <c r="H5" s="16">
        <v>0.14333333333333334</v>
      </c>
      <c r="J5" s="21" t="s">
        <v>19</v>
      </c>
      <c r="K5" t="s">
        <v>20</v>
      </c>
      <c r="L5" s="22">
        <f>MIN(C3:C6)</f>
        <v>0.12733333333333335</v>
      </c>
      <c r="M5" s="22">
        <f t="shared" ref="M5:Q5" si="0">MIN(D3:D6)</f>
        <v>6.4000000000000001E-2</v>
      </c>
      <c r="N5" s="22">
        <f t="shared" si="0"/>
        <v>5.8666666666666659E-2</v>
      </c>
      <c r="O5" s="22">
        <f t="shared" si="0"/>
        <v>0.10000000000000002</v>
      </c>
      <c r="P5" s="22">
        <f t="shared" si="0"/>
        <v>8.3333333333333329E-2</v>
      </c>
      <c r="Q5" s="22">
        <f t="shared" si="0"/>
        <v>0.11733333333333333</v>
      </c>
      <c r="R5" s="22">
        <f>MIN(C3:H6)</f>
        <v>5.8666666666666659E-2</v>
      </c>
    </row>
    <row r="6" spans="1:18" x14ac:dyDescent="0.25">
      <c r="A6" s="8"/>
      <c r="B6" s="13" t="s">
        <v>21</v>
      </c>
      <c r="C6" s="14">
        <v>0.17933333333333332</v>
      </c>
      <c r="D6" s="15">
        <v>6.4000000000000001E-2</v>
      </c>
      <c r="E6" s="15">
        <v>5.8666666666666659E-2</v>
      </c>
      <c r="F6" s="15">
        <v>0.10000000000000002</v>
      </c>
      <c r="G6" s="15">
        <v>8.3333333333333329E-2</v>
      </c>
      <c r="H6" s="16">
        <v>0.11733333333333333</v>
      </c>
      <c r="J6" s="21"/>
      <c r="K6" t="s">
        <v>22</v>
      </c>
      <c r="L6" s="22">
        <f>MIN(C7:C12)</f>
        <v>8.2000000000000017E-2</v>
      </c>
      <c r="M6" s="22">
        <f t="shared" ref="M6:Q6" si="1">MIN(D7:D12)</f>
        <v>4.4666666666666674E-2</v>
      </c>
      <c r="N6" s="22">
        <f t="shared" si="1"/>
        <v>4.533333333333333E-2</v>
      </c>
      <c r="O6" s="22">
        <f t="shared" si="1"/>
        <v>6.0000000000000005E-2</v>
      </c>
      <c r="P6" s="22">
        <f t="shared" si="1"/>
        <v>5.1333333333333335E-2</v>
      </c>
      <c r="Q6" s="22">
        <f t="shared" si="1"/>
        <v>8.7333333333333332E-2</v>
      </c>
      <c r="R6" s="22">
        <f>MIN(C7:H12)</f>
        <v>4.4666666666666674E-2</v>
      </c>
    </row>
    <row r="7" spans="1:18" x14ac:dyDescent="0.25">
      <c r="A7" s="8"/>
      <c r="B7" s="13" t="s">
        <v>23</v>
      </c>
      <c r="C7" s="14">
        <v>0.17466666666666664</v>
      </c>
      <c r="D7" s="15">
        <v>0.2273333333333333</v>
      </c>
      <c r="E7" s="15">
        <v>0.23999999999999996</v>
      </c>
      <c r="F7" s="15">
        <v>0.25599999999999995</v>
      </c>
      <c r="G7" s="15">
        <v>0.24199999999999999</v>
      </c>
      <c r="H7" s="16">
        <v>0.28066666666666668</v>
      </c>
      <c r="J7" s="21"/>
      <c r="K7" t="s">
        <v>24</v>
      </c>
      <c r="L7" s="22">
        <f>MIN(C13:C16)</f>
        <v>5.8666666666666673E-2</v>
      </c>
      <c r="M7" s="22">
        <f t="shared" ref="M7:Q7" si="2">MIN(D13:D16)</f>
        <v>4.2666666666666665E-2</v>
      </c>
      <c r="N7" s="22">
        <f t="shared" si="2"/>
        <v>3.1333333333333331E-2</v>
      </c>
      <c r="O7" s="22">
        <f t="shared" si="2"/>
        <v>0.04</v>
      </c>
      <c r="P7" s="22">
        <f t="shared" si="2"/>
        <v>4.3333333333333335E-2</v>
      </c>
      <c r="Q7" s="22">
        <f t="shared" si="2"/>
        <v>7.5999999999999998E-2</v>
      </c>
      <c r="R7" s="22">
        <f>MIN(C13:H16)</f>
        <v>3.1333333333333331E-2</v>
      </c>
    </row>
    <row r="8" spans="1:18" x14ac:dyDescent="0.25">
      <c r="A8" s="8"/>
      <c r="B8" s="13" t="s">
        <v>25</v>
      </c>
      <c r="C8" s="14">
        <v>0.10466666666666666</v>
      </c>
      <c r="D8" s="15">
        <v>0.12999999999999998</v>
      </c>
      <c r="E8" s="15">
        <v>9.9333333333333343E-2</v>
      </c>
      <c r="F8" s="15">
        <v>0.10600000000000001</v>
      </c>
      <c r="G8" s="15">
        <v>9.2000000000000026E-2</v>
      </c>
      <c r="H8" s="16">
        <v>0.13666666666666666</v>
      </c>
      <c r="J8" s="21"/>
      <c r="K8" t="s">
        <v>26</v>
      </c>
      <c r="L8" s="22">
        <f>MIN(C17)</f>
        <v>4.0666666666666657E-2</v>
      </c>
      <c r="M8" s="22">
        <f t="shared" ref="M8:Q8" si="3">MIN(D17)</f>
        <v>5.0666666666666665E-2</v>
      </c>
      <c r="N8" s="22">
        <f t="shared" si="3"/>
        <v>4.0000000000000008E-2</v>
      </c>
      <c r="O8" s="22">
        <f t="shared" si="3"/>
        <v>4.5999999999999999E-2</v>
      </c>
      <c r="P8" s="22">
        <f t="shared" si="3"/>
        <v>5.2000000000000005E-2</v>
      </c>
      <c r="Q8" s="22">
        <f t="shared" si="3"/>
        <v>8.2000000000000003E-2</v>
      </c>
      <c r="R8" s="22">
        <f>MIN(C17:H17)</f>
        <v>4.0000000000000008E-2</v>
      </c>
    </row>
    <row r="9" spans="1:18" x14ac:dyDescent="0.25">
      <c r="A9" s="8"/>
      <c r="B9" s="13" t="s">
        <v>27</v>
      </c>
      <c r="C9" s="14">
        <v>0.11000000000000003</v>
      </c>
      <c r="D9" s="15">
        <v>4.4666666666666674E-2</v>
      </c>
      <c r="E9" s="15">
        <v>4.533333333333333E-2</v>
      </c>
      <c r="F9" s="15">
        <v>7.4666666666666673E-2</v>
      </c>
      <c r="G9" s="15">
        <v>5.1333333333333342E-2</v>
      </c>
      <c r="H9" s="16">
        <v>0.10733333333333334</v>
      </c>
    </row>
    <row r="10" spans="1:18" x14ac:dyDescent="0.25">
      <c r="A10" s="8"/>
      <c r="B10" s="13" t="s">
        <v>28</v>
      </c>
      <c r="C10" s="14">
        <v>8.2000000000000017E-2</v>
      </c>
      <c r="D10" s="15">
        <v>0.15666666666666665</v>
      </c>
      <c r="E10" s="15">
        <v>9.3333333333333338E-2</v>
      </c>
      <c r="F10" s="15">
        <v>8.7333333333333332E-2</v>
      </c>
      <c r="G10" s="15">
        <v>0.10933333333333334</v>
      </c>
      <c r="H10" s="16">
        <v>0.128</v>
      </c>
    </row>
    <row r="11" spans="1:18" x14ac:dyDescent="0.25">
      <c r="A11" s="8"/>
      <c r="B11" s="13" t="s">
        <v>29</v>
      </c>
      <c r="C11" s="14">
        <v>8.533333333333333E-2</v>
      </c>
      <c r="D11" s="15">
        <v>8.2000000000000003E-2</v>
      </c>
      <c r="E11" s="15">
        <v>5.5333333333333325E-2</v>
      </c>
      <c r="F11" s="15">
        <v>6.0000000000000005E-2</v>
      </c>
      <c r="G11" s="15">
        <v>7.0666666666666655E-2</v>
      </c>
      <c r="H11" s="16">
        <v>8.7333333333333332E-2</v>
      </c>
    </row>
    <row r="12" spans="1:18" x14ac:dyDescent="0.25">
      <c r="A12" s="8"/>
      <c r="B12" s="13" t="s">
        <v>30</v>
      </c>
      <c r="C12" s="14">
        <v>0.10133333333333333</v>
      </c>
      <c r="D12" s="15">
        <v>5.8666666666666666E-2</v>
      </c>
      <c r="E12" s="15">
        <v>4.5999999999999999E-2</v>
      </c>
      <c r="F12" s="15">
        <v>7.6666666666666675E-2</v>
      </c>
      <c r="G12" s="15">
        <v>5.1333333333333335E-2</v>
      </c>
      <c r="H12" s="16">
        <v>9.9333333333333357E-2</v>
      </c>
    </row>
    <row r="13" spans="1:18" x14ac:dyDescent="0.25">
      <c r="A13" s="8"/>
      <c r="B13" s="13" t="s">
        <v>31</v>
      </c>
      <c r="C13" s="14">
        <v>7.6000000000000012E-2</v>
      </c>
      <c r="D13" s="15">
        <v>0.13533333333333333</v>
      </c>
      <c r="E13" s="15">
        <v>9.4000000000000014E-2</v>
      </c>
      <c r="F13" s="15">
        <v>0.10066666666666668</v>
      </c>
      <c r="G13" s="15">
        <v>0.10333333333333335</v>
      </c>
      <c r="H13" s="16">
        <v>0.12666666666666665</v>
      </c>
    </row>
    <row r="14" spans="1:18" x14ac:dyDescent="0.25">
      <c r="A14" s="8"/>
      <c r="B14" s="13" t="s">
        <v>32</v>
      </c>
      <c r="C14" s="14">
        <v>8.1333333333333341E-2</v>
      </c>
      <c r="D14" s="15">
        <v>5.6000000000000001E-2</v>
      </c>
      <c r="E14" s="15">
        <v>3.8000000000000006E-2</v>
      </c>
      <c r="F14" s="15">
        <v>5.733333333333334E-2</v>
      </c>
      <c r="G14" s="15">
        <v>5.4666666666666662E-2</v>
      </c>
      <c r="H14" s="16">
        <v>9.6666666666666679E-2</v>
      </c>
    </row>
    <row r="15" spans="1:18" x14ac:dyDescent="0.25">
      <c r="A15" s="8"/>
      <c r="B15" s="13" t="s">
        <v>33</v>
      </c>
      <c r="C15" s="14">
        <v>5.8666666666666673E-2</v>
      </c>
      <c r="D15" s="15">
        <v>6.2666666666666676E-2</v>
      </c>
      <c r="E15" s="15">
        <v>4.066666666666667E-2</v>
      </c>
      <c r="F15" s="15">
        <v>0.04</v>
      </c>
      <c r="G15" s="15">
        <v>5.2000000000000005E-2</v>
      </c>
      <c r="H15" s="16">
        <v>7.5999999999999998E-2</v>
      </c>
    </row>
    <row r="16" spans="1:18" x14ac:dyDescent="0.25">
      <c r="A16" s="8"/>
      <c r="B16" s="13" t="s">
        <v>34</v>
      </c>
      <c r="C16" s="14">
        <v>8.3333333333333343E-2</v>
      </c>
      <c r="D16" s="15">
        <v>4.2666666666666665E-2</v>
      </c>
      <c r="E16" s="15">
        <v>3.1333333333333331E-2</v>
      </c>
      <c r="F16" s="15">
        <v>6.666666666666668E-2</v>
      </c>
      <c r="G16" s="15">
        <v>4.3333333333333335E-2</v>
      </c>
      <c r="H16" s="16">
        <v>7.9333333333333325E-2</v>
      </c>
    </row>
    <row r="17" spans="1:8" x14ac:dyDescent="0.25">
      <c r="A17" s="8"/>
      <c r="B17" s="5" t="s">
        <v>35</v>
      </c>
      <c r="C17" s="23">
        <v>4.0666666666666657E-2</v>
      </c>
      <c r="D17" s="24">
        <v>5.0666666666666665E-2</v>
      </c>
      <c r="E17" s="24">
        <v>4.0000000000000008E-2</v>
      </c>
      <c r="F17" s="24">
        <v>4.5999999999999999E-2</v>
      </c>
      <c r="G17" s="24">
        <v>5.2000000000000005E-2</v>
      </c>
      <c r="H17" s="25">
        <v>8.2000000000000003E-2</v>
      </c>
    </row>
  </sheetData>
  <mergeCells count="3">
    <mergeCell ref="C1:H1"/>
    <mergeCell ref="A3:A17"/>
    <mergeCell ref="J5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B867-AAF2-4D9E-BD28-556AA5DE29A3}">
  <dimension ref="A1:X38"/>
  <sheetViews>
    <sheetView topLeftCell="B1" zoomScale="70" zoomScaleNormal="70" workbookViewId="0">
      <selection activeCell="B1" sqref="B1"/>
    </sheetView>
  </sheetViews>
  <sheetFormatPr defaultRowHeight="15" x14ac:dyDescent="0.25"/>
  <cols>
    <col min="16" max="16" width="18.5703125" customWidth="1"/>
    <col min="17" max="17" width="12.85546875" customWidth="1"/>
    <col min="18" max="18" width="12" customWidth="1"/>
    <col min="19" max="19" width="14.42578125" customWidth="1"/>
    <col min="20" max="20" width="11.85546875" customWidth="1"/>
    <col min="21" max="21" width="11.5703125" customWidth="1"/>
    <col min="22" max="22" width="11.140625" customWidth="1"/>
    <col min="23" max="23" width="11.85546875" customWidth="1"/>
    <col min="24" max="24" width="16.28515625" customWidth="1"/>
  </cols>
  <sheetData>
    <row r="1" spans="1:24" ht="15.75" thickBot="1" x14ac:dyDescent="0.3">
      <c r="A1" s="26" t="s">
        <v>36</v>
      </c>
      <c r="B1" s="116" t="s">
        <v>0</v>
      </c>
      <c r="C1" s="93" t="s">
        <v>37</v>
      </c>
      <c r="D1" s="94"/>
      <c r="E1" s="94"/>
      <c r="F1" s="94"/>
      <c r="G1" s="94"/>
      <c r="H1" s="95"/>
      <c r="I1" s="93" t="s">
        <v>38</v>
      </c>
      <c r="J1" s="94"/>
      <c r="K1" s="94"/>
      <c r="L1" s="94"/>
      <c r="M1" s="94"/>
      <c r="N1" s="95"/>
    </row>
    <row r="2" spans="1:24" ht="15.75" thickBot="1" x14ac:dyDescent="0.3">
      <c r="A2" s="29"/>
      <c r="C2" s="30" t="s">
        <v>11</v>
      </c>
      <c r="D2" s="31" t="s">
        <v>12</v>
      </c>
      <c r="E2" s="31" t="s">
        <v>13</v>
      </c>
      <c r="F2" s="31" t="s">
        <v>14</v>
      </c>
      <c r="G2" s="31" t="s">
        <v>15</v>
      </c>
      <c r="H2" s="32" t="s">
        <v>16</v>
      </c>
      <c r="I2" s="30" t="s">
        <v>11</v>
      </c>
      <c r="J2" s="31" t="s">
        <v>12</v>
      </c>
      <c r="K2" s="31" t="s">
        <v>13</v>
      </c>
      <c r="L2" s="31" t="s">
        <v>14</v>
      </c>
      <c r="M2" s="31" t="s">
        <v>15</v>
      </c>
      <c r="N2" s="32" t="s">
        <v>16</v>
      </c>
    </row>
    <row r="3" spans="1:24" ht="15.75" thickBot="1" x14ac:dyDescent="0.3">
      <c r="A3" s="33" t="s">
        <v>39</v>
      </c>
      <c r="B3" s="34">
        <v>1</v>
      </c>
      <c r="C3" s="35">
        <v>0.26933333333333331</v>
      </c>
      <c r="D3" s="36">
        <v>0.2513333333333333</v>
      </c>
      <c r="E3" s="36">
        <v>0.27799999999999997</v>
      </c>
      <c r="F3" s="36">
        <v>0.37133333333333335</v>
      </c>
      <c r="G3" s="36">
        <v>0.31266666666666665</v>
      </c>
      <c r="H3" s="37">
        <v>0.40133333333333338</v>
      </c>
      <c r="I3" s="38">
        <v>1</v>
      </c>
      <c r="J3" s="39">
        <v>1</v>
      </c>
      <c r="K3" s="39">
        <v>1</v>
      </c>
      <c r="L3" s="39">
        <v>1</v>
      </c>
      <c r="M3" s="39">
        <v>1</v>
      </c>
      <c r="N3" s="40">
        <v>1</v>
      </c>
    </row>
    <row r="4" spans="1:24" ht="15.75" thickBot="1" x14ac:dyDescent="0.3">
      <c r="A4" s="41"/>
      <c r="B4" s="42">
        <v>2</v>
      </c>
      <c r="C4" s="43">
        <v>0.2553333333333333</v>
      </c>
      <c r="D4" s="44">
        <v>0.18733333333333327</v>
      </c>
      <c r="E4" s="44">
        <v>0.13800000000000001</v>
      </c>
      <c r="F4" s="44">
        <v>0.20066666666666669</v>
      </c>
      <c r="G4" s="44">
        <v>0.26733333333333331</v>
      </c>
      <c r="H4" s="45">
        <v>0.33666666666666673</v>
      </c>
      <c r="I4" s="38">
        <v>1</v>
      </c>
      <c r="J4" s="39">
        <v>1</v>
      </c>
      <c r="K4" s="39">
        <v>1</v>
      </c>
      <c r="L4" s="39">
        <v>1</v>
      </c>
      <c r="M4" s="39">
        <v>1</v>
      </c>
      <c r="N4" s="40">
        <v>1</v>
      </c>
      <c r="R4" s="17" t="s">
        <v>11</v>
      </c>
      <c r="S4" s="18" t="s">
        <v>12</v>
      </c>
      <c r="T4" s="18" t="s">
        <v>13</v>
      </c>
      <c r="U4" s="18" t="s">
        <v>14</v>
      </c>
      <c r="V4" s="18" t="s">
        <v>15</v>
      </c>
      <c r="W4" s="19" t="s">
        <v>16</v>
      </c>
      <c r="X4" s="20" t="s">
        <v>17</v>
      </c>
    </row>
    <row r="5" spans="1:24" x14ac:dyDescent="0.25">
      <c r="A5" s="41"/>
      <c r="B5" s="42">
        <v>3</v>
      </c>
      <c r="C5" s="46">
        <v>0.19666666666666666</v>
      </c>
      <c r="D5" s="44">
        <v>0.20266666666666666</v>
      </c>
      <c r="E5" s="44">
        <v>0.14466666666666667</v>
      </c>
      <c r="F5" s="47">
        <v>0.11466666666666667</v>
      </c>
      <c r="G5" s="44">
        <v>0.26066666666666666</v>
      </c>
      <c r="H5" s="48">
        <v>0.19999999999999998</v>
      </c>
      <c r="I5" s="49">
        <v>2</v>
      </c>
      <c r="J5" s="39">
        <v>1</v>
      </c>
      <c r="K5" s="39">
        <v>1</v>
      </c>
      <c r="L5" s="50">
        <v>2</v>
      </c>
      <c r="M5" s="39">
        <v>1</v>
      </c>
      <c r="N5" s="51">
        <v>2</v>
      </c>
      <c r="P5" s="21" t="s">
        <v>19</v>
      </c>
      <c r="Q5" t="s">
        <v>20</v>
      </c>
      <c r="R5" s="22">
        <f>MIN(C3:C4)</f>
        <v>0.2553333333333333</v>
      </c>
      <c r="S5" s="22">
        <f>MIN(D3:D5)</f>
        <v>0.18733333333333327</v>
      </c>
      <c r="T5" s="22">
        <f>MIN(E3:E6)</f>
        <v>0.11733333333333333</v>
      </c>
      <c r="U5" s="22">
        <f>MIN(F3:F4)</f>
        <v>0.20066666666666669</v>
      </c>
      <c r="V5" s="22">
        <f>MIN(G3:G7)</f>
        <v>0.13666666666666671</v>
      </c>
      <c r="W5" s="22">
        <f>MIN(H3:H4)</f>
        <v>0.33666666666666673</v>
      </c>
      <c r="X5" s="22">
        <f>MIN(C3:H4,D5:E5,G5:G7,E6)</f>
        <v>0.11733333333333333</v>
      </c>
    </row>
    <row r="6" spans="1:24" x14ac:dyDescent="0.25">
      <c r="A6" s="41"/>
      <c r="B6" s="42">
        <v>4</v>
      </c>
      <c r="C6" s="46">
        <v>0.16133333333333333</v>
      </c>
      <c r="D6" s="47">
        <v>9.0000000000000011E-2</v>
      </c>
      <c r="E6" s="44">
        <v>0.11733333333333333</v>
      </c>
      <c r="F6" s="47">
        <v>7.4666666666666659E-2</v>
      </c>
      <c r="G6" s="44">
        <v>0.20133333333333334</v>
      </c>
      <c r="H6" s="48">
        <v>0.13200000000000001</v>
      </c>
      <c r="I6" s="49">
        <v>2</v>
      </c>
      <c r="J6" s="50">
        <v>2</v>
      </c>
      <c r="K6" s="39">
        <v>1</v>
      </c>
      <c r="L6" s="50">
        <v>2</v>
      </c>
      <c r="M6" s="39">
        <v>1</v>
      </c>
      <c r="N6" s="51">
        <v>2</v>
      </c>
      <c r="P6" s="21"/>
      <c r="Q6" t="s">
        <v>22</v>
      </c>
      <c r="R6" s="22">
        <f>MIN(C5:C8)</f>
        <v>0.14000000000000001</v>
      </c>
      <c r="S6" s="22">
        <f>MIN(D6:D14)</f>
        <v>5.1999999999999998E-2</v>
      </c>
      <c r="T6" s="52">
        <f>MIN(E7:E13)</f>
        <v>3.2000000000000001E-2</v>
      </c>
      <c r="U6" s="22">
        <f>MIN(F5:F18)</f>
        <v>0.05</v>
      </c>
      <c r="V6" s="22">
        <f>MIN(G8:G10)</f>
        <v>6.3333333333333325E-2</v>
      </c>
      <c r="W6" s="22">
        <f>MIN(H5:H15)</f>
        <v>7.0666666666666655E-2</v>
      </c>
      <c r="X6" s="22">
        <f>MIN(C5:C8,D6:D14,E7:E13,F5:F18,G8:G10,H5:H15)</f>
        <v>3.2000000000000001E-2</v>
      </c>
    </row>
    <row r="7" spans="1:24" x14ac:dyDescent="0.25">
      <c r="A7" s="41"/>
      <c r="B7" s="42">
        <v>5</v>
      </c>
      <c r="C7" s="46">
        <v>0.16400000000000003</v>
      </c>
      <c r="D7" s="47">
        <v>6.0000000000000005E-2</v>
      </c>
      <c r="E7" s="47">
        <v>5.0666666666666665E-2</v>
      </c>
      <c r="F7" s="47">
        <v>7.2666666666666671E-2</v>
      </c>
      <c r="G7" s="44">
        <v>0.13666666666666671</v>
      </c>
      <c r="H7" s="48">
        <v>0.11733333333333333</v>
      </c>
      <c r="I7" s="49">
        <v>2</v>
      </c>
      <c r="J7" s="50">
        <v>2</v>
      </c>
      <c r="K7" s="50">
        <v>2</v>
      </c>
      <c r="L7" s="50">
        <v>2</v>
      </c>
      <c r="M7" s="39">
        <v>1</v>
      </c>
      <c r="N7" s="51">
        <v>2</v>
      </c>
      <c r="P7" s="21"/>
      <c r="Q7" t="s">
        <v>24</v>
      </c>
      <c r="R7" s="22">
        <f>MIN(C9:C15)</f>
        <v>5.733333333333334E-2</v>
      </c>
      <c r="S7" s="22">
        <f>MIN(D15:D23)</f>
        <v>3.9333333333333338E-2</v>
      </c>
      <c r="T7" s="22">
        <f>MIN(E14:E22)</f>
        <v>3.5333333333333335E-2</v>
      </c>
      <c r="U7" s="22">
        <f>MIN(F19)</f>
        <v>5.1333333333333335E-2</v>
      </c>
      <c r="V7" s="22">
        <f>MIN(G11:G24)</f>
        <v>3.6000000000000004E-2</v>
      </c>
      <c r="W7" s="22">
        <f>MIN(H16)</f>
        <v>7.7333333333333323E-2</v>
      </c>
      <c r="X7" s="22">
        <f>MIN(C9:C15,D15:D23,E14:E22,F19,G11:G24,H16)</f>
        <v>3.5333333333333335E-2</v>
      </c>
    </row>
    <row r="8" spans="1:24" x14ac:dyDescent="0.25">
      <c r="A8" s="41"/>
      <c r="B8" s="42">
        <v>6</v>
      </c>
      <c r="C8" s="46">
        <v>0.14000000000000001</v>
      </c>
      <c r="D8" s="47">
        <v>5.1999999999999998E-2</v>
      </c>
      <c r="E8" s="53">
        <v>3.2000000000000001E-2</v>
      </c>
      <c r="F8" s="47">
        <v>7.4666666666666673E-2</v>
      </c>
      <c r="G8" s="47">
        <v>8.1333333333333341E-2</v>
      </c>
      <c r="H8" s="48">
        <v>0.11600000000000002</v>
      </c>
      <c r="I8" s="49">
        <v>2</v>
      </c>
      <c r="J8" s="50">
        <v>2</v>
      </c>
      <c r="K8" s="50">
        <v>2</v>
      </c>
      <c r="L8" s="50">
        <v>2</v>
      </c>
      <c r="M8" s="50">
        <v>2</v>
      </c>
      <c r="N8" s="51">
        <v>2</v>
      </c>
      <c r="P8" s="21"/>
      <c r="Q8" t="s">
        <v>26</v>
      </c>
      <c r="R8" s="22">
        <f>MIN(C16:C38)</f>
        <v>4.5999999999999999E-2</v>
      </c>
      <c r="S8" s="52">
        <f>MIN(D24:D38)</f>
        <v>3.1333333333333338E-2</v>
      </c>
      <c r="T8" s="52">
        <f>MIN(E23:E38)</f>
        <v>3.1333333333333331E-2</v>
      </c>
      <c r="U8" s="22">
        <f>MIN(F20:F38)</f>
        <v>3.7333333333333329E-2</v>
      </c>
      <c r="V8" s="22">
        <f>MIN(G25:G38)</f>
        <v>3.8666666666666669E-2</v>
      </c>
      <c r="W8" s="22">
        <f>MIN(H17:H38)</f>
        <v>6.1333333333333337E-2</v>
      </c>
      <c r="X8" s="22">
        <f>MIN(C16:C38,D24:D38,E23:E37,F20:F38,E38,G25:G38,H17:H38)</f>
        <v>3.1333333333333331E-2</v>
      </c>
    </row>
    <row r="9" spans="1:24" x14ac:dyDescent="0.25">
      <c r="A9" s="41"/>
      <c r="B9" s="42">
        <v>7</v>
      </c>
      <c r="C9" s="54">
        <v>0.10866666666666669</v>
      </c>
      <c r="D9" s="47">
        <v>5.3333333333333337E-2</v>
      </c>
      <c r="E9" s="47">
        <v>5.0666666666666665E-2</v>
      </c>
      <c r="F9" s="47">
        <v>5.7333333333333333E-2</v>
      </c>
      <c r="G9" s="47">
        <v>7.1333333333333332E-2</v>
      </c>
      <c r="H9" s="48">
        <v>9.2666666666666661E-2</v>
      </c>
      <c r="I9" s="55">
        <v>3</v>
      </c>
      <c r="J9" s="50">
        <v>2</v>
      </c>
      <c r="K9" s="50">
        <v>2</v>
      </c>
      <c r="L9" s="50">
        <v>2</v>
      </c>
      <c r="M9" s="50">
        <v>2</v>
      </c>
      <c r="N9" s="51">
        <v>2</v>
      </c>
    </row>
    <row r="10" spans="1:24" ht="15.75" thickBot="1" x14ac:dyDescent="0.3">
      <c r="A10" s="41"/>
      <c r="B10" s="42">
        <v>8</v>
      </c>
      <c r="C10" s="54">
        <v>0.10666666666666667</v>
      </c>
      <c r="D10" s="47">
        <v>6.533333333333334E-2</v>
      </c>
      <c r="E10" s="47">
        <v>3.8666666666666669E-2</v>
      </c>
      <c r="F10" s="47">
        <v>5.2666666666666667E-2</v>
      </c>
      <c r="G10" s="47">
        <v>6.3333333333333325E-2</v>
      </c>
      <c r="H10" s="48">
        <v>8.7333333333333318E-2</v>
      </c>
      <c r="I10" s="55">
        <v>3</v>
      </c>
      <c r="J10" s="50">
        <v>2</v>
      </c>
      <c r="K10" s="50">
        <v>2</v>
      </c>
      <c r="L10" s="50">
        <v>2</v>
      </c>
      <c r="M10" s="50">
        <v>2</v>
      </c>
      <c r="N10" s="51">
        <v>2</v>
      </c>
    </row>
    <row r="11" spans="1:24" ht="15.75" thickBot="1" x14ac:dyDescent="0.3">
      <c r="A11" s="41"/>
      <c r="B11" s="42">
        <v>9</v>
      </c>
      <c r="C11" s="54">
        <v>9.5333333333333325E-2</v>
      </c>
      <c r="D11" s="47">
        <v>6.1333333333333337E-2</v>
      </c>
      <c r="E11" s="47">
        <v>4.2666666666666672E-2</v>
      </c>
      <c r="F11" s="47">
        <v>6.9333333333333316E-2</v>
      </c>
      <c r="G11" s="56">
        <v>6.4666666666666664E-2</v>
      </c>
      <c r="H11" s="48">
        <v>7.0666666666666655E-2</v>
      </c>
      <c r="I11" s="55">
        <v>3</v>
      </c>
      <c r="J11" s="50">
        <v>2</v>
      </c>
      <c r="K11" s="50">
        <v>2</v>
      </c>
      <c r="L11" s="50">
        <v>2</v>
      </c>
      <c r="M11" s="57">
        <v>3</v>
      </c>
      <c r="N11" s="51">
        <v>2</v>
      </c>
      <c r="P11" s="58"/>
      <c r="Q11" s="20"/>
      <c r="R11" s="59" t="s">
        <v>0</v>
      </c>
      <c r="S11" s="59" t="s">
        <v>40</v>
      </c>
      <c r="T11" s="27" t="s">
        <v>41</v>
      </c>
      <c r="U11" s="27"/>
      <c r="V11" s="27"/>
      <c r="W11" s="28"/>
    </row>
    <row r="12" spans="1:24" x14ac:dyDescent="0.25">
      <c r="A12" s="41"/>
      <c r="B12" s="42">
        <v>10</v>
      </c>
      <c r="C12" s="54">
        <v>9.4666666666666677E-2</v>
      </c>
      <c r="D12" s="47">
        <v>5.5333333333333332E-2</v>
      </c>
      <c r="E12" s="47">
        <v>3.4666666666666665E-2</v>
      </c>
      <c r="F12" s="47">
        <v>0.05</v>
      </c>
      <c r="G12" s="56">
        <v>6.7333333333333328E-2</v>
      </c>
      <c r="H12" s="48">
        <v>7.1333333333333318E-2</v>
      </c>
      <c r="I12" s="55">
        <v>3</v>
      </c>
      <c r="J12" s="50">
        <v>2</v>
      </c>
      <c r="K12" s="50">
        <v>2</v>
      </c>
      <c r="L12" s="50">
        <v>2</v>
      </c>
      <c r="M12" s="57">
        <v>3</v>
      </c>
      <c r="N12" s="51">
        <v>2</v>
      </c>
      <c r="P12" s="60" t="s">
        <v>4</v>
      </c>
      <c r="Q12" s="61" t="s">
        <v>22</v>
      </c>
      <c r="R12" s="62">
        <v>3.2000000000000001E-2</v>
      </c>
      <c r="S12" s="59">
        <v>6</v>
      </c>
      <c r="T12" s="63" t="s">
        <v>18</v>
      </c>
      <c r="U12" s="63" t="s">
        <v>21</v>
      </c>
      <c r="V12" s="63"/>
      <c r="W12" s="64"/>
    </row>
    <row r="13" spans="1:24" x14ac:dyDescent="0.25">
      <c r="A13" s="41"/>
      <c r="B13" s="42">
        <v>11</v>
      </c>
      <c r="C13" s="54">
        <v>5.9333333333333342E-2</v>
      </c>
      <c r="D13" s="47">
        <v>5.8666666666666666E-2</v>
      </c>
      <c r="E13" s="47">
        <v>3.3333333333333333E-2</v>
      </c>
      <c r="F13" s="47">
        <v>5.1333333333333335E-2</v>
      </c>
      <c r="G13" s="56">
        <v>6.4000000000000015E-2</v>
      </c>
      <c r="H13" s="48">
        <v>8.066666666666665E-2</v>
      </c>
      <c r="I13" s="55">
        <v>3</v>
      </c>
      <c r="J13" s="50">
        <v>2</v>
      </c>
      <c r="K13" s="50">
        <v>2</v>
      </c>
      <c r="L13" s="50">
        <v>2</v>
      </c>
      <c r="M13" s="57">
        <v>3</v>
      </c>
      <c r="N13" s="51">
        <v>2</v>
      </c>
      <c r="P13" s="65" t="s">
        <v>13</v>
      </c>
      <c r="Q13" s="20" t="s">
        <v>26</v>
      </c>
      <c r="R13" s="66">
        <v>3.1333333333333331E-2</v>
      </c>
      <c r="S13" s="67">
        <v>30</v>
      </c>
      <c r="T13" s="68" t="s">
        <v>42</v>
      </c>
      <c r="U13" s="68" t="s">
        <v>10</v>
      </c>
      <c r="V13" s="68" t="s">
        <v>18</v>
      </c>
      <c r="W13" s="69" t="s">
        <v>21</v>
      </c>
    </row>
    <row r="14" spans="1:24" ht="15.75" thickBot="1" x14ac:dyDescent="0.3">
      <c r="A14" s="41"/>
      <c r="B14" s="42">
        <v>12</v>
      </c>
      <c r="C14" s="54">
        <v>5.733333333333334E-2</v>
      </c>
      <c r="D14" s="47">
        <v>5.8000000000000003E-2</v>
      </c>
      <c r="E14" s="56">
        <v>3.666666666666666E-2</v>
      </c>
      <c r="F14" s="47">
        <v>6.066666666666666E-2</v>
      </c>
      <c r="G14" s="56">
        <v>6.2666666666666676E-2</v>
      </c>
      <c r="H14" s="48">
        <v>8.2000000000000003E-2</v>
      </c>
      <c r="I14" s="55">
        <v>3</v>
      </c>
      <c r="J14" s="50">
        <v>2</v>
      </c>
      <c r="K14" s="57">
        <v>3</v>
      </c>
      <c r="L14" s="50">
        <v>2</v>
      </c>
      <c r="M14" s="57">
        <v>3</v>
      </c>
      <c r="N14" s="51">
        <v>2</v>
      </c>
      <c r="P14" s="70" t="s">
        <v>12</v>
      </c>
      <c r="Q14" s="71" t="s">
        <v>26</v>
      </c>
      <c r="R14" s="72">
        <v>3.1333333333333338E-2</v>
      </c>
      <c r="S14" s="73">
        <v>26</v>
      </c>
      <c r="T14" s="74" t="s">
        <v>42</v>
      </c>
      <c r="U14" s="74" t="s">
        <v>10</v>
      </c>
      <c r="V14" s="74" t="s">
        <v>18</v>
      </c>
      <c r="W14" s="75" t="s">
        <v>21</v>
      </c>
    </row>
    <row r="15" spans="1:24" x14ac:dyDescent="0.25">
      <c r="A15" s="41"/>
      <c r="B15" s="42">
        <v>13</v>
      </c>
      <c r="C15" s="54">
        <v>6.133333333333333E-2</v>
      </c>
      <c r="D15" s="56">
        <v>6.1333333333333337E-2</v>
      </c>
      <c r="E15" s="56">
        <v>3.7333333333333329E-2</v>
      </c>
      <c r="F15" s="47">
        <v>6.3333333333333325E-2</v>
      </c>
      <c r="G15" s="56">
        <v>5.4000000000000006E-2</v>
      </c>
      <c r="H15" s="48">
        <v>8.7333333333333332E-2</v>
      </c>
      <c r="I15" s="55">
        <v>3</v>
      </c>
      <c r="J15" s="57">
        <v>3</v>
      </c>
      <c r="K15" s="57">
        <v>3</v>
      </c>
      <c r="L15" s="50">
        <v>2</v>
      </c>
      <c r="M15" s="57">
        <v>3</v>
      </c>
      <c r="N15" s="51">
        <v>2</v>
      </c>
    </row>
    <row r="16" spans="1:24" x14ac:dyDescent="0.25">
      <c r="A16" s="41"/>
      <c r="B16" s="42">
        <v>14</v>
      </c>
      <c r="C16" s="76">
        <v>6.4666666666666664E-2</v>
      </c>
      <c r="D16" s="56">
        <v>4.8000000000000001E-2</v>
      </c>
      <c r="E16" s="56">
        <v>3.7333333333333329E-2</v>
      </c>
      <c r="F16" s="47">
        <v>6.7333333333333328E-2</v>
      </c>
      <c r="G16" s="56">
        <v>5.2000000000000005E-2</v>
      </c>
      <c r="H16" s="77">
        <v>7.7333333333333323E-2</v>
      </c>
      <c r="I16" s="78">
        <v>4</v>
      </c>
      <c r="J16" s="57">
        <v>3</v>
      </c>
      <c r="K16" s="57">
        <v>3</v>
      </c>
      <c r="L16" s="50">
        <v>2</v>
      </c>
      <c r="M16" s="57">
        <v>3</v>
      </c>
      <c r="N16" s="79">
        <v>3</v>
      </c>
    </row>
    <row r="17" spans="1:14" x14ac:dyDescent="0.25">
      <c r="A17" s="41"/>
      <c r="B17" s="42">
        <v>15</v>
      </c>
      <c r="C17" s="76">
        <v>6.4000000000000001E-2</v>
      </c>
      <c r="D17" s="56">
        <v>5.4666666666666669E-2</v>
      </c>
      <c r="E17" s="56">
        <v>3.7333333333333329E-2</v>
      </c>
      <c r="F17" s="47">
        <v>6.7333333333333342E-2</v>
      </c>
      <c r="G17" s="56">
        <v>4.3333333333333335E-2</v>
      </c>
      <c r="H17" s="80">
        <v>6.5333333333333327E-2</v>
      </c>
      <c r="I17" s="78">
        <v>4</v>
      </c>
      <c r="J17" s="57">
        <v>3</v>
      </c>
      <c r="K17" s="57">
        <v>3</v>
      </c>
      <c r="L17" s="50">
        <v>2</v>
      </c>
      <c r="M17" s="57">
        <v>3</v>
      </c>
      <c r="N17" s="81">
        <v>4</v>
      </c>
    </row>
    <row r="18" spans="1:14" x14ac:dyDescent="0.25">
      <c r="A18" s="41"/>
      <c r="B18" s="42">
        <v>16</v>
      </c>
      <c r="C18" s="76">
        <v>5.5333333333333339E-2</v>
      </c>
      <c r="D18" s="56">
        <v>5.4666666666666669E-2</v>
      </c>
      <c r="E18" s="56">
        <v>4.0000000000000008E-2</v>
      </c>
      <c r="F18" s="47">
        <v>7.3333333333333334E-2</v>
      </c>
      <c r="G18" s="56">
        <v>3.6000000000000004E-2</v>
      </c>
      <c r="H18" s="80">
        <v>7.1333333333333318E-2</v>
      </c>
      <c r="I18" s="78">
        <v>4</v>
      </c>
      <c r="J18" s="57">
        <v>3</v>
      </c>
      <c r="K18" s="57">
        <v>3</v>
      </c>
      <c r="L18" s="50">
        <v>2</v>
      </c>
      <c r="M18" s="57">
        <v>3</v>
      </c>
      <c r="N18" s="81">
        <v>4</v>
      </c>
    </row>
    <row r="19" spans="1:14" x14ac:dyDescent="0.25">
      <c r="A19" s="41"/>
      <c r="B19" s="42">
        <v>17</v>
      </c>
      <c r="C19" s="76">
        <v>6.2666666666666676E-2</v>
      </c>
      <c r="D19" s="56">
        <v>4.6666666666666669E-2</v>
      </c>
      <c r="E19" s="56">
        <v>3.8000000000000006E-2</v>
      </c>
      <c r="F19" s="56">
        <v>5.1333333333333335E-2</v>
      </c>
      <c r="G19" s="56">
        <v>4.8000000000000008E-2</v>
      </c>
      <c r="H19" s="80">
        <v>6.933333333333333E-2</v>
      </c>
      <c r="I19" s="78">
        <v>4</v>
      </c>
      <c r="J19" s="57">
        <v>3</v>
      </c>
      <c r="K19" s="57">
        <v>3</v>
      </c>
      <c r="L19" s="57">
        <v>3</v>
      </c>
      <c r="M19" s="57">
        <v>3</v>
      </c>
      <c r="N19" s="81">
        <v>4</v>
      </c>
    </row>
    <row r="20" spans="1:14" x14ac:dyDescent="0.25">
      <c r="A20" s="41"/>
      <c r="B20" s="42">
        <v>18</v>
      </c>
      <c r="C20" s="76">
        <v>6.5333333333333327E-2</v>
      </c>
      <c r="D20" s="56">
        <v>3.9333333333333338E-2</v>
      </c>
      <c r="E20" s="56">
        <v>3.8000000000000006E-2</v>
      </c>
      <c r="F20" s="82">
        <v>5.2000000000000005E-2</v>
      </c>
      <c r="G20" s="56">
        <v>5.1333333333333335E-2</v>
      </c>
      <c r="H20" s="80">
        <v>6.7333333333333328E-2</v>
      </c>
      <c r="I20" s="78">
        <v>4</v>
      </c>
      <c r="J20" s="57">
        <v>3</v>
      </c>
      <c r="K20" s="57">
        <v>3</v>
      </c>
      <c r="L20" s="83">
        <v>4</v>
      </c>
      <c r="M20" s="57">
        <v>3</v>
      </c>
      <c r="N20" s="81">
        <v>4</v>
      </c>
    </row>
    <row r="21" spans="1:14" x14ac:dyDescent="0.25">
      <c r="A21" s="41"/>
      <c r="B21" s="42">
        <v>19</v>
      </c>
      <c r="C21" s="76">
        <v>0.05</v>
      </c>
      <c r="D21" s="56">
        <v>4.4666666666666667E-2</v>
      </c>
      <c r="E21" s="56">
        <v>3.8000000000000006E-2</v>
      </c>
      <c r="F21" s="82">
        <v>4.533333333333333E-2</v>
      </c>
      <c r="G21" s="56">
        <v>4.7333333333333338E-2</v>
      </c>
      <c r="H21" s="80">
        <v>6.3333333333333339E-2</v>
      </c>
      <c r="I21" s="78">
        <v>4</v>
      </c>
      <c r="J21" s="57">
        <v>3</v>
      </c>
      <c r="K21" s="57">
        <v>3</v>
      </c>
      <c r="L21" s="83">
        <v>4</v>
      </c>
      <c r="M21" s="57">
        <v>3</v>
      </c>
      <c r="N21" s="81">
        <v>4</v>
      </c>
    </row>
    <row r="22" spans="1:14" x14ac:dyDescent="0.25">
      <c r="A22" s="41"/>
      <c r="B22" s="42">
        <v>20</v>
      </c>
      <c r="C22" s="76">
        <v>0.05</v>
      </c>
      <c r="D22" s="56">
        <v>5.2000000000000005E-2</v>
      </c>
      <c r="E22" s="56">
        <v>3.5333333333333335E-2</v>
      </c>
      <c r="F22" s="82">
        <v>5.1333333333333335E-2</v>
      </c>
      <c r="G22" s="56">
        <v>3.6000000000000004E-2</v>
      </c>
      <c r="H22" s="80">
        <v>6.7999999999999991E-2</v>
      </c>
      <c r="I22" s="78">
        <v>4</v>
      </c>
      <c r="J22" s="57">
        <v>3</v>
      </c>
      <c r="K22" s="57">
        <v>3</v>
      </c>
      <c r="L22" s="83">
        <v>4</v>
      </c>
      <c r="M22" s="57">
        <v>3</v>
      </c>
      <c r="N22" s="81">
        <v>4</v>
      </c>
    </row>
    <row r="23" spans="1:14" x14ac:dyDescent="0.25">
      <c r="A23" s="41"/>
      <c r="B23" s="42">
        <v>21</v>
      </c>
      <c r="C23" s="76">
        <v>4.6000000000000013E-2</v>
      </c>
      <c r="D23" s="56">
        <v>4.4666666666666667E-2</v>
      </c>
      <c r="E23" s="82">
        <v>3.5333333333333335E-2</v>
      </c>
      <c r="F23" s="82">
        <v>5.266666666666666E-2</v>
      </c>
      <c r="G23" s="56">
        <v>4.4000000000000004E-2</v>
      </c>
      <c r="H23" s="80">
        <v>6.5333333333333327E-2</v>
      </c>
      <c r="I23" s="78">
        <v>4</v>
      </c>
      <c r="J23" s="57">
        <v>3</v>
      </c>
      <c r="K23" s="83">
        <v>4</v>
      </c>
      <c r="L23" s="83">
        <v>4</v>
      </c>
      <c r="M23" s="57">
        <v>3</v>
      </c>
      <c r="N23" s="81">
        <v>4</v>
      </c>
    </row>
    <row r="24" spans="1:14" x14ac:dyDescent="0.25">
      <c r="A24" s="41"/>
      <c r="B24" s="42">
        <v>22</v>
      </c>
      <c r="C24" s="76">
        <v>4.5999999999999999E-2</v>
      </c>
      <c r="D24" s="82">
        <v>4.8000000000000001E-2</v>
      </c>
      <c r="E24" s="82">
        <v>3.8000000000000006E-2</v>
      </c>
      <c r="F24" s="82">
        <v>4.8666666666666664E-2</v>
      </c>
      <c r="G24" s="56">
        <v>5.0666666666666665E-2</v>
      </c>
      <c r="H24" s="80">
        <v>6.6000000000000003E-2</v>
      </c>
      <c r="I24" s="78">
        <v>4</v>
      </c>
      <c r="J24" s="83">
        <v>4</v>
      </c>
      <c r="K24" s="83">
        <v>4</v>
      </c>
      <c r="L24" s="83">
        <v>4</v>
      </c>
      <c r="M24" s="57">
        <v>3</v>
      </c>
      <c r="N24" s="81">
        <v>4</v>
      </c>
    </row>
    <row r="25" spans="1:14" x14ac:dyDescent="0.25">
      <c r="A25" s="41"/>
      <c r="B25" s="42">
        <v>23</v>
      </c>
      <c r="C25" s="76">
        <v>5.6000000000000001E-2</v>
      </c>
      <c r="D25" s="82">
        <v>4.133333333333334E-2</v>
      </c>
      <c r="E25" s="82">
        <v>3.5333333333333335E-2</v>
      </c>
      <c r="F25" s="82">
        <v>4.466666666666666E-2</v>
      </c>
      <c r="G25" s="82">
        <v>4.9333333333333333E-2</v>
      </c>
      <c r="H25" s="80">
        <v>6.933333333333333E-2</v>
      </c>
      <c r="I25" s="78">
        <v>4</v>
      </c>
      <c r="J25" s="83">
        <v>4</v>
      </c>
      <c r="K25" s="83">
        <v>4</v>
      </c>
      <c r="L25" s="83">
        <v>4</v>
      </c>
      <c r="M25" s="83">
        <v>4</v>
      </c>
      <c r="N25" s="81">
        <v>4</v>
      </c>
    </row>
    <row r="26" spans="1:14" x14ac:dyDescent="0.25">
      <c r="A26" s="41"/>
      <c r="B26" s="42">
        <v>24</v>
      </c>
      <c r="C26" s="76">
        <v>5.4666666666666669E-2</v>
      </c>
      <c r="D26" s="82">
        <v>4.1333333333333333E-2</v>
      </c>
      <c r="E26" s="82">
        <v>4.3333333333333342E-2</v>
      </c>
      <c r="F26" s="82">
        <v>5.2000000000000005E-2</v>
      </c>
      <c r="G26" s="82">
        <v>4.2666666666666665E-2</v>
      </c>
      <c r="H26" s="80">
        <v>7.4666666666666659E-2</v>
      </c>
      <c r="I26" s="78">
        <v>4</v>
      </c>
      <c r="J26" s="83">
        <v>4</v>
      </c>
      <c r="K26" s="83">
        <v>4</v>
      </c>
      <c r="L26" s="83">
        <v>4</v>
      </c>
      <c r="M26" s="83">
        <v>4</v>
      </c>
      <c r="N26" s="81">
        <v>4</v>
      </c>
    </row>
    <row r="27" spans="1:14" x14ac:dyDescent="0.25">
      <c r="A27" s="41"/>
      <c r="B27" s="42">
        <v>25</v>
      </c>
      <c r="C27" s="76">
        <v>6.2666666666666676E-2</v>
      </c>
      <c r="D27" s="82">
        <v>4.4666666666666667E-2</v>
      </c>
      <c r="E27" s="82">
        <v>4.200000000000001E-2</v>
      </c>
      <c r="F27" s="82">
        <v>3.7333333333333329E-2</v>
      </c>
      <c r="G27" s="82">
        <v>4.9333333333333333E-2</v>
      </c>
      <c r="H27" s="80">
        <v>7.5333333333333322E-2</v>
      </c>
      <c r="I27" s="78">
        <v>4</v>
      </c>
      <c r="J27" s="83">
        <v>4</v>
      </c>
      <c r="K27" s="83">
        <v>4</v>
      </c>
      <c r="L27" s="83">
        <v>4</v>
      </c>
      <c r="M27" s="83">
        <v>4</v>
      </c>
      <c r="N27" s="81">
        <v>4</v>
      </c>
    </row>
    <row r="28" spans="1:14" x14ac:dyDescent="0.25">
      <c r="A28" s="41"/>
      <c r="B28" s="42">
        <v>26</v>
      </c>
      <c r="C28" s="76">
        <v>6.1333333333333337E-2</v>
      </c>
      <c r="D28" s="84">
        <v>3.1333333333333338E-2</v>
      </c>
      <c r="E28" s="82">
        <v>3.8000000000000006E-2</v>
      </c>
      <c r="F28" s="82">
        <v>4.1333333333333333E-2</v>
      </c>
      <c r="G28" s="82">
        <v>4.2666666666666665E-2</v>
      </c>
      <c r="H28" s="80">
        <v>6.1333333333333337E-2</v>
      </c>
      <c r="I28" s="78">
        <v>4</v>
      </c>
      <c r="J28" s="83">
        <v>4</v>
      </c>
      <c r="K28" s="83">
        <v>4</v>
      </c>
      <c r="L28" s="83">
        <v>4</v>
      </c>
      <c r="M28" s="83">
        <v>4</v>
      </c>
      <c r="N28" s="81">
        <v>4</v>
      </c>
    </row>
    <row r="29" spans="1:14" x14ac:dyDescent="0.25">
      <c r="A29" s="41"/>
      <c r="B29" s="42">
        <v>27</v>
      </c>
      <c r="C29" s="76">
        <v>5.8666666666666666E-2</v>
      </c>
      <c r="D29" s="82">
        <v>3.7333333333333336E-2</v>
      </c>
      <c r="E29" s="82">
        <v>3.8000000000000006E-2</v>
      </c>
      <c r="F29" s="82">
        <v>4.1333333333333333E-2</v>
      </c>
      <c r="G29" s="82">
        <v>4.6000000000000006E-2</v>
      </c>
      <c r="H29" s="80">
        <v>7.8E-2</v>
      </c>
      <c r="I29" s="78">
        <v>4</v>
      </c>
      <c r="J29" s="83">
        <v>4</v>
      </c>
      <c r="K29" s="83">
        <v>4</v>
      </c>
      <c r="L29" s="83">
        <v>4</v>
      </c>
      <c r="M29" s="83">
        <v>4</v>
      </c>
      <c r="N29" s="81">
        <v>4</v>
      </c>
    </row>
    <row r="30" spans="1:14" x14ac:dyDescent="0.25">
      <c r="A30" s="41"/>
      <c r="B30" s="42">
        <v>28</v>
      </c>
      <c r="C30" s="76">
        <v>5.8666666666666666E-2</v>
      </c>
      <c r="D30" s="82">
        <v>3.266666666666667E-2</v>
      </c>
      <c r="E30" s="82">
        <v>3.1333333333333331E-2</v>
      </c>
      <c r="F30" s="82">
        <v>4.5999999999999999E-2</v>
      </c>
      <c r="G30" s="82">
        <v>3.8666666666666669E-2</v>
      </c>
      <c r="H30" s="80">
        <v>6.5333333333333327E-2</v>
      </c>
      <c r="I30" s="78">
        <v>4</v>
      </c>
      <c r="J30" s="83">
        <v>4</v>
      </c>
      <c r="K30" s="83">
        <v>4</v>
      </c>
      <c r="L30" s="83">
        <v>4</v>
      </c>
      <c r="M30" s="83">
        <v>4</v>
      </c>
      <c r="N30" s="81">
        <v>4</v>
      </c>
    </row>
    <row r="31" spans="1:14" x14ac:dyDescent="0.25">
      <c r="A31" s="41"/>
      <c r="B31" s="42">
        <v>29</v>
      </c>
      <c r="C31" s="76">
        <v>5.6000000000000001E-2</v>
      </c>
      <c r="D31" s="82">
        <v>4.4000000000000004E-2</v>
      </c>
      <c r="E31" s="82">
        <v>3.8000000000000006E-2</v>
      </c>
      <c r="F31" s="82">
        <v>4.5999999999999999E-2</v>
      </c>
      <c r="G31" s="82">
        <v>4.6000000000000006E-2</v>
      </c>
      <c r="H31" s="80">
        <v>7.0000000000000007E-2</v>
      </c>
      <c r="I31" s="78">
        <v>4</v>
      </c>
      <c r="J31" s="83">
        <v>4</v>
      </c>
      <c r="K31" s="83">
        <v>4</v>
      </c>
      <c r="L31" s="83">
        <v>4</v>
      </c>
      <c r="M31" s="83">
        <v>4</v>
      </c>
      <c r="N31" s="81">
        <v>4</v>
      </c>
    </row>
    <row r="32" spans="1:14" x14ac:dyDescent="0.25">
      <c r="A32" s="41"/>
      <c r="B32" s="42">
        <v>30</v>
      </c>
      <c r="C32" s="76">
        <v>5.5333333333333332E-2</v>
      </c>
      <c r="D32" s="82">
        <v>4.0666666666666663E-2</v>
      </c>
      <c r="E32" s="84">
        <v>3.1333333333333331E-2</v>
      </c>
      <c r="F32" s="82">
        <v>4.1333333333333333E-2</v>
      </c>
      <c r="G32" s="82">
        <v>5.3333333333333337E-2</v>
      </c>
      <c r="H32" s="80">
        <v>6.933333333333333E-2</v>
      </c>
      <c r="I32" s="78">
        <v>4</v>
      </c>
      <c r="J32" s="83">
        <v>4</v>
      </c>
      <c r="K32" s="83">
        <v>4</v>
      </c>
      <c r="L32" s="83">
        <v>4</v>
      </c>
      <c r="M32" s="83">
        <v>4</v>
      </c>
      <c r="N32" s="81">
        <v>4</v>
      </c>
    </row>
    <row r="33" spans="1:14" x14ac:dyDescent="0.25">
      <c r="A33" s="41"/>
      <c r="B33" s="42">
        <v>31</v>
      </c>
      <c r="C33" s="76">
        <v>5.6000000000000001E-2</v>
      </c>
      <c r="D33" s="82">
        <v>3.6000000000000004E-2</v>
      </c>
      <c r="E33" s="82">
        <v>3.8000000000000006E-2</v>
      </c>
      <c r="F33" s="82">
        <v>4.1333333333333333E-2</v>
      </c>
      <c r="G33" s="82">
        <v>4.8000000000000001E-2</v>
      </c>
      <c r="H33" s="80">
        <v>7.3999999999999996E-2</v>
      </c>
      <c r="I33" s="78">
        <v>4</v>
      </c>
      <c r="J33" s="83">
        <v>4</v>
      </c>
      <c r="K33" s="83">
        <v>4</v>
      </c>
      <c r="L33" s="83">
        <v>4</v>
      </c>
      <c r="M33" s="83">
        <v>4</v>
      </c>
      <c r="N33" s="81">
        <v>4</v>
      </c>
    </row>
    <row r="34" spans="1:14" x14ac:dyDescent="0.25">
      <c r="A34" s="41"/>
      <c r="B34" s="42">
        <v>32</v>
      </c>
      <c r="C34" s="76">
        <v>5.6666666666666671E-2</v>
      </c>
      <c r="D34" s="82">
        <v>4.0666666666666663E-2</v>
      </c>
      <c r="E34" s="82">
        <v>3.8000000000000006E-2</v>
      </c>
      <c r="F34" s="82">
        <v>4.9333333333333333E-2</v>
      </c>
      <c r="G34" s="82">
        <v>4.6666666666666669E-2</v>
      </c>
      <c r="H34" s="80">
        <v>6.6000000000000003E-2</v>
      </c>
      <c r="I34" s="78">
        <v>4</v>
      </c>
      <c r="J34" s="83">
        <v>4</v>
      </c>
      <c r="K34" s="83">
        <v>4</v>
      </c>
      <c r="L34" s="83">
        <v>4</v>
      </c>
      <c r="M34" s="83">
        <v>4</v>
      </c>
      <c r="N34" s="81">
        <v>4</v>
      </c>
    </row>
    <row r="35" spans="1:14" x14ac:dyDescent="0.25">
      <c r="A35" s="41"/>
      <c r="B35" s="42">
        <v>33</v>
      </c>
      <c r="C35" s="76">
        <v>5.0666666666666665E-2</v>
      </c>
      <c r="D35" s="82">
        <v>3.6000000000000004E-2</v>
      </c>
      <c r="E35" s="82">
        <v>3.8000000000000006E-2</v>
      </c>
      <c r="F35" s="82">
        <v>4.5999999999999999E-2</v>
      </c>
      <c r="G35" s="82">
        <v>4.4000000000000004E-2</v>
      </c>
      <c r="H35" s="80">
        <v>6.6666666666666666E-2</v>
      </c>
      <c r="I35" s="78">
        <v>4</v>
      </c>
      <c r="J35" s="83">
        <v>4</v>
      </c>
      <c r="K35" s="83">
        <v>4</v>
      </c>
      <c r="L35" s="83">
        <v>4</v>
      </c>
      <c r="M35" s="83">
        <v>4</v>
      </c>
      <c r="N35" s="81">
        <v>4</v>
      </c>
    </row>
    <row r="36" spans="1:14" x14ac:dyDescent="0.25">
      <c r="A36" s="41"/>
      <c r="B36" s="42">
        <v>34</v>
      </c>
      <c r="C36" s="76">
        <v>5.4000000000000006E-2</v>
      </c>
      <c r="D36" s="82">
        <v>3.6000000000000004E-2</v>
      </c>
      <c r="E36" s="82">
        <v>3.8000000000000006E-2</v>
      </c>
      <c r="F36" s="82">
        <v>0.05</v>
      </c>
      <c r="G36" s="82">
        <v>4.4000000000000004E-2</v>
      </c>
      <c r="H36" s="80">
        <v>7.1999999999999995E-2</v>
      </c>
      <c r="I36" s="78">
        <v>4</v>
      </c>
      <c r="J36" s="83">
        <v>4</v>
      </c>
      <c r="K36" s="83">
        <v>4</v>
      </c>
      <c r="L36" s="83">
        <v>4</v>
      </c>
      <c r="M36" s="83">
        <v>4</v>
      </c>
      <c r="N36" s="81">
        <v>4</v>
      </c>
    </row>
    <row r="37" spans="1:14" x14ac:dyDescent="0.25">
      <c r="A37" s="41"/>
      <c r="B37" s="42">
        <v>35</v>
      </c>
      <c r="C37" s="76">
        <v>6.0000000000000012E-2</v>
      </c>
      <c r="D37" s="82">
        <v>4.8000000000000008E-2</v>
      </c>
      <c r="E37" s="82">
        <v>3.8000000000000006E-2</v>
      </c>
      <c r="F37" s="82">
        <v>4.5999999999999999E-2</v>
      </c>
      <c r="G37" s="82">
        <v>0.05</v>
      </c>
      <c r="H37" s="80">
        <v>7.333333333333332E-2</v>
      </c>
      <c r="I37" s="78">
        <v>4</v>
      </c>
      <c r="J37" s="83">
        <v>4</v>
      </c>
      <c r="K37" s="83">
        <v>4</v>
      </c>
      <c r="L37" s="83">
        <v>4</v>
      </c>
      <c r="M37" s="83">
        <v>4</v>
      </c>
      <c r="N37" s="81">
        <v>4</v>
      </c>
    </row>
    <row r="38" spans="1:14" ht="15.75" thickBot="1" x14ac:dyDescent="0.3">
      <c r="A38" s="85"/>
      <c r="B38" s="86">
        <v>36</v>
      </c>
      <c r="C38" s="87">
        <v>5.9333333333333328E-2</v>
      </c>
      <c r="D38" s="88">
        <v>4.5999999999999999E-2</v>
      </c>
      <c r="E38" s="88">
        <v>4.0000000000000008E-2</v>
      </c>
      <c r="F38" s="88">
        <v>4.5999999999999999E-2</v>
      </c>
      <c r="G38" s="88">
        <v>4.6000000000000006E-2</v>
      </c>
      <c r="H38" s="89">
        <v>7.7333333333333323E-2</v>
      </c>
      <c r="I38" s="90">
        <v>4</v>
      </c>
      <c r="J38" s="91">
        <v>4</v>
      </c>
      <c r="K38" s="91">
        <v>4</v>
      </c>
      <c r="L38" s="91">
        <v>4</v>
      </c>
      <c r="M38" s="91">
        <v>4</v>
      </c>
      <c r="N38" s="92">
        <v>4</v>
      </c>
    </row>
  </sheetData>
  <mergeCells count="5">
    <mergeCell ref="C1:H1"/>
    <mergeCell ref="I1:N1"/>
    <mergeCell ref="A3:A38"/>
    <mergeCell ref="P5:P8"/>
    <mergeCell ref="T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sensor_gesture</vt:lpstr>
      <vt:lpstr>#offeaturesVSsensors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2021-07-24T11:55:58Z</dcterms:modified>
</cp:coreProperties>
</file>