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19440" windowHeight="12240" tabRatio="815" activeTab="1"/>
  </bookViews>
  <sheets>
    <sheet name="Index" sheetId="5" r:id="rId1"/>
    <sheet name="Test Scenarios " sheetId="9" r:id="rId2"/>
    <sheet name="SMART- Char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9" i="10"/>
  <c r="G166"/>
  <c r="G8"/>
  <c r="G7"/>
  <c r="G152" l="1"/>
  <c r="G144"/>
  <c r="G134"/>
  <c r="G126"/>
  <c r="G117"/>
  <c r="G109"/>
  <c r="G101"/>
  <c r="G94"/>
  <c r="G86"/>
  <c r="G78"/>
  <c r="G70"/>
  <c r="G62"/>
  <c r="G55" l="1"/>
  <c r="G49"/>
  <c r="G42"/>
  <c r="G34"/>
  <c r="G26"/>
  <c r="G18" l="1"/>
  <c r="G10" l="1"/>
  <c r="G9"/>
  <c r="C12" l="1"/>
  <c r="C8" i="5"/>
  <c r="C13" i="10"/>
  <c r="D8" i="5"/>
  <c r="C11" i="10"/>
  <c r="B8" i="5"/>
  <c r="C14" i="10"/>
  <c r="E8" i="5"/>
  <c r="E10" s="1"/>
  <c r="B10" l="1"/>
  <c r="D10"/>
  <c r="C10"/>
  <c r="F8" l="1"/>
  <c r="F10" l="1"/>
  <c r="G8"/>
  <c r="G10" s="1"/>
  <c r="G11" s="1"/>
</calcChain>
</file>

<file path=xl/sharedStrings.xml><?xml version="1.0" encoding="utf-8"?>
<sst xmlns="http://schemas.openxmlformats.org/spreadsheetml/2006/main" count="624" uniqueCount="204">
  <si>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</si>
  <si>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</si>
  <si>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</si>
  <si>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</si>
  <si>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</si>
  <si>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</si>
  <si>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</si>
  <si>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</si>
  <si>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</si>
  <si>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</si>
  <si>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</si>
  <si>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</si>
  <si>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</si>
  <si>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</si>
  <si>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</si>
  <si>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</si>
  <si>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</si>
  <si>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</si>
  <si>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</si>
  <si>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</si>
  <si>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</si>
  <si>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</si>
  <si>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</si>
  <si>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</si>
  <si>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</si>
  <si>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</si>
  <si>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</si>
  <si>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</si>
  <si>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</si>
  <si>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</si>
  <si>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</si>
  <si>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</si>
  <si>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</si>
  <si>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</si>
  <si>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</si>
  <si>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</si>
  <si>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</si>
  <si>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</si>
  <si>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</si>
  <si>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</si>
  <si>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</si>
  <si>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</si>
  <si>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</si>
  <si>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</si>
  <si>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</si>
  <si>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</si>
  <si>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</si>
  <si>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</si>
  <si>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</si>
  <si>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</si>
  <si>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</si>
  <si>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</si>
  <si>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</si>
  <si>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</si>
  <si>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</si>
  <si>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</si>
  <si>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</si>
  <si>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</si>
  <si>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SMART-Chart</t>
  </si>
  <si>
    <t>User Story: SMART-Chart
As a SMART User, I want to have the ability to understand Chart functionality of any Report</t>
  </si>
  <si>
    <t>As a smart user has ability to understand Chart functionality of any Report</t>
  </si>
  <si>
    <t>Chart</t>
  </si>
  <si>
    <t>User Story: SMART- Chart Functionality</t>
  </si>
  <si>
    <t>Description :  As a SMART User, I want to have the ability to understand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</si>
  <si>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</si>
  <si>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Verify Chart legends functionality</t>
  </si>
  <si>
    <t>Verify Tooltip of chart after change any legend</t>
  </si>
  <si>
    <t>Verify Chart should get updated according to user applied filter from search options</t>
  </si>
  <si>
    <t>Verify Chart should get updated while user apply any saved search</t>
  </si>
  <si>
    <t>Verify User able to Go back to original Chart</t>
  </si>
  <si>
    <t>UA - Brand Canada
Report - Print Dynamics Dashboard (Ad)</t>
  </si>
  <si>
    <t>Pie Chart</t>
  </si>
  <si>
    <t>Verify Drill down functionality of Pie chart</t>
  </si>
  <si>
    <t>US:WEB-7575_TC 01</t>
  </si>
  <si>
    <t>Verify Bar chart</t>
  </si>
  <si>
    <t>Verify Tooltip of Chart (Bar)</t>
  </si>
  <si>
    <t>Hover mouse on Expand,Download &amp; Schedule icon</t>
  </si>
  <si>
    <t>Hover mouse on any Bar from Chart</t>
  </si>
  <si>
    <t>numerator QA Team</t>
  </si>
  <si>
    <t>Sumit Rana</t>
  </si>
  <si>
    <t>User should be able to see the following
1. Chart title on left top
2. Expand, Download &amp; Schedule icon (default disabled) on right top
3. X &amp; Y axis with bar chart
4. Legend on the bottom of chart
5. Chart Date range on left bottom
6. "Numerator" hyperlink on right bottom</t>
  </si>
  <si>
    <t xml:space="preserve">User should be able to see the following
1. Division name on the top
2. Class,Total &amp; % of total
</t>
  </si>
  <si>
    <t>Division - HUDSONS BAY DEPT STORE DIV</t>
  </si>
  <si>
    <t>1. Expand icon tooltip should be "Expand"
2. Download icon tooltip should be  "Download"
3. Schedule icon tooltip should be "You must have an applied search"</t>
  </si>
  <si>
    <t>nedd to confirm for download &amp; expand icon</t>
  </si>
  <si>
    <t>US:WEB-7575_TC 02</t>
  </si>
  <si>
    <t>Deselect any legend</t>
  </si>
  <si>
    <t xml:space="preserve">1. Deselected legend should be removed from Chart 
2. Y axis should be updated according to value
</t>
  </si>
  <si>
    <t>Legend - LOCAL AUTOMOTIVE DEALER ADVERTISING</t>
  </si>
  <si>
    <t>Reselect deselected legend</t>
  </si>
  <si>
    <t>US:WEB-7575_TC 03</t>
  </si>
  <si>
    <t xml:space="preserve">User should be able to see the following
1. Division name on the top
2. Class,Total as NA &amp; % of total as 0.00%
</t>
  </si>
  <si>
    <t>Division - GM CONSOLIDATED LOCAL CAR DEALRSHPS</t>
  </si>
  <si>
    <t xml:space="preserve">1. Selected legend (division) should be displayed in Chart 
2. Y axis should be updated according to value
</t>
  </si>
  <si>
    <t>Hover mouse on Deselected Bar (for i.e GM CONSOLIDATED LOCAL CAR DEALRSHPS)</t>
  </si>
  <si>
    <t>US:WEB-7575_TC 04</t>
  </si>
  <si>
    <t>Date Range - jan 2017 to jan 2018</t>
  </si>
  <si>
    <t>Click on Search options button and select date range</t>
  </si>
  <si>
    <t>1. Search options modal should be open
2. User able to set new date range</t>
  </si>
  <si>
    <t>Click on Apply button</t>
  </si>
  <si>
    <t xml:space="preserve">1. Chart should get updated according to date range
2. Date should be displayed as "1/2/17 to 12/30/18" below chart on left bottom side </t>
  </si>
  <si>
    <t>US:WEB-7575_TC 05</t>
  </si>
  <si>
    <t>User have SMART URL with valid Login credential.
User must have atleast one saved search</t>
  </si>
  <si>
    <r>
      <t xml:space="preserve">Click on </t>
    </r>
    <r>
      <rPr>
        <b/>
        <sz val="11"/>
        <rFont val="Calibri"/>
        <family val="2"/>
      </rPr>
      <t>Untitled search</t>
    </r>
    <r>
      <rPr>
        <sz val="11"/>
        <rFont val="Calibri"/>
        <family val="2"/>
      </rPr>
      <t xml:space="preserve"> button and select any saved search</t>
    </r>
  </si>
  <si>
    <t>1. Saved Search should be applied
2. Chart data should be displayed according to saved search</t>
  </si>
  <si>
    <t>US:WEB-7575_TC 06</t>
  </si>
  <si>
    <r>
      <t xml:space="preserve">Click on </t>
    </r>
    <r>
      <rPr>
        <b/>
        <sz val="11"/>
        <rFont val="Calibri"/>
        <family val="2"/>
      </rPr>
      <t>Expand</t>
    </r>
    <r>
      <rPr>
        <sz val="11"/>
        <rFont val="Calibri"/>
        <family val="2"/>
      </rPr>
      <t xml:space="preserve"> button </t>
    </r>
  </si>
  <si>
    <t>Chart - Count of Pages by Class</t>
  </si>
  <si>
    <t>Verify Expand Chartfunctionality</t>
  </si>
  <si>
    <t>1. Full Chart should be displayed in new page
2. Chart all other remaining bar value should be displayed
3. Expand button turn into  "Go Back" button
4. AgGrid should be displayed below chart</t>
  </si>
  <si>
    <t>US:WEB-7575_TC 07</t>
  </si>
  <si>
    <t>Verify AgGrid data should be displayed according to selected perticular bar</t>
  </si>
  <si>
    <t>Click on any bar from chart</t>
  </si>
  <si>
    <t>1. Selected bar should be highlighted as Gray
2. Data in AgGrid should be display as per selected bar from chart</t>
  </si>
  <si>
    <t>US:WEB-7575_TC 08</t>
  </si>
  <si>
    <t xml:space="preserve">User have SMART URL with valid Login credential.
</t>
  </si>
  <si>
    <r>
      <t xml:space="preserve">Click on </t>
    </r>
    <r>
      <rPr>
        <b/>
        <sz val="11"/>
        <rFont val="Calibri"/>
        <family val="2"/>
      </rPr>
      <t>Go back</t>
    </r>
    <r>
      <rPr>
        <sz val="11"/>
        <rFont val="Calibri"/>
        <family val="2"/>
      </rPr>
      <t xml:space="preserve"> button from chart</t>
    </r>
  </si>
  <si>
    <t>1. User should be redirected to Home page</t>
  </si>
  <si>
    <t>Note : Chart export TC is covered in export functionality &amp; Chart schedule TC is covered in Schdule fun.</t>
  </si>
  <si>
    <t>Verify Tooltip of Pie chart</t>
  </si>
  <si>
    <t>Verify Tooltip after user Drill down in any wedges of Pie chart</t>
  </si>
  <si>
    <t>Verify Tooltip of pie chart after user Deselect any legend</t>
  </si>
  <si>
    <t>Verify "Back to Top companies" hyper link</t>
  </si>
  <si>
    <t>TC12</t>
  </si>
  <si>
    <t>TC13</t>
  </si>
  <si>
    <t>TC14</t>
  </si>
  <si>
    <t>TC15</t>
  </si>
  <si>
    <t>TC16</t>
  </si>
  <si>
    <t>TC17</t>
  </si>
  <si>
    <t>TC18</t>
  </si>
  <si>
    <t>Verify Up and Down button functionality when chart legends list is big</t>
  </si>
  <si>
    <t>Verify Chart value should get updated according to filter from Pivot</t>
  </si>
  <si>
    <t xml:space="preserve">
UA - Brand Monthly
Report - 1. Ad Ex Report by Media</t>
  </si>
  <si>
    <t xml:space="preserve">Verify Double bar chart value should updated according to User filter value from Pivot </t>
  </si>
  <si>
    <t>US:WEB-7575_TC 09</t>
  </si>
  <si>
    <t>Verify Pie chart</t>
  </si>
  <si>
    <t>Chart - Count of Creatives Running by Competitor</t>
  </si>
  <si>
    <t>UA - Brand 
Report - Weekly Report</t>
  </si>
  <si>
    <t>User should be able to see the following
1. Chart title on left top
2. Expand, Download &amp; Schedule icon (default disabled) on right top
3. "Top 8 Competitors" label
4. Pie chart 
5. Legend on the beside of chart
6. Chart Date range on left bottom
7. "Numerator" hyperlink on right bottom</t>
  </si>
  <si>
    <t>Hover mouse on any Wedges</t>
  </si>
  <si>
    <t>User should be able to see the following
1. Product name on the top
2. Total &amp; % of total</t>
  </si>
  <si>
    <t>US:WEB-7575_TC 10</t>
  </si>
  <si>
    <t xml:space="preserve">Percentage of total value should updated(Increased)
</t>
  </si>
  <si>
    <t>Select any legend</t>
  </si>
  <si>
    <t xml:space="preserve">Percentage of total value should updated(Decreased)
</t>
  </si>
  <si>
    <t>US:WEB-7575_TC 11</t>
  </si>
  <si>
    <t>Click on any Wedges of pie chart</t>
  </si>
  <si>
    <t>1. Chart should be Drill down
2. Sub product values should be displayed on Chart 
3. Legends should be changed according to it
4. "Back to Top 8 Competitor" link should be displayed</t>
  </si>
  <si>
    <t>US:WEB-7575_TC 12</t>
  </si>
  <si>
    <t>User have SMART URL with valid Login credential.
Test case "US:WEB-7575_TC 11" must be executed</t>
  </si>
  <si>
    <t>Hover mosue on Wedges</t>
  </si>
  <si>
    <t>User should on Home screen of the application.
1. Sub product detailson top
2. Total &amp; Percentage of total</t>
  </si>
  <si>
    <t>now againn hover mouse on Wedges</t>
  </si>
  <si>
    <t>User should on Home screen of the application.
1. Sub product detailson top
2. Total &amp; Percentage of total with updated value</t>
  </si>
  <si>
    <t>US:WEB-7575_TC 13</t>
  </si>
  <si>
    <t>US:WEB-7575_TC 14</t>
  </si>
  <si>
    <t>Chart - Share of Spend</t>
  </si>
  <si>
    <t>User should be able to see the following
1. Chart title on left top
2. Expand, Tabular, Download &amp; Schedule icon (default disabled) on right top
3. "Top 8 Advertisers" label
4. Pie chart 
5. Legend on the beside of chart
6. Chart Date range on left bottom
7. "Numerator" hyperlink on right bottom</t>
  </si>
  <si>
    <t>Need to confirm</t>
  </si>
  <si>
    <t>1. Full Chart should be displayed in new page
2. Chart all other remaining bar value should be displayed
3. Expand button turn into  "Go Back" button
4. Up icon as Disabled &amp; Down icon as Enabled below the Legends
5. AgGrid should be displayed below chart</t>
  </si>
  <si>
    <t>Click on Down icon</t>
  </si>
  <si>
    <t>Click on Upside of icon</t>
  </si>
  <si>
    <t>1. Other Remaining legends should be displayed
2. Down icon should be Disabled
3. Up icon should be Enabled</t>
  </si>
  <si>
    <t>1. Down icon should be Enabled
2. Up icon should be Disabled</t>
  </si>
  <si>
    <t>US:WEB-7575_TC 15</t>
  </si>
  <si>
    <t>Select any value from any column</t>
  </si>
  <si>
    <r>
      <t xml:space="preserve">1. Chart should get updated accrding to selected value from pivot
2. AgGrid value also get updated according to </t>
    </r>
    <r>
      <rPr>
        <b/>
        <sz val="11"/>
        <rFont val="Calibri"/>
        <family val="2"/>
      </rPr>
      <t>selected value from pivot</t>
    </r>
  </si>
  <si>
    <t>Company - PROCTER &amp; GAMBLE CO THE</t>
  </si>
  <si>
    <t>Deselect selected value</t>
  </si>
  <si>
    <t>WEB-7617</t>
  </si>
  <si>
    <t>1. Original Chart value should get displayed
2. Original AgGrid value should get displayed</t>
  </si>
  <si>
    <t>US:WEB-7575_TC 16</t>
  </si>
  <si>
    <t>Click on Pivot options and select "Total Media Spend Last Year (LY)"</t>
  </si>
  <si>
    <t>Total Media Spend Last Year (LY) option should be displayed in Pivot</t>
  </si>
  <si>
    <t>Select any value from Total Media Spend Last Year (LY) column</t>
  </si>
  <si>
    <t>Select any value from Total Media Spend Current Period (CP)
column</t>
  </si>
  <si>
    <t xml:space="preserve">
</t>
  </si>
  <si>
    <t>Deselect selected value from Pivot</t>
  </si>
  <si>
    <t>US:WEB-7575_TC 17</t>
  </si>
  <si>
    <t>Verify Save button should be disabled when user select any value from Pivot</t>
  </si>
  <si>
    <t>Verify Save button should be disabled when user select any legend from Chart</t>
  </si>
  <si>
    <t xml:space="preserve">
UA - Brand 
Report - Brand Dashboard</t>
  </si>
  <si>
    <t>Chart - Leading Advertisers Media Mix</t>
  </si>
  <si>
    <t>Select any Bar from Chart</t>
  </si>
  <si>
    <t>1. Chart should highlighted in Gray color
2. AgGrid value also get updated according to selected value from Chart
3. Observe Save button should not Enabled</t>
  </si>
  <si>
    <t>WEB-7431</t>
  </si>
  <si>
    <t>US:WEB-7575_TC 18</t>
  </si>
  <si>
    <t xml:space="preserve">
UA - Brand Canada
Report - Print report by Media</t>
  </si>
  <si>
    <t>Verify Pivot</t>
  </si>
  <si>
    <t>User should be able to see the following
1. Company,Division &amp; Class column should be displayed
2. Pivot options &amp; Pivot bulk options should be displayed</t>
  </si>
  <si>
    <t>Select any value from Pivot</t>
  </si>
  <si>
    <t>1. Selected value should be displayed as Checked
2. Reset button should be Enabled
3. Save button should not be Enabled</t>
  </si>
  <si>
    <t>SMRT-8033</t>
  </si>
  <si>
    <t>Verify on selecting chart option from All Analytics drop down should hide granular data in Brand Monthly charts</t>
  </si>
  <si>
    <t xml:space="preserve">TC20 </t>
  </si>
  <si>
    <t>Verify the Expand Functionality should hide granular data in Brand Monthly reports</t>
  </si>
  <si>
    <t xml:space="preserve">TC19 </t>
  </si>
  <si>
    <t>1. Chart should be expanded
2. Chart's all other remaining bar value should be displayed
3. Expand button turn into  "Go Back" button
4. AgGrid should not be displayed below chart for granular data</t>
  </si>
  <si>
    <t>Click on All Analytics drop down button and select Company Ranking Period over Period</t>
  </si>
  <si>
    <t>Chart -Company Ranking Period over Period,Leading Class Media Mix… for all charts with Expand button</t>
  </si>
  <si>
    <t>UA - Brand Monthly
Report -QA Testing - Ad Ex</t>
  </si>
  <si>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
</t>
  </si>
  <si>
    <t>US:WEB-7575_TC 20</t>
  </si>
  <si>
    <t>US:WEB-7575_TC 19</t>
  </si>
</sst>
</file>

<file path=xl/styles.xml><?xml version="1.0" encoding="utf-8"?>
<styleSheet xmlns="http://schemas.openxmlformats.org/spreadsheetml/2006/main">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95">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0"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3"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14" fontId="6" fillId="0" borderId="24" xfId="143" applyNumberFormat="1" applyFont="1" applyBorder="1" applyAlignment="1">
      <alignment horizontal="left"/>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14" fontId="5" fillId="23" borderId="20" xfId="143" applyNumberFormat="1" applyFont="1" applyFill="1" applyBorder="1" applyAlignment="1">
      <alignment horizontal="left" vertical="center" wrapText="1"/>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30"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5" fillId="0" borderId="0" xfId="152" applyFont="1" applyAlignment="1">
      <alignment horizontal="center" vertical="center" wrapText="1"/>
    </xf>
    <xf numFmtId="0" fontId="5" fillId="0" borderId="0" xfId="146" applyFont="1" applyAlignment="1">
      <alignment wrapText="1"/>
    </xf>
    <xf numFmtId="0" fontId="36" fillId="0" borderId="0" xfId="0" applyFont="1" applyAlignment="1"/>
    <xf numFmtId="0" fontId="6" fillId="0" borderId="0" xfId="146" applyFont="1" applyAlignment="1">
      <alignment wrapText="1"/>
    </xf>
    <xf numFmtId="0" fontId="1" fillId="0" borderId="0" xfId="0" applyFont="1" applyAlignment="1"/>
    <xf numFmtId="0" fontId="48" fillId="0" borderId="0" xfId="146" applyFont="1" applyAlignment="1"/>
    <xf numFmtId="0" fontId="5" fillId="0" borderId="0" xfId="146" applyFont="1" applyFill="1" applyAlignment="1"/>
    <xf numFmtId="0" fontId="37" fillId="0" borderId="0" xfId="146" applyFont="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xf numFmtId="0" fontId="5" fillId="0" borderId="0" xfId="152" applyFont="1" applyFill="1" applyAlignment="1"/>
    <xf numFmtId="0" fontId="5" fillId="0" borderId="0" xfId="152" applyFont="1" applyFill="1" applyAlignment="1">
      <alignment horizontal="center" vertical="center" wrapText="1"/>
    </xf>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32"/>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13</c:v>
                </c:pt>
                <c:pt idx="1">
                  <c:v>4</c:v>
                </c:pt>
                <c:pt idx="2">
                  <c:v>0</c:v>
                </c:pt>
                <c:pt idx="3">
                  <c:v>3</c:v>
                </c:pt>
              </c:numCache>
            </c:numRef>
          </c:val>
          <c:extLst xmlns:c16r2="http://schemas.microsoft.com/office/drawing/2015/06/chart">
            <c:ext xmlns:c16="http://schemas.microsoft.com/office/drawing/2014/chart" uri="{C3380CC4-5D6E-409C-BE32-E72D297353CC}">
              <c16:uniqueId val="{00000008-71B6-4DE3-A7AD-5B86A9C2BF24}"/>
            </c:ext>
          </c:extLst>
        </c:ser>
        <c:dLbls/>
        <c:axId val="49907584"/>
        <c:axId val="49909120"/>
      </c:barChart>
      <c:catAx>
        <c:axId val="49907584"/>
        <c:scaling>
          <c:orientation val="minMax"/>
        </c:scaling>
        <c:axPos val="b"/>
        <c:numFmt formatCode="General" sourceLinked="1"/>
        <c:tickLblPos val="nextTo"/>
        <c:txPr>
          <a:bodyPr/>
          <a:lstStyle/>
          <a:p>
            <a:pPr>
              <a:defRPr lang="en-US" baseline="0">
                <a:latin typeface="Calibri" pitchFamily="34" charset="0"/>
              </a:defRPr>
            </a:pPr>
            <a:endParaRPr lang="en-US"/>
          </a:p>
        </c:txPr>
        <c:crossAx val="49909120"/>
        <c:crosses val="autoZero"/>
        <c:auto val="1"/>
        <c:lblAlgn val="ctr"/>
        <c:lblOffset val="100"/>
      </c:catAx>
      <c:valAx>
        <c:axId val="49909120"/>
        <c:scaling>
          <c:orientation val="minMax"/>
        </c:scaling>
        <c:delete val="1"/>
        <c:axPos val="l"/>
        <c:numFmt formatCode="General" sourceLinked="1"/>
        <c:tickLblPos val="none"/>
        <c:crossAx val="49907584"/>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84"/>
          <c:w val="0.92496729254319709"/>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0.85</c:v>
                </c:pt>
                <c:pt idx="1">
                  <c:v>0.15000000000000002</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497"/>
          <c:w val="0.42791036796598092"/>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55" l="0.70000000000000062" r="0.70000000000000062" t="0.750000000000003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69E-2"/>
          <c:w val="0.29672375522792599"/>
          <c:h val="0.85466509216403819"/>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'SMART- Chart'!$F$7:$F$10</c:f>
              <c:strCache>
                <c:ptCount val="4"/>
                <c:pt idx="0">
                  <c:v>Pass</c:v>
                </c:pt>
                <c:pt idx="1">
                  <c:v>Fail</c:v>
                </c:pt>
                <c:pt idx="2">
                  <c:v>Blocked</c:v>
                </c:pt>
                <c:pt idx="3">
                  <c:v>Not Executed</c:v>
                </c:pt>
              </c:strCache>
            </c:strRef>
          </c:cat>
          <c:val>
            <c:numRef>
              <c:f>'SMART- Chart'!$G$7:$G$10</c:f>
              <c:numCache>
                <c:formatCode>General</c:formatCode>
                <c:ptCount val="4"/>
                <c:pt idx="0">
                  <c:v>13</c:v>
                </c:pt>
                <c:pt idx="1">
                  <c:v>4</c:v>
                </c:pt>
                <c:pt idx="2">
                  <c:v>0</c:v>
                </c:pt>
                <c:pt idx="3">
                  <c:v>3</c:v>
                </c:pt>
              </c:numCache>
            </c:numRef>
          </c:val>
          <c:extLst xmlns:c16r2="http://schemas.microsoft.com/office/drawing/2015/06/chart">
            <c:ext xmlns:c16="http://schemas.microsoft.com/office/drawing/2014/chart" uri="{C3380CC4-5D6E-409C-BE32-E72D297353CC}">
              <c16:uniqueId val="{00000008-25D4-4E58-AB57-52CC97BAF3DE}"/>
            </c:ext>
          </c:extLst>
        </c:ser>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17"/>
          <c:y val="3.6083951617898579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xmlns=""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xmlns=""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xmlns=""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xmlns=""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B8" sqref="B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9" t="s">
        <v>0</v>
      </c>
      <c r="B5" s="70"/>
      <c r="C5" s="70"/>
      <c r="D5" s="70"/>
      <c r="E5" s="70"/>
      <c r="F5" s="70"/>
      <c r="G5" s="70"/>
    </row>
    <row r="6" spans="1:7" ht="18" customHeight="1">
      <c r="A6" s="71" t="s">
        <v>1</v>
      </c>
      <c r="B6" s="73" t="s">
        <v>2</v>
      </c>
      <c r="C6" s="74"/>
      <c r="D6" s="74"/>
      <c r="E6" s="74"/>
      <c r="F6" s="75"/>
      <c r="G6" s="76" t="s">
        <v>3</v>
      </c>
    </row>
    <row r="7" spans="1:7" ht="30.75" thickBot="1">
      <c r="A7" s="72"/>
      <c r="B7" s="10" t="s">
        <v>4</v>
      </c>
      <c r="C7" s="10" t="s">
        <v>5</v>
      </c>
      <c r="D7" s="10" t="s">
        <v>20</v>
      </c>
      <c r="E7" s="11" t="s">
        <v>19</v>
      </c>
      <c r="F7" s="10" t="s">
        <v>6</v>
      </c>
      <c r="G7" s="76"/>
    </row>
    <row r="8" spans="1:7" ht="15.75" thickTop="1">
      <c r="A8" s="1" t="s">
        <v>58</v>
      </c>
      <c r="B8" s="12">
        <f>'SMART- Chart'!G7</f>
        <v>13</v>
      </c>
      <c r="C8" s="12">
        <f>'SMART- Chart'!G8</f>
        <v>4</v>
      </c>
      <c r="D8" s="12">
        <f>'SMART- Chart'!G9</f>
        <v>0</v>
      </c>
      <c r="E8" s="12">
        <f>'SMART- Chart'!G10</f>
        <v>3</v>
      </c>
      <c r="F8" s="12">
        <f>SUM(B8:E8)</f>
        <v>20</v>
      </c>
      <c r="G8" s="17">
        <f>(B8+C8+D8)/(F8)</f>
        <v>0.85</v>
      </c>
    </row>
    <row r="9" spans="1:7">
      <c r="A9" s="12"/>
      <c r="B9" s="12"/>
      <c r="C9" s="12"/>
      <c r="D9" s="12"/>
      <c r="E9" s="12"/>
      <c r="F9" s="12"/>
      <c r="G9" s="12"/>
    </row>
    <row r="10" spans="1:7" ht="19.5" customHeight="1" thickBot="1">
      <c r="A10" s="13" t="s">
        <v>6</v>
      </c>
      <c r="B10" s="18">
        <f>SUM(B8:B9)</f>
        <v>13</v>
      </c>
      <c r="C10" s="18">
        <f>SUM(C8:C9)</f>
        <v>4</v>
      </c>
      <c r="D10" s="18">
        <f>SUM(D8:D9)</f>
        <v>0</v>
      </c>
      <c r="E10" s="18">
        <f>SUM(E8:E9)</f>
        <v>3</v>
      </c>
      <c r="F10" s="18">
        <f>SUM(F8:F9)</f>
        <v>20</v>
      </c>
      <c r="G10" s="14">
        <f>SUM(G8:G8)</f>
        <v>0.85</v>
      </c>
    </row>
    <row r="11" spans="1:7" ht="15.75" thickTop="1">
      <c r="F11" s="15" t="s">
        <v>7</v>
      </c>
      <c r="G11" s="15">
        <f>100%-G10</f>
        <v>0.15000000000000002</v>
      </c>
    </row>
    <row r="14" spans="1:7">
      <c r="A14" s="16"/>
    </row>
  </sheetData>
  <mergeCells count="4">
    <mergeCell ref="A5:G5"/>
    <mergeCell ref="A6:A7"/>
    <mergeCell ref="B6:F6"/>
    <mergeCell ref="G6:G7"/>
  </mergeCells>
  <hyperlinks>
    <hyperlink ref="A8" location="'SMART- Chart'!A1" display="SMART-Chart"/>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89"/>
  <sheetViews>
    <sheetView tabSelected="1" zoomScaleSheetLayoutView="100" workbookViewId="0">
      <selection activeCell="C7" sqref="C7"/>
    </sheetView>
  </sheetViews>
  <sheetFormatPr defaultColWidth="9" defaultRowHeight="15"/>
  <cols>
    <col min="1" max="1" width="46.5703125" style="3" customWidth="1"/>
    <col min="2" max="2" width="14.5703125" style="8" customWidth="1"/>
    <col min="3" max="3" width="127.5703125" style="3" bestFit="1" customWidth="1"/>
    <col min="4" max="4" width="11.710937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9" t="s">
        <v>16</v>
      </c>
      <c r="B1" s="9" t="s">
        <v>8</v>
      </c>
      <c r="C1" s="9" t="s">
        <v>9</v>
      </c>
    </row>
    <row r="2" spans="1:7">
      <c r="A2" s="77" t="s">
        <v>59</v>
      </c>
      <c r="B2" s="61" t="s">
        <v>10</v>
      </c>
      <c r="C2" s="67" t="s">
        <v>75</v>
      </c>
      <c r="D2" s="62"/>
    </row>
    <row r="3" spans="1:7">
      <c r="A3" s="77"/>
      <c r="B3" s="61" t="s">
        <v>11</v>
      </c>
      <c r="C3" s="67" t="s">
        <v>65</v>
      </c>
    </row>
    <row r="4" spans="1:7">
      <c r="A4" s="77"/>
      <c r="B4" s="61" t="s">
        <v>12</v>
      </c>
      <c r="C4" s="67" t="s">
        <v>66</v>
      </c>
    </row>
    <row r="5" spans="1:7">
      <c r="A5" s="77"/>
      <c r="B5" s="61" t="s">
        <v>13</v>
      </c>
      <c r="C5" s="67" t="s">
        <v>67</v>
      </c>
    </row>
    <row r="6" spans="1:7">
      <c r="A6" s="77"/>
      <c r="B6" s="61" t="s">
        <v>14</v>
      </c>
      <c r="C6" s="67" t="s">
        <v>68</v>
      </c>
      <c r="G6"/>
    </row>
    <row r="7" spans="1:7">
      <c r="A7" s="77"/>
      <c r="B7" s="61" t="s">
        <v>15</v>
      </c>
      <c r="C7" s="67" t="s">
        <v>108</v>
      </c>
      <c r="G7"/>
    </row>
    <row r="8" spans="1:7">
      <c r="A8" s="77"/>
      <c r="B8" s="61" t="s">
        <v>17</v>
      </c>
      <c r="C8" s="67" t="s">
        <v>111</v>
      </c>
      <c r="G8"/>
    </row>
    <row r="9" spans="1:7">
      <c r="A9" s="77"/>
      <c r="B9" s="61" t="s">
        <v>18</v>
      </c>
      <c r="C9" s="67" t="s">
        <v>69</v>
      </c>
      <c r="G9"/>
    </row>
    <row r="10" spans="1:7">
      <c r="A10" s="77"/>
      <c r="B10" s="61" t="s">
        <v>55</v>
      </c>
      <c r="C10" s="67" t="s">
        <v>119</v>
      </c>
      <c r="D10" s="63" t="s">
        <v>71</v>
      </c>
      <c r="G10"/>
    </row>
    <row r="11" spans="1:7">
      <c r="A11" s="77"/>
      <c r="B11" s="61" t="s">
        <v>56</v>
      </c>
      <c r="C11" s="67" t="s">
        <v>121</v>
      </c>
      <c r="E11" s="5"/>
      <c r="G11"/>
    </row>
    <row r="12" spans="1:7">
      <c r="A12" s="77"/>
      <c r="B12" s="61" t="s">
        <v>57</v>
      </c>
      <c r="C12" s="67" t="s">
        <v>72</v>
      </c>
      <c r="D12" s="60"/>
      <c r="E12" s="5"/>
      <c r="G12"/>
    </row>
    <row r="13" spans="1:7">
      <c r="A13" s="77"/>
      <c r="B13" s="61" t="s">
        <v>123</v>
      </c>
      <c r="C13" s="67" t="s">
        <v>120</v>
      </c>
      <c r="D13" s="60"/>
      <c r="E13" s="5"/>
    </row>
    <row r="14" spans="1:7">
      <c r="A14" s="77"/>
      <c r="B14" s="61" t="s">
        <v>124</v>
      </c>
      <c r="C14" s="67" t="s">
        <v>122</v>
      </c>
      <c r="E14" s="5"/>
    </row>
    <row r="15" spans="1:7">
      <c r="A15" s="77"/>
      <c r="B15" s="61" t="s">
        <v>125</v>
      </c>
      <c r="C15" s="6" t="s">
        <v>130</v>
      </c>
      <c r="E15" s="5"/>
    </row>
    <row r="16" spans="1:7">
      <c r="A16" s="77"/>
      <c r="B16" s="61" t="s">
        <v>126</v>
      </c>
      <c r="C16" s="65" t="s">
        <v>131</v>
      </c>
      <c r="D16" s="62"/>
      <c r="E16" s="5"/>
    </row>
    <row r="17" spans="1:5" ht="30">
      <c r="A17" s="77"/>
      <c r="B17" s="61" t="s">
        <v>127</v>
      </c>
      <c r="C17" s="66" t="s">
        <v>133</v>
      </c>
      <c r="D17" s="64" t="s">
        <v>176</v>
      </c>
      <c r="E17" s="62"/>
    </row>
    <row r="18" spans="1:5">
      <c r="A18" s="77"/>
      <c r="B18" s="61" t="s">
        <v>128</v>
      </c>
      <c r="C18" s="6" t="s">
        <v>180</v>
      </c>
      <c r="D18" s="68">
        <v>7431</v>
      </c>
      <c r="E18" s="5"/>
    </row>
    <row r="19" spans="1:5">
      <c r="A19" s="77"/>
      <c r="B19" s="61" t="s">
        <v>129</v>
      </c>
      <c r="C19" s="6" t="s">
        <v>179</v>
      </c>
      <c r="D19" s="68">
        <v>7431</v>
      </c>
      <c r="E19" s="5"/>
    </row>
    <row r="20" spans="1:5">
      <c r="A20" s="77"/>
      <c r="B20" s="94" t="s">
        <v>196</v>
      </c>
      <c r="C20" s="93" t="s">
        <v>195</v>
      </c>
      <c r="D20" t="s">
        <v>192</v>
      </c>
      <c r="E20" s="5"/>
    </row>
    <row r="21" spans="1:5">
      <c r="A21" s="77"/>
      <c r="B21" s="94" t="s">
        <v>194</v>
      </c>
      <c r="C21" s="93" t="s">
        <v>193</v>
      </c>
      <c r="D21" t="s">
        <v>192</v>
      </c>
      <c r="E21" s="5"/>
    </row>
    <row r="22" spans="1:5">
      <c r="A22" s="77"/>
      <c r="B22" s="61"/>
      <c r="E22" s="5"/>
    </row>
    <row r="23" spans="1:5">
      <c r="A23" s="77"/>
      <c r="B23" s="4"/>
      <c r="E23" s="5"/>
    </row>
    <row r="24" spans="1:5">
      <c r="A24" s="77"/>
      <c r="B24" s="4"/>
      <c r="C24" s="60" t="s">
        <v>118</v>
      </c>
      <c r="D24" s="60"/>
      <c r="E24" s="5"/>
    </row>
    <row r="25" spans="1:5">
      <c r="A25" s="77"/>
      <c r="B25" s="4"/>
      <c r="D25" s="60"/>
      <c r="E25" s="5"/>
    </row>
    <row r="26" spans="1:5">
      <c r="A26" s="77"/>
      <c r="B26" s="4"/>
      <c r="D26" s="60"/>
      <c r="E26" s="5"/>
    </row>
    <row r="27" spans="1:5">
      <c r="A27" s="77"/>
      <c r="B27" s="4"/>
      <c r="C27" s="60"/>
      <c r="D27" s="60"/>
      <c r="E27" s="5"/>
    </row>
    <row r="28" spans="1:5">
      <c r="A28" s="77"/>
      <c r="B28" s="4"/>
      <c r="C28" s="6"/>
    </row>
    <row r="29" spans="1:5">
      <c r="A29" s="77"/>
      <c r="B29" s="4"/>
      <c r="C29" s="6"/>
    </row>
    <row r="30" spans="1:5">
      <c r="A30" s="77"/>
      <c r="B30" s="4"/>
      <c r="C30" s="6"/>
    </row>
    <row r="31" spans="1:5">
      <c r="A31" s="77"/>
      <c r="B31" s="4"/>
      <c r="C31" s="6"/>
    </row>
    <row r="32" spans="1:5">
      <c r="A32" s="7"/>
      <c r="B32" s="4"/>
    </row>
    <row r="33" spans="1:2">
      <c r="A33" s="7"/>
      <c r="B33" s="4"/>
    </row>
    <row r="34" spans="1:2">
      <c r="A34" s="7"/>
      <c r="B34" s="4"/>
    </row>
    <row r="35" spans="1:2">
      <c r="A35" s="7"/>
      <c r="B35" s="4"/>
    </row>
    <row r="36" spans="1:2">
      <c r="A36" s="7"/>
      <c r="B36" s="4"/>
    </row>
    <row r="37" spans="1:2">
      <c r="A37" s="7"/>
      <c r="B37" s="4"/>
    </row>
    <row r="38" spans="1:2">
      <c r="B38" s="4"/>
    </row>
    <row r="39" spans="1:2">
      <c r="A39" s="7"/>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c r="D52" s="3" t="s">
        <v>21</v>
      </c>
      <c r="E52" s="3" t="s">
        <v>21</v>
      </c>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t="s">
        <v>21</v>
      </c>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sheetData>
  <mergeCells count="1">
    <mergeCell ref="A2:A31"/>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9"/>
  <sheetViews>
    <sheetView topLeftCell="A154" zoomScale="85" zoomScaleNormal="85" zoomScaleSheetLayoutView="100" workbookViewId="0">
      <selection activeCell="A162" sqref="A162"/>
    </sheetView>
  </sheetViews>
  <sheetFormatPr defaultColWidth="8.7109375" defaultRowHeight="15"/>
  <cols>
    <col min="1" max="1" width="23.140625" style="41" customWidth="1"/>
    <col min="2" max="2" width="52.42578125" style="41" customWidth="1"/>
    <col min="3" max="3" width="73.42578125" style="41" customWidth="1"/>
    <col min="4" max="4" width="35.85546875" style="41" customWidth="1"/>
    <col min="5" max="5" width="15.42578125" style="41" customWidth="1"/>
    <col min="6" max="6" width="16" style="41" customWidth="1"/>
    <col min="7" max="7" width="36.5703125" style="41" customWidth="1"/>
    <col min="8" max="8" width="31.140625" style="20" customWidth="1"/>
    <col min="9" max="110" width="8.7109375" style="20" customWidth="1"/>
    <col min="111" max="256" width="8.7109375" style="20"/>
    <col min="257" max="257" width="18" style="20" bestFit="1" customWidth="1"/>
    <col min="258" max="258" width="52.42578125" style="20" customWidth="1"/>
    <col min="259" max="259" width="73.42578125" style="20" customWidth="1"/>
    <col min="260" max="260" width="32.5703125" style="20" customWidth="1"/>
    <col min="261" max="261" width="15.42578125" style="20" customWidth="1"/>
    <col min="262" max="262" width="16" style="20" customWidth="1"/>
    <col min="263" max="263" width="28.85546875" style="20" customWidth="1"/>
    <col min="264" max="264" width="9.140625" style="20" customWidth="1"/>
    <col min="265" max="366" width="8.7109375" style="20" customWidth="1"/>
    <col min="367" max="512" width="8.7109375" style="20"/>
    <col min="513" max="513" width="18" style="20" bestFit="1" customWidth="1"/>
    <col min="514" max="514" width="52.42578125" style="20" customWidth="1"/>
    <col min="515" max="515" width="73.42578125" style="20" customWidth="1"/>
    <col min="516" max="516" width="32.5703125" style="20" customWidth="1"/>
    <col min="517" max="517" width="15.42578125" style="20" customWidth="1"/>
    <col min="518" max="518" width="16" style="20" customWidth="1"/>
    <col min="519" max="519" width="28.85546875" style="20" customWidth="1"/>
    <col min="520" max="520" width="9.140625" style="20" customWidth="1"/>
    <col min="521" max="622" width="8.7109375" style="20" customWidth="1"/>
    <col min="623" max="768" width="8.7109375" style="20"/>
    <col min="769" max="769" width="18" style="20" bestFit="1" customWidth="1"/>
    <col min="770" max="770" width="52.42578125" style="20" customWidth="1"/>
    <col min="771" max="771" width="73.42578125" style="20" customWidth="1"/>
    <col min="772" max="772" width="32.5703125" style="20" customWidth="1"/>
    <col min="773" max="773" width="15.42578125" style="20" customWidth="1"/>
    <col min="774" max="774" width="16" style="20" customWidth="1"/>
    <col min="775" max="775" width="28.85546875" style="20" customWidth="1"/>
    <col min="776" max="776" width="9.140625" style="20" customWidth="1"/>
    <col min="777" max="878" width="8.7109375" style="20" customWidth="1"/>
    <col min="879" max="1024" width="8.7109375" style="20"/>
    <col min="1025" max="1025" width="18" style="20" bestFit="1" customWidth="1"/>
    <col min="1026" max="1026" width="52.42578125" style="20" customWidth="1"/>
    <col min="1027" max="1027" width="73.42578125" style="20" customWidth="1"/>
    <col min="1028" max="1028" width="32.5703125" style="20" customWidth="1"/>
    <col min="1029" max="1029" width="15.42578125" style="20" customWidth="1"/>
    <col min="1030" max="1030" width="16" style="20" customWidth="1"/>
    <col min="1031" max="1031" width="28.85546875" style="20" customWidth="1"/>
    <col min="1032" max="1032" width="9.140625" style="20" customWidth="1"/>
    <col min="1033" max="1134" width="8.7109375" style="20" customWidth="1"/>
    <col min="1135" max="1280" width="8.7109375" style="20"/>
    <col min="1281" max="1281" width="18" style="20" bestFit="1" customWidth="1"/>
    <col min="1282" max="1282" width="52.42578125" style="20" customWidth="1"/>
    <col min="1283" max="1283" width="73.42578125" style="20" customWidth="1"/>
    <col min="1284" max="1284" width="32.5703125" style="20" customWidth="1"/>
    <col min="1285" max="1285" width="15.42578125" style="20" customWidth="1"/>
    <col min="1286" max="1286" width="16" style="20" customWidth="1"/>
    <col min="1287" max="1287" width="28.85546875" style="20" customWidth="1"/>
    <col min="1288" max="1288" width="9.140625" style="20" customWidth="1"/>
    <col min="1289" max="1390" width="8.7109375" style="20" customWidth="1"/>
    <col min="1391" max="1536" width="8.7109375" style="20"/>
    <col min="1537" max="1537" width="18" style="20" bestFit="1" customWidth="1"/>
    <col min="1538" max="1538" width="52.42578125" style="20" customWidth="1"/>
    <col min="1539" max="1539" width="73.42578125" style="20" customWidth="1"/>
    <col min="1540" max="1540" width="32.5703125" style="20" customWidth="1"/>
    <col min="1541" max="1541" width="15.42578125" style="20" customWidth="1"/>
    <col min="1542" max="1542" width="16" style="20" customWidth="1"/>
    <col min="1543" max="1543" width="28.85546875" style="20" customWidth="1"/>
    <col min="1544" max="1544" width="9.140625" style="20" customWidth="1"/>
    <col min="1545" max="1646" width="8.7109375" style="20" customWidth="1"/>
    <col min="1647" max="1792" width="8.7109375" style="20"/>
    <col min="1793" max="1793" width="18" style="20" bestFit="1" customWidth="1"/>
    <col min="1794" max="1794" width="52.42578125" style="20" customWidth="1"/>
    <col min="1795" max="1795" width="73.42578125" style="20" customWidth="1"/>
    <col min="1796" max="1796" width="32.5703125" style="20" customWidth="1"/>
    <col min="1797" max="1797" width="15.42578125" style="20" customWidth="1"/>
    <col min="1798" max="1798" width="16" style="20" customWidth="1"/>
    <col min="1799" max="1799" width="28.85546875" style="20" customWidth="1"/>
    <col min="1800" max="1800" width="9.140625" style="20" customWidth="1"/>
    <col min="1801" max="1902" width="8.7109375" style="20" customWidth="1"/>
    <col min="1903" max="2048" width="8.7109375" style="20"/>
    <col min="2049" max="2049" width="18" style="20" bestFit="1" customWidth="1"/>
    <col min="2050" max="2050" width="52.42578125" style="20" customWidth="1"/>
    <col min="2051" max="2051" width="73.42578125" style="20" customWidth="1"/>
    <col min="2052" max="2052" width="32.5703125" style="20" customWidth="1"/>
    <col min="2053" max="2053" width="15.42578125" style="20" customWidth="1"/>
    <col min="2054" max="2054" width="16" style="20" customWidth="1"/>
    <col min="2055" max="2055" width="28.85546875" style="20" customWidth="1"/>
    <col min="2056" max="2056" width="9.140625" style="20" customWidth="1"/>
    <col min="2057" max="2158" width="8.7109375" style="20" customWidth="1"/>
    <col min="2159" max="2304" width="8.7109375" style="20"/>
    <col min="2305" max="2305" width="18" style="20" bestFit="1" customWidth="1"/>
    <col min="2306" max="2306" width="52.42578125" style="20" customWidth="1"/>
    <col min="2307" max="2307" width="73.42578125" style="20" customWidth="1"/>
    <col min="2308" max="2308" width="32.5703125" style="20" customWidth="1"/>
    <col min="2309" max="2309" width="15.42578125" style="20" customWidth="1"/>
    <col min="2310" max="2310" width="16" style="20" customWidth="1"/>
    <col min="2311" max="2311" width="28.85546875" style="20" customWidth="1"/>
    <col min="2312" max="2312" width="9.140625" style="20" customWidth="1"/>
    <col min="2313" max="2414" width="8.7109375" style="20" customWidth="1"/>
    <col min="2415" max="2560" width="8.7109375" style="20"/>
    <col min="2561" max="2561" width="18" style="20" bestFit="1" customWidth="1"/>
    <col min="2562" max="2562" width="52.42578125" style="20" customWidth="1"/>
    <col min="2563" max="2563" width="73.42578125" style="20" customWidth="1"/>
    <col min="2564" max="2564" width="32.5703125" style="20" customWidth="1"/>
    <col min="2565" max="2565" width="15.42578125" style="20" customWidth="1"/>
    <col min="2566" max="2566" width="16" style="20" customWidth="1"/>
    <col min="2567" max="2567" width="28.85546875" style="20" customWidth="1"/>
    <col min="2568" max="2568" width="9.140625" style="20" customWidth="1"/>
    <col min="2569" max="2670" width="8.7109375" style="20" customWidth="1"/>
    <col min="2671" max="2816" width="8.7109375" style="20"/>
    <col min="2817" max="2817" width="18" style="20" bestFit="1" customWidth="1"/>
    <col min="2818" max="2818" width="52.42578125" style="20" customWidth="1"/>
    <col min="2819" max="2819" width="73.42578125" style="20" customWidth="1"/>
    <col min="2820" max="2820" width="32.5703125" style="20" customWidth="1"/>
    <col min="2821" max="2821" width="15.42578125" style="20" customWidth="1"/>
    <col min="2822" max="2822" width="16" style="20" customWidth="1"/>
    <col min="2823" max="2823" width="28.85546875" style="20" customWidth="1"/>
    <col min="2824" max="2824" width="9.140625" style="20" customWidth="1"/>
    <col min="2825" max="2926" width="8.7109375" style="20" customWidth="1"/>
    <col min="2927" max="3072" width="8.7109375" style="20"/>
    <col min="3073" max="3073" width="18" style="20" bestFit="1" customWidth="1"/>
    <col min="3074" max="3074" width="52.42578125" style="20" customWidth="1"/>
    <col min="3075" max="3075" width="73.42578125" style="20" customWidth="1"/>
    <col min="3076" max="3076" width="32.5703125" style="20" customWidth="1"/>
    <col min="3077" max="3077" width="15.42578125" style="20" customWidth="1"/>
    <col min="3078" max="3078" width="16" style="20" customWidth="1"/>
    <col min="3079" max="3079" width="28.85546875" style="20" customWidth="1"/>
    <col min="3080" max="3080" width="9.140625" style="20" customWidth="1"/>
    <col min="3081" max="3182" width="8.7109375" style="20" customWidth="1"/>
    <col min="3183" max="3328" width="8.7109375" style="20"/>
    <col min="3329" max="3329" width="18" style="20" bestFit="1" customWidth="1"/>
    <col min="3330" max="3330" width="52.42578125" style="20" customWidth="1"/>
    <col min="3331" max="3331" width="73.42578125" style="20" customWidth="1"/>
    <col min="3332" max="3332" width="32.5703125" style="20" customWidth="1"/>
    <col min="3333" max="3333" width="15.42578125" style="20" customWidth="1"/>
    <col min="3334" max="3334" width="16" style="20" customWidth="1"/>
    <col min="3335" max="3335" width="28.85546875" style="20" customWidth="1"/>
    <col min="3336" max="3336" width="9.140625" style="20" customWidth="1"/>
    <col min="3337" max="3438" width="8.7109375" style="20" customWidth="1"/>
    <col min="3439" max="3584" width="8.7109375" style="20"/>
    <col min="3585" max="3585" width="18" style="20" bestFit="1" customWidth="1"/>
    <col min="3586" max="3586" width="52.42578125" style="20" customWidth="1"/>
    <col min="3587" max="3587" width="73.42578125" style="20" customWidth="1"/>
    <col min="3588" max="3588" width="32.5703125" style="20" customWidth="1"/>
    <col min="3589" max="3589" width="15.42578125" style="20" customWidth="1"/>
    <col min="3590" max="3590" width="16" style="20" customWidth="1"/>
    <col min="3591" max="3591" width="28.85546875" style="20" customWidth="1"/>
    <col min="3592" max="3592" width="9.140625" style="20" customWidth="1"/>
    <col min="3593" max="3694" width="8.7109375" style="20" customWidth="1"/>
    <col min="3695" max="3840" width="8.7109375" style="20"/>
    <col min="3841" max="3841" width="18" style="20" bestFit="1" customWidth="1"/>
    <col min="3842" max="3842" width="52.42578125" style="20" customWidth="1"/>
    <col min="3843" max="3843" width="73.42578125" style="20" customWidth="1"/>
    <col min="3844" max="3844" width="32.5703125" style="20" customWidth="1"/>
    <col min="3845" max="3845" width="15.42578125" style="20" customWidth="1"/>
    <col min="3846" max="3846" width="16" style="20" customWidth="1"/>
    <col min="3847" max="3847" width="28.85546875" style="20" customWidth="1"/>
    <col min="3848" max="3848" width="9.140625" style="20" customWidth="1"/>
    <col min="3849" max="3950" width="8.7109375" style="20" customWidth="1"/>
    <col min="3951" max="4096" width="8.7109375" style="20"/>
    <col min="4097" max="4097" width="18" style="20" bestFit="1" customWidth="1"/>
    <col min="4098" max="4098" width="52.42578125" style="20" customWidth="1"/>
    <col min="4099" max="4099" width="73.42578125" style="20" customWidth="1"/>
    <col min="4100" max="4100" width="32.5703125" style="20" customWidth="1"/>
    <col min="4101" max="4101" width="15.42578125" style="20" customWidth="1"/>
    <col min="4102" max="4102" width="16" style="20" customWidth="1"/>
    <col min="4103" max="4103" width="28.85546875" style="20" customWidth="1"/>
    <col min="4104" max="4104" width="9.140625" style="20" customWidth="1"/>
    <col min="4105" max="4206" width="8.7109375" style="20" customWidth="1"/>
    <col min="4207" max="4352" width="8.7109375" style="20"/>
    <col min="4353" max="4353" width="18" style="20" bestFit="1" customWidth="1"/>
    <col min="4354" max="4354" width="52.42578125" style="20" customWidth="1"/>
    <col min="4355" max="4355" width="73.42578125" style="20" customWidth="1"/>
    <col min="4356" max="4356" width="32.5703125" style="20" customWidth="1"/>
    <col min="4357" max="4357" width="15.42578125" style="20" customWidth="1"/>
    <col min="4358" max="4358" width="16" style="20" customWidth="1"/>
    <col min="4359" max="4359" width="28.85546875" style="20" customWidth="1"/>
    <col min="4360" max="4360" width="9.140625" style="20" customWidth="1"/>
    <col min="4361" max="4462" width="8.7109375" style="20" customWidth="1"/>
    <col min="4463" max="4608" width="8.7109375" style="20"/>
    <col min="4609" max="4609" width="18" style="20" bestFit="1" customWidth="1"/>
    <col min="4610" max="4610" width="52.42578125" style="20" customWidth="1"/>
    <col min="4611" max="4611" width="73.42578125" style="20" customWidth="1"/>
    <col min="4612" max="4612" width="32.5703125" style="20" customWidth="1"/>
    <col min="4613" max="4613" width="15.42578125" style="20" customWidth="1"/>
    <col min="4614" max="4614" width="16" style="20" customWidth="1"/>
    <col min="4615" max="4615" width="28.85546875" style="20" customWidth="1"/>
    <col min="4616" max="4616" width="9.140625" style="20" customWidth="1"/>
    <col min="4617" max="4718" width="8.7109375" style="20" customWidth="1"/>
    <col min="4719" max="4864" width="8.7109375" style="20"/>
    <col min="4865" max="4865" width="18" style="20" bestFit="1" customWidth="1"/>
    <col min="4866" max="4866" width="52.42578125" style="20" customWidth="1"/>
    <col min="4867" max="4867" width="73.42578125" style="20" customWidth="1"/>
    <col min="4868" max="4868" width="32.5703125" style="20" customWidth="1"/>
    <col min="4869" max="4869" width="15.42578125" style="20" customWidth="1"/>
    <col min="4870" max="4870" width="16" style="20" customWidth="1"/>
    <col min="4871" max="4871" width="28.85546875" style="20" customWidth="1"/>
    <col min="4872" max="4872" width="9.140625" style="20" customWidth="1"/>
    <col min="4873" max="4974" width="8.7109375" style="20" customWidth="1"/>
    <col min="4975" max="5120" width="8.7109375" style="20"/>
    <col min="5121" max="5121" width="18" style="20" bestFit="1" customWidth="1"/>
    <col min="5122" max="5122" width="52.42578125" style="20" customWidth="1"/>
    <col min="5123" max="5123" width="73.42578125" style="20" customWidth="1"/>
    <col min="5124" max="5124" width="32.5703125" style="20" customWidth="1"/>
    <col min="5125" max="5125" width="15.42578125" style="20" customWidth="1"/>
    <col min="5126" max="5126" width="16" style="20" customWidth="1"/>
    <col min="5127" max="5127" width="28.85546875" style="20" customWidth="1"/>
    <col min="5128" max="5128" width="9.140625" style="20" customWidth="1"/>
    <col min="5129" max="5230" width="8.7109375" style="20" customWidth="1"/>
    <col min="5231" max="5376" width="8.7109375" style="20"/>
    <col min="5377" max="5377" width="18" style="20" bestFit="1" customWidth="1"/>
    <col min="5378" max="5378" width="52.42578125" style="20" customWidth="1"/>
    <col min="5379" max="5379" width="73.42578125" style="20" customWidth="1"/>
    <col min="5380" max="5380" width="32.5703125" style="20" customWidth="1"/>
    <col min="5381" max="5381" width="15.42578125" style="20" customWidth="1"/>
    <col min="5382" max="5382" width="16" style="20" customWidth="1"/>
    <col min="5383" max="5383" width="28.85546875" style="20" customWidth="1"/>
    <col min="5384" max="5384" width="9.140625" style="20" customWidth="1"/>
    <col min="5385" max="5486" width="8.7109375" style="20" customWidth="1"/>
    <col min="5487" max="5632" width="8.7109375" style="20"/>
    <col min="5633" max="5633" width="18" style="20" bestFit="1" customWidth="1"/>
    <col min="5634" max="5634" width="52.42578125" style="20" customWidth="1"/>
    <col min="5635" max="5635" width="73.42578125" style="20" customWidth="1"/>
    <col min="5636" max="5636" width="32.5703125" style="20" customWidth="1"/>
    <col min="5637" max="5637" width="15.42578125" style="20" customWidth="1"/>
    <col min="5638" max="5638" width="16" style="20" customWidth="1"/>
    <col min="5639" max="5639" width="28.85546875" style="20" customWidth="1"/>
    <col min="5640" max="5640" width="9.140625" style="20" customWidth="1"/>
    <col min="5641" max="5742" width="8.7109375" style="20" customWidth="1"/>
    <col min="5743" max="5888" width="8.7109375" style="20"/>
    <col min="5889" max="5889" width="18" style="20" bestFit="1" customWidth="1"/>
    <col min="5890" max="5890" width="52.42578125" style="20" customWidth="1"/>
    <col min="5891" max="5891" width="73.42578125" style="20" customWidth="1"/>
    <col min="5892" max="5892" width="32.5703125" style="20" customWidth="1"/>
    <col min="5893" max="5893" width="15.42578125" style="20" customWidth="1"/>
    <col min="5894" max="5894" width="16" style="20" customWidth="1"/>
    <col min="5895" max="5895" width="28.85546875" style="20" customWidth="1"/>
    <col min="5896" max="5896" width="9.140625" style="20" customWidth="1"/>
    <col min="5897" max="5998" width="8.7109375" style="20" customWidth="1"/>
    <col min="5999" max="6144" width="8.7109375" style="20"/>
    <col min="6145" max="6145" width="18" style="20" bestFit="1" customWidth="1"/>
    <col min="6146" max="6146" width="52.42578125" style="20" customWidth="1"/>
    <col min="6147" max="6147" width="73.42578125" style="20" customWidth="1"/>
    <col min="6148" max="6148" width="32.5703125" style="20" customWidth="1"/>
    <col min="6149" max="6149" width="15.42578125" style="20" customWidth="1"/>
    <col min="6150" max="6150" width="16" style="20" customWidth="1"/>
    <col min="6151" max="6151" width="28.85546875" style="20" customWidth="1"/>
    <col min="6152" max="6152" width="9.140625" style="20" customWidth="1"/>
    <col min="6153" max="6254" width="8.7109375" style="20" customWidth="1"/>
    <col min="6255" max="6400" width="8.7109375" style="20"/>
    <col min="6401" max="6401" width="18" style="20" bestFit="1" customWidth="1"/>
    <col min="6402" max="6402" width="52.42578125" style="20" customWidth="1"/>
    <col min="6403" max="6403" width="73.42578125" style="20" customWidth="1"/>
    <col min="6404" max="6404" width="32.5703125" style="20" customWidth="1"/>
    <col min="6405" max="6405" width="15.42578125" style="20" customWidth="1"/>
    <col min="6406" max="6406" width="16" style="20" customWidth="1"/>
    <col min="6407" max="6407" width="28.85546875" style="20" customWidth="1"/>
    <col min="6408" max="6408" width="9.140625" style="20" customWidth="1"/>
    <col min="6409" max="6510" width="8.7109375" style="20" customWidth="1"/>
    <col min="6511" max="6656" width="8.7109375" style="20"/>
    <col min="6657" max="6657" width="18" style="20" bestFit="1" customWidth="1"/>
    <col min="6658" max="6658" width="52.42578125" style="20" customWidth="1"/>
    <col min="6659" max="6659" width="73.42578125" style="20" customWidth="1"/>
    <col min="6660" max="6660" width="32.5703125" style="20" customWidth="1"/>
    <col min="6661" max="6661" width="15.42578125" style="20" customWidth="1"/>
    <col min="6662" max="6662" width="16" style="20" customWidth="1"/>
    <col min="6663" max="6663" width="28.85546875" style="20" customWidth="1"/>
    <col min="6664" max="6664" width="9.140625" style="20" customWidth="1"/>
    <col min="6665" max="6766" width="8.7109375" style="20" customWidth="1"/>
    <col min="6767" max="6912" width="8.7109375" style="20"/>
    <col min="6913" max="6913" width="18" style="20" bestFit="1" customWidth="1"/>
    <col min="6914" max="6914" width="52.42578125" style="20" customWidth="1"/>
    <col min="6915" max="6915" width="73.42578125" style="20" customWidth="1"/>
    <col min="6916" max="6916" width="32.5703125" style="20" customWidth="1"/>
    <col min="6917" max="6917" width="15.42578125" style="20" customWidth="1"/>
    <col min="6918" max="6918" width="16" style="20" customWidth="1"/>
    <col min="6919" max="6919" width="28.85546875" style="20" customWidth="1"/>
    <col min="6920" max="6920" width="9.140625" style="20" customWidth="1"/>
    <col min="6921" max="7022" width="8.7109375" style="20" customWidth="1"/>
    <col min="7023" max="7168" width="8.7109375" style="20"/>
    <col min="7169" max="7169" width="18" style="20" bestFit="1" customWidth="1"/>
    <col min="7170" max="7170" width="52.42578125" style="20" customWidth="1"/>
    <col min="7171" max="7171" width="73.42578125" style="20" customWidth="1"/>
    <col min="7172" max="7172" width="32.5703125" style="20" customWidth="1"/>
    <col min="7173" max="7173" width="15.42578125" style="20" customWidth="1"/>
    <col min="7174" max="7174" width="16" style="20" customWidth="1"/>
    <col min="7175" max="7175" width="28.85546875" style="20" customWidth="1"/>
    <col min="7176" max="7176" width="9.140625" style="20" customWidth="1"/>
    <col min="7177" max="7278" width="8.7109375" style="20" customWidth="1"/>
    <col min="7279" max="7424" width="8.7109375" style="20"/>
    <col min="7425" max="7425" width="18" style="20" bestFit="1" customWidth="1"/>
    <col min="7426" max="7426" width="52.42578125" style="20" customWidth="1"/>
    <col min="7427" max="7427" width="73.42578125" style="20" customWidth="1"/>
    <col min="7428" max="7428" width="32.5703125" style="20" customWidth="1"/>
    <col min="7429" max="7429" width="15.42578125" style="20" customWidth="1"/>
    <col min="7430" max="7430" width="16" style="20" customWidth="1"/>
    <col min="7431" max="7431" width="28.85546875" style="20" customWidth="1"/>
    <col min="7432" max="7432" width="9.140625" style="20" customWidth="1"/>
    <col min="7433" max="7534" width="8.7109375" style="20" customWidth="1"/>
    <col min="7535" max="7680" width="8.7109375" style="20"/>
    <col min="7681" max="7681" width="18" style="20" bestFit="1" customWidth="1"/>
    <col min="7682" max="7682" width="52.42578125" style="20" customWidth="1"/>
    <col min="7683" max="7683" width="73.42578125" style="20" customWidth="1"/>
    <col min="7684" max="7684" width="32.5703125" style="20" customWidth="1"/>
    <col min="7685" max="7685" width="15.42578125" style="20" customWidth="1"/>
    <col min="7686" max="7686" width="16" style="20" customWidth="1"/>
    <col min="7687" max="7687" width="28.85546875" style="20" customWidth="1"/>
    <col min="7688" max="7688" width="9.140625" style="20" customWidth="1"/>
    <col min="7689" max="7790" width="8.7109375" style="20" customWidth="1"/>
    <col min="7791" max="7936" width="8.7109375" style="20"/>
    <col min="7937" max="7937" width="18" style="20" bestFit="1" customWidth="1"/>
    <col min="7938" max="7938" width="52.42578125" style="20" customWidth="1"/>
    <col min="7939" max="7939" width="73.42578125" style="20" customWidth="1"/>
    <col min="7940" max="7940" width="32.5703125" style="20" customWidth="1"/>
    <col min="7941" max="7941" width="15.42578125" style="20" customWidth="1"/>
    <col min="7942" max="7942" width="16" style="20" customWidth="1"/>
    <col min="7943" max="7943" width="28.85546875" style="20" customWidth="1"/>
    <col min="7944" max="7944" width="9.140625" style="20" customWidth="1"/>
    <col min="7945" max="8046" width="8.7109375" style="20" customWidth="1"/>
    <col min="8047" max="8192" width="8.7109375" style="20"/>
    <col min="8193" max="8193" width="18" style="20" bestFit="1" customWidth="1"/>
    <col min="8194" max="8194" width="52.42578125" style="20" customWidth="1"/>
    <col min="8195" max="8195" width="73.42578125" style="20" customWidth="1"/>
    <col min="8196" max="8196" width="32.5703125" style="20" customWidth="1"/>
    <col min="8197" max="8197" width="15.42578125" style="20" customWidth="1"/>
    <col min="8198" max="8198" width="16" style="20" customWidth="1"/>
    <col min="8199" max="8199" width="28.85546875" style="20" customWidth="1"/>
    <col min="8200" max="8200" width="9.140625" style="20" customWidth="1"/>
    <col min="8201" max="8302" width="8.7109375" style="20" customWidth="1"/>
    <col min="8303" max="8448" width="8.7109375" style="20"/>
    <col min="8449" max="8449" width="18" style="20" bestFit="1" customWidth="1"/>
    <col min="8450" max="8450" width="52.42578125" style="20" customWidth="1"/>
    <col min="8451" max="8451" width="73.42578125" style="20" customWidth="1"/>
    <col min="8452" max="8452" width="32.5703125" style="20" customWidth="1"/>
    <col min="8453" max="8453" width="15.42578125" style="20" customWidth="1"/>
    <col min="8454" max="8454" width="16" style="20" customWidth="1"/>
    <col min="8455" max="8455" width="28.85546875" style="20" customWidth="1"/>
    <col min="8456" max="8456" width="9.140625" style="20" customWidth="1"/>
    <col min="8457" max="8558" width="8.7109375" style="20" customWidth="1"/>
    <col min="8559" max="8704" width="8.7109375" style="20"/>
    <col min="8705" max="8705" width="18" style="20" bestFit="1" customWidth="1"/>
    <col min="8706" max="8706" width="52.42578125" style="20" customWidth="1"/>
    <col min="8707" max="8707" width="73.42578125" style="20" customWidth="1"/>
    <col min="8708" max="8708" width="32.5703125" style="20" customWidth="1"/>
    <col min="8709" max="8709" width="15.42578125" style="20" customWidth="1"/>
    <col min="8710" max="8710" width="16" style="20" customWidth="1"/>
    <col min="8711" max="8711" width="28.85546875" style="20" customWidth="1"/>
    <col min="8712" max="8712" width="9.140625" style="20" customWidth="1"/>
    <col min="8713" max="8814" width="8.7109375" style="20" customWidth="1"/>
    <col min="8815" max="8960" width="8.7109375" style="20"/>
    <col min="8961" max="8961" width="18" style="20" bestFit="1" customWidth="1"/>
    <col min="8962" max="8962" width="52.42578125" style="20" customWidth="1"/>
    <col min="8963" max="8963" width="73.42578125" style="20" customWidth="1"/>
    <col min="8964" max="8964" width="32.5703125" style="20" customWidth="1"/>
    <col min="8965" max="8965" width="15.42578125" style="20" customWidth="1"/>
    <col min="8966" max="8966" width="16" style="20" customWidth="1"/>
    <col min="8967" max="8967" width="28.85546875" style="20" customWidth="1"/>
    <col min="8968" max="8968" width="9.140625" style="20" customWidth="1"/>
    <col min="8969" max="9070" width="8.7109375" style="20" customWidth="1"/>
    <col min="9071" max="9216" width="8.7109375" style="20"/>
    <col min="9217" max="9217" width="18" style="20" bestFit="1" customWidth="1"/>
    <col min="9218" max="9218" width="52.42578125" style="20" customWidth="1"/>
    <col min="9219" max="9219" width="73.42578125" style="20" customWidth="1"/>
    <col min="9220" max="9220" width="32.5703125" style="20" customWidth="1"/>
    <col min="9221" max="9221" width="15.42578125" style="20" customWidth="1"/>
    <col min="9222" max="9222" width="16" style="20" customWidth="1"/>
    <col min="9223" max="9223" width="28.85546875" style="20" customWidth="1"/>
    <col min="9224" max="9224" width="9.140625" style="20" customWidth="1"/>
    <col min="9225" max="9326" width="8.7109375" style="20" customWidth="1"/>
    <col min="9327" max="9472" width="8.7109375" style="20"/>
    <col min="9473" max="9473" width="18" style="20" bestFit="1" customWidth="1"/>
    <col min="9474" max="9474" width="52.42578125" style="20" customWidth="1"/>
    <col min="9475" max="9475" width="73.42578125" style="20" customWidth="1"/>
    <col min="9476" max="9476" width="32.5703125" style="20" customWidth="1"/>
    <col min="9477" max="9477" width="15.42578125" style="20" customWidth="1"/>
    <col min="9478" max="9478" width="16" style="20" customWidth="1"/>
    <col min="9479" max="9479" width="28.85546875" style="20" customWidth="1"/>
    <col min="9480" max="9480" width="9.140625" style="20" customWidth="1"/>
    <col min="9481" max="9582" width="8.7109375" style="20" customWidth="1"/>
    <col min="9583" max="9728" width="8.7109375" style="20"/>
    <col min="9729" max="9729" width="18" style="20" bestFit="1" customWidth="1"/>
    <col min="9730" max="9730" width="52.42578125" style="20" customWidth="1"/>
    <col min="9731" max="9731" width="73.42578125" style="20" customWidth="1"/>
    <col min="9732" max="9732" width="32.5703125" style="20" customWidth="1"/>
    <col min="9733" max="9733" width="15.42578125" style="20" customWidth="1"/>
    <col min="9734" max="9734" width="16" style="20" customWidth="1"/>
    <col min="9735" max="9735" width="28.85546875" style="20" customWidth="1"/>
    <col min="9736" max="9736" width="9.140625" style="20" customWidth="1"/>
    <col min="9737" max="9838" width="8.7109375" style="20" customWidth="1"/>
    <col min="9839" max="9984" width="8.7109375" style="20"/>
    <col min="9985" max="9985" width="18" style="20" bestFit="1" customWidth="1"/>
    <col min="9986" max="9986" width="52.42578125" style="20" customWidth="1"/>
    <col min="9987" max="9987" width="73.42578125" style="20" customWidth="1"/>
    <col min="9988" max="9988" width="32.5703125" style="20" customWidth="1"/>
    <col min="9989" max="9989" width="15.42578125" style="20" customWidth="1"/>
    <col min="9990" max="9990" width="16" style="20" customWidth="1"/>
    <col min="9991" max="9991" width="28.85546875" style="20" customWidth="1"/>
    <col min="9992" max="9992" width="9.140625" style="20" customWidth="1"/>
    <col min="9993" max="10094" width="8.7109375" style="20" customWidth="1"/>
    <col min="10095" max="10240" width="8.7109375" style="20"/>
    <col min="10241" max="10241" width="18" style="20" bestFit="1" customWidth="1"/>
    <col min="10242" max="10242" width="52.42578125" style="20" customWidth="1"/>
    <col min="10243" max="10243" width="73.42578125" style="20" customWidth="1"/>
    <col min="10244" max="10244" width="32.5703125" style="20" customWidth="1"/>
    <col min="10245" max="10245" width="15.42578125" style="20" customWidth="1"/>
    <col min="10246" max="10246" width="16" style="20" customWidth="1"/>
    <col min="10247" max="10247" width="28.85546875" style="20" customWidth="1"/>
    <col min="10248" max="10248" width="9.140625" style="20" customWidth="1"/>
    <col min="10249" max="10350" width="8.7109375" style="20" customWidth="1"/>
    <col min="10351" max="10496" width="8.7109375" style="20"/>
    <col min="10497" max="10497" width="18" style="20" bestFit="1" customWidth="1"/>
    <col min="10498" max="10498" width="52.42578125" style="20" customWidth="1"/>
    <col min="10499" max="10499" width="73.42578125" style="20" customWidth="1"/>
    <col min="10500" max="10500" width="32.5703125" style="20" customWidth="1"/>
    <col min="10501" max="10501" width="15.42578125" style="20" customWidth="1"/>
    <col min="10502" max="10502" width="16" style="20" customWidth="1"/>
    <col min="10503" max="10503" width="28.85546875" style="20" customWidth="1"/>
    <col min="10504" max="10504" width="9.140625" style="20" customWidth="1"/>
    <col min="10505" max="10606" width="8.7109375" style="20" customWidth="1"/>
    <col min="10607" max="10752" width="8.7109375" style="20"/>
    <col min="10753" max="10753" width="18" style="20" bestFit="1" customWidth="1"/>
    <col min="10754" max="10754" width="52.42578125" style="20" customWidth="1"/>
    <col min="10755" max="10755" width="73.42578125" style="20" customWidth="1"/>
    <col min="10756" max="10756" width="32.5703125" style="20" customWidth="1"/>
    <col min="10757" max="10757" width="15.42578125" style="20" customWidth="1"/>
    <col min="10758" max="10758" width="16" style="20" customWidth="1"/>
    <col min="10759" max="10759" width="28.85546875" style="20" customWidth="1"/>
    <col min="10760" max="10760" width="9.140625" style="20" customWidth="1"/>
    <col min="10761" max="10862" width="8.7109375" style="20" customWidth="1"/>
    <col min="10863" max="11008" width="8.7109375" style="20"/>
    <col min="11009" max="11009" width="18" style="20" bestFit="1" customWidth="1"/>
    <col min="11010" max="11010" width="52.42578125" style="20" customWidth="1"/>
    <col min="11011" max="11011" width="73.42578125" style="20" customWidth="1"/>
    <col min="11012" max="11012" width="32.5703125" style="20" customWidth="1"/>
    <col min="11013" max="11013" width="15.42578125" style="20" customWidth="1"/>
    <col min="11014" max="11014" width="16" style="20" customWidth="1"/>
    <col min="11015" max="11015" width="28.85546875" style="20" customWidth="1"/>
    <col min="11016" max="11016" width="9.140625" style="20" customWidth="1"/>
    <col min="11017" max="11118" width="8.7109375" style="20" customWidth="1"/>
    <col min="11119" max="11264" width="8.7109375" style="20"/>
    <col min="11265" max="11265" width="18" style="20" bestFit="1" customWidth="1"/>
    <col min="11266" max="11266" width="52.42578125" style="20" customWidth="1"/>
    <col min="11267" max="11267" width="73.42578125" style="20" customWidth="1"/>
    <col min="11268" max="11268" width="32.5703125" style="20" customWidth="1"/>
    <col min="11269" max="11269" width="15.42578125" style="20" customWidth="1"/>
    <col min="11270" max="11270" width="16" style="20" customWidth="1"/>
    <col min="11271" max="11271" width="28.85546875" style="20" customWidth="1"/>
    <col min="11272" max="11272" width="9.140625" style="20" customWidth="1"/>
    <col min="11273" max="11374" width="8.7109375" style="20" customWidth="1"/>
    <col min="11375" max="11520" width="8.7109375" style="20"/>
    <col min="11521" max="11521" width="18" style="20" bestFit="1" customWidth="1"/>
    <col min="11522" max="11522" width="52.42578125" style="20" customWidth="1"/>
    <col min="11523" max="11523" width="73.42578125" style="20" customWidth="1"/>
    <col min="11524" max="11524" width="32.5703125" style="20" customWidth="1"/>
    <col min="11525" max="11525" width="15.42578125" style="20" customWidth="1"/>
    <col min="11526" max="11526" width="16" style="20" customWidth="1"/>
    <col min="11527" max="11527" width="28.85546875" style="20" customWidth="1"/>
    <col min="11528" max="11528" width="9.140625" style="20" customWidth="1"/>
    <col min="11529" max="11630" width="8.7109375" style="20" customWidth="1"/>
    <col min="11631" max="11776" width="8.7109375" style="20"/>
    <col min="11777" max="11777" width="18" style="20" bestFit="1" customWidth="1"/>
    <col min="11778" max="11778" width="52.42578125" style="20" customWidth="1"/>
    <col min="11779" max="11779" width="73.42578125" style="20" customWidth="1"/>
    <col min="11780" max="11780" width="32.5703125" style="20" customWidth="1"/>
    <col min="11781" max="11781" width="15.42578125" style="20" customWidth="1"/>
    <col min="11782" max="11782" width="16" style="20" customWidth="1"/>
    <col min="11783" max="11783" width="28.85546875" style="20" customWidth="1"/>
    <col min="11784" max="11784" width="9.140625" style="20" customWidth="1"/>
    <col min="11785" max="11886" width="8.7109375" style="20" customWidth="1"/>
    <col min="11887" max="12032" width="8.7109375" style="20"/>
    <col min="12033" max="12033" width="18" style="20" bestFit="1" customWidth="1"/>
    <col min="12034" max="12034" width="52.42578125" style="20" customWidth="1"/>
    <col min="12035" max="12035" width="73.42578125" style="20" customWidth="1"/>
    <col min="12036" max="12036" width="32.5703125" style="20" customWidth="1"/>
    <col min="12037" max="12037" width="15.42578125" style="20" customWidth="1"/>
    <col min="12038" max="12038" width="16" style="20" customWidth="1"/>
    <col min="12039" max="12039" width="28.85546875" style="20" customWidth="1"/>
    <col min="12040" max="12040" width="9.140625" style="20" customWidth="1"/>
    <col min="12041" max="12142" width="8.7109375" style="20" customWidth="1"/>
    <col min="12143" max="12288" width="8.7109375" style="20"/>
    <col min="12289" max="12289" width="18" style="20" bestFit="1" customWidth="1"/>
    <col min="12290" max="12290" width="52.42578125" style="20" customWidth="1"/>
    <col min="12291" max="12291" width="73.42578125" style="20" customWidth="1"/>
    <col min="12292" max="12292" width="32.5703125" style="20" customWidth="1"/>
    <col min="12293" max="12293" width="15.42578125" style="20" customWidth="1"/>
    <col min="12294" max="12294" width="16" style="20" customWidth="1"/>
    <col min="12295" max="12295" width="28.85546875" style="20" customWidth="1"/>
    <col min="12296" max="12296" width="9.140625" style="20" customWidth="1"/>
    <col min="12297" max="12398" width="8.7109375" style="20" customWidth="1"/>
    <col min="12399" max="12544" width="8.7109375" style="20"/>
    <col min="12545" max="12545" width="18" style="20" bestFit="1" customWidth="1"/>
    <col min="12546" max="12546" width="52.42578125" style="20" customWidth="1"/>
    <col min="12547" max="12547" width="73.42578125" style="20" customWidth="1"/>
    <col min="12548" max="12548" width="32.5703125" style="20" customWidth="1"/>
    <col min="12549" max="12549" width="15.42578125" style="20" customWidth="1"/>
    <col min="12550" max="12550" width="16" style="20" customWidth="1"/>
    <col min="12551" max="12551" width="28.85546875" style="20" customWidth="1"/>
    <col min="12552" max="12552" width="9.140625" style="20" customWidth="1"/>
    <col min="12553" max="12654" width="8.7109375" style="20" customWidth="1"/>
    <col min="12655" max="12800" width="8.7109375" style="20"/>
    <col min="12801" max="12801" width="18" style="20" bestFit="1" customWidth="1"/>
    <col min="12802" max="12802" width="52.42578125" style="20" customWidth="1"/>
    <col min="12803" max="12803" width="73.42578125" style="20" customWidth="1"/>
    <col min="12804" max="12804" width="32.5703125" style="20" customWidth="1"/>
    <col min="12805" max="12805" width="15.42578125" style="20" customWidth="1"/>
    <col min="12806" max="12806" width="16" style="20" customWidth="1"/>
    <col min="12807" max="12807" width="28.85546875" style="20" customWidth="1"/>
    <col min="12808" max="12808" width="9.140625" style="20" customWidth="1"/>
    <col min="12809" max="12910" width="8.7109375" style="20" customWidth="1"/>
    <col min="12911" max="13056" width="8.7109375" style="20"/>
    <col min="13057" max="13057" width="18" style="20" bestFit="1" customWidth="1"/>
    <col min="13058" max="13058" width="52.42578125" style="20" customWidth="1"/>
    <col min="13059" max="13059" width="73.42578125" style="20" customWidth="1"/>
    <col min="13060" max="13060" width="32.5703125" style="20" customWidth="1"/>
    <col min="13061" max="13061" width="15.42578125" style="20" customWidth="1"/>
    <col min="13062" max="13062" width="16" style="20" customWidth="1"/>
    <col min="13063" max="13063" width="28.85546875" style="20" customWidth="1"/>
    <col min="13064" max="13064" width="9.140625" style="20" customWidth="1"/>
    <col min="13065" max="13166" width="8.7109375" style="20" customWidth="1"/>
    <col min="13167" max="13312" width="8.7109375" style="20"/>
    <col min="13313" max="13313" width="18" style="20" bestFit="1" customWidth="1"/>
    <col min="13314" max="13314" width="52.42578125" style="20" customWidth="1"/>
    <col min="13315" max="13315" width="73.42578125" style="20" customWidth="1"/>
    <col min="13316" max="13316" width="32.5703125" style="20" customWidth="1"/>
    <col min="13317" max="13317" width="15.42578125" style="20" customWidth="1"/>
    <col min="13318" max="13318" width="16" style="20" customWidth="1"/>
    <col min="13319" max="13319" width="28.85546875" style="20" customWidth="1"/>
    <col min="13320" max="13320" width="9.140625" style="20" customWidth="1"/>
    <col min="13321" max="13422" width="8.7109375" style="20" customWidth="1"/>
    <col min="13423" max="13568" width="8.7109375" style="20"/>
    <col min="13569" max="13569" width="18" style="20" bestFit="1" customWidth="1"/>
    <col min="13570" max="13570" width="52.42578125" style="20" customWidth="1"/>
    <col min="13571" max="13571" width="73.42578125" style="20" customWidth="1"/>
    <col min="13572" max="13572" width="32.5703125" style="20" customWidth="1"/>
    <col min="13573" max="13573" width="15.42578125" style="20" customWidth="1"/>
    <col min="13574" max="13574" width="16" style="20" customWidth="1"/>
    <col min="13575" max="13575" width="28.85546875" style="20" customWidth="1"/>
    <col min="13576" max="13576" width="9.140625" style="20" customWidth="1"/>
    <col min="13577" max="13678" width="8.7109375" style="20" customWidth="1"/>
    <col min="13679" max="13824" width="8.7109375" style="20"/>
    <col min="13825" max="13825" width="18" style="20" bestFit="1" customWidth="1"/>
    <col min="13826" max="13826" width="52.42578125" style="20" customWidth="1"/>
    <col min="13827" max="13827" width="73.42578125" style="20" customWidth="1"/>
    <col min="13828" max="13828" width="32.5703125" style="20" customWidth="1"/>
    <col min="13829" max="13829" width="15.42578125" style="20" customWidth="1"/>
    <col min="13830" max="13830" width="16" style="20" customWidth="1"/>
    <col min="13831" max="13831" width="28.85546875" style="20" customWidth="1"/>
    <col min="13832" max="13832" width="9.140625" style="20" customWidth="1"/>
    <col min="13833" max="13934" width="8.7109375" style="20" customWidth="1"/>
    <col min="13935" max="14080" width="8.7109375" style="20"/>
    <col min="14081" max="14081" width="18" style="20" bestFit="1" customWidth="1"/>
    <col min="14082" max="14082" width="52.42578125" style="20" customWidth="1"/>
    <col min="14083" max="14083" width="73.42578125" style="20" customWidth="1"/>
    <col min="14084" max="14084" width="32.5703125" style="20" customWidth="1"/>
    <col min="14085" max="14085" width="15.42578125" style="20" customWidth="1"/>
    <col min="14086" max="14086" width="16" style="20" customWidth="1"/>
    <col min="14087" max="14087" width="28.85546875" style="20" customWidth="1"/>
    <col min="14088" max="14088" width="9.140625" style="20" customWidth="1"/>
    <col min="14089" max="14190" width="8.7109375" style="20" customWidth="1"/>
    <col min="14191" max="14336" width="8.7109375" style="20"/>
    <col min="14337" max="14337" width="18" style="20" bestFit="1" customWidth="1"/>
    <col min="14338" max="14338" width="52.42578125" style="20" customWidth="1"/>
    <col min="14339" max="14339" width="73.42578125" style="20" customWidth="1"/>
    <col min="14340" max="14340" width="32.5703125" style="20" customWidth="1"/>
    <col min="14341" max="14341" width="15.42578125" style="20" customWidth="1"/>
    <col min="14342" max="14342" width="16" style="20" customWidth="1"/>
    <col min="14343" max="14343" width="28.85546875" style="20" customWidth="1"/>
    <col min="14344" max="14344" width="9.140625" style="20" customWidth="1"/>
    <col min="14345" max="14446" width="8.7109375" style="20" customWidth="1"/>
    <col min="14447" max="14592" width="8.7109375" style="20"/>
    <col min="14593" max="14593" width="18" style="20" bestFit="1" customWidth="1"/>
    <col min="14594" max="14594" width="52.42578125" style="20" customWidth="1"/>
    <col min="14595" max="14595" width="73.42578125" style="20" customWidth="1"/>
    <col min="14596" max="14596" width="32.5703125" style="20" customWidth="1"/>
    <col min="14597" max="14597" width="15.42578125" style="20" customWidth="1"/>
    <col min="14598" max="14598" width="16" style="20" customWidth="1"/>
    <col min="14599" max="14599" width="28.85546875" style="20" customWidth="1"/>
    <col min="14600" max="14600" width="9.140625" style="20" customWidth="1"/>
    <col min="14601" max="14702" width="8.7109375" style="20" customWidth="1"/>
    <col min="14703" max="14848" width="8.7109375" style="20"/>
    <col min="14849" max="14849" width="18" style="20" bestFit="1" customWidth="1"/>
    <col min="14850" max="14850" width="52.42578125" style="20" customWidth="1"/>
    <col min="14851" max="14851" width="73.42578125" style="20" customWidth="1"/>
    <col min="14852" max="14852" width="32.5703125" style="20" customWidth="1"/>
    <col min="14853" max="14853" width="15.42578125" style="20" customWidth="1"/>
    <col min="14854" max="14854" width="16" style="20" customWidth="1"/>
    <col min="14855" max="14855" width="28.85546875" style="20" customWidth="1"/>
    <col min="14856" max="14856" width="9.140625" style="20" customWidth="1"/>
    <col min="14857" max="14958" width="8.7109375" style="20" customWidth="1"/>
    <col min="14959" max="15104" width="8.7109375" style="20"/>
    <col min="15105" max="15105" width="18" style="20" bestFit="1" customWidth="1"/>
    <col min="15106" max="15106" width="52.42578125" style="20" customWidth="1"/>
    <col min="15107" max="15107" width="73.42578125" style="20" customWidth="1"/>
    <col min="15108" max="15108" width="32.5703125" style="20" customWidth="1"/>
    <col min="15109" max="15109" width="15.42578125" style="20" customWidth="1"/>
    <col min="15110" max="15110" width="16" style="20" customWidth="1"/>
    <col min="15111" max="15111" width="28.85546875" style="20" customWidth="1"/>
    <col min="15112" max="15112" width="9.140625" style="20" customWidth="1"/>
    <col min="15113" max="15214" width="8.7109375" style="20" customWidth="1"/>
    <col min="15215" max="15360" width="8.7109375" style="20"/>
    <col min="15361" max="15361" width="18" style="20" bestFit="1" customWidth="1"/>
    <col min="15362" max="15362" width="52.42578125" style="20" customWidth="1"/>
    <col min="15363" max="15363" width="73.42578125" style="20" customWidth="1"/>
    <col min="15364" max="15364" width="32.5703125" style="20" customWidth="1"/>
    <col min="15365" max="15365" width="15.42578125" style="20" customWidth="1"/>
    <col min="15366" max="15366" width="16" style="20" customWidth="1"/>
    <col min="15367" max="15367" width="28.85546875" style="20" customWidth="1"/>
    <col min="15368" max="15368" width="9.140625" style="20" customWidth="1"/>
    <col min="15369" max="15470" width="8.7109375" style="20" customWidth="1"/>
    <col min="15471" max="15616" width="8.7109375" style="20"/>
    <col min="15617" max="15617" width="18" style="20" bestFit="1" customWidth="1"/>
    <col min="15618" max="15618" width="52.42578125" style="20" customWidth="1"/>
    <col min="15619" max="15619" width="73.42578125" style="20" customWidth="1"/>
    <col min="15620" max="15620" width="32.5703125" style="20" customWidth="1"/>
    <col min="15621" max="15621" width="15.42578125" style="20" customWidth="1"/>
    <col min="15622" max="15622" width="16" style="20" customWidth="1"/>
    <col min="15623" max="15623" width="28.85546875" style="20" customWidth="1"/>
    <col min="15624" max="15624" width="9.140625" style="20" customWidth="1"/>
    <col min="15625" max="15726" width="8.7109375" style="20" customWidth="1"/>
    <col min="15727" max="15872" width="8.7109375" style="20"/>
    <col min="15873" max="15873" width="18" style="20" bestFit="1" customWidth="1"/>
    <col min="15874" max="15874" width="52.42578125" style="20" customWidth="1"/>
    <col min="15875" max="15875" width="73.42578125" style="20" customWidth="1"/>
    <col min="15876" max="15876" width="32.5703125" style="20" customWidth="1"/>
    <col min="15877" max="15877" width="15.42578125" style="20" customWidth="1"/>
    <col min="15878" max="15878" width="16" style="20" customWidth="1"/>
    <col min="15879" max="15879" width="28.85546875" style="20" customWidth="1"/>
    <col min="15880" max="15880" width="9.140625" style="20" customWidth="1"/>
    <col min="15881" max="15982" width="8.7109375" style="20" customWidth="1"/>
    <col min="15983" max="16128" width="8.7109375" style="20"/>
    <col min="16129" max="16129" width="18" style="20" bestFit="1" customWidth="1"/>
    <col min="16130" max="16130" width="52.42578125" style="20" customWidth="1"/>
    <col min="16131" max="16131" width="73.42578125" style="20" customWidth="1"/>
    <col min="16132" max="16132" width="32.5703125" style="20" customWidth="1"/>
    <col min="16133" max="16133" width="15.42578125" style="20" customWidth="1"/>
    <col min="16134" max="16134" width="16" style="20" customWidth="1"/>
    <col min="16135" max="16135" width="28.85546875" style="20" customWidth="1"/>
    <col min="16136" max="16136" width="9.140625" style="20" customWidth="1"/>
    <col min="16137" max="16238" width="8.7109375" style="20" customWidth="1"/>
    <col min="16239" max="16384" width="8.7109375" style="20"/>
  </cols>
  <sheetData>
    <row r="1" spans="1:7" ht="39.950000000000003" customHeight="1" thickBot="1">
      <c r="A1" s="19"/>
      <c r="B1" s="20"/>
      <c r="C1" s="20"/>
      <c r="D1" s="20"/>
      <c r="E1" s="20"/>
      <c r="F1" s="20"/>
      <c r="G1" s="20"/>
    </row>
    <row r="2" spans="1:7" ht="15.75" thickBot="1">
      <c r="A2" s="21"/>
      <c r="B2" s="22" t="s">
        <v>22</v>
      </c>
      <c r="C2" s="23" t="s">
        <v>23</v>
      </c>
      <c r="D2"/>
      <c r="E2" s="21"/>
      <c r="F2" s="87" t="s">
        <v>24</v>
      </c>
      <c r="G2" s="88"/>
    </row>
    <row r="3" spans="1:7">
      <c r="A3" s="21"/>
      <c r="B3" s="22" t="s">
        <v>25</v>
      </c>
      <c r="C3" s="23" t="s">
        <v>60</v>
      </c>
      <c r="D3"/>
      <c r="E3" s="21"/>
      <c r="F3" s="24" t="s">
        <v>26</v>
      </c>
      <c r="G3" s="25"/>
    </row>
    <row r="4" spans="1:7">
      <c r="A4" s="21"/>
      <c r="B4" s="22" t="s">
        <v>27</v>
      </c>
      <c r="C4" s="23" t="s">
        <v>28</v>
      </c>
      <c r="D4"/>
      <c r="E4" s="21"/>
      <c r="F4" s="26" t="s">
        <v>29</v>
      </c>
      <c r="G4" s="27" t="s">
        <v>79</v>
      </c>
    </row>
    <row r="5" spans="1:7" ht="15.75" thickBot="1">
      <c r="A5" s="21"/>
      <c r="B5" s="22" t="s">
        <v>30</v>
      </c>
      <c r="C5" s="23" t="s">
        <v>61</v>
      </c>
      <c r="D5"/>
      <c r="E5" s="21"/>
      <c r="F5" s="28" t="s">
        <v>31</v>
      </c>
      <c r="G5" s="29" t="s">
        <v>32</v>
      </c>
    </row>
    <row r="6" spans="1:7" ht="15.75" thickBot="1">
      <c r="A6" s="21"/>
      <c r="B6" s="22" t="s">
        <v>33</v>
      </c>
      <c r="C6" s="23"/>
      <c r="D6"/>
      <c r="E6" s="21"/>
      <c r="F6" s="89" t="s">
        <v>34</v>
      </c>
      <c r="G6" s="90"/>
    </row>
    <row r="7" spans="1:7" ht="19.5" customHeight="1" thickBot="1">
      <c r="A7" s="21"/>
      <c r="B7" s="22" t="s">
        <v>35</v>
      </c>
      <c r="C7" s="30">
        <v>43734</v>
      </c>
      <c r="D7"/>
      <c r="E7" s="21"/>
      <c r="F7" s="31" t="s">
        <v>4</v>
      </c>
      <c r="G7" s="32">
        <f>COUNTIF(G11:G2000,"Pass")</f>
        <v>13</v>
      </c>
    </row>
    <row r="8" spans="1:7" ht="15.75" thickBot="1">
      <c r="A8" s="21"/>
      <c r="B8" s="22" t="s">
        <v>36</v>
      </c>
      <c r="C8" s="23"/>
      <c r="D8"/>
      <c r="E8" s="21"/>
      <c r="F8" s="33" t="s">
        <v>5</v>
      </c>
      <c r="G8" s="32">
        <f>COUNTIF(G12:G2000,"Fail")</f>
        <v>4</v>
      </c>
    </row>
    <row r="9" spans="1:7" ht="15.75" thickBot="1">
      <c r="A9" s="21"/>
      <c r="B9" s="22" t="s">
        <v>37</v>
      </c>
      <c r="C9" s="23" t="s">
        <v>78</v>
      </c>
      <c r="D9"/>
      <c r="E9" s="21"/>
      <c r="F9" s="34" t="s">
        <v>20</v>
      </c>
      <c r="G9" s="32">
        <f>COUNTIF(G13:G1097,"Blocked")</f>
        <v>0</v>
      </c>
    </row>
    <row r="10" spans="1:7" ht="15.75" thickBot="1">
      <c r="A10" s="21"/>
      <c r="B10" s="22" t="s">
        <v>38</v>
      </c>
      <c r="C10" s="23"/>
      <c r="D10"/>
      <c r="E10" s="21"/>
      <c r="F10" s="35" t="s">
        <v>19</v>
      </c>
      <c r="G10" s="32">
        <f>COUNTIF(G14:G1098,"Not Executed")</f>
        <v>3</v>
      </c>
    </row>
    <row r="11" spans="1:7">
      <c r="A11" s="21"/>
      <c r="B11" s="22" t="s">
        <v>39</v>
      </c>
      <c r="C11" s="23">
        <f>G7</f>
        <v>13</v>
      </c>
      <c r="D11"/>
      <c r="E11" s="21"/>
      <c r="F11" s="36"/>
      <c r="G11" s="37"/>
    </row>
    <row r="12" spans="1:7">
      <c r="A12" s="21"/>
      <c r="B12" s="22" t="s">
        <v>40</v>
      </c>
      <c r="C12" s="23">
        <f>G8</f>
        <v>4</v>
      </c>
      <c r="D12"/>
      <c r="E12" s="21"/>
      <c r="F12" s="38"/>
      <c r="G12" s="39"/>
    </row>
    <row r="13" spans="1:7">
      <c r="A13" s="21"/>
      <c r="B13" s="22" t="s">
        <v>41</v>
      </c>
      <c r="C13" s="23">
        <f>G9</f>
        <v>0</v>
      </c>
      <c r="D13"/>
      <c r="E13" s="21"/>
      <c r="F13" s="38"/>
      <c r="G13" s="39"/>
    </row>
    <row r="14" spans="1:7" ht="29.85" customHeight="1">
      <c r="A14" s="40"/>
      <c r="B14" s="22" t="s">
        <v>42</v>
      </c>
      <c r="C14" s="23">
        <f>G10</f>
        <v>3</v>
      </c>
      <c r="D14" s="40"/>
      <c r="E14" s="21"/>
      <c r="F14" s="38"/>
      <c r="G14" s="39"/>
    </row>
    <row r="15" spans="1:7" ht="15.75" thickBot="1">
      <c r="F15" s="42"/>
      <c r="G15" s="43"/>
    </row>
    <row r="16" spans="1:7" s="44" customFormat="1" ht="18.75" customHeight="1">
      <c r="A16" s="91" t="s">
        <v>62</v>
      </c>
      <c r="B16" s="91"/>
      <c r="C16" s="91"/>
      <c r="D16" s="91"/>
      <c r="E16" s="91"/>
      <c r="F16" s="91"/>
      <c r="G16" s="91"/>
    </row>
    <row r="17" spans="1:7" s="44" customFormat="1" ht="18.75" customHeight="1">
      <c r="A17" s="92" t="s">
        <v>63</v>
      </c>
      <c r="B17" s="92"/>
      <c r="C17" s="92"/>
      <c r="D17" s="92"/>
      <c r="E17" s="92"/>
      <c r="F17" s="92"/>
      <c r="G17" s="92"/>
    </row>
    <row r="18" spans="1:7" s="44" customFormat="1">
      <c r="A18" s="45" t="s">
        <v>73</v>
      </c>
      <c r="B18" s="81" t="s">
        <v>75</v>
      </c>
      <c r="C18" s="82"/>
      <c r="D18" s="82"/>
      <c r="E18" s="83"/>
      <c r="F18" s="46" t="s">
        <v>43</v>
      </c>
      <c r="G18" s="47" t="str">
        <f>IF(COUNTIF(F21:F24,"Blocked")&gt;0,"Blocked",IF(COUNTIF(F21:F24,"Fail")&gt;0,"Fail",IF(COUNTIF(F21:F24,"")=0,"Pass","Not Executed")))</f>
        <v>Not Executed</v>
      </c>
    </row>
    <row r="19" spans="1:7" s="44" customFormat="1">
      <c r="A19" s="48" t="s">
        <v>44</v>
      </c>
      <c r="B19" s="84" t="s">
        <v>45</v>
      </c>
      <c r="C19" s="85"/>
      <c r="D19" s="85"/>
      <c r="E19" s="85"/>
      <c r="F19" s="85"/>
      <c r="G19" s="86"/>
    </row>
    <row r="20" spans="1:7" s="44" customFormat="1">
      <c r="A20" s="49" t="s">
        <v>46</v>
      </c>
      <c r="B20" s="49" t="s">
        <v>47</v>
      </c>
      <c r="C20" s="49" t="s">
        <v>48</v>
      </c>
      <c r="D20" s="49" t="s">
        <v>49</v>
      </c>
      <c r="E20" s="49" t="s">
        <v>50</v>
      </c>
      <c r="F20" s="49" t="s">
        <v>51</v>
      </c>
      <c r="G20" s="49" t="s">
        <v>52</v>
      </c>
    </row>
    <row r="21" spans="1:7" s="44" customFormat="1" ht="150">
      <c r="A21" s="50">
        <v>1</v>
      </c>
      <c r="B21" s="51" t="s">
        <v>53</v>
      </c>
      <c r="C21" s="52" t="s">
        <v>64</v>
      </c>
      <c r="D21" s="52" t="s">
        <v>70</v>
      </c>
      <c r="E21" s="52"/>
      <c r="F21" s="53" t="s">
        <v>4</v>
      </c>
      <c r="G21" s="54"/>
    </row>
    <row r="22" spans="1:7" s="44" customFormat="1" ht="105">
      <c r="A22" s="50">
        <v>2</v>
      </c>
      <c r="B22" s="51" t="s">
        <v>74</v>
      </c>
      <c r="C22" s="52" t="s">
        <v>80</v>
      </c>
      <c r="D22" s="52" t="s">
        <v>107</v>
      </c>
      <c r="E22" s="52"/>
      <c r="F22" s="53" t="s">
        <v>4</v>
      </c>
      <c r="G22" s="54"/>
    </row>
    <row r="23" spans="1:7" s="44" customFormat="1" ht="60">
      <c r="A23" s="50">
        <v>3</v>
      </c>
      <c r="B23" s="51" t="s">
        <v>77</v>
      </c>
      <c r="C23" s="52" t="s">
        <v>81</v>
      </c>
      <c r="D23" s="52" t="s">
        <v>82</v>
      </c>
      <c r="E23" s="52"/>
      <c r="F23" s="53" t="s">
        <v>4</v>
      </c>
      <c r="G23" s="54"/>
    </row>
    <row r="24" spans="1:7" s="44" customFormat="1" ht="45">
      <c r="A24" s="50">
        <v>4</v>
      </c>
      <c r="B24" s="51" t="s">
        <v>76</v>
      </c>
      <c r="C24" s="52" t="s">
        <v>83</v>
      </c>
      <c r="D24" s="52"/>
      <c r="E24" s="52"/>
      <c r="F24" s="53"/>
      <c r="G24" s="51" t="s">
        <v>84</v>
      </c>
    </row>
    <row r="25" spans="1:7" s="56" customFormat="1">
      <c r="A25" s="55" t="s">
        <v>54</v>
      </c>
      <c r="B25" s="78"/>
      <c r="C25" s="79"/>
      <c r="D25" s="79"/>
      <c r="E25" s="79"/>
      <c r="F25" s="79"/>
      <c r="G25" s="80"/>
    </row>
    <row r="26" spans="1:7" s="44" customFormat="1">
      <c r="A26" s="45" t="s">
        <v>85</v>
      </c>
      <c r="B26" s="81" t="s">
        <v>65</v>
      </c>
      <c r="C26" s="82"/>
      <c r="D26" s="82"/>
      <c r="E26" s="83"/>
      <c r="F26" s="46" t="s">
        <v>43</v>
      </c>
      <c r="G26" s="47" t="str">
        <f>IF(COUNTIF(F29:F32,"Blocked")&gt;0,"Blocked",IF(COUNTIF(F29:F32,"Fail")&gt;0,"Fail",IF(COUNTIF(F29:F32,"")=0,"Pass","Not Executed")))</f>
        <v>Pass</v>
      </c>
    </row>
    <row r="27" spans="1:7" s="44" customFormat="1">
      <c r="A27" s="48" t="s">
        <v>44</v>
      </c>
      <c r="B27" s="84" t="s">
        <v>45</v>
      </c>
      <c r="C27" s="85"/>
      <c r="D27" s="85"/>
      <c r="E27" s="85"/>
      <c r="F27" s="85"/>
      <c r="G27" s="86"/>
    </row>
    <row r="28" spans="1:7" s="44" customFormat="1">
      <c r="A28" s="49" t="s">
        <v>46</v>
      </c>
      <c r="B28" s="49" t="s">
        <v>47</v>
      </c>
      <c r="C28" s="49" t="s">
        <v>48</v>
      </c>
      <c r="D28" s="49" t="s">
        <v>49</v>
      </c>
      <c r="E28" s="49" t="s">
        <v>50</v>
      </c>
      <c r="F28" s="49" t="s">
        <v>51</v>
      </c>
      <c r="G28" s="49" t="s">
        <v>52</v>
      </c>
    </row>
    <row r="29" spans="1:7" s="44" customFormat="1" ht="150">
      <c r="A29" s="50">
        <v>1</v>
      </c>
      <c r="B29" s="51" t="s">
        <v>53</v>
      </c>
      <c r="C29" s="52" t="s">
        <v>64</v>
      </c>
      <c r="D29" s="52" t="s">
        <v>70</v>
      </c>
      <c r="E29" s="52"/>
      <c r="F29" s="53" t="s">
        <v>4</v>
      </c>
      <c r="G29" s="54"/>
    </row>
    <row r="30" spans="1:7" s="44" customFormat="1" ht="105">
      <c r="A30" s="50">
        <v>2</v>
      </c>
      <c r="B30" s="51" t="s">
        <v>74</v>
      </c>
      <c r="C30" s="52" t="s">
        <v>80</v>
      </c>
      <c r="D30" s="52" t="s">
        <v>107</v>
      </c>
      <c r="E30" s="52"/>
      <c r="F30" s="53" t="s">
        <v>4</v>
      </c>
      <c r="G30" s="54"/>
    </row>
    <row r="31" spans="1:7" s="44" customFormat="1" ht="45">
      <c r="A31" s="50">
        <v>3</v>
      </c>
      <c r="B31" s="51" t="s">
        <v>86</v>
      </c>
      <c r="C31" s="52" t="s">
        <v>87</v>
      </c>
      <c r="D31" s="52" t="s">
        <v>88</v>
      </c>
      <c r="E31" s="52"/>
      <c r="F31" s="53" t="s">
        <v>4</v>
      </c>
      <c r="G31" s="54"/>
    </row>
    <row r="32" spans="1:7" s="44" customFormat="1" ht="45">
      <c r="A32" s="50">
        <v>4</v>
      </c>
      <c r="B32" s="51" t="s">
        <v>89</v>
      </c>
      <c r="C32" s="52" t="s">
        <v>93</v>
      </c>
      <c r="D32" s="52" t="s">
        <v>92</v>
      </c>
      <c r="E32" s="52"/>
      <c r="F32" s="53" t="s">
        <v>4</v>
      </c>
      <c r="G32" s="51"/>
    </row>
    <row r="33" spans="1:7" s="56" customFormat="1">
      <c r="A33" s="55" t="s">
        <v>54</v>
      </c>
      <c r="B33" s="78"/>
      <c r="C33" s="79"/>
      <c r="D33" s="79"/>
      <c r="E33" s="79"/>
      <c r="F33" s="79"/>
      <c r="G33" s="80"/>
    </row>
    <row r="34" spans="1:7" s="44" customFormat="1">
      <c r="A34" s="45" t="s">
        <v>90</v>
      </c>
      <c r="B34" s="81" t="s">
        <v>66</v>
      </c>
      <c r="C34" s="82"/>
      <c r="D34" s="82"/>
      <c r="E34" s="83"/>
      <c r="F34" s="46" t="s">
        <v>43</v>
      </c>
      <c r="G34" s="47" t="str">
        <f>IF(COUNTIF(F37:F40,"Blocked")&gt;0,"Blocked",IF(COUNTIF(F37:F40,"Fail")&gt;0,"Fail",IF(COUNTIF(F37:F40,"")=0,"Pass","Not Executed")))</f>
        <v>Pass</v>
      </c>
    </row>
    <row r="35" spans="1:7" s="44" customFormat="1">
      <c r="A35" s="48" t="s">
        <v>44</v>
      </c>
      <c r="B35" s="84" t="s">
        <v>45</v>
      </c>
      <c r="C35" s="85"/>
      <c r="D35" s="85"/>
      <c r="E35" s="85"/>
      <c r="F35" s="85"/>
      <c r="G35" s="86"/>
    </row>
    <row r="36" spans="1:7" s="44" customFormat="1">
      <c r="A36" s="49" t="s">
        <v>46</v>
      </c>
      <c r="B36" s="49" t="s">
        <v>47</v>
      </c>
      <c r="C36" s="49" t="s">
        <v>48</v>
      </c>
      <c r="D36" s="49" t="s">
        <v>49</v>
      </c>
      <c r="E36" s="49" t="s">
        <v>50</v>
      </c>
      <c r="F36" s="49" t="s">
        <v>51</v>
      </c>
      <c r="G36" s="49" t="s">
        <v>52</v>
      </c>
    </row>
    <row r="37" spans="1:7" s="44" customFormat="1" ht="150">
      <c r="A37" s="50">
        <v>1</v>
      </c>
      <c r="B37" s="51" t="s">
        <v>53</v>
      </c>
      <c r="C37" s="52" t="s">
        <v>64</v>
      </c>
      <c r="D37" s="52" t="s">
        <v>70</v>
      </c>
      <c r="E37" s="52"/>
      <c r="F37" s="53" t="s">
        <v>4</v>
      </c>
      <c r="G37" s="54"/>
    </row>
    <row r="38" spans="1:7" s="44" customFormat="1" ht="105">
      <c r="A38" s="50">
        <v>2</v>
      </c>
      <c r="B38" s="51" t="s">
        <v>74</v>
      </c>
      <c r="C38" s="52" t="s">
        <v>80</v>
      </c>
      <c r="D38" s="52" t="s">
        <v>107</v>
      </c>
      <c r="E38" s="52"/>
      <c r="F38" s="53" t="s">
        <v>4</v>
      </c>
      <c r="G38" s="54"/>
    </row>
    <row r="39" spans="1:7" s="44" customFormat="1" ht="45">
      <c r="A39" s="50">
        <v>3</v>
      </c>
      <c r="B39" s="51" t="s">
        <v>86</v>
      </c>
      <c r="C39" s="52" t="s">
        <v>87</v>
      </c>
      <c r="D39" s="52" t="s">
        <v>88</v>
      </c>
      <c r="E39" s="52"/>
      <c r="F39" s="53" t="s">
        <v>4</v>
      </c>
      <c r="G39" s="54"/>
    </row>
    <row r="40" spans="1:7" s="44" customFormat="1" ht="60">
      <c r="A40" s="50">
        <v>4</v>
      </c>
      <c r="B40" s="51" t="s">
        <v>94</v>
      </c>
      <c r="C40" s="52" t="s">
        <v>91</v>
      </c>
      <c r="D40" s="52"/>
      <c r="E40" s="52"/>
      <c r="F40" s="53" t="s">
        <v>4</v>
      </c>
      <c r="G40" s="51"/>
    </row>
    <row r="41" spans="1:7" s="56" customFormat="1">
      <c r="A41" s="55" t="s">
        <v>54</v>
      </c>
      <c r="B41" s="78"/>
      <c r="C41" s="79"/>
      <c r="D41" s="79"/>
      <c r="E41" s="79"/>
      <c r="F41" s="79"/>
      <c r="G41" s="80"/>
    </row>
    <row r="42" spans="1:7" s="44" customFormat="1">
      <c r="A42" s="45" t="s">
        <v>95</v>
      </c>
      <c r="B42" s="81" t="s">
        <v>67</v>
      </c>
      <c r="C42" s="82"/>
      <c r="D42" s="82"/>
      <c r="E42" s="83"/>
      <c r="F42" s="46" t="s">
        <v>43</v>
      </c>
      <c r="G42" s="47" t="str">
        <f>IF(COUNTIF(F45:F47,"Blocked")&gt;0,"Blocked",IF(COUNTIF(F45:F47,"Fail")&gt;0,"Fail",IF(COUNTIF(F45:F47,"")=0,"Pass","Not Executed")))</f>
        <v>Pass</v>
      </c>
    </row>
    <row r="43" spans="1:7" s="44" customFormat="1">
      <c r="A43" s="48" t="s">
        <v>44</v>
      </c>
      <c r="B43" s="84" t="s">
        <v>45</v>
      </c>
      <c r="C43" s="85"/>
      <c r="D43" s="85"/>
      <c r="E43" s="85"/>
      <c r="F43" s="85"/>
      <c r="G43" s="86"/>
    </row>
    <row r="44" spans="1:7" s="44" customFormat="1">
      <c r="A44" s="49" t="s">
        <v>46</v>
      </c>
      <c r="B44" s="49" t="s">
        <v>47</v>
      </c>
      <c r="C44" s="49" t="s">
        <v>48</v>
      </c>
      <c r="D44" s="49" t="s">
        <v>49</v>
      </c>
      <c r="E44" s="49" t="s">
        <v>50</v>
      </c>
      <c r="F44" s="49" t="s">
        <v>51</v>
      </c>
      <c r="G44" s="49" t="s">
        <v>52</v>
      </c>
    </row>
    <row r="45" spans="1:7" s="44" customFormat="1" ht="150">
      <c r="A45" s="50">
        <v>1</v>
      </c>
      <c r="B45" s="51" t="s">
        <v>53</v>
      </c>
      <c r="C45" s="52" t="s">
        <v>64</v>
      </c>
      <c r="D45" s="52" t="s">
        <v>70</v>
      </c>
      <c r="E45" s="52"/>
      <c r="F45" s="53" t="s">
        <v>4</v>
      </c>
      <c r="G45" s="54"/>
    </row>
    <row r="46" spans="1:7" s="44" customFormat="1" ht="30">
      <c r="A46" s="50">
        <v>2</v>
      </c>
      <c r="B46" s="51" t="s">
        <v>97</v>
      </c>
      <c r="C46" s="52" t="s">
        <v>98</v>
      </c>
      <c r="D46" s="52" t="s">
        <v>96</v>
      </c>
      <c r="E46" s="52"/>
      <c r="F46" s="53" t="s">
        <v>4</v>
      </c>
      <c r="G46" s="54"/>
    </row>
    <row r="47" spans="1:7" s="44" customFormat="1" ht="45">
      <c r="A47" s="50">
        <v>3</v>
      </c>
      <c r="B47" s="51" t="s">
        <v>99</v>
      </c>
      <c r="C47" s="52" t="s">
        <v>100</v>
      </c>
      <c r="D47" s="52"/>
      <c r="E47" s="52"/>
      <c r="F47" s="53" t="s">
        <v>4</v>
      </c>
      <c r="G47" s="54"/>
    </row>
    <row r="48" spans="1:7" s="56" customFormat="1">
      <c r="A48" s="55" t="s">
        <v>54</v>
      </c>
      <c r="B48" s="78"/>
      <c r="C48" s="79"/>
      <c r="D48" s="79"/>
      <c r="E48" s="79"/>
      <c r="F48" s="79"/>
      <c r="G48" s="80"/>
    </row>
    <row r="49" spans="1:7" s="44" customFormat="1">
      <c r="A49" s="45" t="s">
        <v>101</v>
      </c>
      <c r="B49" s="81" t="s">
        <v>68</v>
      </c>
      <c r="C49" s="82"/>
      <c r="D49" s="82"/>
      <c r="E49" s="83"/>
      <c r="F49" s="46" t="s">
        <v>43</v>
      </c>
      <c r="G49" s="47" t="str">
        <f>IF(COUNTIF(F52:F53,"Blocked")&gt;0,"Blocked",IF(COUNTIF(F52:F53,"Fail")&gt;0,"Fail",IF(COUNTIF(F52:F53,"")=0,"Pass","Not Executed")))</f>
        <v>Pass</v>
      </c>
    </row>
    <row r="50" spans="1:7" s="44" customFormat="1" ht="28.5" customHeight="1">
      <c r="A50" s="48" t="s">
        <v>44</v>
      </c>
      <c r="B50" s="84" t="s">
        <v>102</v>
      </c>
      <c r="C50" s="85"/>
      <c r="D50" s="85"/>
      <c r="E50" s="85"/>
      <c r="F50" s="85"/>
      <c r="G50" s="86"/>
    </row>
    <row r="51" spans="1:7" s="44" customFormat="1">
      <c r="A51" s="49" t="s">
        <v>46</v>
      </c>
      <c r="B51" s="49" t="s">
        <v>47</v>
      </c>
      <c r="C51" s="49" t="s">
        <v>48</v>
      </c>
      <c r="D51" s="49" t="s">
        <v>49</v>
      </c>
      <c r="E51" s="49" t="s">
        <v>50</v>
      </c>
      <c r="F51" s="49" t="s">
        <v>51</v>
      </c>
      <c r="G51" s="49" t="s">
        <v>52</v>
      </c>
    </row>
    <row r="52" spans="1:7" s="44" customFormat="1" ht="150">
      <c r="A52" s="50">
        <v>1</v>
      </c>
      <c r="B52" s="51" t="s">
        <v>53</v>
      </c>
      <c r="C52" s="52" t="s">
        <v>64</v>
      </c>
      <c r="D52" s="52" t="s">
        <v>70</v>
      </c>
      <c r="E52" s="52"/>
      <c r="F52" s="53" t="s">
        <v>4</v>
      </c>
      <c r="G52" s="54"/>
    </row>
    <row r="53" spans="1:7" s="44" customFormat="1" ht="30">
      <c r="A53" s="50">
        <v>2</v>
      </c>
      <c r="B53" s="51" t="s">
        <v>103</v>
      </c>
      <c r="C53" s="52" t="s">
        <v>104</v>
      </c>
      <c r="D53" s="52"/>
      <c r="E53" s="52"/>
      <c r="F53" s="53" t="s">
        <v>4</v>
      </c>
      <c r="G53" s="54"/>
    </row>
    <row r="54" spans="1:7" s="56" customFormat="1">
      <c r="A54" s="55" t="s">
        <v>54</v>
      </c>
      <c r="B54" s="78"/>
      <c r="C54" s="79"/>
      <c r="D54" s="79"/>
      <c r="E54" s="79"/>
      <c r="F54" s="79"/>
      <c r="G54" s="80"/>
    </row>
    <row r="55" spans="1:7" s="44" customFormat="1">
      <c r="A55" s="45" t="s">
        <v>105</v>
      </c>
      <c r="B55" s="81" t="s">
        <v>108</v>
      </c>
      <c r="C55" s="82"/>
      <c r="D55" s="82"/>
      <c r="E55" s="83"/>
      <c r="F55" s="46" t="s">
        <v>43</v>
      </c>
      <c r="G55" s="47" t="str">
        <f>IF(COUNTIF(F58:F60,"Blocked")&gt;0,"Blocked",IF(COUNTIF(F58:F60,"Fail")&gt;0,"Fail",IF(COUNTIF(F58:F60,"")=0,"Pass","Not Executed")))</f>
        <v>Pass</v>
      </c>
    </row>
    <row r="56" spans="1:7" s="44" customFormat="1" ht="28.5" customHeight="1">
      <c r="A56" s="48" t="s">
        <v>44</v>
      </c>
      <c r="B56" s="84" t="s">
        <v>115</v>
      </c>
      <c r="C56" s="85"/>
      <c r="D56" s="85"/>
      <c r="E56" s="85"/>
      <c r="F56" s="85"/>
      <c r="G56" s="86"/>
    </row>
    <row r="57" spans="1:7" s="44" customFormat="1">
      <c r="A57" s="49" t="s">
        <v>46</v>
      </c>
      <c r="B57" s="49" t="s">
        <v>47</v>
      </c>
      <c r="C57" s="49" t="s">
        <v>48</v>
      </c>
      <c r="D57" s="49" t="s">
        <v>49</v>
      </c>
      <c r="E57" s="49" t="s">
        <v>50</v>
      </c>
      <c r="F57" s="49" t="s">
        <v>51</v>
      </c>
      <c r="G57" s="49" t="s">
        <v>52</v>
      </c>
    </row>
    <row r="58" spans="1:7" s="44" customFormat="1" ht="150">
      <c r="A58" s="50">
        <v>1</v>
      </c>
      <c r="B58" s="51" t="s">
        <v>53</v>
      </c>
      <c r="C58" s="52" t="s">
        <v>64</v>
      </c>
      <c r="D58" s="52" t="s">
        <v>70</v>
      </c>
      <c r="E58" s="52"/>
      <c r="F58" s="53" t="s">
        <v>4</v>
      </c>
      <c r="G58" s="54"/>
    </row>
    <row r="59" spans="1:7" s="44" customFormat="1" ht="105">
      <c r="A59" s="50">
        <v>2</v>
      </c>
      <c r="B59" s="51" t="s">
        <v>74</v>
      </c>
      <c r="C59" s="52" t="s">
        <v>80</v>
      </c>
      <c r="D59" s="52" t="s">
        <v>107</v>
      </c>
      <c r="E59" s="52"/>
      <c r="F59" s="53" t="s">
        <v>4</v>
      </c>
      <c r="G59" s="54"/>
    </row>
    <row r="60" spans="1:7" s="44" customFormat="1" ht="60">
      <c r="A60" s="50">
        <v>3</v>
      </c>
      <c r="B60" s="51" t="s">
        <v>106</v>
      </c>
      <c r="C60" s="52" t="s">
        <v>109</v>
      </c>
      <c r="D60" s="52"/>
      <c r="E60" s="52"/>
      <c r="F60" s="53" t="s">
        <v>4</v>
      </c>
      <c r="G60" s="54"/>
    </row>
    <row r="61" spans="1:7" s="56" customFormat="1">
      <c r="A61" s="55" t="s">
        <v>54</v>
      </c>
      <c r="B61" s="78"/>
      <c r="C61" s="79"/>
      <c r="D61" s="79"/>
      <c r="E61" s="79"/>
      <c r="F61" s="79"/>
      <c r="G61" s="80"/>
    </row>
    <row r="62" spans="1:7" s="44" customFormat="1">
      <c r="A62" s="45" t="s">
        <v>110</v>
      </c>
      <c r="B62" s="81" t="s">
        <v>111</v>
      </c>
      <c r="C62" s="82"/>
      <c r="D62" s="82"/>
      <c r="E62" s="83"/>
      <c r="F62" s="46" t="s">
        <v>43</v>
      </c>
      <c r="G62" s="47" t="str">
        <f>IF(COUNTIF(F65:F68,"Blocked")&gt;0,"Blocked",IF(COUNTIF(F65:F68,"Fail")&gt;0,"Fail",IF(COUNTIF(F65:F68,"")=0,"Pass","Not Executed")))</f>
        <v>Pass</v>
      </c>
    </row>
    <row r="63" spans="1:7" s="44" customFormat="1" ht="28.5" customHeight="1">
      <c r="A63" s="48" t="s">
        <v>44</v>
      </c>
      <c r="B63" s="84" t="s">
        <v>115</v>
      </c>
      <c r="C63" s="85"/>
      <c r="D63" s="85"/>
      <c r="E63" s="85"/>
      <c r="F63" s="85"/>
      <c r="G63" s="86"/>
    </row>
    <row r="64" spans="1:7" s="44" customFormat="1">
      <c r="A64" s="49" t="s">
        <v>46</v>
      </c>
      <c r="B64" s="49" t="s">
        <v>47</v>
      </c>
      <c r="C64" s="49" t="s">
        <v>48</v>
      </c>
      <c r="D64" s="49" t="s">
        <v>49</v>
      </c>
      <c r="E64" s="49" t="s">
        <v>50</v>
      </c>
      <c r="F64" s="49" t="s">
        <v>51</v>
      </c>
      <c r="G64" s="49" t="s">
        <v>52</v>
      </c>
    </row>
    <row r="65" spans="1:7" s="44" customFormat="1" ht="150">
      <c r="A65" s="50">
        <v>1</v>
      </c>
      <c r="B65" s="51" t="s">
        <v>53</v>
      </c>
      <c r="C65" s="52" t="s">
        <v>64</v>
      </c>
      <c r="D65" s="52" t="s">
        <v>70</v>
      </c>
      <c r="E65" s="52"/>
      <c r="F65" s="53" t="s">
        <v>4</v>
      </c>
      <c r="G65" s="54"/>
    </row>
    <row r="66" spans="1:7" s="44" customFormat="1" ht="105">
      <c r="A66" s="50">
        <v>2</v>
      </c>
      <c r="B66" s="51" t="s">
        <v>74</v>
      </c>
      <c r="C66" s="52" t="s">
        <v>80</v>
      </c>
      <c r="D66" s="52" t="s">
        <v>107</v>
      </c>
      <c r="E66" s="52"/>
      <c r="F66" s="53" t="s">
        <v>4</v>
      </c>
      <c r="G66" s="54"/>
    </row>
    <row r="67" spans="1:7" s="44" customFormat="1" ht="60">
      <c r="A67" s="50">
        <v>3</v>
      </c>
      <c r="B67" s="51" t="s">
        <v>106</v>
      </c>
      <c r="C67" s="52" t="s">
        <v>109</v>
      </c>
      <c r="D67" s="52"/>
      <c r="E67" s="52"/>
      <c r="F67" s="53" t="s">
        <v>4</v>
      </c>
      <c r="G67" s="54"/>
    </row>
    <row r="68" spans="1:7" s="44" customFormat="1" ht="30">
      <c r="A68" s="50">
        <v>4</v>
      </c>
      <c r="B68" s="51" t="s">
        <v>112</v>
      </c>
      <c r="C68" s="52" t="s">
        <v>113</v>
      </c>
      <c r="D68" s="52"/>
      <c r="E68" s="52"/>
      <c r="F68" s="53" t="s">
        <v>4</v>
      </c>
      <c r="G68" s="54"/>
    </row>
    <row r="69" spans="1:7" s="56" customFormat="1">
      <c r="A69" s="55" t="s">
        <v>54</v>
      </c>
      <c r="B69" s="78"/>
      <c r="C69" s="79"/>
      <c r="D69" s="79"/>
      <c r="E69" s="79"/>
      <c r="F69" s="79"/>
      <c r="G69" s="80"/>
    </row>
    <row r="70" spans="1:7" s="44" customFormat="1">
      <c r="A70" s="45" t="s">
        <v>114</v>
      </c>
      <c r="B70" s="81" t="s">
        <v>69</v>
      </c>
      <c r="C70" s="82"/>
      <c r="D70" s="82"/>
      <c r="E70" s="83"/>
      <c r="F70" s="46" t="s">
        <v>43</v>
      </c>
      <c r="G70" s="47" t="str">
        <f>IF(COUNTIF(F73:F76,"Blocked")&gt;0,"Blocked",IF(COUNTIF(F73:F76,"Fail")&gt;0,"Fail",IF(COUNTIF(F73:F76,"")=0,"Pass","Not Executed")))</f>
        <v>Pass</v>
      </c>
    </row>
    <row r="71" spans="1:7" s="44" customFormat="1" ht="28.5" customHeight="1">
      <c r="A71" s="48" t="s">
        <v>44</v>
      </c>
      <c r="B71" s="84" t="s">
        <v>115</v>
      </c>
      <c r="C71" s="85"/>
      <c r="D71" s="85"/>
      <c r="E71" s="85"/>
      <c r="F71" s="85"/>
      <c r="G71" s="86"/>
    </row>
    <row r="72" spans="1:7" s="44" customFormat="1">
      <c r="A72" s="49" t="s">
        <v>46</v>
      </c>
      <c r="B72" s="49" t="s">
        <v>47</v>
      </c>
      <c r="C72" s="49" t="s">
        <v>48</v>
      </c>
      <c r="D72" s="49" t="s">
        <v>49</v>
      </c>
      <c r="E72" s="49" t="s">
        <v>50</v>
      </c>
      <c r="F72" s="49" t="s">
        <v>51</v>
      </c>
      <c r="G72" s="49" t="s">
        <v>52</v>
      </c>
    </row>
    <row r="73" spans="1:7" s="44" customFormat="1" ht="150">
      <c r="A73" s="50">
        <v>1</v>
      </c>
      <c r="B73" s="51" t="s">
        <v>53</v>
      </c>
      <c r="C73" s="52" t="s">
        <v>64</v>
      </c>
      <c r="D73" s="52" t="s">
        <v>70</v>
      </c>
      <c r="E73" s="52"/>
      <c r="F73" s="53" t="s">
        <v>4</v>
      </c>
      <c r="G73" s="54"/>
    </row>
    <row r="74" spans="1:7" s="44" customFormat="1" ht="105">
      <c r="A74" s="50">
        <v>2</v>
      </c>
      <c r="B74" s="51" t="s">
        <v>74</v>
      </c>
      <c r="C74" s="52" t="s">
        <v>80</v>
      </c>
      <c r="D74" s="52" t="s">
        <v>107</v>
      </c>
      <c r="E74" s="52"/>
      <c r="F74" s="53" t="s">
        <v>4</v>
      </c>
      <c r="G74" s="54"/>
    </row>
    <row r="75" spans="1:7" s="44" customFormat="1" ht="60">
      <c r="A75" s="50">
        <v>3</v>
      </c>
      <c r="B75" s="51" t="s">
        <v>106</v>
      </c>
      <c r="C75" s="52" t="s">
        <v>109</v>
      </c>
      <c r="D75" s="52"/>
      <c r="E75" s="52"/>
      <c r="F75" s="53" t="s">
        <v>4</v>
      </c>
      <c r="G75" s="54"/>
    </row>
    <row r="76" spans="1:7" s="44" customFormat="1" ht="15.75">
      <c r="A76" s="50">
        <v>4</v>
      </c>
      <c r="B76" s="51" t="s">
        <v>116</v>
      </c>
      <c r="C76" s="52" t="s">
        <v>117</v>
      </c>
      <c r="D76" s="52"/>
      <c r="E76" s="52"/>
      <c r="F76" s="53" t="s">
        <v>4</v>
      </c>
      <c r="G76" s="54"/>
    </row>
    <row r="77" spans="1:7" s="56" customFormat="1">
      <c r="A77" s="55" t="s">
        <v>54</v>
      </c>
      <c r="B77" s="78"/>
      <c r="C77" s="79"/>
      <c r="D77" s="79"/>
      <c r="E77" s="79"/>
      <c r="F77" s="79"/>
      <c r="G77" s="80"/>
    </row>
    <row r="78" spans="1:7" s="44" customFormat="1">
      <c r="A78" s="45" t="s">
        <v>134</v>
      </c>
      <c r="B78" s="81" t="s">
        <v>119</v>
      </c>
      <c r="C78" s="82"/>
      <c r="D78" s="82"/>
      <c r="E78" s="83"/>
      <c r="F78" s="46" t="s">
        <v>43</v>
      </c>
      <c r="G78" s="47" t="str">
        <f>IF(COUNTIF(F81:F84,"Blocked")&gt;0,"Blocked",IF(COUNTIF(F81:F84,"Fail")&gt;0,"Fail",IF(COUNTIF(F81:F84,"")=0,"Pass","Not Executed")))</f>
        <v>Not Executed</v>
      </c>
    </row>
    <row r="79" spans="1:7" s="44" customFormat="1" ht="28.5" customHeight="1">
      <c r="A79" s="48" t="s">
        <v>44</v>
      </c>
      <c r="B79" s="84" t="s">
        <v>115</v>
      </c>
      <c r="C79" s="85"/>
      <c r="D79" s="85"/>
      <c r="E79" s="85"/>
      <c r="F79" s="85"/>
      <c r="G79" s="86"/>
    </row>
    <row r="80" spans="1:7" s="44" customFormat="1">
      <c r="A80" s="49" t="s">
        <v>46</v>
      </c>
      <c r="B80" s="49" t="s">
        <v>47</v>
      </c>
      <c r="C80" s="49" t="s">
        <v>48</v>
      </c>
      <c r="D80" s="49" t="s">
        <v>49</v>
      </c>
      <c r="E80" s="49" t="s">
        <v>50</v>
      </c>
      <c r="F80" s="49" t="s">
        <v>51</v>
      </c>
      <c r="G80" s="49" t="s">
        <v>52</v>
      </c>
    </row>
    <row r="81" spans="1:7" s="44" customFormat="1" ht="150">
      <c r="A81" s="50">
        <v>1</v>
      </c>
      <c r="B81" s="51" t="s">
        <v>53</v>
      </c>
      <c r="C81" s="52" t="s">
        <v>64</v>
      </c>
      <c r="D81" s="52" t="s">
        <v>137</v>
      </c>
      <c r="E81" s="52"/>
      <c r="F81" s="53" t="s">
        <v>4</v>
      </c>
      <c r="G81" s="54"/>
    </row>
    <row r="82" spans="1:7" s="44" customFormat="1" ht="120">
      <c r="A82" s="50">
        <v>2</v>
      </c>
      <c r="B82" s="51" t="s">
        <v>135</v>
      </c>
      <c r="C82" s="52" t="s">
        <v>138</v>
      </c>
      <c r="D82" s="52" t="s">
        <v>136</v>
      </c>
      <c r="E82" s="52"/>
      <c r="F82" s="53" t="s">
        <v>4</v>
      </c>
      <c r="G82" s="54"/>
    </row>
    <row r="83" spans="1:7" s="44" customFormat="1" ht="45">
      <c r="A83" s="50">
        <v>3</v>
      </c>
      <c r="B83" s="51" t="s">
        <v>139</v>
      </c>
      <c r="C83" s="52" t="s">
        <v>140</v>
      </c>
      <c r="D83" s="52"/>
      <c r="E83" s="52"/>
      <c r="F83" s="53" t="s">
        <v>4</v>
      </c>
      <c r="G83" s="54"/>
    </row>
    <row r="84" spans="1:7" s="44" customFormat="1" ht="45">
      <c r="A84" s="50">
        <v>4</v>
      </c>
      <c r="B84" s="51" t="s">
        <v>76</v>
      </c>
      <c r="C84" s="52" t="s">
        <v>83</v>
      </c>
      <c r="D84" s="52"/>
      <c r="E84" s="52"/>
      <c r="F84" s="53"/>
      <c r="G84" s="51" t="s">
        <v>84</v>
      </c>
    </row>
    <row r="85" spans="1:7" s="56" customFormat="1">
      <c r="A85" s="55" t="s">
        <v>54</v>
      </c>
      <c r="B85" s="78"/>
      <c r="C85" s="79"/>
      <c r="D85" s="79"/>
      <c r="E85" s="79"/>
      <c r="F85" s="79"/>
      <c r="G85" s="80"/>
    </row>
    <row r="86" spans="1:7" s="44" customFormat="1">
      <c r="A86" s="45" t="s">
        <v>141</v>
      </c>
      <c r="B86" s="81" t="s">
        <v>121</v>
      </c>
      <c r="C86" s="82"/>
      <c r="D86" s="82"/>
      <c r="E86" s="83"/>
      <c r="F86" s="46" t="s">
        <v>43</v>
      </c>
      <c r="G86" s="47" t="str">
        <f>IF(COUNTIF(F89:F92,"Blocked")&gt;0,"Blocked",IF(COUNTIF(F89:F92,"Fail")&gt;0,"Fail",IF(COUNTIF(F89:F92,"")=0,"Pass","Not Executed")))</f>
        <v>Pass</v>
      </c>
    </row>
    <row r="87" spans="1:7" s="44" customFormat="1" ht="28.5" customHeight="1">
      <c r="A87" s="48" t="s">
        <v>44</v>
      </c>
      <c r="B87" s="84" t="s">
        <v>115</v>
      </c>
      <c r="C87" s="85"/>
      <c r="D87" s="85"/>
      <c r="E87" s="85"/>
      <c r="F87" s="85"/>
      <c r="G87" s="86"/>
    </row>
    <row r="88" spans="1:7" s="44" customFormat="1">
      <c r="A88" s="49" t="s">
        <v>46</v>
      </c>
      <c r="B88" s="49" t="s">
        <v>47</v>
      </c>
      <c r="C88" s="49" t="s">
        <v>48</v>
      </c>
      <c r="D88" s="49" t="s">
        <v>49</v>
      </c>
      <c r="E88" s="49" t="s">
        <v>50</v>
      </c>
      <c r="F88" s="49" t="s">
        <v>51</v>
      </c>
      <c r="G88" s="49" t="s">
        <v>52</v>
      </c>
    </row>
    <row r="89" spans="1:7" s="44" customFormat="1" ht="150">
      <c r="A89" s="50">
        <v>1</v>
      </c>
      <c r="B89" s="51" t="s">
        <v>53</v>
      </c>
      <c r="C89" s="52" t="s">
        <v>64</v>
      </c>
      <c r="D89" s="52" t="s">
        <v>137</v>
      </c>
      <c r="E89" s="52"/>
      <c r="F89" s="53" t="s">
        <v>4</v>
      </c>
      <c r="G89" s="54"/>
    </row>
    <row r="90" spans="1:7" s="44" customFormat="1" ht="120">
      <c r="A90" s="50">
        <v>2</v>
      </c>
      <c r="B90" s="51" t="s">
        <v>135</v>
      </c>
      <c r="C90" s="52" t="s">
        <v>138</v>
      </c>
      <c r="D90" s="52" t="s">
        <v>136</v>
      </c>
      <c r="E90" s="52"/>
      <c r="F90" s="53" t="s">
        <v>4</v>
      </c>
      <c r="G90" s="54"/>
    </row>
    <row r="91" spans="1:7" s="44" customFormat="1" ht="30">
      <c r="A91" s="50">
        <v>3</v>
      </c>
      <c r="B91" s="51" t="s">
        <v>86</v>
      </c>
      <c r="C91" s="52" t="s">
        <v>142</v>
      </c>
      <c r="D91" s="52"/>
      <c r="E91" s="52"/>
      <c r="F91" s="53" t="s">
        <v>4</v>
      </c>
      <c r="G91" s="54"/>
    </row>
    <row r="92" spans="1:7" s="44" customFormat="1" ht="30">
      <c r="A92" s="50">
        <v>4</v>
      </c>
      <c r="B92" s="51" t="s">
        <v>143</v>
      </c>
      <c r="C92" s="52" t="s">
        <v>144</v>
      </c>
      <c r="D92" s="52"/>
      <c r="E92" s="52"/>
      <c r="F92" s="53" t="s">
        <v>4</v>
      </c>
      <c r="G92" s="54"/>
    </row>
    <row r="93" spans="1:7" s="56" customFormat="1">
      <c r="A93" s="55" t="s">
        <v>54</v>
      </c>
      <c r="B93" s="78"/>
      <c r="C93" s="79"/>
      <c r="D93" s="79"/>
      <c r="E93" s="79"/>
      <c r="F93" s="79"/>
      <c r="G93" s="80"/>
    </row>
    <row r="94" spans="1:7" s="44" customFormat="1">
      <c r="A94" s="45" t="s">
        <v>145</v>
      </c>
      <c r="B94" s="81" t="s">
        <v>72</v>
      </c>
      <c r="C94" s="82"/>
      <c r="D94" s="82"/>
      <c r="E94" s="83"/>
      <c r="F94" s="46" t="s">
        <v>43</v>
      </c>
      <c r="G94" s="47" t="str">
        <f>IF(COUNTIF(F97:F99,"Blocked")&gt;0,"Blocked",IF(COUNTIF(F97:F99,"Fail")&gt;0,"Fail",IF(COUNTIF(F97:F99,"")=0,"Pass","Not Executed")))</f>
        <v>Pass</v>
      </c>
    </row>
    <row r="95" spans="1:7" s="44" customFormat="1" ht="28.5" customHeight="1">
      <c r="A95" s="48" t="s">
        <v>44</v>
      </c>
      <c r="B95" s="84" t="s">
        <v>115</v>
      </c>
      <c r="C95" s="85"/>
      <c r="D95" s="85"/>
      <c r="E95" s="85"/>
      <c r="F95" s="85"/>
      <c r="G95" s="86"/>
    </row>
    <row r="96" spans="1:7" s="44" customFormat="1">
      <c r="A96" s="49" t="s">
        <v>46</v>
      </c>
      <c r="B96" s="49" t="s">
        <v>47</v>
      </c>
      <c r="C96" s="49" t="s">
        <v>48</v>
      </c>
      <c r="D96" s="49" t="s">
        <v>49</v>
      </c>
      <c r="E96" s="49" t="s">
        <v>50</v>
      </c>
      <c r="F96" s="49" t="s">
        <v>51</v>
      </c>
      <c r="G96" s="49" t="s">
        <v>52</v>
      </c>
    </row>
    <row r="97" spans="1:7" s="44" customFormat="1" ht="150">
      <c r="A97" s="50">
        <v>1</v>
      </c>
      <c r="B97" s="51" t="s">
        <v>53</v>
      </c>
      <c r="C97" s="52" t="s">
        <v>64</v>
      </c>
      <c r="D97" s="52" t="s">
        <v>137</v>
      </c>
      <c r="E97" s="52"/>
      <c r="F97" s="53" t="s">
        <v>4</v>
      </c>
      <c r="G97" s="54"/>
    </row>
    <row r="98" spans="1:7" s="44" customFormat="1" ht="120">
      <c r="A98" s="50">
        <v>2</v>
      </c>
      <c r="B98" s="51" t="s">
        <v>135</v>
      </c>
      <c r="C98" s="52" t="s">
        <v>138</v>
      </c>
      <c r="D98" s="52" t="s">
        <v>136</v>
      </c>
      <c r="E98" s="52"/>
      <c r="F98" s="53" t="s">
        <v>4</v>
      </c>
      <c r="G98" s="54"/>
    </row>
    <row r="99" spans="1:7" s="44" customFormat="1" ht="60">
      <c r="A99" s="50">
        <v>3</v>
      </c>
      <c r="B99" s="51" t="s">
        <v>146</v>
      </c>
      <c r="C99" s="52" t="s">
        <v>147</v>
      </c>
      <c r="D99" s="52"/>
      <c r="E99" s="52"/>
      <c r="F99" s="53" t="s">
        <v>4</v>
      </c>
      <c r="G99" s="54"/>
    </row>
    <row r="100" spans="1:7" s="56" customFormat="1">
      <c r="A100" s="55" t="s">
        <v>54</v>
      </c>
      <c r="B100" s="78"/>
      <c r="C100" s="79"/>
      <c r="D100" s="79"/>
      <c r="E100" s="79"/>
      <c r="F100" s="79"/>
      <c r="G100" s="80"/>
    </row>
    <row r="101" spans="1:7" s="44" customFormat="1">
      <c r="A101" s="45" t="s">
        <v>148</v>
      </c>
      <c r="B101" s="81" t="s">
        <v>120</v>
      </c>
      <c r="C101" s="82"/>
      <c r="D101" s="82"/>
      <c r="E101" s="83"/>
      <c r="F101" s="46" t="s">
        <v>43</v>
      </c>
      <c r="G101" s="47" t="str">
        <f>IF(COUNTIF(F104:F107,"Blocked")&gt;0,"Blocked",IF(COUNTIF(F104:F107,"Fail")&gt;0,"Fail",IF(COUNTIF(F104:F107,"")=0,"Pass","Not Executed")))</f>
        <v>Pass</v>
      </c>
    </row>
    <row r="102" spans="1:7" s="44" customFormat="1" ht="28.5" customHeight="1">
      <c r="A102" s="48" t="s">
        <v>44</v>
      </c>
      <c r="B102" s="84" t="s">
        <v>149</v>
      </c>
      <c r="C102" s="85"/>
      <c r="D102" s="85"/>
      <c r="E102" s="85"/>
      <c r="F102" s="85"/>
      <c r="G102" s="86"/>
    </row>
    <row r="103" spans="1:7" s="44" customFormat="1">
      <c r="A103" s="49" t="s">
        <v>46</v>
      </c>
      <c r="B103" s="49" t="s">
        <v>47</v>
      </c>
      <c r="C103" s="49" t="s">
        <v>48</v>
      </c>
      <c r="D103" s="49" t="s">
        <v>49</v>
      </c>
      <c r="E103" s="49" t="s">
        <v>50</v>
      </c>
      <c r="F103" s="49" t="s">
        <v>51</v>
      </c>
      <c r="G103" s="49" t="s">
        <v>52</v>
      </c>
    </row>
    <row r="104" spans="1:7" s="44" customFormat="1" ht="45">
      <c r="A104" s="50">
        <v>1</v>
      </c>
      <c r="B104" s="51" t="s">
        <v>150</v>
      </c>
      <c r="C104" s="52" t="s">
        <v>151</v>
      </c>
      <c r="D104" s="52" t="s">
        <v>137</v>
      </c>
      <c r="E104" s="52"/>
      <c r="F104" s="53" t="s">
        <v>4</v>
      </c>
      <c r="G104" s="54"/>
    </row>
    <row r="105" spans="1:7" s="44" customFormat="1" ht="60">
      <c r="A105" s="50">
        <v>2</v>
      </c>
      <c r="B105" s="51" t="s">
        <v>146</v>
      </c>
      <c r="C105" s="52" t="s">
        <v>147</v>
      </c>
      <c r="D105" s="52"/>
      <c r="E105" s="52"/>
      <c r="F105" s="53" t="s">
        <v>4</v>
      </c>
      <c r="G105" s="54"/>
    </row>
    <row r="106" spans="1:7" s="44" customFormat="1" ht="30">
      <c r="A106" s="50">
        <v>3</v>
      </c>
      <c r="B106" s="51" t="s">
        <v>86</v>
      </c>
      <c r="C106" s="52" t="s">
        <v>142</v>
      </c>
      <c r="D106" s="52"/>
      <c r="E106" s="52"/>
      <c r="F106" s="53" t="s">
        <v>4</v>
      </c>
      <c r="G106" s="54"/>
    </row>
    <row r="107" spans="1:7" s="44" customFormat="1" ht="45">
      <c r="A107" s="50">
        <v>4</v>
      </c>
      <c r="B107" s="51" t="s">
        <v>152</v>
      </c>
      <c r="C107" s="52" t="s">
        <v>153</v>
      </c>
      <c r="D107" s="52"/>
      <c r="E107" s="52"/>
      <c r="F107" s="53" t="s">
        <v>4</v>
      </c>
      <c r="G107" s="54"/>
    </row>
    <row r="108" spans="1:7" s="56" customFormat="1">
      <c r="A108" s="55" t="s">
        <v>54</v>
      </c>
      <c r="B108" s="78"/>
      <c r="C108" s="79"/>
      <c r="D108" s="79"/>
      <c r="E108" s="79"/>
      <c r="F108" s="79"/>
      <c r="G108" s="80"/>
    </row>
    <row r="109" spans="1:7" s="44" customFormat="1">
      <c r="A109" s="45" t="s">
        <v>154</v>
      </c>
      <c r="B109" s="81" t="s">
        <v>122</v>
      </c>
      <c r="C109" s="82"/>
      <c r="D109" s="82"/>
      <c r="E109" s="83"/>
      <c r="F109" s="46" t="s">
        <v>43</v>
      </c>
      <c r="G109" s="47" t="str">
        <f>IF(COUNTIF(F112:F115,"Blocked")&gt;0,"Blocked",IF(COUNTIF(F112:F115,"Fail")&gt;0,"Fail",IF(COUNTIF(F112:F115,"")=0,"Pass","Not Executed")))</f>
        <v>Pass</v>
      </c>
    </row>
    <row r="110" spans="1:7" s="44" customFormat="1" ht="28.5" customHeight="1">
      <c r="A110" s="48" t="s">
        <v>44</v>
      </c>
      <c r="B110" s="84" t="s">
        <v>149</v>
      </c>
      <c r="C110" s="85"/>
      <c r="D110" s="85"/>
      <c r="E110" s="85"/>
      <c r="F110" s="85"/>
      <c r="G110" s="86"/>
    </row>
    <row r="111" spans="1:7" s="44" customFormat="1">
      <c r="A111" s="49" t="s">
        <v>46</v>
      </c>
      <c r="B111" s="49" t="s">
        <v>47</v>
      </c>
      <c r="C111" s="49" t="s">
        <v>48</v>
      </c>
      <c r="D111" s="49" t="s">
        <v>49</v>
      </c>
      <c r="E111" s="49" t="s">
        <v>50</v>
      </c>
      <c r="F111" s="49" t="s">
        <v>51</v>
      </c>
      <c r="G111" s="49" t="s">
        <v>52</v>
      </c>
    </row>
    <row r="112" spans="1:7" s="44" customFormat="1" ht="45">
      <c r="A112" s="50">
        <v>1</v>
      </c>
      <c r="B112" s="51" t="s">
        <v>150</v>
      </c>
      <c r="C112" s="52" t="s">
        <v>151</v>
      </c>
      <c r="D112" s="52" t="s">
        <v>137</v>
      </c>
      <c r="E112" s="52"/>
      <c r="F112" s="53" t="s">
        <v>4</v>
      </c>
      <c r="G112" s="54"/>
    </row>
    <row r="113" spans="1:7" s="44" customFormat="1" ht="60">
      <c r="A113" s="50">
        <v>2</v>
      </c>
      <c r="B113" s="51" t="s">
        <v>146</v>
      </c>
      <c r="C113" s="52" t="s">
        <v>147</v>
      </c>
      <c r="D113" s="52"/>
      <c r="E113" s="52"/>
      <c r="F113" s="53" t="s">
        <v>4</v>
      </c>
      <c r="G113" s="54"/>
    </row>
    <row r="114" spans="1:7" s="44" customFormat="1" ht="30">
      <c r="A114" s="50">
        <v>3</v>
      </c>
      <c r="B114" s="51" t="s">
        <v>86</v>
      </c>
      <c r="C114" s="52" t="s">
        <v>142</v>
      </c>
      <c r="D114" s="52"/>
      <c r="E114" s="52"/>
      <c r="F114" s="53" t="s">
        <v>4</v>
      </c>
      <c r="G114" s="54"/>
    </row>
    <row r="115" spans="1:7" s="44" customFormat="1" ht="45">
      <c r="A115" s="50">
        <v>4</v>
      </c>
      <c r="B115" s="51" t="s">
        <v>152</v>
      </c>
      <c r="C115" s="52" t="s">
        <v>153</v>
      </c>
      <c r="D115" s="52"/>
      <c r="E115" s="52"/>
      <c r="F115" s="53" t="s">
        <v>4</v>
      </c>
      <c r="G115" s="54"/>
    </row>
    <row r="116" spans="1:7" s="56" customFormat="1">
      <c r="A116" s="55" t="s">
        <v>54</v>
      </c>
      <c r="B116" s="78"/>
      <c r="C116" s="79"/>
      <c r="D116" s="79"/>
      <c r="E116" s="79"/>
      <c r="F116" s="79"/>
      <c r="G116" s="80"/>
    </row>
    <row r="117" spans="1:7" s="44" customFormat="1">
      <c r="A117" s="45" t="s">
        <v>155</v>
      </c>
      <c r="B117" s="81" t="s">
        <v>130</v>
      </c>
      <c r="C117" s="82"/>
      <c r="D117" s="82"/>
      <c r="E117" s="83"/>
      <c r="F117" s="46" t="s">
        <v>43</v>
      </c>
      <c r="G117" s="47" t="str">
        <f>IF(COUNTIF(F120:F124,"Blocked")&gt;0,"Blocked",IF(COUNTIF(F120:F124,"Fail")&gt;0,"Fail",IF(COUNTIF(F120:F124,"")=0,"Pass","Not Executed")))</f>
        <v>Not Executed</v>
      </c>
    </row>
    <row r="118" spans="1:7" s="44" customFormat="1" ht="28.5" customHeight="1">
      <c r="A118" s="48" t="s">
        <v>44</v>
      </c>
      <c r="B118" s="84" t="s">
        <v>115</v>
      </c>
      <c r="C118" s="85"/>
      <c r="D118" s="85"/>
      <c r="E118" s="85"/>
      <c r="F118" s="85"/>
      <c r="G118" s="86"/>
    </row>
    <row r="119" spans="1:7" s="44" customFormat="1">
      <c r="A119" s="49" t="s">
        <v>46</v>
      </c>
      <c r="B119" s="49" t="s">
        <v>47</v>
      </c>
      <c r="C119" s="49" t="s">
        <v>48</v>
      </c>
      <c r="D119" s="49" t="s">
        <v>49</v>
      </c>
      <c r="E119" s="49" t="s">
        <v>50</v>
      </c>
      <c r="F119" s="49" t="s">
        <v>51</v>
      </c>
      <c r="G119" s="49" t="s">
        <v>52</v>
      </c>
    </row>
    <row r="120" spans="1:7" s="44" customFormat="1" ht="150">
      <c r="A120" s="50">
        <v>1</v>
      </c>
      <c r="B120" s="51" t="s">
        <v>53</v>
      </c>
      <c r="C120" s="52" t="s">
        <v>64</v>
      </c>
      <c r="D120" s="52" t="s">
        <v>137</v>
      </c>
      <c r="E120" s="52"/>
      <c r="F120" s="53" t="s">
        <v>4</v>
      </c>
      <c r="G120" s="54"/>
    </row>
    <row r="121" spans="1:7" s="44" customFormat="1" ht="120">
      <c r="A121" s="50">
        <v>2</v>
      </c>
      <c r="B121" s="51" t="s">
        <v>135</v>
      </c>
      <c r="C121" s="52" t="s">
        <v>157</v>
      </c>
      <c r="D121" s="52" t="s">
        <v>156</v>
      </c>
      <c r="E121" s="52"/>
      <c r="F121" s="53" t="s">
        <v>4</v>
      </c>
      <c r="G121" s="54"/>
    </row>
    <row r="122" spans="1:7" s="44" customFormat="1" ht="75">
      <c r="A122" s="50">
        <v>3</v>
      </c>
      <c r="B122" s="51" t="s">
        <v>106</v>
      </c>
      <c r="C122" s="52" t="s">
        <v>159</v>
      </c>
      <c r="D122" s="52"/>
      <c r="E122" s="52"/>
      <c r="F122" s="53"/>
      <c r="G122" s="54" t="s">
        <v>158</v>
      </c>
    </row>
    <row r="123" spans="1:7" s="44" customFormat="1" ht="45">
      <c r="A123" s="50">
        <v>4</v>
      </c>
      <c r="B123" s="51" t="s">
        <v>160</v>
      </c>
      <c r="C123" s="52" t="s">
        <v>162</v>
      </c>
      <c r="D123" s="52"/>
      <c r="E123" s="52"/>
      <c r="F123" s="53" t="s">
        <v>4</v>
      </c>
      <c r="G123" s="54"/>
    </row>
    <row r="124" spans="1:7" s="44" customFormat="1" ht="30">
      <c r="A124" s="50">
        <v>5</v>
      </c>
      <c r="B124" s="51" t="s">
        <v>161</v>
      </c>
      <c r="C124" s="52" t="s">
        <v>163</v>
      </c>
      <c r="D124" s="52"/>
      <c r="E124" s="52"/>
      <c r="F124" s="53" t="s">
        <v>4</v>
      </c>
      <c r="G124" s="54"/>
    </row>
    <row r="125" spans="1:7" s="56" customFormat="1">
      <c r="A125" s="55" t="s">
        <v>54</v>
      </c>
      <c r="B125" s="78"/>
      <c r="C125" s="79"/>
      <c r="D125" s="79"/>
      <c r="E125" s="79"/>
      <c r="F125" s="79"/>
      <c r="G125" s="80"/>
    </row>
    <row r="126" spans="1:7" s="44" customFormat="1">
      <c r="A126" s="45" t="s">
        <v>164</v>
      </c>
      <c r="B126" s="81" t="s">
        <v>131</v>
      </c>
      <c r="C126" s="82"/>
      <c r="D126" s="82"/>
      <c r="E126" s="83"/>
      <c r="F126" s="46" t="s">
        <v>43</v>
      </c>
      <c r="G126" s="47" t="str">
        <f>IF(COUNTIF(F129:F132,"Blocked")&gt;0,"Blocked",IF(COUNTIF(F129:F132,"Fail")&gt;0,"Fail",IF(COUNTIF(F129:F132,"")=0,"Pass","Not Executed")))</f>
        <v>Fail</v>
      </c>
    </row>
    <row r="127" spans="1:7" s="44" customFormat="1" ht="28.5" customHeight="1">
      <c r="A127" s="48" t="s">
        <v>44</v>
      </c>
      <c r="B127" s="84" t="s">
        <v>115</v>
      </c>
      <c r="C127" s="85"/>
      <c r="D127" s="85"/>
      <c r="E127" s="85"/>
      <c r="F127" s="85"/>
      <c r="G127" s="86"/>
    </row>
    <row r="128" spans="1:7" s="44" customFormat="1">
      <c r="A128" s="49" t="s">
        <v>46</v>
      </c>
      <c r="B128" s="49" t="s">
        <v>47</v>
      </c>
      <c r="C128" s="49" t="s">
        <v>48</v>
      </c>
      <c r="D128" s="49" t="s">
        <v>49</v>
      </c>
      <c r="E128" s="49" t="s">
        <v>50</v>
      </c>
      <c r="F128" s="49" t="s">
        <v>51</v>
      </c>
      <c r="G128" s="49" t="s">
        <v>52</v>
      </c>
    </row>
    <row r="129" spans="1:7" s="44" customFormat="1" ht="150">
      <c r="A129" s="50">
        <v>1</v>
      </c>
      <c r="B129" s="51" t="s">
        <v>53</v>
      </c>
      <c r="C129" s="52" t="s">
        <v>64</v>
      </c>
      <c r="D129" s="52" t="s">
        <v>132</v>
      </c>
      <c r="E129" s="52"/>
      <c r="F129" s="53" t="s">
        <v>4</v>
      </c>
      <c r="G129" s="54"/>
    </row>
    <row r="130" spans="1:7" s="44" customFormat="1" ht="120">
      <c r="A130" s="50">
        <v>2</v>
      </c>
      <c r="B130" s="51" t="s">
        <v>135</v>
      </c>
      <c r="C130" s="52" t="s">
        <v>157</v>
      </c>
      <c r="D130" s="52" t="s">
        <v>156</v>
      </c>
      <c r="E130" s="52"/>
      <c r="F130" s="53" t="s">
        <v>4</v>
      </c>
      <c r="G130" s="54"/>
    </row>
    <row r="131" spans="1:7" s="44" customFormat="1" ht="30">
      <c r="A131" s="50">
        <v>3</v>
      </c>
      <c r="B131" s="51" t="s">
        <v>165</v>
      </c>
      <c r="C131" s="52" t="s">
        <v>166</v>
      </c>
      <c r="D131" s="52" t="s">
        <v>167</v>
      </c>
      <c r="E131" s="52"/>
      <c r="F131" s="53" t="s">
        <v>4</v>
      </c>
      <c r="G131" s="54"/>
    </row>
    <row r="132" spans="1:7" s="44" customFormat="1" ht="30">
      <c r="A132" s="50">
        <v>4</v>
      </c>
      <c r="B132" s="51" t="s">
        <v>168</v>
      </c>
      <c r="C132" s="52" t="s">
        <v>170</v>
      </c>
      <c r="D132" s="52"/>
      <c r="E132" s="52"/>
      <c r="F132" s="53" t="s">
        <v>5</v>
      </c>
      <c r="G132" s="54" t="s">
        <v>169</v>
      </c>
    </row>
    <row r="133" spans="1:7" s="56" customFormat="1">
      <c r="A133" s="55" t="s">
        <v>54</v>
      </c>
      <c r="B133" s="78"/>
      <c r="C133" s="79"/>
      <c r="D133" s="79"/>
      <c r="E133" s="79"/>
      <c r="F133" s="79"/>
      <c r="G133" s="80"/>
    </row>
    <row r="134" spans="1:7" s="44" customFormat="1">
      <c r="A134" s="45" t="s">
        <v>171</v>
      </c>
      <c r="B134" s="81" t="s">
        <v>133</v>
      </c>
      <c r="C134" s="82"/>
      <c r="D134" s="82"/>
      <c r="E134" s="83"/>
      <c r="F134" s="46" t="s">
        <v>43</v>
      </c>
      <c r="G134" s="47" t="str">
        <f>IF(COUNTIF(F137:F142,"Blocked")&gt;0,"Blocked",IF(COUNTIF(F137:F142,"Fail")&gt;0,"Fail",IF(COUNTIF(F137:F142,"")=0,"Pass","Not Executed")))</f>
        <v>Fail</v>
      </c>
    </row>
    <row r="135" spans="1:7" s="44" customFormat="1" ht="28.5" customHeight="1">
      <c r="A135" s="48" t="s">
        <v>44</v>
      </c>
      <c r="B135" s="84" t="s">
        <v>115</v>
      </c>
      <c r="C135" s="85"/>
      <c r="D135" s="85"/>
      <c r="E135" s="85"/>
      <c r="F135" s="85"/>
      <c r="G135" s="86"/>
    </row>
    <row r="136" spans="1:7" s="44" customFormat="1">
      <c r="A136" s="49" t="s">
        <v>46</v>
      </c>
      <c r="B136" s="49" t="s">
        <v>47</v>
      </c>
      <c r="C136" s="49" t="s">
        <v>48</v>
      </c>
      <c r="D136" s="49" t="s">
        <v>49</v>
      </c>
      <c r="E136" s="49" t="s">
        <v>50</v>
      </c>
      <c r="F136" s="49" t="s">
        <v>51</v>
      </c>
      <c r="G136" s="49" t="s">
        <v>52</v>
      </c>
    </row>
    <row r="137" spans="1:7" s="44" customFormat="1" ht="150">
      <c r="A137" s="50">
        <v>1</v>
      </c>
      <c r="B137" s="51" t="s">
        <v>53</v>
      </c>
      <c r="C137" s="52" t="s">
        <v>64</v>
      </c>
      <c r="D137" s="52" t="s">
        <v>132</v>
      </c>
      <c r="E137" s="52"/>
      <c r="F137" s="53" t="s">
        <v>4</v>
      </c>
      <c r="G137" s="54"/>
    </row>
    <row r="138" spans="1:7" s="44" customFormat="1" ht="120">
      <c r="A138" s="50">
        <v>2</v>
      </c>
      <c r="B138" s="51" t="s">
        <v>135</v>
      </c>
      <c r="C138" s="52" t="s">
        <v>157</v>
      </c>
      <c r="D138" s="52" t="s">
        <v>156</v>
      </c>
      <c r="E138" s="52"/>
      <c r="F138" s="53" t="s">
        <v>4</v>
      </c>
      <c r="G138" s="54"/>
    </row>
    <row r="139" spans="1:7" s="44" customFormat="1" ht="30">
      <c r="A139" s="50">
        <v>3</v>
      </c>
      <c r="B139" s="51" t="s">
        <v>172</v>
      </c>
      <c r="C139" s="52" t="s">
        <v>173</v>
      </c>
      <c r="D139" s="52"/>
      <c r="E139" s="52"/>
      <c r="F139" s="53"/>
      <c r="G139" s="54"/>
    </row>
    <row r="140" spans="1:7" s="44" customFormat="1" ht="30">
      <c r="A140" s="50">
        <v>4</v>
      </c>
      <c r="B140" s="51" t="s">
        <v>174</v>
      </c>
      <c r="C140" s="52" t="s">
        <v>166</v>
      </c>
      <c r="D140" s="52"/>
      <c r="E140" s="52"/>
      <c r="F140" s="53" t="s">
        <v>4</v>
      </c>
      <c r="G140" s="54"/>
    </row>
    <row r="141" spans="1:7" s="44" customFormat="1" ht="45">
      <c r="A141" s="50">
        <v>5</v>
      </c>
      <c r="B141" s="51" t="s">
        <v>175</v>
      </c>
      <c r="C141" s="52" t="s">
        <v>166</v>
      </c>
      <c r="D141" s="52"/>
      <c r="E141" s="52"/>
      <c r="F141" s="53" t="s">
        <v>5</v>
      </c>
      <c r="G141" s="54"/>
    </row>
    <row r="142" spans="1:7" s="44" customFormat="1" ht="30">
      <c r="A142" s="50">
        <v>6</v>
      </c>
      <c r="B142" s="51" t="s">
        <v>177</v>
      </c>
      <c r="C142" s="52" t="s">
        <v>170</v>
      </c>
      <c r="D142" s="52"/>
      <c r="E142" s="52"/>
      <c r="F142" s="53" t="s">
        <v>5</v>
      </c>
      <c r="G142" s="54" t="s">
        <v>169</v>
      </c>
    </row>
    <row r="143" spans="1:7" s="56" customFormat="1">
      <c r="A143" s="55" t="s">
        <v>54</v>
      </c>
      <c r="B143" s="78"/>
      <c r="C143" s="79"/>
      <c r="D143" s="79"/>
      <c r="E143" s="79"/>
      <c r="F143" s="79"/>
      <c r="G143" s="80"/>
    </row>
    <row r="144" spans="1:7" s="44" customFormat="1">
      <c r="A144" s="45" t="s">
        <v>178</v>
      </c>
      <c r="B144" s="81" t="s">
        <v>180</v>
      </c>
      <c r="C144" s="82"/>
      <c r="D144" s="82"/>
      <c r="E144" s="83"/>
      <c r="F144" s="46" t="s">
        <v>43</v>
      </c>
      <c r="G144" s="47" t="str">
        <f>IF(COUNTIF(F147:F150,"Blocked")&gt;0,"Blocked",IF(COUNTIF(F147:F150,"Fail")&gt;0,"Fail",IF(COUNTIF(F147:F150,"")=0,"Pass","Not Executed")))</f>
        <v>Fail</v>
      </c>
    </row>
    <row r="145" spans="1:7" s="44" customFormat="1" ht="28.5" customHeight="1">
      <c r="A145" s="48" t="s">
        <v>44</v>
      </c>
      <c r="B145" s="84" t="s">
        <v>115</v>
      </c>
      <c r="C145" s="85"/>
      <c r="D145" s="85"/>
      <c r="E145" s="85"/>
      <c r="F145" s="85"/>
      <c r="G145" s="86"/>
    </row>
    <row r="146" spans="1:7" s="44" customFormat="1">
      <c r="A146" s="49" t="s">
        <v>46</v>
      </c>
      <c r="B146" s="49" t="s">
        <v>47</v>
      </c>
      <c r="C146" s="49" t="s">
        <v>48</v>
      </c>
      <c r="D146" s="49" t="s">
        <v>49</v>
      </c>
      <c r="E146" s="49" t="s">
        <v>50</v>
      </c>
      <c r="F146" s="49" t="s">
        <v>51</v>
      </c>
      <c r="G146" s="49" t="s">
        <v>52</v>
      </c>
    </row>
    <row r="147" spans="1:7" s="44" customFormat="1" ht="150">
      <c r="A147" s="50">
        <v>1</v>
      </c>
      <c r="B147" s="51" t="s">
        <v>53</v>
      </c>
      <c r="C147" s="52" t="s">
        <v>64</v>
      </c>
      <c r="D147" s="52" t="s">
        <v>181</v>
      </c>
      <c r="E147" s="52"/>
      <c r="F147" s="53" t="s">
        <v>4</v>
      </c>
      <c r="G147" s="54"/>
    </row>
    <row r="148" spans="1:7" s="44" customFormat="1" ht="105">
      <c r="A148" s="50">
        <v>2</v>
      </c>
      <c r="B148" s="51" t="s">
        <v>74</v>
      </c>
      <c r="C148" s="52" t="s">
        <v>80</v>
      </c>
      <c r="D148" s="52" t="s">
        <v>182</v>
      </c>
      <c r="E148" s="52"/>
      <c r="F148" s="53" t="s">
        <v>4</v>
      </c>
      <c r="G148" s="54"/>
    </row>
    <row r="149" spans="1:7" s="44" customFormat="1" ht="60">
      <c r="A149" s="50">
        <v>3</v>
      </c>
      <c r="B149" s="51" t="s">
        <v>106</v>
      </c>
      <c r="C149" s="52" t="s">
        <v>109</v>
      </c>
      <c r="D149" s="52"/>
      <c r="E149" s="52"/>
      <c r="F149" s="53" t="s">
        <v>4</v>
      </c>
      <c r="G149" s="54"/>
    </row>
    <row r="150" spans="1:7" s="44" customFormat="1" ht="45">
      <c r="A150" s="50">
        <v>4</v>
      </c>
      <c r="B150" s="51" t="s">
        <v>183</v>
      </c>
      <c r="C150" s="52" t="s">
        <v>184</v>
      </c>
      <c r="D150" s="52"/>
      <c r="E150" s="52"/>
      <c r="F150" s="53" t="s">
        <v>5</v>
      </c>
      <c r="G150" s="54" t="s">
        <v>185</v>
      </c>
    </row>
    <row r="151" spans="1:7" s="56" customFormat="1">
      <c r="A151" s="55" t="s">
        <v>54</v>
      </c>
      <c r="B151" s="78"/>
      <c r="C151" s="79"/>
      <c r="D151" s="79"/>
      <c r="E151" s="79"/>
      <c r="F151" s="79"/>
      <c r="G151" s="80"/>
    </row>
    <row r="152" spans="1:7" s="44" customFormat="1">
      <c r="A152" s="45" t="s">
        <v>186</v>
      </c>
      <c r="B152" s="81" t="s">
        <v>179</v>
      </c>
      <c r="C152" s="82"/>
      <c r="D152" s="82"/>
      <c r="E152" s="83"/>
      <c r="F152" s="46" t="s">
        <v>43</v>
      </c>
      <c r="G152" s="47" t="str">
        <f>IF(COUNTIF(F155:F157,"Blocked")&gt;0,"Blocked",IF(COUNTIF(F155:F157,"Fail")&gt;0,"Fail",IF(COUNTIF(F155:F157,"")=0,"Pass","Not Executed")))</f>
        <v>Fail</v>
      </c>
    </row>
    <row r="153" spans="1:7" s="44" customFormat="1" ht="28.5" customHeight="1">
      <c r="A153" s="48" t="s">
        <v>44</v>
      </c>
      <c r="B153" s="84" t="s">
        <v>115</v>
      </c>
      <c r="C153" s="85"/>
      <c r="D153" s="85"/>
      <c r="E153" s="85"/>
      <c r="F153" s="85"/>
      <c r="G153" s="86"/>
    </row>
    <row r="154" spans="1:7" s="44" customFormat="1">
      <c r="A154" s="49" t="s">
        <v>46</v>
      </c>
      <c r="B154" s="49" t="s">
        <v>47</v>
      </c>
      <c r="C154" s="49" t="s">
        <v>48</v>
      </c>
      <c r="D154" s="49" t="s">
        <v>49</v>
      </c>
      <c r="E154" s="49" t="s">
        <v>50</v>
      </c>
      <c r="F154" s="49" t="s">
        <v>51</v>
      </c>
      <c r="G154" s="49" t="s">
        <v>52</v>
      </c>
    </row>
    <row r="155" spans="1:7" s="44" customFormat="1" ht="150">
      <c r="A155" s="50">
        <v>1</v>
      </c>
      <c r="B155" s="51" t="s">
        <v>53</v>
      </c>
      <c r="C155" s="52" t="s">
        <v>64</v>
      </c>
      <c r="D155" s="52" t="s">
        <v>187</v>
      </c>
      <c r="E155" s="52"/>
      <c r="F155" s="53" t="s">
        <v>4</v>
      </c>
      <c r="G155" s="54"/>
    </row>
    <row r="156" spans="1:7" s="44" customFormat="1" ht="45">
      <c r="A156" s="50">
        <v>2</v>
      </c>
      <c r="B156" s="51" t="s">
        <v>188</v>
      </c>
      <c r="C156" s="52" t="s">
        <v>189</v>
      </c>
      <c r="D156" s="52"/>
      <c r="E156" s="52"/>
      <c r="F156" s="53" t="s">
        <v>4</v>
      </c>
      <c r="G156" s="54"/>
    </row>
    <row r="157" spans="1:7" s="44" customFormat="1" ht="45">
      <c r="A157" s="50">
        <v>3</v>
      </c>
      <c r="B157" s="51" t="s">
        <v>190</v>
      </c>
      <c r="C157" s="52" t="s">
        <v>191</v>
      </c>
      <c r="D157" s="52"/>
      <c r="E157" s="52"/>
      <c r="F157" s="53" t="s">
        <v>5</v>
      </c>
      <c r="G157" s="54" t="s">
        <v>185</v>
      </c>
    </row>
    <row r="158" spans="1:7" s="56" customFormat="1">
      <c r="A158" s="55" t="s">
        <v>54</v>
      </c>
      <c r="B158" s="78"/>
      <c r="C158" s="79"/>
      <c r="D158" s="79"/>
      <c r="E158" s="79"/>
      <c r="F158" s="79"/>
      <c r="G158" s="80"/>
    </row>
    <row r="159" spans="1:7">
      <c r="A159" s="45" t="s">
        <v>203</v>
      </c>
      <c r="B159" s="81" t="s">
        <v>195</v>
      </c>
      <c r="C159" s="82"/>
      <c r="D159" s="82"/>
      <c r="E159" s="83"/>
      <c r="F159" s="46" t="s">
        <v>43</v>
      </c>
      <c r="G159" s="47" t="str">
        <f>IF(COUNTIF(F162:F164,"Blocked")&gt;0,"Blocked",IF(COUNTIF(F162:F164,"Fail")&gt;0,"Fail",IF(COUNTIF(F162:F164,"")=0,"Pass","Not Executed")))</f>
        <v>Pass</v>
      </c>
    </row>
    <row r="160" spans="1:7">
      <c r="A160" s="48" t="s">
        <v>44</v>
      </c>
      <c r="B160" s="84" t="s">
        <v>115</v>
      </c>
      <c r="C160" s="85"/>
      <c r="D160" s="85"/>
      <c r="E160" s="85"/>
      <c r="F160" s="85"/>
      <c r="G160" s="86"/>
    </row>
    <row r="161" spans="1:7">
      <c r="A161" s="49" t="s">
        <v>46</v>
      </c>
      <c r="B161" s="49" t="s">
        <v>47</v>
      </c>
      <c r="C161" s="49" t="s">
        <v>48</v>
      </c>
      <c r="D161" s="49" t="s">
        <v>49</v>
      </c>
      <c r="E161" s="49" t="s">
        <v>50</v>
      </c>
      <c r="F161" s="49" t="s">
        <v>51</v>
      </c>
      <c r="G161" s="49" t="s">
        <v>52</v>
      </c>
    </row>
    <row r="162" spans="1:7" ht="150">
      <c r="A162" s="50">
        <v>1</v>
      </c>
      <c r="B162" s="51" t="s">
        <v>53</v>
      </c>
      <c r="C162" s="52" t="s">
        <v>64</v>
      </c>
      <c r="D162" s="52" t="s">
        <v>200</v>
      </c>
      <c r="E162" s="52"/>
      <c r="F162" s="53" t="s">
        <v>4</v>
      </c>
      <c r="G162" s="54"/>
    </row>
    <row r="163" spans="1:7" ht="105">
      <c r="A163" s="50">
        <v>2</v>
      </c>
      <c r="B163" s="51" t="s">
        <v>74</v>
      </c>
      <c r="C163" s="52" t="s">
        <v>80</v>
      </c>
      <c r="D163" s="52" t="s">
        <v>199</v>
      </c>
      <c r="E163" s="52"/>
      <c r="F163" s="53" t="s">
        <v>4</v>
      </c>
      <c r="G163" s="54"/>
    </row>
    <row r="164" spans="1:7" ht="60">
      <c r="A164" s="50">
        <v>3</v>
      </c>
      <c r="B164" s="51" t="s">
        <v>106</v>
      </c>
      <c r="C164" s="52" t="s">
        <v>197</v>
      </c>
      <c r="D164" s="52"/>
      <c r="E164" s="52"/>
      <c r="F164" s="53" t="s">
        <v>4</v>
      </c>
      <c r="G164" s="54"/>
    </row>
    <row r="165" spans="1:7">
      <c r="A165" s="55" t="s">
        <v>54</v>
      </c>
      <c r="B165" s="78"/>
      <c r="C165" s="79"/>
      <c r="D165" s="79"/>
      <c r="E165" s="79"/>
      <c r="F165" s="79"/>
      <c r="G165" s="80"/>
    </row>
    <row r="166" spans="1:7">
      <c r="A166" s="45" t="s">
        <v>202</v>
      </c>
      <c r="B166" s="81" t="s">
        <v>193</v>
      </c>
      <c r="C166" s="82"/>
      <c r="D166" s="82"/>
      <c r="E166" s="83"/>
      <c r="F166" s="46" t="s">
        <v>43</v>
      </c>
      <c r="G166" s="47" t="str">
        <f>IF(COUNTIF(F169:F171,"Blocked")&gt;0,"Blocked",IF(COUNTIF(F169:F171,"Fail")&gt;0,"Fail",IF(COUNTIF(F169:F171,"")=0,"Pass","Not Executed")))</f>
        <v>Pass</v>
      </c>
    </row>
    <row r="167" spans="1:7">
      <c r="A167" s="48" t="s">
        <v>44</v>
      </c>
      <c r="B167" s="84" t="s">
        <v>115</v>
      </c>
      <c r="C167" s="85"/>
      <c r="D167" s="85"/>
      <c r="E167" s="85"/>
      <c r="F167" s="85"/>
      <c r="G167" s="86"/>
    </row>
    <row r="168" spans="1:7">
      <c r="A168" s="49" t="s">
        <v>46</v>
      </c>
      <c r="B168" s="49" t="s">
        <v>47</v>
      </c>
      <c r="C168" s="49" t="s">
        <v>48</v>
      </c>
      <c r="D168" s="49" t="s">
        <v>49</v>
      </c>
      <c r="E168" s="49" t="s">
        <v>50</v>
      </c>
      <c r="F168" s="49" t="s">
        <v>51</v>
      </c>
      <c r="G168" s="49" t="s">
        <v>52</v>
      </c>
    </row>
    <row r="169" spans="1:7" ht="30.95" customHeight="1">
      <c r="A169" s="50">
        <v>1</v>
      </c>
      <c r="B169" s="51" t="s">
        <v>53</v>
      </c>
      <c r="C169" s="52" t="s">
        <v>201</v>
      </c>
      <c r="D169" s="52" t="s">
        <v>200</v>
      </c>
      <c r="E169" s="52"/>
      <c r="F169" s="53" t="s">
        <v>4</v>
      </c>
      <c r="G169" s="54"/>
    </row>
    <row r="170" spans="1:7" ht="105">
      <c r="A170" s="50">
        <v>2</v>
      </c>
      <c r="B170" s="51" t="s">
        <v>74</v>
      </c>
      <c r="C170" s="52" t="s">
        <v>80</v>
      </c>
      <c r="D170" s="52" t="s">
        <v>199</v>
      </c>
      <c r="E170" s="52"/>
      <c r="F170" s="53" t="s">
        <v>4</v>
      </c>
      <c r="G170" s="54"/>
    </row>
    <row r="171" spans="1:7" ht="60">
      <c r="A171" s="50">
        <v>3</v>
      </c>
      <c r="B171" s="51" t="s">
        <v>198</v>
      </c>
      <c r="C171" s="52" t="s">
        <v>197</v>
      </c>
      <c r="D171" s="52"/>
      <c r="E171" s="52"/>
      <c r="F171" s="53" t="s">
        <v>4</v>
      </c>
      <c r="G171" s="54"/>
    </row>
    <row r="172" spans="1:7">
      <c r="A172" s="55" t="s">
        <v>54</v>
      </c>
      <c r="B172" s="78"/>
      <c r="C172" s="79"/>
      <c r="D172" s="79"/>
      <c r="E172" s="79"/>
      <c r="F172" s="79"/>
      <c r="G172" s="80"/>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1"/>
      <c r="B452" s="40"/>
      <c r="C452" s="40"/>
      <c r="D452" s="57"/>
      <c r="E452" s="58"/>
      <c r="F452" s="59"/>
    </row>
    <row r="453" spans="1:8" ht="15.75">
      <c r="A453" s="21"/>
      <c r="B453" s="40"/>
      <c r="C453" s="40"/>
      <c r="D453" s="57"/>
      <c r="E453" s="58"/>
      <c r="F453" s="59"/>
    </row>
    <row r="454" spans="1:8" ht="15.75">
      <c r="A454" s="21"/>
      <c r="B454" s="40"/>
      <c r="C454" s="40"/>
      <c r="D454" s="57"/>
      <c r="E454" s="58"/>
      <c r="F454" s="59"/>
    </row>
    <row r="455" spans="1:8" s="41" customFormat="1" ht="15.75">
      <c r="A455" s="21"/>
      <c r="B455" s="40"/>
      <c r="C455" s="40"/>
      <c r="D455" s="57"/>
      <c r="E455" s="58"/>
      <c r="F455" s="59"/>
      <c r="H455" s="20"/>
    </row>
    <row r="456" spans="1:8" s="41" customFormat="1" ht="15.75">
      <c r="A456" s="21"/>
      <c r="B456" s="40"/>
      <c r="C456" s="40"/>
      <c r="D456" s="57"/>
      <c r="E456" s="58"/>
      <c r="F456" s="59"/>
      <c r="H456" s="20"/>
    </row>
    <row r="457" spans="1:8" s="41" customFormat="1" ht="15.75">
      <c r="A457" s="21"/>
      <c r="B457" s="40"/>
      <c r="C457" s="40"/>
      <c r="D457" s="57"/>
      <c r="E457" s="58"/>
      <c r="F457" s="59"/>
      <c r="H457" s="20"/>
    </row>
    <row r="458" spans="1:8" s="41" customFormat="1" ht="15.75">
      <c r="A458" s="21"/>
      <c r="B458" s="40"/>
      <c r="C458" s="40"/>
      <c r="D458" s="57"/>
      <c r="E458" s="58"/>
      <c r="F458" s="59"/>
      <c r="H458" s="20"/>
    </row>
    <row r="459" spans="1:8" s="41" customFormat="1" ht="15.75">
      <c r="A459" s="21"/>
      <c r="B459" s="40"/>
      <c r="C459" s="40"/>
      <c r="D459" s="57"/>
      <c r="E459" s="58"/>
      <c r="F459" s="59"/>
      <c r="H459" s="20"/>
    </row>
    <row r="460" spans="1:8" s="41" customFormat="1" ht="15.75">
      <c r="A460" s="21"/>
      <c r="B460" s="40"/>
      <c r="C460" s="40"/>
      <c r="D460" s="57"/>
      <c r="E460" s="58"/>
      <c r="F460" s="59"/>
      <c r="H460" s="20"/>
    </row>
    <row r="461" spans="1:8" s="41" customFormat="1" ht="15.75">
      <c r="A461" s="21"/>
      <c r="B461" s="40"/>
      <c r="C461" s="40"/>
      <c r="D461" s="57"/>
      <c r="E461" s="58"/>
      <c r="F461" s="59"/>
      <c r="H461" s="20"/>
    </row>
    <row r="462" spans="1:8" s="41" customFormat="1" ht="15.75">
      <c r="A462" s="21"/>
      <c r="B462" s="40"/>
      <c r="C462" s="40"/>
      <c r="D462" s="57"/>
      <c r="E462" s="58"/>
      <c r="F462" s="59"/>
      <c r="H462" s="20"/>
    </row>
    <row r="463" spans="1:8" s="41" customFormat="1" ht="15.75">
      <c r="A463" s="21"/>
      <c r="B463" s="40"/>
      <c r="C463" s="40"/>
      <c r="D463" s="57"/>
      <c r="E463" s="58"/>
      <c r="F463" s="59"/>
      <c r="H463" s="20"/>
    </row>
    <row r="464" spans="1:8" s="41" customFormat="1" ht="15.75">
      <c r="A464" s="21"/>
      <c r="B464" s="40"/>
      <c r="C464" s="40"/>
      <c r="D464" s="57"/>
      <c r="E464" s="58"/>
      <c r="F464" s="59"/>
      <c r="H464" s="20"/>
    </row>
    <row r="465" spans="1:8" s="41" customFormat="1" ht="15.75">
      <c r="A465" s="21"/>
      <c r="B465" s="40"/>
      <c r="C465" s="40"/>
      <c r="D465" s="57"/>
      <c r="E465" s="58"/>
      <c r="F465" s="59"/>
      <c r="H465" s="20"/>
    </row>
    <row r="466" spans="1:8" s="41" customFormat="1" ht="15.75">
      <c r="A466" s="21"/>
      <c r="B466" s="40"/>
      <c r="C466" s="40"/>
      <c r="D466" s="57"/>
      <c r="E466" s="58"/>
      <c r="F466" s="59"/>
      <c r="H466" s="20"/>
    </row>
    <row r="467" spans="1:8" s="41" customFormat="1" ht="15.75">
      <c r="A467" s="21"/>
      <c r="B467" s="40"/>
      <c r="C467" s="40"/>
      <c r="D467" s="57"/>
      <c r="E467" s="58"/>
      <c r="F467" s="59"/>
      <c r="H467" s="20"/>
    </row>
    <row r="468" spans="1:8" s="41" customFormat="1" ht="15.75">
      <c r="A468" s="21"/>
      <c r="B468" s="40"/>
      <c r="C468" s="40"/>
      <c r="D468" s="57"/>
      <c r="E468" s="58"/>
      <c r="F468" s="59"/>
      <c r="H468" s="20"/>
    </row>
    <row r="469" spans="1:8" s="41" customFormat="1" ht="15.75">
      <c r="A469" s="21"/>
      <c r="B469" s="40"/>
      <c r="C469" s="40"/>
      <c r="D469" s="57"/>
      <c r="E469" s="58"/>
      <c r="F469" s="59"/>
      <c r="H469" s="20"/>
    </row>
    <row r="470" spans="1:8" s="41" customFormat="1" ht="15.75">
      <c r="A470" s="21"/>
      <c r="B470" s="40"/>
      <c r="C470" s="40"/>
      <c r="D470" s="57"/>
      <c r="E470" s="58"/>
      <c r="F470" s="59"/>
      <c r="H470" s="20"/>
    </row>
    <row r="471" spans="1:8" s="41" customFormat="1" ht="15.75">
      <c r="A471" s="21"/>
      <c r="B471" s="40"/>
      <c r="C471" s="40"/>
      <c r="D471" s="57"/>
      <c r="E471" s="58"/>
      <c r="F471" s="59"/>
      <c r="H471" s="20"/>
    </row>
    <row r="472" spans="1:8" s="41" customFormat="1" ht="15.75">
      <c r="A472" s="21"/>
      <c r="B472" s="40"/>
      <c r="C472" s="40"/>
      <c r="D472" s="57"/>
      <c r="E472" s="58"/>
      <c r="F472" s="59"/>
      <c r="H472" s="20"/>
    </row>
    <row r="473" spans="1:8" s="41" customFormat="1" ht="15.75">
      <c r="A473" s="21"/>
      <c r="B473" s="40"/>
      <c r="C473" s="40"/>
      <c r="D473" s="57"/>
      <c r="E473" s="58"/>
      <c r="F473" s="59"/>
      <c r="H473" s="20"/>
    </row>
    <row r="474" spans="1:8" s="41" customFormat="1" ht="15.75">
      <c r="A474" s="21"/>
      <c r="B474" s="40"/>
      <c r="C474" s="40"/>
      <c r="D474" s="57"/>
      <c r="E474" s="58"/>
      <c r="F474" s="59"/>
      <c r="H474" s="20"/>
    </row>
    <row r="475" spans="1:8" s="41" customFormat="1" ht="15.75">
      <c r="A475" s="21"/>
      <c r="B475" s="40"/>
      <c r="C475" s="40"/>
      <c r="D475" s="57"/>
      <c r="E475" s="58"/>
      <c r="F475" s="59"/>
      <c r="H475" s="20"/>
    </row>
    <row r="476" spans="1:8" s="41" customFormat="1" ht="15.75">
      <c r="A476" s="21"/>
      <c r="B476" s="40"/>
      <c r="C476" s="40"/>
      <c r="D476" s="57"/>
      <c r="E476" s="58"/>
      <c r="F476" s="59"/>
      <c r="H476" s="20"/>
    </row>
    <row r="477" spans="1:8" s="41" customFormat="1" ht="15.75">
      <c r="A477" s="21"/>
      <c r="B477" s="40"/>
      <c r="C477" s="40"/>
      <c r="D477" s="57"/>
      <c r="E477" s="58"/>
      <c r="F477" s="59"/>
      <c r="H477" s="20"/>
    </row>
    <row r="478" spans="1:8" s="41" customFormat="1" ht="15.75">
      <c r="A478" s="21"/>
      <c r="B478" s="40"/>
      <c r="C478" s="40"/>
      <c r="D478" s="57"/>
      <c r="E478" s="58"/>
      <c r="F478" s="59"/>
      <c r="H478" s="20"/>
    </row>
    <row r="479" spans="1:8" s="41" customFormat="1" ht="15.75">
      <c r="A479" s="21"/>
      <c r="B479" s="40"/>
      <c r="C479" s="40"/>
      <c r="D479" s="57"/>
      <c r="E479" s="58"/>
      <c r="F479" s="59"/>
      <c r="H479" s="20"/>
    </row>
    <row r="480" spans="1:8" s="41" customFormat="1" ht="15.75">
      <c r="A480" s="21"/>
      <c r="B480" s="40"/>
      <c r="C480" s="40"/>
      <c r="D480" s="57"/>
      <c r="E480" s="58"/>
      <c r="F480" s="59"/>
      <c r="H480" s="20"/>
    </row>
    <row r="481" spans="1:8" s="41" customFormat="1" ht="15.75">
      <c r="A481" s="21"/>
      <c r="B481" s="40"/>
      <c r="C481" s="40"/>
      <c r="D481" s="57"/>
      <c r="E481" s="58"/>
      <c r="F481" s="59"/>
      <c r="H481" s="20"/>
    </row>
    <row r="482" spans="1:8" s="41" customFormat="1" ht="15.75">
      <c r="A482" s="21"/>
      <c r="B482" s="40"/>
      <c r="C482" s="40"/>
      <c r="D482" s="57"/>
      <c r="E482" s="58"/>
      <c r="F482" s="59"/>
      <c r="H482" s="20"/>
    </row>
    <row r="483" spans="1:8" s="41" customFormat="1" ht="15.75">
      <c r="A483" s="21"/>
      <c r="B483" s="40"/>
      <c r="C483" s="40"/>
      <c r="D483" s="57"/>
      <c r="E483" s="58"/>
      <c r="F483" s="59"/>
      <c r="H483" s="20"/>
    </row>
    <row r="484" spans="1:8" s="41" customFormat="1" ht="15.75">
      <c r="A484" s="21"/>
      <c r="B484" s="40"/>
      <c r="C484" s="40"/>
      <c r="D484" s="57"/>
      <c r="E484" s="58"/>
      <c r="F484" s="59"/>
      <c r="H484" s="20"/>
    </row>
    <row r="485" spans="1:8" s="41" customFormat="1" ht="15.75">
      <c r="A485" s="21"/>
      <c r="B485" s="40"/>
      <c r="C485" s="40"/>
      <c r="D485" s="57"/>
      <c r="E485" s="58"/>
      <c r="F485" s="59"/>
      <c r="H485" s="20"/>
    </row>
    <row r="486" spans="1:8" s="41" customFormat="1" ht="15.75">
      <c r="A486" s="21"/>
      <c r="B486" s="40"/>
      <c r="C486" s="40"/>
      <c r="D486" s="57"/>
      <c r="E486" s="58"/>
      <c r="F486" s="59"/>
      <c r="H486" s="20"/>
    </row>
    <row r="487" spans="1:8" s="41" customFormat="1" ht="15.75">
      <c r="A487" s="21"/>
      <c r="B487" s="40"/>
      <c r="C487" s="40"/>
      <c r="D487" s="57"/>
      <c r="E487" s="58"/>
      <c r="F487" s="59"/>
      <c r="H487" s="20"/>
    </row>
    <row r="488" spans="1:8" s="41" customFormat="1" ht="15.75">
      <c r="A488" s="21"/>
      <c r="B488" s="40"/>
      <c r="C488" s="40"/>
      <c r="D488" s="57"/>
      <c r="E488" s="58"/>
      <c r="F488" s="59"/>
      <c r="H488" s="20"/>
    </row>
    <row r="489" spans="1:8" s="41" customFormat="1" ht="15.75">
      <c r="A489" s="21"/>
      <c r="B489" s="40"/>
      <c r="C489" s="40"/>
      <c r="D489" s="57"/>
      <c r="E489" s="58"/>
      <c r="F489" s="59"/>
      <c r="H489" s="20"/>
    </row>
    <row r="490" spans="1:8" s="41" customFormat="1" ht="15.75">
      <c r="A490" s="21"/>
      <c r="B490" s="40"/>
      <c r="C490" s="40"/>
      <c r="D490" s="57"/>
      <c r="E490" s="58"/>
      <c r="F490" s="59"/>
      <c r="H490" s="20"/>
    </row>
    <row r="491" spans="1:8" s="41" customFormat="1" ht="15.75">
      <c r="A491" s="21"/>
      <c r="B491" s="40"/>
      <c r="C491" s="40"/>
      <c r="D491" s="57"/>
      <c r="E491" s="58"/>
      <c r="F491" s="59"/>
      <c r="H491" s="20"/>
    </row>
    <row r="492" spans="1:8" s="41" customFormat="1" ht="15.75">
      <c r="A492" s="21"/>
      <c r="B492" s="40"/>
      <c r="C492" s="40"/>
      <c r="D492" s="57"/>
      <c r="E492" s="58"/>
      <c r="F492" s="59"/>
      <c r="H492" s="20"/>
    </row>
    <row r="493" spans="1:8" s="41" customFormat="1" ht="15.75">
      <c r="A493" s="21"/>
      <c r="B493" s="40"/>
      <c r="C493" s="40"/>
      <c r="D493" s="57"/>
      <c r="E493" s="58"/>
      <c r="F493" s="59"/>
      <c r="H493" s="20"/>
    </row>
    <row r="494" spans="1:8" s="41" customFormat="1" ht="15.75">
      <c r="A494" s="21"/>
      <c r="B494" s="40"/>
      <c r="C494" s="40"/>
      <c r="D494" s="57"/>
      <c r="E494" s="58"/>
      <c r="F494" s="59"/>
      <c r="H494" s="20"/>
    </row>
    <row r="495" spans="1:8" s="41" customFormat="1" ht="15.75">
      <c r="A495" s="21"/>
      <c r="B495" s="40"/>
      <c r="C495" s="40"/>
      <c r="D495" s="57"/>
      <c r="E495" s="58"/>
      <c r="F495" s="59"/>
      <c r="H495" s="20"/>
    </row>
    <row r="496" spans="1:8" s="41" customFormat="1" ht="15.75">
      <c r="A496" s="21"/>
      <c r="B496" s="40"/>
      <c r="C496" s="40"/>
      <c r="D496" s="57"/>
      <c r="E496" s="58"/>
      <c r="F496" s="59"/>
      <c r="H496" s="20"/>
    </row>
    <row r="497" spans="1:8" s="41" customFormat="1" ht="15.75">
      <c r="A497" s="21"/>
      <c r="B497" s="40"/>
      <c r="C497" s="40"/>
      <c r="D497" s="57"/>
      <c r="E497" s="58"/>
      <c r="F497" s="59"/>
      <c r="H497" s="20"/>
    </row>
    <row r="498" spans="1:8" s="41" customFormat="1" ht="15.75">
      <c r="A498" s="21"/>
      <c r="B498" s="40"/>
      <c r="C498" s="40"/>
      <c r="D498" s="57"/>
      <c r="E498" s="58"/>
      <c r="F498" s="59"/>
      <c r="H498" s="20"/>
    </row>
    <row r="499" spans="1:8" s="41" customFormat="1" ht="15.75">
      <c r="A499" s="21"/>
      <c r="B499" s="40"/>
      <c r="C499" s="40"/>
      <c r="D499" s="57"/>
      <c r="E499" s="58"/>
      <c r="F499" s="59"/>
      <c r="H499" s="20"/>
    </row>
    <row r="500" spans="1:8" s="41" customFormat="1" ht="15.75">
      <c r="A500" s="21"/>
      <c r="B500" s="40"/>
      <c r="C500" s="40"/>
      <c r="D500" s="57"/>
      <c r="E500" s="58"/>
      <c r="F500" s="59"/>
      <c r="H500" s="20"/>
    </row>
    <row r="501" spans="1:8" s="41" customFormat="1" ht="15.75">
      <c r="A501" s="21"/>
      <c r="B501" s="40"/>
      <c r="C501" s="40"/>
      <c r="D501" s="57"/>
      <c r="E501" s="58"/>
      <c r="F501" s="59"/>
      <c r="H501" s="20"/>
    </row>
    <row r="502" spans="1:8" s="41" customFormat="1" ht="15.75">
      <c r="A502" s="21"/>
      <c r="B502" s="40"/>
      <c r="C502" s="40"/>
      <c r="D502" s="57"/>
      <c r="E502" s="58"/>
      <c r="F502" s="59"/>
      <c r="H502" s="20"/>
    </row>
    <row r="503" spans="1:8" s="41" customFormat="1" ht="15.75">
      <c r="A503" s="21"/>
      <c r="B503" s="40"/>
      <c r="C503" s="40"/>
      <c r="D503" s="57"/>
      <c r="E503" s="58"/>
      <c r="F503" s="59"/>
      <c r="H503" s="20"/>
    </row>
    <row r="504" spans="1:8" s="41" customFormat="1" ht="15.75">
      <c r="A504" s="21"/>
      <c r="B504" s="40"/>
      <c r="C504" s="40"/>
      <c r="D504" s="57"/>
      <c r="E504" s="58"/>
      <c r="F504" s="59"/>
      <c r="H504" s="20"/>
    </row>
    <row r="505" spans="1:8" s="41" customFormat="1" ht="15.75">
      <c r="A505" s="21"/>
      <c r="B505" s="40"/>
      <c r="C505" s="40"/>
      <c r="D505" s="57"/>
      <c r="E505" s="58"/>
      <c r="F505" s="59"/>
      <c r="H505" s="20"/>
    </row>
    <row r="506" spans="1:8" s="41" customFormat="1" ht="15.75">
      <c r="A506" s="21"/>
      <c r="B506" s="40"/>
      <c r="C506" s="40"/>
      <c r="D506" s="57"/>
      <c r="E506" s="58"/>
      <c r="F506" s="59"/>
      <c r="H506" s="20"/>
    </row>
    <row r="507" spans="1:8" s="41" customFormat="1" ht="15.75">
      <c r="A507" s="21"/>
      <c r="B507" s="40"/>
      <c r="C507" s="40"/>
      <c r="D507" s="57"/>
      <c r="E507" s="58"/>
      <c r="F507" s="59"/>
      <c r="H507" s="20"/>
    </row>
    <row r="508" spans="1:8" s="41" customFormat="1" ht="15.75">
      <c r="A508" s="21"/>
      <c r="B508" s="40"/>
      <c r="C508" s="40"/>
      <c r="D508" s="57"/>
      <c r="E508" s="58"/>
      <c r="F508" s="59"/>
      <c r="H508" s="20"/>
    </row>
    <row r="509" spans="1:8" s="41" customFormat="1" ht="15.75">
      <c r="A509" s="21"/>
      <c r="B509" s="40"/>
      <c r="C509" s="40"/>
      <c r="D509" s="57"/>
      <c r="E509" s="58"/>
      <c r="F509" s="59"/>
      <c r="H509" s="20"/>
    </row>
    <row r="510" spans="1:8" s="41" customFormat="1" ht="15.75">
      <c r="A510" s="21"/>
      <c r="B510" s="40"/>
      <c r="C510" s="40"/>
      <c r="D510" s="57"/>
      <c r="E510" s="58"/>
      <c r="F510" s="59"/>
      <c r="H510" s="20"/>
    </row>
    <row r="511" spans="1:8" s="41" customFormat="1" ht="15.75">
      <c r="A511" s="21"/>
      <c r="B511" s="40"/>
      <c r="C511" s="40"/>
      <c r="D511" s="57"/>
      <c r="E511" s="58"/>
      <c r="F511" s="59"/>
      <c r="H511" s="20"/>
    </row>
    <row r="512" spans="1:8" s="41" customFormat="1" ht="15.75">
      <c r="A512" s="21"/>
      <c r="B512" s="40"/>
      <c r="C512" s="40"/>
      <c r="D512" s="57"/>
      <c r="E512" s="58"/>
      <c r="F512" s="59"/>
      <c r="H512" s="20"/>
    </row>
    <row r="513" spans="1:8" s="41" customFormat="1" ht="15.75">
      <c r="A513" s="21"/>
      <c r="B513" s="40"/>
      <c r="C513" s="40"/>
      <c r="D513" s="57"/>
      <c r="E513" s="58"/>
      <c r="F513" s="59"/>
      <c r="H513" s="20"/>
    </row>
    <row r="514" spans="1:8" s="41" customFormat="1" ht="15.75">
      <c r="A514" s="21"/>
      <c r="B514" s="40"/>
      <c r="C514" s="40"/>
      <c r="D514" s="57"/>
      <c r="E514" s="58"/>
      <c r="F514" s="59"/>
      <c r="H514" s="20"/>
    </row>
    <row r="515" spans="1:8" s="41" customFormat="1" ht="15.75">
      <c r="A515" s="21"/>
      <c r="B515" s="40"/>
      <c r="C515" s="40"/>
      <c r="D515" s="57"/>
      <c r="E515" s="58"/>
      <c r="F515" s="59"/>
      <c r="H515" s="20"/>
    </row>
    <row r="516" spans="1:8" s="41" customFormat="1" ht="15.75">
      <c r="A516" s="21"/>
      <c r="B516" s="40"/>
      <c r="C516" s="40"/>
      <c r="D516" s="57"/>
      <c r="E516" s="58"/>
      <c r="F516" s="59"/>
      <c r="H516" s="20"/>
    </row>
    <row r="517" spans="1:8" s="41" customFormat="1" ht="15.75">
      <c r="A517" s="21"/>
      <c r="B517" s="40"/>
      <c r="C517" s="40"/>
      <c r="D517" s="57"/>
      <c r="E517" s="58"/>
      <c r="F517" s="59"/>
      <c r="H517" s="20"/>
    </row>
    <row r="518" spans="1:8" s="41" customFormat="1" ht="15.75">
      <c r="A518" s="21"/>
      <c r="B518" s="40"/>
      <c r="C518" s="40"/>
      <c r="D518" s="57"/>
      <c r="E518" s="58"/>
      <c r="F518" s="59"/>
      <c r="H518" s="20"/>
    </row>
    <row r="519" spans="1:8" s="41" customFormat="1" ht="15.75">
      <c r="A519" s="21"/>
      <c r="B519" s="40"/>
      <c r="C519" s="40"/>
      <c r="D519" s="57"/>
      <c r="E519" s="58"/>
      <c r="F519" s="59"/>
      <c r="H519" s="20"/>
    </row>
    <row r="520" spans="1:8" s="41" customFormat="1" ht="15.75">
      <c r="A520" s="21"/>
      <c r="B520" s="40"/>
      <c r="C520" s="40"/>
      <c r="D520" s="57"/>
      <c r="E520" s="58"/>
      <c r="F520" s="59"/>
      <c r="H520" s="20"/>
    </row>
    <row r="521" spans="1:8" s="41" customFormat="1" ht="15.75">
      <c r="A521" s="21"/>
      <c r="B521" s="40"/>
      <c r="C521" s="40"/>
      <c r="D521" s="57"/>
      <c r="E521" s="58"/>
      <c r="F521" s="59"/>
      <c r="H521" s="20"/>
    </row>
    <row r="522" spans="1:8" s="41" customFormat="1" ht="15.75">
      <c r="A522" s="21"/>
      <c r="B522" s="40"/>
      <c r="C522" s="40"/>
      <c r="D522" s="57"/>
      <c r="E522" s="58"/>
      <c r="F522" s="59"/>
      <c r="H522" s="20"/>
    </row>
    <row r="523" spans="1:8" s="41" customFormat="1" ht="15.75">
      <c r="A523" s="21"/>
      <c r="B523" s="40"/>
      <c r="C523" s="40"/>
      <c r="D523" s="57"/>
      <c r="E523" s="58"/>
      <c r="F523" s="59"/>
      <c r="H523" s="20"/>
    </row>
    <row r="524" spans="1:8" s="41" customFormat="1" ht="15.75">
      <c r="A524" s="21"/>
      <c r="B524" s="40"/>
      <c r="C524" s="40"/>
      <c r="D524" s="57"/>
      <c r="E524" s="58"/>
      <c r="F524" s="59"/>
      <c r="H524" s="20"/>
    </row>
    <row r="525" spans="1:8" s="41" customFormat="1" ht="15.75">
      <c r="A525" s="21"/>
      <c r="B525" s="40"/>
      <c r="C525" s="40"/>
      <c r="D525" s="57"/>
      <c r="E525" s="58"/>
      <c r="F525" s="59"/>
      <c r="H525" s="20"/>
    </row>
    <row r="526" spans="1:8" s="41" customFormat="1" ht="15.75">
      <c r="A526" s="21"/>
      <c r="B526" s="40"/>
      <c r="C526" s="40"/>
      <c r="D526" s="57"/>
      <c r="E526" s="58"/>
      <c r="F526" s="59"/>
      <c r="H526" s="20"/>
    </row>
    <row r="527" spans="1:8" s="41" customFormat="1" ht="15.75">
      <c r="A527" s="21"/>
      <c r="B527" s="40"/>
      <c r="C527" s="40"/>
      <c r="D527" s="57"/>
      <c r="E527" s="58"/>
      <c r="F527" s="59"/>
      <c r="H527" s="20"/>
    </row>
    <row r="528" spans="1:8" s="41" customFormat="1" ht="15.75">
      <c r="A528" s="21"/>
      <c r="B528" s="40"/>
      <c r="C528" s="40"/>
      <c r="D528" s="57"/>
      <c r="E528" s="58"/>
      <c r="F528" s="59"/>
      <c r="H528" s="20"/>
    </row>
    <row r="529" spans="1:8" s="41" customFormat="1" ht="15.75">
      <c r="A529" s="21"/>
      <c r="B529" s="40"/>
      <c r="C529" s="40"/>
      <c r="D529" s="57"/>
      <c r="E529" s="58"/>
      <c r="F529" s="59"/>
      <c r="H529" s="20"/>
    </row>
    <row r="530" spans="1:8" s="41" customFormat="1" ht="15.75">
      <c r="A530" s="21"/>
      <c r="B530" s="40"/>
      <c r="C530" s="40"/>
      <c r="D530" s="57"/>
      <c r="E530" s="58"/>
      <c r="F530" s="59"/>
      <c r="H530" s="20"/>
    </row>
    <row r="531" spans="1:8" s="41" customFormat="1" ht="15.75">
      <c r="A531" s="21"/>
      <c r="B531" s="40"/>
      <c r="C531" s="40"/>
      <c r="D531" s="57"/>
      <c r="E531" s="58"/>
      <c r="F531" s="59"/>
      <c r="H531" s="20"/>
    </row>
    <row r="532" spans="1:8" s="41" customFormat="1" ht="15.75">
      <c r="A532" s="21"/>
      <c r="B532" s="40"/>
      <c r="C532" s="40"/>
      <c r="D532" s="57"/>
      <c r="E532" s="58"/>
      <c r="F532" s="59"/>
      <c r="H532" s="20"/>
    </row>
    <row r="533" spans="1:8" s="41" customFormat="1" ht="15.75">
      <c r="A533" s="21"/>
      <c r="B533" s="40"/>
      <c r="C533" s="40"/>
      <c r="D533" s="57"/>
      <c r="E533" s="58"/>
      <c r="F533" s="59"/>
      <c r="H533" s="20"/>
    </row>
    <row r="534" spans="1:8" s="41" customFormat="1" ht="15.75">
      <c r="A534" s="21"/>
      <c r="B534" s="40"/>
      <c r="C534" s="40"/>
      <c r="D534" s="57"/>
      <c r="E534" s="58"/>
      <c r="F534" s="59"/>
      <c r="H534" s="20"/>
    </row>
    <row r="535" spans="1:8" s="41" customFormat="1" ht="15.75">
      <c r="A535" s="21"/>
      <c r="B535" s="40"/>
      <c r="C535" s="40"/>
      <c r="D535" s="57"/>
      <c r="E535" s="58"/>
      <c r="F535" s="59"/>
      <c r="H535" s="20"/>
    </row>
    <row r="536" spans="1:8" s="41" customFormat="1" ht="15.75">
      <c r="A536" s="21"/>
      <c r="B536" s="40"/>
      <c r="C536" s="40"/>
      <c r="D536" s="57"/>
      <c r="E536" s="58"/>
      <c r="F536" s="59"/>
      <c r="H536" s="20"/>
    </row>
    <row r="537" spans="1:8" s="41" customFormat="1" ht="15.75">
      <c r="A537" s="21"/>
      <c r="B537" s="40"/>
      <c r="C537" s="40"/>
      <c r="D537" s="57"/>
      <c r="E537" s="58"/>
      <c r="F537" s="59"/>
      <c r="H537" s="20"/>
    </row>
    <row r="538" spans="1:8" s="41" customFormat="1" ht="15.75">
      <c r="A538" s="21"/>
      <c r="B538" s="40"/>
      <c r="C538" s="40"/>
      <c r="D538" s="57"/>
      <c r="E538" s="58"/>
      <c r="F538" s="59"/>
      <c r="H538" s="20"/>
    </row>
    <row r="539" spans="1:8" s="41" customFormat="1" ht="15.75">
      <c r="A539" s="21"/>
      <c r="B539" s="40"/>
      <c r="C539" s="40"/>
      <c r="D539" s="57"/>
      <c r="E539" s="58"/>
      <c r="F539" s="59"/>
      <c r="H539" s="20"/>
    </row>
    <row r="540" spans="1:8" s="41" customFormat="1" ht="15.75">
      <c r="A540" s="21"/>
      <c r="B540" s="40"/>
      <c r="C540" s="40"/>
      <c r="D540" s="57"/>
      <c r="E540" s="58"/>
      <c r="F540" s="59"/>
      <c r="H540" s="20"/>
    </row>
    <row r="541" spans="1:8" s="41" customFormat="1" ht="15.75">
      <c r="A541" s="21"/>
      <c r="B541" s="40"/>
      <c r="C541" s="40"/>
      <c r="D541" s="57"/>
      <c r="E541" s="58"/>
      <c r="F541" s="59"/>
      <c r="H541" s="20"/>
    </row>
    <row r="542" spans="1:8" s="41" customFormat="1" ht="15.75">
      <c r="A542" s="21"/>
      <c r="B542" s="40"/>
      <c r="C542" s="40"/>
      <c r="D542" s="57"/>
      <c r="E542" s="58"/>
      <c r="F542" s="59"/>
      <c r="H542" s="20"/>
    </row>
    <row r="543" spans="1:8" s="41" customFormat="1" ht="15.75">
      <c r="A543" s="21"/>
      <c r="B543" s="40"/>
      <c r="C543" s="40"/>
      <c r="D543" s="57"/>
      <c r="E543" s="58"/>
      <c r="F543" s="59"/>
      <c r="H543" s="20"/>
    </row>
    <row r="544" spans="1:8" s="41" customFormat="1" ht="15.75">
      <c r="A544" s="21"/>
      <c r="B544" s="40"/>
      <c r="C544" s="40"/>
      <c r="D544" s="57"/>
      <c r="E544" s="58"/>
      <c r="F544" s="59"/>
      <c r="H544" s="20"/>
    </row>
    <row r="545" spans="1:8" s="41" customFormat="1" ht="15.75">
      <c r="A545" s="21"/>
      <c r="B545" s="40"/>
      <c r="C545" s="40"/>
      <c r="D545" s="57"/>
      <c r="E545" s="58"/>
      <c r="F545" s="59"/>
      <c r="H545" s="20"/>
    </row>
    <row r="546" spans="1:8" s="41" customFormat="1" ht="15.75">
      <c r="A546" s="21"/>
      <c r="B546" s="40"/>
      <c r="C546" s="40"/>
      <c r="D546" s="57"/>
      <c r="E546" s="58"/>
      <c r="F546" s="59"/>
      <c r="H546" s="20"/>
    </row>
    <row r="547" spans="1:8" s="41" customFormat="1" ht="15.75">
      <c r="A547" s="21"/>
      <c r="B547" s="40"/>
      <c r="C547" s="40"/>
      <c r="D547" s="57"/>
      <c r="E547" s="58"/>
      <c r="F547" s="59"/>
      <c r="H547" s="20"/>
    </row>
    <row r="548" spans="1:8" s="41" customFormat="1" ht="15.75">
      <c r="A548" s="21"/>
      <c r="B548" s="40"/>
      <c r="C548" s="40"/>
      <c r="D548" s="57"/>
      <c r="E548" s="58"/>
      <c r="F548" s="59"/>
      <c r="H548" s="20"/>
    </row>
    <row r="549" spans="1:8" s="41" customFormat="1" ht="15.75">
      <c r="A549" s="21"/>
      <c r="B549" s="40"/>
      <c r="C549" s="40"/>
      <c r="D549" s="57"/>
      <c r="E549" s="58"/>
      <c r="F549" s="59"/>
      <c r="H549" s="20"/>
    </row>
    <row r="550" spans="1:8" s="41" customFormat="1" ht="15.75">
      <c r="A550" s="21"/>
      <c r="B550" s="40"/>
      <c r="C550" s="40"/>
      <c r="D550" s="57"/>
      <c r="E550" s="58"/>
      <c r="F550" s="59"/>
      <c r="H550" s="20"/>
    </row>
    <row r="551" spans="1:8" s="41" customFormat="1" ht="15.75">
      <c r="A551" s="21"/>
      <c r="B551" s="40"/>
      <c r="C551" s="40"/>
      <c r="D551" s="57"/>
      <c r="E551" s="58"/>
      <c r="F551" s="59"/>
      <c r="H551" s="20"/>
    </row>
    <row r="552" spans="1:8" s="41" customFormat="1" ht="15.75">
      <c r="A552" s="21"/>
      <c r="B552" s="40"/>
      <c r="C552" s="40"/>
      <c r="D552" s="57"/>
      <c r="E552" s="58"/>
      <c r="F552" s="59"/>
      <c r="H552" s="20"/>
    </row>
    <row r="553" spans="1:8" s="41" customFormat="1" ht="15.75">
      <c r="A553" s="21"/>
      <c r="B553" s="40"/>
      <c r="C553" s="40"/>
      <c r="D553" s="57"/>
      <c r="E553" s="58"/>
      <c r="F553" s="59"/>
      <c r="H553" s="20"/>
    </row>
    <row r="554" spans="1:8" s="41" customFormat="1" ht="15.75">
      <c r="A554" s="21"/>
      <c r="B554" s="40"/>
      <c r="C554" s="40"/>
      <c r="D554" s="57"/>
      <c r="E554" s="58"/>
      <c r="F554" s="59"/>
      <c r="H554" s="20"/>
    </row>
    <row r="555" spans="1:8" s="41" customFormat="1" ht="15.75">
      <c r="A555" s="21"/>
      <c r="B555" s="40"/>
      <c r="C555" s="40"/>
      <c r="D555" s="57"/>
      <c r="E555" s="58"/>
      <c r="F555" s="59"/>
      <c r="H555" s="20"/>
    </row>
    <row r="556" spans="1:8" s="41" customFormat="1" ht="15.75">
      <c r="A556" s="21"/>
      <c r="B556" s="40"/>
      <c r="C556" s="40"/>
      <c r="D556" s="57"/>
      <c r="E556" s="58"/>
      <c r="F556" s="59"/>
      <c r="H556" s="20"/>
    </row>
    <row r="557" spans="1:8" s="41" customFormat="1" ht="15.75">
      <c r="A557" s="21"/>
      <c r="B557" s="40"/>
      <c r="C557" s="40"/>
      <c r="D557" s="57"/>
      <c r="E557" s="58"/>
      <c r="F557" s="59"/>
      <c r="H557" s="20"/>
    </row>
    <row r="558" spans="1:8" s="41" customFormat="1" ht="15.75">
      <c r="A558" s="21"/>
      <c r="B558" s="40"/>
      <c r="C558" s="40"/>
      <c r="D558" s="57"/>
      <c r="E558" s="58"/>
      <c r="F558" s="59"/>
      <c r="H558" s="20"/>
    </row>
    <row r="559" spans="1:8" s="41" customFormat="1" ht="15.75">
      <c r="A559" s="21"/>
      <c r="B559" s="40"/>
      <c r="C559" s="40"/>
      <c r="D559" s="57"/>
      <c r="E559" s="58"/>
      <c r="F559" s="59"/>
      <c r="H559" s="20"/>
    </row>
    <row r="560" spans="1:8" s="41" customFormat="1" ht="15.75">
      <c r="A560" s="21"/>
      <c r="B560" s="40"/>
      <c r="C560" s="40"/>
      <c r="D560" s="57"/>
      <c r="E560" s="58"/>
      <c r="F560" s="59"/>
      <c r="H560" s="20"/>
    </row>
    <row r="561" spans="1:8" s="41" customFormat="1" ht="15.75">
      <c r="A561" s="21"/>
      <c r="B561" s="40"/>
      <c r="C561" s="40"/>
      <c r="D561" s="57"/>
      <c r="E561" s="58"/>
      <c r="F561" s="59"/>
      <c r="H561" s="20"/>
    </row>
    <row r="562" spans="1:8" s="41" customFormat="1" ht="15.75">
      <c r="A562" s="21"/>
      <c r="B562" s="40"/>
      <c r="C562" s="40"/>
      <c r="D562" s="57"/>
      <c r="E562" s="58"/>
      <c r="F562" s="59"/>
      <c r="H562" s="20"/>
    </row>
    <row r="563" spans="1:8" s="41" customFormat="1" ht="15.75">
      <c r="A563" s="21"/>
      <c r="B563" s="40"/>
      <c r="C563" s="40"/>
      <c r="D563" s="57"/>
      <c r="E563" s="58"/>
      <c r="F563" s="59"/>
      <c r="H563" s="20"/>
    </row>
    <row r="564" spans="1:8" s="41" customFormat="1" ht="15.75">
      <c r="A564" s="21"/>
      <c r="B564" s="40"/>
      <c r="C564" s="40"/>
      <c r="D564" s="57"/>
      <c r="E564" s="58"/>
      <c r="F564" s="59"/>
      <c r="H564" s="20"/>
    </row>
    <row r="565" spans="1:8" s="41" customFormat="1" ht="15.75">
      <c r="A565" s="21"/>
      <c r="B565" s="40"/>
      <c r="C565" s="40"/>
      <c r="D565" s="57"/>
      <c r="E565" s="58"/>
      <c r="F565" s="59"/>
      <c r="H565" s="20"/>
    </row>
    <row r="566" spans="1:8" s="41" customFormat="1" ht="15.75">
      <c r="A566" s="21"/>
      <c r="B566" s="40"/>
      <c r="C566" s="40"/>
      <c r="D566" s="57"/>
      <c r="E566" s="58"/>
      <c r="F566" s="59"/>
      <c r="H566" s="20"/>
    </row>
    <row r="567" spans="1:8" s="41" customFormat="1" ht="15.75">
      <c r="A567" s="21"/>
      <c r="B567" s="40"/>
      <c r="C567" s="40"/>
      <c r="D567" s="57"/>
      <c r="E567" s="58"/>
      <c r="F567" s="59"/>
      <c r="H567" s="20"/>
    </row>
    <row r="568" spans="1:8" s="41" customFormat="1" ht="15.75">
      <c r="A568" s="21"/>
      <c r="B568" s="40"/>
      <c r="C568" s="40"/>
      <c r="D568" s="57"/>
      <c r="E568" s="58"/>
      <c r="F568" s="59"/>
      <c r="H568" s="20"/>
    </row>
    <row r="569" spans="1:8" s="41" customFormat="1" ht="15.75">
      <c r="A569" s="21"/>
      <c r="B569" s="40"/>
      <c r="C569" s="40"/>
      <c r="D569" s="57"/>
      <c r="E569" s="58"/>
      <c r="F569" s="59"/>
      <c r="H569" s="20"/>
    </row>
    <row r="570" spans="1:8" s="41" customFormat="1" ht="15.75">
      <c r="A570" s="21"/>
      <c r="B570" s="40"/>
      <c r="C570" s="40"/>
      <c r="D570" s="57"/>
      <c r="E570" s="58"/>
      <c r="F570" s="59"/>
      <c r="H570" s="20"/>
    </row>
    <row r="571" spans="1:8" s="41" customFormat="1" ht="15.75">
      <c r="A571" s="21"/>
      <c r="B571" s="40"/>
      <c r="C571" s="40"/>
      <c r="D571" s="57"/>
      <c r="E571" s="58"/>
      <c r="F571" s="59"/>
      <c r="H571" s="20"/>
    </row>
    <row r="572" spans="1:8" s="41" customFormat="1" ht="15.75">
      <c r="A572" s="21"/>
      <c r="B572" s="40"/>
      <c r="C572" s="40"/>
      <c r="D572" s="57"/>
      <c r="E572" s="58"/>
      <c r="F572" s="59"/>
      <c r="H572" s="20"/>
    </row>
    <row r="573" spans="1:8" s="41" customFormat="1" ht="15.75">
      <c r="A573" s="21"/>
      <c r="B573" s="40"/>
      <c r="C573" s="40"/>
      <c r="D573" s="57"/>
      <c r="E573" s="58"/>
      <c r="F573" s="59"/>
      <c r="H573" s="20"/>
    </row>
    <row r="574" spans="1:8" s="41" customFormat="1" ht="15.75">
      <c r="A574" s="21"/>
      <c r="B574" s="40"/>
      <c r="C574" s="40"/>
      <c r="D574" s="57"/>
      <c r="E574" s="58"/>
      <c r="F574" s="59"/>
      <c r="H574" s="20"/>
    </row>
    <row r="575" spans="1:8" s="41" customFormat="1" ht="15.75">
      <c r="A575" s="21"/>
      <c r="B575" s="40"/>
      <c r="C575" s="40"/>
      <c r="D575" s="57"/>
      <c r="E575" s="58"/>
      <c r="F575" s="59"/>
      <c r="H575" s="20"/>
    </row>
    <row r="576" spans="1:8" s="41" customFormat="1" ht="15.75">
      <c r="A576" s="21"/>
      <c r="B576" s="40"/>
      <c r="C576" s="40"/>
      <c r="D576" s="57"/>
      <c r="E576" s="58"/>
      <c r="F576" s="59"/>
      <c r="H576" s="20"/>
    </row>
    <row r="577" spans="1:8" s="41" customFormat="1" ht="15.75">
      <c r="A577" s="21"/>
      <c r="B577" s="40"/>
      <c r="C577" s="40"/>
      <c r="D577" s="57"/>
      <c r="E577" s="58"/>
      <c r="F577" s="59"/>
      <c r="H577" s="20"/>
    </row>
    <row r="578" spans="1:8" s="41" customFormat="1" ht="15.75">
      <c r="A578" s="21"/>
      <c r="B578" s="40"/>
      <c r="C578" s="40"/>
      <c r="D578" s="57"/>
      <c r="E578" s="58"/>
      <c r="F578" s="59"/>
      <c r="H578" s="20"/>
    </row>
    <row r="579" spans="1:8" s="41" customFormat="1" ht="15.75">
      <c r="A579" s="21"/>
      <c r="B579" s="40"/>
      <c r="C579" s="40"/>
      <c r="D579" s="57"/>
      <c r="E579" s="58"/>
      <c r="F579" s="59"/>
      <c r="H579" s="20"/>
    </row>
    <row r="580" spans="1:8" s="41" customFormat="1" ht="15.75">
      <c r="A580" s="21"/>
      <c r="B580" s="40"/>
      <c r="C580" s="40"/>
      <c r="D580" s="57"/>
      <c r="E580" s="58"/>
      <c r="F580" s="59"/>
      <c r="H580" s="20"/>
    </row>
    <row r="581" spans="1:8" s="41" customFormat="1" ht="15.75">
      <c r="A581" s="21"/>
      <c r="B581" s="40"/>
      <c r="C581" s="40"/>
      <c r="D581" s="57"/>
      <c r="E581" s="58"/>
      <c r="F581" s="59"/>
      <c r="H581" s="20"/>
    </row>
    <row r="582" spans="1:8" s="41" customFormat="1" ht="15.75">
      <c r="A582" s="21"/>
      <c r="B582" s="40"/>
      <c r="C582" s="40"/>
      <c r="D582" s="57"/>
      <c r="E582" s="58"/>
      <c r="F582" s="59"/>
      <c r="H582" s="20"/>
    </row>
    <row r="583" spans="1:8" s="41" customFormat="1" ht="15.75">
      <c r="A583" s="21"/>
      <c r="B583" s="40"/>
      <c r="C583" s="40"/>
      <c r="D583" s="57"/>
      <c r="E583" s="58"/>
      <c r="F583" s="59"/>
      <c r="H583" s="20"/>
    </row>
    <row r="584" spans="1:8" s="41" customFormat="1" ht="15.75">
      <c r="A584" s="21"/>
      <c r="B584" s="40"/>
      <c r="C584" s="40"/>
      <c r="D584" s="57"/>
      <c r="E584" s="58"/>
      <c r="F584" s="59"/>
      <c r="H584" s="20"/>
    </row>
    <row r="585" spans="1:8" s="41" customFormat="1" ht="15.75">
      <c r="A585" s="21"/>
      <c r="B585" s="40"/>
      <c r="C585" s="40"/>
      <c r="D585" s="57"/>
      <c r="E585" s="58"/>
      <c r="F585" s="59"/>
      <c r="H585" s="20"/>
    </row>
    <row r="586" spans="1:8" s="41" customFormat="1" ht="15.75">
      <c r="A586" s="21"/>
      <c r="B586" s="40"/>
      <c r="C586" s="40"/>
      <c r="D586" s="57"/>
      <c r="E586" s="58"/>
      <c r="F586" s="59"/>
      <c r="H586" s="20"/>
    </row>
    <row r="587" spans="1:8" s="41" customFormat="1" ht="15.75">
      <c r="A587" s="21"/>
      <c r="B587" s="40"/>
      <c r="C587" s="40"/>
      <c r="D587" s="57"/>
      <c r="E587" s="58"/>
      <c r="F587" s="59"/>
      <c r="H587" s="20"/>
    </row>
    <row r="588" spans="1:8" s="41" customFormat="1" ht="15.75">
      <c r="A588" s="21"/>
      <c r="B588" s="40"/>
      <c r="C588" s="40"/>
      <c r="D588" s="57"/>
      <c r="E588" s="58"/>
      <c r="F588" s="59"/>
      <c r="H588" s="20"/>
    </row>
    <row r="589" spans="1:8" s="41" customFormat="1" ht="15.75">
      <c r="A589" s="21"/>
      <c r="B589" s="40"/>
      <c r="C589" s="40"/>
      <c r="D589" s="57"/>
      <c r="E589" s="58"/>
      <c r="F589" s="59"/>
      <c r="H589" s="20"/>
    </row>
    <row r="590" spans="1:8" s="41" customFormat="1" ht="15.75">
      <c r="A590" s="21"/>
      <c r="B590" s="40"/>
      <c r="C590" s="40"/>
      <c r="D590" s="57"/>
      <c r="E590" s="58"/>
      <c r="F590" s="59"/>
      <c r="H590" s="20"/>
    </row>
    <row r="591" spans="1:8" s="41" customFormat="1" ht="15.75">
      <c r="A591" s="21"/>
      <c r="B591" s="40"/>
      <c r="C591" s="40"/>
      <c r="D591" s="57"/>
      <c r="E591" s="58"/>
      <c r="F591" s="59"/>
      <c r="H591" s="20"/>
    </row>
    <row r="592" spans="1:8" s="41" customFormat="1" ht="15.75">
      <c r="A592" s="21"/>
      <c r="B592" s="40"/>
      <c r="C592" s="40"/>
      <c r="D592" s="57"/>
      <c r="E592" s="58"/>
      <c r="F592" s="59"/>
      <c r="H592" s="20"/>
    </row>
    <row r="593" spans="1:8" s="41" customFormat="1" ht="15.75">
      <c r="A593" s="21"/>
      <c r="B593" s="40"/>
      <c r="C593" s="40"/>
      <c r="D593" s="57"/>
      <c r="E593" s="58"/>
      <c r="F593" s="59"/>
      <c r="H593" s="20"/>
    </row>
    <row r="594" spans="1:8" s="41" customFormat="1" ht="15.75">
      <c r="A594" s="21"/>
      <c r="B594" s="40"/>
      <c r="C594" s="40"/>
      <c r="D594" s="57"/>
      <c r="E594" s="58"/>
      <c r="F594" s="59"/>
      <c r="H594" s="20"/>
    </row>
    <row r="595" spans="1:8" s="41" customFormat="1" ht="15.75">
      <c r="A595" s="21"/>
      <c r="B595" s="40"/>
      <c r="C595" s="40"/>
      <c r="D595" s="57"/>
      <c r="E595" s="58"/>
      <c r="F595" s="59"/>
      <c r="H595" s="20"/>
    </row>
    <row r="596" spans="1:8" s="41" customFormat="1" ht="15.75">
      <c r="A596" s="21"/>
      <c r="B596" s="40"/>
      <c r="C596" s="40"/>
      <c r="D596" s="57"/>
      <c r="E596" s="58"/>
      <c r="F596" s="59"/>
      <c r="H596" s="20"/>
    </row>
    <row r="597" spans="1:8" s="41" customFormat="1" ht="15.75">
      <c r="A597" s="21"/>
      <c r="B597" s="40"/>
      <c r="C597" s="40"/>
      <c r="D597" s="57"/>
      <c r="E597" s="58"/>
      <c r="F597" s="59"/>
      <c r="H597" s="20"/>
    </row>
    <row r="598" spans="1:8" s="41" customFormat="1" ht="15.75">
      <c r="A598" s="21"/>
      <c r="B598" s="40"/>
      <c r="C598" s="40"/>
      <c r="D598" s="57"/>
      <c r="E598" s="58"/>
      <c r="F598" s="59"/>
      <c r="H598" s="20"/>
    </row>
    <row r="599" spans="1:8" s="41" customFormat="1" ht="15.75">
      <c r="A599" s="21"/>
      <c r="B599" s="40"/>
      <c r="C599" s="40"/>
      <c r="D599" s="57"/>
      <c r="E599" s="58"/>
      <c r="F599" s="59"/>
      <c r="H599" s="20"/>
    </row>
    <row r="600" spans="1:8" s="41" customFormat="1" ht="15.75">
      <c r="A600" s="21"/>
      <c r="B600" s="40"/>
      <c r="C600" s="40"/>
      <c r="D600" s="57"/>
      <c r="E600" s="58"/>
      <c r="F600" s="59"/>
      <c r="H600" s="20"/>
    </row>
    <row r="601" spans="1:8" s="41" customFormat="1" ht="15.75">
      <c r="A601" s="21"/>
      <c r="B601" s="40"/>
      <c r="C601" s="40"/>
      <c r="D601" s="57"/>
      <c r="E601" s="58"/>
      <c r="F601" s="59"/>
      <c r="H601" s="20"/>
    </row>
    <row r="602" spans="1:8" s="41" customFormat="1" ht="15.75">
      <c r="A602" s="21"/>
      <c r="B602" s="40"/>
      <c r="C602" s="40"/>
      <c r="D602" s="57"/>
      <c r="E602" s="58"/>
      <c r="F602" s="59"/>
      <c r="H602" s="20"/>
    </row>
    <row r="603" spans="1:8" s="41" customFormat="1" ht="15.75">
      <c r="A603" s="21"/>
      <c r="B603" s="40"/>
      <c r="C603" s="40"/>
      <c r="D603" s="57"/>
      <c r="E603" s="58"/>
      <c r="F603" s="59"/>
      <c r="H603" s="20"/>
    </row>
    <row r="604" spans="1:8" s="41" customFormat="1" ht="15.75">
      <c r="A604" s="21"/>
      <c r="B604" s="40"/>
      <c r="C604" s="40"/>
      <c r="D604" s="57"/>
      <c r="E604" s="58"/>
      <c r="F604" s="59"/>
      <c r="H604" s="20"/>
    </row>
    <row r="605" spans="1:8" s="41" customFormat="1" ht="15.75">
      <c r="A605" s="21"/>
      <c r="B605" s="40"/>
      <c r="C605" s="40"/>
      <c r="D605" s="57"/>
      <c r="E605" s="58"/>
      <c r="F605" s="59"/>
      <c r="H605" s="20"/>
    </row>
    <row r="606" spans="1:8" s="41" customFormat="1" ht="15.75">
      <c r="A606" s="21"/>
      <c r="B606" s="40"/>
      <c r="C606" s="40"/>
      <c r="D606" s="57"/>
      <c r="E606" s="58"/>
      <c r="F606" s="59"/>
      <c r="H606" s="20"/>
    </row>
    <row r="607" spans="1:8" s="41" customFormat="1" ht="15.75">
      <c r="A607" s="21"/>
      <c r="B607" s="40"/>
      <c r="C607" s="40"/>
      <c r="D607" s="57"/>
      <c r="E607" s="58"/>
      <c r="F607" s="59"/>
      <c r="H607" s="20"/>
    </row>
    <row r="608" spans="1:8" s="41" customFormat="1" ht="15.75">
      <c r="A608" s="21"/>
      <c r="B608" s="40"/>
      <c r="C608" s="40"/>
      <c r="D608" s="57"/>
      <c r="E608" s="58"/>
      <c r="F608" s="59"/>
      <c r="H608" s="20"/>
    </row>
    <row r="609" spans="1:8" s="41" customFormat="1" ht="15.75">
      <c r="A609" s="21"/>
      <c r="B609" s="40"/>
      <c r="C609" s="40"/>
      <c r="D609" s="57"/>
      <c r="E609" s="58"/>
      <c r="F609" s="59"/>
      <c r="H609" s="20"/>
    </row>
    <row r="610" spans="1:8" s="41" customFormat="1" ht="15.75">
      <c r="A610" s="21"/>
      <c r="B610" s="40"/>
      <c r="C610" s="40"/>
      <c r="D610" s="57"/>
      <c r="E610" s="58"/>
      <c r="F610" s="59"/>
      <c r="H610" s="20"/>
    </row>
    <row r="611" spans="1:8" s="41" customFormat="1" ht="15.75">
      <c r="A611" s="21"/>
      <c r="B611" s="40"/>
      <c r="C611" s="40"/>
      <c r="D611" s="57"/>
      <c r="E611" s="58"/>
      <c r="F611" s="59"/>
      <c r="H611" s="20"/>
    </row>
    <row r="612" spans="1:8" s="41" customFormat="1" ht="15.75">
      <c r="A612" s="21"/>
      <c r="B612" s="40"/>
      <c r="C612" s="40"/>
      <c r="D612" s="57"/>
      <c r="E612" s="58"/>
      <c r="F612" s="59"/>
      <c r="H612" s="20"/>
    </row>
    <row r="613" spans="1:8" s="41" customFormat="1" ht="15.75">
      <c r="A613" s="21"/>
      <c r="B613" s="40"/>
      <c r="C613" s="40"/>
      <c r="D613" s="57"/>
      <c r="E613" s="58"/>
      <c r="F613" s="59"/>
      <c r="H613" s="20"/>
    </row>
    <row r="614" spans="1:8" s="41" customFormat="1" ht="15.75">
      <c r="A614" s="21"/>
      <c r="B614" s="40"/>
      <c r="C614" s="40"/>
      <c r="D614" s="57"/>
      <c r="E614" s="58"/>
      <c r="F614" s="59"/>
      <c r="H614" s="20"/>
    </row>
    <row r="615" spans="1:8" s="41" customFormat="1" ht="15.75">
      <c r="A615" s="21"/>
      <c r="B615" s="40"/>
      <c r="C615" s="40"/>
      <c r="D615" s="57"/>
      <c r="E615" s="58"/>
      <c r="F615" s="59"/>
      <c r="H615" s="20"/>
    </row>
    <row r="616" spans="1:8" s="41" customFormat="1" ht="15.75">
      <c r="A616" s="21"/>
      <c r="B616" s="40"/>
      <c r="C616" s="40"/>
      <c r="D616" s="57"/>
      <c r="E616" s="58"/>
      <c r="F616" s="59"/>
      <c r="H616" s="20"/>
    </row>
    <row r="617" spans="1:8" s="41" customFormat="1" ht="15.75">
      <c r="A617" s="21"/>
      <c r="B617" s="40"/>
      <c r="C617" s="40"/>
      <c r="D617" s="57"/>
      <c r="E617" s="58"/>
      <c r="F617" s="59"/>
      <c r="H617" s="20"/>
    </row>
    <row r="618" spans="1:8" s="41" customFormat="1" ht="15.75">
      <c r="A618" s="21"/>
      <c r="B618" s="40"/>
      <c r="C618" s="40"/>
      <c r="D618" s="57"/>
      <c r="E618" s="58"/>
      <c r="F618" s="59"/>
      <c r="H618" s="20"/>
    </row>
    <row r="619" spans="1:8" s="41" customFormat="1" ht="15.75">
      <c r="A619" s="21"/>
      <c r="B619" s="40"/>
      <c r="C619" s="40"/>
      <c r="D619" s="57"/>
      <c r="E619" s="58"/>
      <c r="F619" s="59"/>
      <c r="H619" s="20"/>
    </row>
    <row r="620" spans="1:8" s="41" customFormat="1" ht="15.75">
      <c r="A620" s="21"/>
      <c r="B620" s="40"/>
      <c r="C620" s="40"/>
      <c r="D620" s="57"/>
      <c r="E620" s="58"/>
      <c r="F620" s="59"/>
      <c r="H620" s="20"/>
    </row>
    <row r="621" spans="1:8" s="41" customFormat="1" ht="15.75">
      <c r="A621" s="21"/>
      <c r="B621" s="40"/>
      <c r="C621" s="40"/>
      <c r="D621" s="57"/>
      <c r="E621" s="58"/>
      <c r="F621" s="59"/>
      <c r="H621" s="20"/>
    </row>
    <row r="622" spans="1:8" s="41" customFormat="1" ht="15.75">
      <c r="A622" s="21"/>
      <c r="B622" s="40"/>
      <c r="C622" s="40"/>
      <c r="D622" s="57"/>
      <c r="E622" s="58"/>
      <c r="F622" s="59"/>
      <c r="H622" s="20"/>
    </row>
    <row r="623" spans="1:8" s="41" customFormat="1" ht="15.75">
      <c r="A623" s="21"/>
      <c r="B623" s="40"/>
      <c r="C623" s="40"/>
      <c r="D623" s="57"/>
      <c r="E623" s="58"/>
      <c r="F623" s="59"/>
      <c r="H623" s="20"/>
    </row>
    <row r="624" spans="1:8" s="41" customFormat="1" ht="15.75">
      <c r="A624" s="21"/>
      <c r="B624" s="40"/>
      <c r="C624" s="40"/>
      <c r="D624" s="57"/>
      <c r="E624" s="58"/>
      <c r="F624" s="59"/>
      <c r="H624" s="20"/>
    </row>
    <row r="625" spans="1:8" s="41" customFormat="1" ht="15.75">
      <c r="A625" s="21"/>
      <c r="B625" s="40"/>
      <c r="C625" s="40"/>
      <c r="D625" s="57"/>
      <c r="E625" s="58"/>
      <c r="F625" s="59"/>
      <c r="H625" s="20"/>
    </row>
    <row r="626" spans="1:8" s="41" customFormat="1" ht="15.75">
      <c r="A626" s="21"/>
      <c r="B626" s="40"/>
      <c r="C626" s="40"/>
      <c r="D626" s="57"/>
      <c r="E626" s="58"/>
      <c r="F626" s="59"/>
      <c r="H626" s="20"/>
    </row>
    <row r="627" spans="1:8" s="41" customFormat="1" ht="15.75">
      <c r="A627" s="21"/>
      <c r="B627" s="40"/>
      <c r="C627" s="40"/>
      <c r="D627" s="57"/>
      <c r="E627" s="58"/>
      <c r="F627" s="59"/>
      <c r="H627" s="20"/>
    </row>
    <row r="628" spans="1:8" s="41" customFormat="1" ht="15.75">
      <c r="A628" s="21"/>
      <c r="B628" s="40"/>
      <c r="C628" s="40"/>
      <c r="D628" s="57"/>
      <c r="E628" s="58"/>
      <c r="F628" s="59"/>
      <c r="H628" s="20"/>
    </row>
    <row r="629" spans="1:8" s="41" customFormat="1" ht="15.75">
      <c r="A629" s="21"/>
      <c r="B629" s="40"/>
      <c r="C629" s="40"/>
      <c r="D629" s="57"/>
      <c r="E629" s="58"/>
      <c r="F629" s="59"/>
      <c r="H629" s="20"/>
    </row>
    <row r="630" spans="1:8" s="41" customFormat="1" ht="15.75">
      <c r="A630" s="21"/>
      <c r="B630" s="40"/>
      <c r="C630" s="40"/>
      <c r="D630" s="57"/>
      <c r="E630" s="58"/>
      <c r="F630" s="59"/>
      <c r="H630" s="20"/>
    </row>
    <row r="631" spans="1:8" s="41" customFormat="1" ht="15.75">
      <c r="A631" s="21"/>
      <c r="B631" s="40"/>
      <c r="C631" s="40"/>
      <c r="D631" s="57"/>
      <c r="E631" s="58"/>
      <c r="F631" s="59"/>
      <c r="H631" s="20"/>
    </row>
    <row r="632" spans="1:8" s="41" customFormat="1" ht="15.75">
      <c r="A632" s="21"/>
      <c r="B632" s="40"/>
      <c r="C632" s="40"/>
      <c r="D632" s="57"/>
      <c r="E632" s="58"/>
      <c r="F632" s="59"/>
      <c r="H632" s="20"/>
    </row>
    <row r="633" spans="1:8" s="41" customFormat="1" ht="15.75">
      <c r="A633" s="21"/>
      <c r="B633" s="40"/>
      <c r="C633" s="40"/>
      <c r="D633" s="57"/>
      <c r="E633" s="58"/>
      <c r="F633" s="59"/>
      <c r="H633" s="20"/>
    </row>
    <row r="634" spans="1:8" s="41" customFormat="1" ht="15.75">
      <c r="A634" s="21"/>
      <c r="B634" s="40"/>
      <c r="C634" s="40"/>
      <c r="D634" s="57"/>
      <c r="E634" s="58"/>
      <c r="F634" s="59"/>
      <c r="H634" s="20"/>
    </row>
    <row r="635" spans="1:8" s="41" customFormat="1" ht="15.75">
      <c r="A635" s="21"/>
      <c r="B635" s="40"/>
      <c r="C635" s="40"/>
      <c r="D635" s="57"/>
      <c r="E635" s="58"/>
      <c r="F635" s="59"/>
      <c r="H635" s="20"/>
    </row>
    <row r="636" spans="1:8" s="41" customFormat="1" ht="15.75">
      <c r="A636" s="21"/>
      <c r="B636" s="40"/>
      <c r="C636" s="40"/>
      <c r="D636" s="57"/>
      <c r="E636" s="58"/>
      <c r="F636" s="59"/>
      <c r="H636" s="20"/>
    </row>
    <row r="637" spans="1:8" s="41" customFormat="1" ht="15.75">
      <c r="A637" s="21"/>
      <c r="B637" s="40"/>
      <c r="C637" s="40"/>
      <c r="D637" s="57"/>
      <c r="E637" s="58"/>
      <c r="F637" s="59"/>
      <c r="H637" s="20"/>
    </row>
    <row r="638" spans="1:8" s="41" customFormat="1" ht="15.75">
      <c r="A638" s="21"/>
      <c r="B638" s="40"/>
      <c r="C638" s="40"/>
      <c r="D638" s="57"/>
      <c r="E638" s="58"/>
      <c r="F638" s="59"/>
      <c r="H638" s="20"/>
    </row>
    <row r="639" spans="1:8" s="41" customFormat="1" ht="15.75">
      <c r="A639" s="21"/>
      <c r="B639" s="40"/>
      <c r="C639" s="40"/>
      <c r="D639" s="57"/>
      <c r="E639" s="58"/>
      <c r="F639" s="59"/>
      <c r="H639" s="20"/>
    </row>
    <row r="640" spans="1:8" s="41" customFormat="1" ht="15.75">
      <c r="A640" s="21"/>
      <c r="B640" s="40"/>
      <c r="C640" s="40"/>
      <c r="D640" s="57"/>
      <c r="E640" s="58"/>
      <c r="F640" s="59"/>
      <c r="H640" s="20"/>
    </row>
    <row r="641" spans="1:8" s="41" customFormat="1" ht="15.75">
      <c r="A641" s="21"/>
      <c r="B641" s="40"/>
      <c r="C641" s="40"/>
      <c r="D641" s="57"/>
      <c r="E641" s="58"/>
      <c r="F641" s="59"/>
      <c r="H641" s="20"/>
    </row>
    <row r="642" spans="1:8" s="41" customFormat="1" ht="15.75">
      <c r="A642" s="21"/>
      <c r="B642" s="40"/>
      <c r="C642" s="40"/>
      <c r="D642" s="57"/>
      <c r="E642" s="58"/>
      <c r="F642" s="59"/>
      <c r="H642" s="20"/>
    </row>
    <row r="643" spans="1:8" s="41" customFormat="1" ht="15.75">
      <c r="A643" s="21"/>
      <c r="B643" s="40"/>
      <c r="C643" s="40"/>
      <c r="D643" s="57"/>
      <c r="E643" s="58"/>
      <c r="F643" s="59"/>
      <c r="H643" s="20"/>
    </row>
    <row r="644" spans="1:8" s="41" customFormat="1" ht="15.75">
      <c r="A644" s="21"/>
      <c r="B644" s="40"/>
      <c r="C644" s="40"/>
      <c r="D644" s="57"/>
      <c r="E644" s="58"/>
      <c r="F644" s="59"/>
      <c r="H644" s="20"/>
    </row>
    <row r="645" spans="1:8" s="41" customFormat="1" ht="15.75">
      <c r="A645" s="21"/>
      <c r="B645" s="40"/>
      <c r="C645" s="40"/>
      <c r="D645" s="57"/>
      <c r="E645" s="58"/>
      <c r="F645" s="59"/>
      <c r="H645" s="20"/>
    </row>
    <row r="646" spans="1:8" s="41" customFormat="1" ht="15.75">
      <c r="A646" s="21"/>
      <c r="B646" s="40"/>
      <c r="C646" s="40"/>
      <c r="D646" s="57"/>
      <c r="E646" s="58"/>
      <c r="F646" s="59"/>
      <c r="H646" s="20"/>
    </row>
    <row r="647" spans="1:8" s="41" customFormat="1" ht="15.75">
      <c r="A647" s="21"/>
      <c r="B647" s="40"/>
      <c r="C647" s="40"/>
      <c r="D647" s="57"/>
      <c r="E647" s="58"/>
      <c r="F647" s="59"/>
      <c r="H647" s="20"/>
    </row>
    <row r="648" spans="1:8" s="41" customFormat="1" ht="15.75">
      <c r="A648" s="21"/>
      <c r="B648" s="40"/>
      <c r="C648" s="40"/>
      <c r="D648" s="57"/>
      <c r="E648" s="58"/>
      <c r="F648" s="59"/>
      <c r="H648" s="20"/>
    </row>
    <row r="649" spans="1:8" s="41" customFormat="1" ht="15.75">
      <c r="A649" s="21"/>
      <c r="B649" s="40"/>
      <c r="C649" s="40"/>
      <c r="D649" s="57"/>
      <c r="E649" s="58"/>
      <c r="F649" s="59"/>
      <c r="H649" s="20"/>
    </row>
    <row r="650" spans="1:8" s="41" customFormat="1" ht="15.75">
      <c r="A650" s="21"/>
      <c r="B650" s="40"/>
      <c r="C650" s="40"/>
      <c r="D650" s="57"/>
      <c r="E650" s="58"/>
      <c r="F650" s="59"/>
      <c r="H650" s="20"/>
    </row>
    <row r="651" spans="1:8" s="41" customFormat="1" ht="15.75">
      <c r="A651" s="21"/>
      <c r="B651" s="40"/>
      <c r="C651" s="40"/>
      <c r="D651" s="57"/>
      <c r="E651" s="58"/>
      <c r="F651" s="59"/>
      <c r="H651" s="20"/>
    </row>
    <row r="652" spans="1:8" s="41" customFormat="1" ht="15.75">
      <c r="A652" s="21"/>
      <c r="B652" s="40"/>
      <c r="C652" s="40"/>
      <c r="D652" s="57"/>
      <c r="E652" s="58"/>
      <c r="F652" s="59"/>
      <c r="H652" s="20"/>
    </row>
    <row r="653" spans="1:8" s="41" customFormat="1" ht="15.75">
      <c r="A653" s="21"/>
      <c r="B653" s="40"/>
      <c r="C653" s="40"/>
      <c r="D653" s="57"/>
      <c r="E653" s="58"/>
      <c r="F653" s="59"/>
      <c r="H653" s="20"/>
    </row>
    <row r="654" spans="1:8" s="41" customFormat="1" ht="15.75">
      <c r="A654" s="21"/>
      <c r="B654" s="40"/>
      <c r="C654" s="40"/>
      <c r="D654" s="57"/>
      <c r="E654" s="58"/>
      <c r="F654" s="59"/>
      <c r="H654" s="20"/>
    </row>
    <row r="655" spans="1:8" s="41" customFormat="1" ht="15.75">
      <c r="A655" s="21"/>
      <c r="B655" s="40"/>
      <c r="C655" s="40"/>
      <c r="D655" s="57"/>
      <c r="E655" s="58"/>
      <c r="F655" s="59"/>
      <c r="H655" s="20"/>
    </row>
    <row r="656" spans="1:8" s="41" customFormat="1" ht="15.75">
      <c r="A656" s="21"/>
      <c r="B656" s="40"/>
      <c r="C656" s="40"/>
      <c r="D656" s="57"/>
      <c r="E656" s="58"/>
      <c r="F656" s="59"/>
      <c r="H656" s="20"/>
    </row>
    <row r="657" spans="1:8" s="41" customFormat="1" ht="15.75">
      <c r="A657" s="21"/>
      <c r="B657" s="40"/>
      <c r="C657" s="40"/>
      <c r="D657" s="57"/>
      <c r="E657" s="58"/>
      <c r="F657" s="59"/>
      <c r="H657" s="20"/>
    </row>
    <row r="658" spans="1:8" s="41" customFormat="1" ht="15.75">
      <c r="A658" s="21"/>
      <c r="B658" s="40"/>
      <c r="C658" s="40"/>
      <c r="D658" s="57"/>
      <c r="E658" s="58"/>
      <c r="F658" s="59"/>
      <c r="H658" s="20"/>
    </row>
    <row r="659" spans="1:8" s="41" customFormat="1" ht="15.75">
      <c r="A659" s="21"/>
      <c r="B659" s="40"/>
      <c r="C659" s="40"/>
      <c r="D659" s="57"/>
      <c r="E659" s="58"/>
      <c r="F659" s="59"/>
      <c r="H659" s="20"/>
    </row>
    <row r="660" spans="1:8" s="41" customFormat="1" ht="15.75">
      <c r="A660" s="21"/>
      <c r="B660" s="40"/>
      <c r="C660" s="40"/>
      <c r="D660" s="57"/>
      <c r="E660" s="58"/>
      <c r="F660" s="59"/>
      <c r="H660" s="20"/>
    </row>
    <row r="661" spans="1:8" s="41" customFormat="1" ht="15.75">
      <c r="A661" s="21"/>
      <c r="B661" s="40"/>
      <c r="C661" s="40"/>
      <c r="D661" s="57"/>
      <c r="E661" s="58"/>
      <c r="F661" s="59"/>
      <c r="H661" s="20"/>
    </row>
    <row r="662" spans="1:8" s="41" customFormat="1" ht="15.75">
      <c r="A662" s="21"/>
      <c r="B662" s="40"/>
      <c r="C662" s="40"/>
      <c r="D662" s="57"/>
      <c r="E662" s="58"/>
      <c r="F662" s="59"/>
      <c r="H662" s="20"/>
    </row>
    <row r="663" spans="1:8" s="41" customFormat="1" ht="15.75">
      <c r="A663" s="21"/>
      <c r="B663" s="40"/>
      <c r="C663" s="40"/>
      <c r="D663" s="57"/>
      <c r="E663" s="58"/>
      <c r="F663" s="59"/>
      <c r="H663" s="20"/>
    </row>
    <row r="664" spans="1:8" s="41" customFormat="1" ht="15.75">
      <c r="A664" s="21"/>
      <c r="B664" s="40"/>
      <c r="C664" s="40"/>
      <c r="D664" s="57"/>
      <c r="E664" s="58"/>
      <c r="F664" s="59"/>
      <c r="H664" s="20"/>
    </row>
    <row r="665" spans="1:8" s="41" customFormat="1" ht="15.75">
      <c r="A665" s="21"/>
      <c r="B665" s="40"/>
      <c r="C665" s="40"/>
      <c r="D665" s="57"/>
      <c r="E665" s="58"/>
      <c r="F665" s="59"/>
      <c r="H665" s="20"/>
    </row>
    <row r="666" spans="1:8" s="41" customFormat="1" ht="15.75">
      <c r="A666" s="21"/>
      <c r="B666" s="40"/>
      <c r="C666" s="40"/>
      <c r="D666" s="57"/>
      <c r="E666" s="58"/>
      <c r="F666" s="59"/>
      <c r="H666" s="20"/>
    </row>
    <row r="667" spans="1:8" s="41" customFormat="1" ht="15.75">
      <c r="A667" s="21"/>
      <c r="B667" s="40"/>
      <c r="C667" s="40"/>
      <c r="D667" s="57"/>
      <c r="E667" s="58"/>
      <c r="F667" s="59"/>
      <c r="H667" s="20"/>
    </row>
    <row r="668" spans="1:8" s="41" customFormat="1" ht="15.75">
      <c r="A668" s="21"/>
      <c r="B668" s="40"/>
      <c r="C668" s="40"/>
      <c r="D668" s="57"/>
      <c r="E668" s="58"/>
      <c r="F668" s="59"/>
      <c r="H668" s="20"/>
    </row>
    <row r="669" spans="1:8" s="41" customFormat="1" ht="15.75">
      <c r="A669" s="21"/>
      <c r="B669" s="40"/>
      <c r="C669" s="40"/>
      <c r="D669" s="57"/>
      <c r="E669" s="58"/>
      <c r="F669" s="59"/>
      <c r="H669" s="20"/>
    </row>
    <row r="670" spans="1:8" s="41" customFormat="1" ht="15.75">
      <c r="A670" s="21"/>
      <c r="B670" s="40"/>
      <c r="C670" s="40"/>
      <c r="D670" s="57"/>
      <c r="E670" s="58"/>
      <c r="F670" s="59"/>
      <c r="H670" s="20"/>
    </row>
    <row r="671" spans="1:8" s="41" customFormat="1" ht="15.75">
      <c r="A671" s="21"/>
      <c r="B671" s="40"/>
      <c r="C671" s="40"/>
      <c r="D671" s="57"/>
      <c r="E671" s="58"/>
      <c r="F671" s="59"/>
      <c r="H671" s="20"/>
    </row>
    <row r="672" spans="1:8" s="41" customFormat="1" ht="15.75">
      <c r="A672" s="21"/>
      <c r="B672" s="40"/>
      <c r="C672" s="40"/>
      <c r="D672" s="57"/>
      <c r="E672" s="58"/>
      <c r="F672" s="59"/>
      <c r="H672" s="20"/>
    </row>
    <row r="673" spans="1:8" s="41" customFormat="1" ht="15.75">
      <c r="A673" s="21"/>
      <c r="B673" s="40"/>
      <c r="C673" s="40"/>
      <c r="D673" s="57"/>
      <c r="E673" s="58"/>
      <c r="F673" s="59"/>
      <c r="H673" s="20"/>
    </row>
    <row r="674" spans="1:8" s="41" customFormat="1" ht="15.75">
      <c r="A674" s="21"/>
      <c r="B674" s="40"/>
      <c r="C674" s="40"/>
      <c r="D674" s="57"/>
      <c r="E674" s="58"/>
      <c r="F674" s="59"/>
      <c r="H674" s="20"/>
    </row>
    <row r="675" spans="1:8" s="41" customFormat="1" ht="15.75">
      <c r="A675" s="21"/>
      <c r="B675" s="40"/>
      <c r="C675" s="40"/>
      <c r="D675" s="57"/>
      <c r="E675" s="58"/>
      <c r="F675" s="59"/>
      <c r="H675" s="20"/>
    </row>
    <row r="676" spans="1:8" s="41" customFormat="1" ht="15.75">
      <c r="A676" s="21"/>
      <c r="B676" s="40"/>
      <c r="C676" s="40"/>
      <c r="D676" s="57"/>
      <c r="E676" s="58"/>
      <c r="F676" s="59"/>
      <c r="H676" s="20"/>
    </row>
    <row r="677" spans="1:8" s="41" customFormat="1" ht="15.75">
      <c r="A677" s="21"/>
      <c r="B677" s="40"/>
      <c r="C677" s="40"/>
      <c r="D677" s="57"/>
      <c r="E677" s="58"/>
      <c r="F677" s="59"/>
      <c r="H677" s="20"/>
    </row>
    <row r="678" spans="1:8" s="41" customFormat="1" ht="15.75">
      <c r="A678" s="21"/>
      <c r="B678" s="40"/>
      <c r="C678" s="40"/>
      <c r="D678" s="57"/>
      <c r="E678" s="58"/>
      <c r="F678" s="59"/>
      <c r="H678" s="20"/>
    </row>
    <row r="679" spans="1:8" s="41" customFormat="1" ht="15.75">
      <c r="A679" s="21"/>
      <c r="B679" s="40"/>
      <c r="C679" s="40"/>
      <c r="D679" s="57"/>
      <c r="E679" s="58"/>
      <c r="F679" s="59"/>
      <c r="H679" s="20"/>
    </row>
    <row r="680" spans="1:8" s="41" customFormat="1" ht="15.75">
      <c r="A680" s="21"/>
      <c r="B680" s="40"/>
      <c r="C680" s="40"/>
      <c r="D680" s="57"/>
      <c r="E680" s="58"/>
      <c r="F680" s="59"/>
      <c r="H680" s="20"/>
    </row>
    <row r="681" spans="1:8" s="41" customFormat="1" ht="15.75">
      <c r="A681" s="21"/>
      <c r="B681" s="40"/>
      <c r="C681" s="40"/>
      <c r="D681" s="57"/>
      <c r="E681" s="58"/>
      <c r="F681" s="59"/>
      <c r="H681" s="20"/>
    </row>
    <row r="682" spans="1:8" s="41" customFormat="1" ht="15.75">
      <c r="A682" s="21"/>
      <c r="B682" s="40"/>
      <c r="C682" s="40"/>
      <c r="D682" s="57"/>
      <c r="E682" s="58"/>
      <c r="F682" s="59"/>
      <c r="H682" s="20"/>
    </row>
    <row r="683" spans="1:8" s="41" customFormat="1" ht="15.75">
      <c r="A683" s="21"/>
      <c r="B683" s="40"/>
      <c r="C683" s="40"/>
      <c r="D683" s="57"/>
      <c r="E683" s="58"/>
      <c r="F683" s="59"/>
      <c r="H683" s="20"/>
    </row>
    <row r="684" spans="1:8" s="41" customFormat="1" ht="15.75">
      <c r="A684" s="21"/>
      <c r="B684" s="40"/>
      <c r="C684" s="40"/>
      <c r="D684" s="57"/>
      <c r="E684" s="58"/>
      <c r="F684" s="59"/>
      <c r="H684" s="20"/>
    </row>
    <row r="685" spans="1:8" s="41" customFormat="1" ht="15.75">
      <c r="A685" s="21"/>
      <c r="B685" s="40"/>
      <c r="C685" s="40"/>
      <c r="D685" s="57"/>
      <c r="E685" s="58"/>
      <c r="F685" s="59"/>
      <c r="H685" s="20"/>
    </row>
    <row r="686" spans="1:8" s="41" customFormat="1" ht="15.75">
      <c r="A686" s="21"/>
      <c r="B686" s="40"/>
      <c r="C686" s="40"/>
      <c r="D686" s="57"/>
      <c r="E686" s="58"/>
      <c r="F686" s="59"/>
      <c r="H686" s="20"/>
    </row>
    <row r="687" spans="1:8" s="41" customFormat="1" ht="15.75">
      <c r="A687" s="21"/>
      <c r="B687" s="40"/>
      <c r="C687" s="40"/>
      <c r="D687" s="57"/>
      <c r="E687" s="58"/>
      <c r="F687" s="59"/>
      <c r="H687" s="20"/>
    </row>
    <row r="688" spans="1:8" s="41" customFormat="1" ht="15.75">
      <c r="A688" s="21"/>
      <c r="B688" s="40"/>
      <c r="C688" s="40"/>
      <c r="D688" s="57"/>
      <c r="E688" s="58"/>
      <c r="F688" s="59"/>
      <c r="H688" s="20"/>
    </row>
    <row r="689" spans="1:8" s="41" customFormat="1" ht="15.75">
      <c r="A689" s="21"/>
      <c r="B689" s="40"/>
      <c r="C689" s="40"/>
      <c r="D689" s="57"/>
      <c r="E689" s="58"/>
      <c r="F689" s="59"/>
      <c r="H689" s="20"/>
    </row>
    <row r="690" spans="1:8" s="41" customFormat="1" ht="15.75">
      <c r="A690" s="21"/>
      <c r="B690" s="40"/>
      <c r="C690" s="40"/>
      <c r="D690" s="57"/>
      <c r="E690" s="58"/>
      <c r="F690" s="59"/>
      <c r="H690" s="20"/>
    </row>
    <row r="691" spans="1:8" s="41" customFormat="1" ht="15.75">
      <c r="A691" s="21"/>
      <c r="B691" s="40"/>
      <c r="C691" s="40"/>
      <c r="D691" s="57"/>
      <c r="E691" s="58"/>
      <c r="F691" s="59"/>
      <c r="H691" s="20"/>
    </row>
    <row r="692" spans="1:8" s="41" customFormat="1" ht="15.75">
      <c r="A692" s="21"/>
      <c r="B692" s="40"/>
      <c r="C692" s="40"/>
      <c r="D692" s="57"/>
      <c r="E692" s="58"/>
      <c r="F692" s="59"/>
      <c r="H692" s="20"/>
    </row>
    <row r="693" spans="1:8" s="41" customFormat="1" ht="15.75">
      <c r="A693" s="21"/>
      <c r="B693" s="40"/>
      <c r="C693" s="40"/>
      <c r="D693" s="57"/>
      <c r="E693" s="58"/>
      <c r="F693" s="59"/>
      <c r="H693" s="20"/>
    </row>
    <row r="694" spans="1:8" s="41" customFormat="1" ht="15.75">
      <c r="A694" s="21"/>
      <c r="B694" s="40"/>
      <c r="C694" s="40"/>
      <c r="D694" s="57"/>
      <c r="E694" s="58"/>
      <c r="F694" s="59"/>
      <c r="H694" s="20"/>
    </row>
    <row r="695" spans="1:8" s="41" customFormat="1" ht="15.75">
      <c r="A695" s="21"/>
      <c r="B695" s="40"/>
      <c r="C695" s="40"/>
      <c r="D695" s="57"/>
      <c r="E695" s="58"/>
      <c r="F695" s="59"/>
      <c r="H695" s="20"/>
    </row>
    <row r="696" spans="1:8" s="41" customFormat="1" ht="15.75">
      <c r="A696" s="21"/>
      <c r="B696" s="40"/>
      <c r="C696" s="40"/>
      <c r="D696" s="57"/>
      <c r="E696" s="58"/>
      <c r="F696" s="59"/>
      <c r="H696" s="20"/>
    </row>
    <row r="697" spans="1:8" s="41" customFormat="1" ht="15.75">
      <c r="A697" s="21"/>
      <c r="B697" s="40"/>
      <c r="C697" s="40"/>
      <c r="D697" s="57"/>
      <c r="E697" s="58"/>
      <c r="F697" s="59"/>
      <c r="H697" s="20"/>
    </row>
    <row r="698" spans="1:8" s="41" customFormat="1" ht="15.75">
      <c r="A698" s="21"/>
      <c r="B698" s="40"/>
      <c r="C698" s="40"/>
      <c r="D698" s="57"/>
      <c r="E698" s="58"/>
      <c r="F698" s="59"/>
      <c r="H698" s="20"/>
    </row>
    <row r="699" spans="1:8" s="41" customFormat="1" ht="15.75">
      <c r="A699" s="21"/>
      <c r="B699" s="40"/>
      <c r="C699" s="40"/>
      <c r="D699" s="57"/>
      <c r="E699" s="58"/>
      <c r="F699" s="59"/>
      <c r="H699" s="20"/>
    </row>
    <row r="700" spans="1:8" s="41" customFormat="1" ht="15.75">
      <c r="A700" s="21"/>
      <c r="B700" s="40"/>
      <c r="C700" s="40"/>
      <c r="D700" s="57"/>
      <c r="E700" s="58"/>
      <c r="F700" s="59"/>
      <c r="H700" s="20"/>
    </row>
    <row r="701" spans="1:8" s="41" customFormat="1" ht="15.75">
      <c r="A701" s="21"/>
      <c r="B701" s="40"/>
      <c r="C701" s="40"/>
      <c r="D701" s="57"/>
      <c r="E701" s="58"/>
      <c r="F701" s="59"/>
      <c r="H701" s="20"/>
    </row>
    <row r="702" spans="1:8" s="41" customFormat="1" ht="15.75">
      <c r="A702" s="21"/>
      <c r="B702" s="40"/>
      <c r="C702" s="40"/>
      <c r="D702" s="57"/>
      <c r="E702" s="58"/>
      <c r="F702" s="59"/>
      <c r="H702" s="20"/>
    </row>
    <row r="703" spans="1:8" s="41" customFormat="1" ht="15.75">
      <c r="A703" s="21"/>
      <c r="B703" s="40"/>
      <c r="C703" s="40"/>
      <c r="D703" s="57"/>
      <c r="E703" s="58"/>
      <c r="F703" s="59"/>
      <c r="H703" s="20"/>
    </row>
    <row r="704" spans="1:8" s="41" customFormat="1" ht="15.75">
      <c r="A704" s="21"/>
      <c r="B704" s="40"/>
      <c r="C704" s="40"/>
      <c r="D704" s="57"/>
      <c r="E704" s="58"/>
      <c r="F704" s="59"/>
      <c r="H704" s="20"/>
    </row>
    <row r="705" spans="1:8" s="41" customFormat="1" ht="15.75">
      <c r="A705" s="21"/>
      <c r="B705" s="40"/>
      <c r="C705" s="40"/>
      <c r="D705" s="57"/>
      <c r="E705" s="58"/>
      <c r="F705" s="59"/>
      <c r="H705" s="20"/>
    </row>
    <row r="706" spans="1:8" s="41" customFormat="1" ht="15.75">
      <c r="A706" s="21"/>
      <c r="B706" s="40"/>
      <c r="C706" s="40"/>
      <c r="D706" s="57"/>
      <c r="E706" s="58"/>
      <c r="F706" s="59"/>
      <c r="H706" s="20"/>
    </row>
    <row r="707" spans="1:8" s="41" customFormat="1" ht="15.75">
      <c r="A707" s="21"/>
      <c r="B707" s="40"/>
      <c r="C707" s="40"/>
      <c r="D707" s="57"/>
      <c r="E707" s="58"/>
      <c r="F707" s="59"/>
      <c r="H707" s="20"/>
    </row>
    <row r="708" spans="1:8" s="41" customFormat="1" ht="15.75">
      <c r="A708" s="21"/>
      <c r="B708" s="40"/>
      <c r="C708" s="40"/>
      <c r="D708" s="57"/>
      <c r="E708" s="58"/>
      <c r="F708" s="59"/>
      <c r="H708" s="20"/>
    </row>
    <row r="709" spans="1:8" s="41" customFormat="1" ht="15.75">
      <c r="A709" s="21"/>
      <c r="B709" s="40"/>
      <c r="C709" s="40"/>
      <c r="D709" s="57"/>
      <c r="E709" s="58"/>
      <c r="F709" s="59"/>
      <c r="H709" s="20"/>
    </row>
    <row r="710" spans="1:8" s="41" customFormat="1" ht="15.75">
      <c r="A710" s="21"/>
      <c r="B710" s="40"/>
      <c r="C710" s="40"/>
      <c r="D710" s="57"/>
      <c r="E710" s="58"/>
      <c r="F710" s="59"/>
      <c r="H710" s="20"/>
    </row>
    <row r="711" spans="1:8" s="41" customFormat="1" ht="15.75">
      <c r="A711" s="21"/>
      <c r="B711" s="40"/>
      <c r="C711" s="40"/>
      <c r="D711" s="57"/>
      <c r="E711" s="58"/>
      <c r="F711" s="59"/>
      <c r="H711" s="20"/>
    </row>
    <row r="712" spans="1:8" s="41" customFormat="1" ht="15.75">
      <c r="A712" s="21"/>
      <c r="B712" s="40"/>
      <c r="C712" s="40"/>
      <c r="D712" s="57"/>
      <c r="E712" s="58"/>
      <c r="F712" s="59"/>
      <c r="H712" s="20"/>
    </row>
    <row r="713" spans="1:8" s="41" customFormat="1" ht="15.75">
      <c r="A713" s="21"/>
      <c r="B713" s="40"/>
      <c r="C713" s="40"/>
      <c r="D713" s="57"/>
      <c r="E713" s="58"/>
      <c r="F713" s="59"/>
      <c r="H713" s="20"/>
    </row>
    <row r="714" spans="1:8" s="41" customFormat="1" ht="15.75">
      <c r="A714" s="21"/>
      <c r="B714" s="40"/>
      <c r="C714" s="40"/>
      <c r="D714" s="57"/>
      <c r="E714" s="58"/>
      <c r="F714" s="59"/>
      <c r="H714" s="20"/>
    </row>
    <row r="715" spans="1:8" s="41" customFormat="1" ht="15.75">
      <c r="A715" s="21"/>
      <c r="B715" s="40"/>
      <c r="C715" s="40"/>
      <c r="D715" s="57"/>
      <c r="E715" s="58"/>
      <c r="F715" s="59"/>
      <c r="H715" s="20"/>
    </row>
    <row r="716" spans="1:8" s="41" customFormat="1" ht="15.75">
      <c r="A716" s="21"/>
      <c r="B716" s="40"/>
      <c r="C716" s="40"/>
      <c r="D716" s="57"/>
      <c r="E716" s="58"/>
      <c r="F716" s="59"/>
      <c r="H716" s="20"/>
    </row>
    <row r="717" spans="1:8" s="41" customFormat="1" ht="15.75">
      <c r="A717" s="21"/>
      <c r="B717" s="40"/>
      <c r="C717" s="40"/>
      <c r="D717" s="57"/>
      <c r="E717" s="58"/>
      <c r="F717" s="59"/>
      <c r="H717" s="20"/>
    </row>
    <row r="718" spans="1:8" s="41" customFormat="1" ht="15.75">
      <c r="A718" s="21"/>
      <c r="B718" s="40"/>
      <c r="C718" s="40"/>
      <c r="D718" s="57"/>
      <c r="E718" s="58"/>
      <c r="F718" s="59"/>
      <c r="H718" s="20"/>
    </row>
    <row r="719" spans="1:8" s="41" customFormat="1" ht="15.75">
      <c r="A719" s="21"/>
      <c r="B719" s="40"/>
      <c r="C719" s="40"/>
      <c r="D719" s="57"/>
      <c r="E719" s="58"/>
      <c r="F719" s="59"/>
      <c r="H719" s="20"/>
    </row>
    <row r="720" spans="1:8" s="41" customFormat="1" ht="15.75">
      <c r="A720" s="21"/>
      <c r="B720" s="40"/>
      <c r="C720" s="40"/>
      <c r="D720" s="57"/>
      <c r="E720" s="58"/>
      <c r="F720" s="59"/>
      <c r="H720" s="20"/>
    </row>
    <row r="721" spans="1:8" s="41" customFormat="1" ht="15.75">
      <c r="A721" s="21"/>
      <c r="B721" s="40"/>
      <c r="C721" s="40"/>
      <c r="D721" s="57"/>
      <c r="E721" s="58"/>
      <c r="F721" s="59"/>
      <c r="H721" s="20"/>
    </row>
    <row r="722" spans="1:8" s="41" customFormat="1" ht="15.75">
      <c r="A722" s="21"/>
      <c r="B722" s="40"/>
      <c r="C722" s="40"/>
      <c r="D722" s="57"/>
      <c r="E722" s="58"/>
      <c r="F722" s="59"/>
      <c r="H722" s="20"/>
    </row>
    <row r="723" spans="1:8" s="41" customFormat="1" ht="15.75">
      <c r="A723" s="21"/>
      <c r="B723" s="40"/>
      <c r="C723" s="40"/>
      <c r="D723" s="57"/>
      <c r="E723" s="58"/>
      <c r="F723" s="59"/>
      <c r="H723" s="20"/>
    </row>
    <row r="724" spans="1:8" s="41" customFormat="1" ht="15.75">
      <c r="A724" s="21"/>
      <c r="B724" s="40"/>
      <c r="C724" s="40"/>
      <c r="D724" s="57"/>
      <c r="E724" s="58"/>
      <c r="F724" s="59"/>
      <c r="H724" s="20"/>
    </row>
    <row r="725" spans="1:8" s="41" customFormat="1" ht="15.75">
      <c r="A725" s="21"/>
      <c r="B725" s="40"/>
      <c r="C725" s="40"/>
      <c r="D725" s="57"/>
      <c r="E725" s="58"/>
      <c r="F725" s="59"/>
      <c r="H725" s="20"/>
    </row>
    <row r="726" spans="1:8" s="41" customFormat="1" ht="15.75">
      <c r="A726" s="21"/>
      <c r="B726" s="40"/>
      <c r="C726" s="40"/>
      <c r="D726" s="57"/>
      <c r="E726" s="58"/>
      <c r="F726" s="59"/>
      <c r="H726" s="20"/>
    </row>
    <row r="727" spans="1:8" s="41" customFormat="1" ht="15.75">
      <c r="A727" s="21"/>
      <c r="B727" s="40"/>
      <c r="C727" s="40"/>
      <c r="D727" s="57"/>
      <c r="E727" s="58"/>
      <c r="F727" s="59"/>
      <c r="H727" s="20"/>
    </row>
    <row r="728" spans="1:8" s="41" customFormat="1" ht="15.75">
      <c r="A728" s="21"/>
      <c r="B728" s="40"/>
      <c r="C728" s="40"/>
      <c r="D728" s="57"/>
      <c r="E728" s="58"/>
      <c r="F728" s="59"/>
      <c r="H728" s="20"/>
    </row>
    <row r="729" spans="1:8" s="41" customFormat="1" ht="15.75">
      <c r="A729" s="21"/>
      <c r="B729" s="40"/>
      <c r="C729" s="40"/>
      <c r="D729" s="57"/>
      <c r="E729" s="58"/>
      <c r="F729" s="59"/>
      <c r="H729" s="20"/>
    </row>
    <row r="730" spans="1:8" s="41" customFormat="1" ht="15.75">
      <c r="A730" s="21"/>
      <c r="B730" s="40"/>
      <c r="C730" s="40"/>
      <c r="D730" s="57"/>
      <c r="E730" s="58"/>
      <c r="F730" s="59"/>
      <c r="H730" s="20"/>
    </row>
    <row r="731" spans="1:8" s="41" customFormat="1" ht="15.75">
      <c r="A731" s="21"/>
      <c r="B731" s="40"/>
      <c r="C731" s="40"/>
      <c r="D731" s="57"/>
      <c r="E731" s="58"/>
      <c r="F731" s="59"/>
      <c r="H731" s="20"/>
    </row>
    <row r="732" spans="1:8" s="41" customFormat="1" ht="15.75">
      <c r="A732" s="21"/>
      <c r="B732" s="40"/>
      <c r="C732" s="40"/>
      <c r="D732" s="57"/>
      <c r="E732" s="58"/>
      <c r="F732" s="59"/>
      <c r="H732" s="20"/>
    </row>
    <row r="733" spans="1:8" s="41" customFormat="1" ht="15.75">
      <c r="A733" s="21"/>
      <c r="B733" s="40"/>
      <c r="C733" s="40"/>
      <c r="D733" s="57"/>
      <c r="E733" s="58"/>
      <c r="F733" s="59"/>
      <c r="H733" s="20"/>
    </row>
    <row r="734" spans="1:8" s="41" customFormat="1" ht="15.75">
      <c r="A734" s="21"/>
      <c r="B734" s="40"/>
      <c r="C734" s="40"/>
      <c r="D734" s="57"/>
      <c r="E734" s="58"/>
      <c r="F734" s="59"/>
      <c r="H734" s="20"/>
    </row>
    <row r="735" spans="1:8" s="41" customFormat="1" ht="15.75">
      <c r="A735" s="21"/>
      <c r="B735" s="40"/>
      <c r="C735" s="40"/>
      <c r="D735" s="57"/>
      <c r="E735" s="58"/>
      <c r="F735" s="59"/>
      <c r="H735" s="20"/>
    </row>
    <row r="736" spans="1:8" s="41" customFormat="1" ht="15.75">
      <c r="A736" s="21"/>
      <c r="B736" s="40"/>
      <c r="C736" s="40"/>
      <c r="D736" s="57"/>
      <c r="E736" s="58"/>
      <c r="F736" s="59"/>
      <c r="H736" s="20"/>
    </row>
    <row r="737" spans="1:8" s="41" customFormat="1" ht="15.75">
      <c r="A737" s="21"/>
      <c r="B737" s="40"/>
      <c r="C737" s="40"/>
      <c r="D737" s="57"/>
      <c r="E737" s="58"/>
      <c r="F737" s="59"/>
      <c r="H737" s="20"/>
    </row>
    <row r="738" spans="1:8" s="41" customFormat="1" ht="15.75">
      <c r="A738" s="21"/>
      <c r="B738" s="40"/>
      <c r="C738" s="40"/>
      <c r="D738" s="57"/>
      <c r="E738" s="58"/>
      <c r="F738" s="59"/>
      <c r="H738" s="20"/>
    </row>
    <row r="739" spans="1:8" s="41" customFormat="1" ht="15.75">
      <c r="A739" s="21"/>
      <c r="B739" s="40"/>
      <c r="C739" s="40"/>
      <c r="D739" s="57"/>
      <c r="E739" s="58"/>
      <c r="F739" s="59"/>
      <c r="H739" s="20"/>
    </row>
    <row r="740" spans="1:8" s="41" customFormat="1" ht="15.75">
      <c r="A740" s="21"/>
      <c r="B740" s="40"/>
      <c r="C740" s="40"/>
      <c r="D740" s="57"/>
      <c r="E740" s="58"/>
      <c r="F740" s="59"/>
      <c r="H740" s="20"/>
    </row>
    <row r="741" spans="1:8" s="41" customFormat="1" ht="15.75">
      <c r="A741" s="21"/>
      <c r="B741" s="40"/>
      <c r="C741" s="40"/>
      <c r="D741" s="57"/>
      <c r="E741" s="58"/>
      <c r="F741" s="59"/>
      <c r="H741" s="20"/>
    </row>
    <row r="742" spans="1:8" s="41" customFormat="1" ht="15.75">
      <c r="A742" s="21"/>
      <c r="B742" s="40"/>
      <c r="C742" s="40"/>
      <c r="D742" s="57"/>
      <c r="E742" s="58"/>
      <c r="F742" s="59"/>
      <c r="H742" s="20"/>
    </row>
    <row r="743" spans="1:8" s="41" customFormat="1" ht="15.75">
      <c r="A743" s="21"/>
      <c r="B743" s="40"/>
      <c r="C743" s="40"/>
      <c r="D743" s="57"/>
      <c r="E743" s="58"/>
      <c r="F743" s="59"/>
      <c r="H743" s="20"/>
    </row>
    <row r="744" spans="1:8" s="41" customFormat="1" ht="15.75">
      <c r="A744" s="21"/>
      <c r="B744" s="40"/>
      <c r="C744" s="40"/>
      <c r="D744" s="57"/>
      <c r="E744" s="58"/>
      <c r="F744" s="59"/>
      <c r="H744" s="20"/>
    </row>
    <row r="745" spans="1:8" s="41" customFormat="1" ht="15.75">
      <c r="A745" s="21"/>
      <c r="B745" s="40"/>
      <c r="C745" s="40"/>
      <c r="D745" s="57"/>
      <c r="E745" s="58"/>
      <c r="F745" s="59"/>
      <c r="H745" s="20"/>
    </row>
    <row r="746" spans="1:8" s="41" customFormat="1" ht="15.75">
      <c r="A746" s="21"/>
      <c r="B746" s="40"/>
      <c r="C746" s="40"/>
      <c r="D746" s="57"/>
      <c r="E746" s="58"/>
      <c r="F746" s="59"/>
      <c r="H746" s="20"/>
    </row>
    <row r="747" spans="1:8" s="41" customFormat="1" ht="15.75">
      <c r="A747" s="21"/>
      <c r="B747" s="40"/>
      <c r="C747" s="40"/>
      <c r="D747" s="57"/>
      <c r="E747" s="58"/>
      <c r="F747" s="59"/>
      <c r="H747" s="20"/>
    </row>
    <row r="748" spans="1:8" s="41" customFormat="1" ht="15.75">
      <c r="A748" s="21"/>
      <c r="B748" s="40"/>
      <c r="C748" s="40"/>
      <c r="D748" s="57"/>
      <c r="E748" s="58"/>
      <c r="F748" s="59"/>
      <c r="H748" s="20"/>
    </row>
    <row r="749" spans="1:8" s="41" customFormat="1" ht="15.75">
      <c r="A749" s="21"/>
      <c r="B749" s="40"/>
      <c r="C749" s="40"/>
      <c r="D749" s="57"/>
      <c r="E749" s="58"/>
      <c r="F749" s="59"/>
      <c r="H749" s="20"/>
    </row>
    <row r="750" spans="1:8" s="41" customFormat="1" ht="15.75">
      <c r="A750" s="21"/>
      <c r="B750" s="40"/>
      <c r="C750" s="40"/>
      <c r="D750" s="57"/>
      <c r="E750" s="58"/>
      <c r="F750" s="59"/>
      <c r="H750" s="20"/>
    </row>
    <row r="751" spans="1:8" s="41" customFormat="1" ht="15.75">
      <c r="A751" s="21"/>
      <c r="B751" s="40"/>
      <c r="C751" s="40"/>
      <c r="D751" s="57"/>
      <c r="E751" s="58"/>
      <c r="F751" s="59"/>
      <c r="H751" s="20"/>
    </row>
    <row r="752" spans="1:8" s="41" customFormat="1" ht="15.75">
      <c r="A752" s="21"/>
      <c r="B752" s="40"/>
      <c r="C752" s="40"/>
      <c r="D752" s="57"/>
      <c r="E752" s="58"/>
      <c r="F752" s="59"/>
      <c r="H752" s="20"/>
    </row>
    <row r="753" spans="1:8" s="41" customFormat="1" ht="15.75">
      <c r="A753" s="21"/>
      <c r="B753" s="40"/>
      <c r="C753" s="40"/>
      <c r="D753" s="57"/>
      <c r="E753" s="58"/>
      <c r="F753" s="59"/>
      <c r="H753" s="20"/>
    </row>
    <row r="754" spans="1:8" s="41" customFormat="1" ht="15.75">
      <c r="A754" s="21"/>
      <c r="B754" s="40"/>
      <c r="C754" s="40"/>
      <c r="D754" s="57"/>
      <c r="E754" s="58"/>
      <c r="F754" s="59"/>
      <c r="H754" s="20"/>
    </row>
    <row r="755" spans="1:8" s="41" customFormat="1" ht="15.75">
      <c r="A755" s="21"/>
      <c r="B755" s="40"/>
      <c r="C755" s="40"/>
      <c r="D755" s="57"/>
      <c r="E755" s="58"/>
      <c r="F755" s="59"/>
      <c r="H755" s="20"/>
    </row>
    <row r="756" spans="1:8" s="41" customFormat="1" ht="15.75">
      <c r="A756" s="21"/>
      <c r="B756" s="40"/>
      <c r="C756" s="40"/>
      <c r="D756" s="57"/>
      <c r="E756" s="58"/>
      <c r="F756" s="59"/>
      <c r="H756" s="20"/>
    </row>
    <row r="757" spans="1:8" s="41" customFormat="1" ht="15.75">
      <c r="A757" s="21"/>
      <c r="B757" s="40"/>
      <c r="C757" s="40"/>
      <c r="D757" s="57"/>
      <c r="E757" s="58"/>
      <c r="F757" s="59"/>
      <c r="H757" s="20"/>
    </row>
    <row r="758" spans="1:8" s="41" customFormat="1" ht="15.75">
      <c r="A758" s="21"/>
      <c r="B758" s="40"/>
      <c r="C758" s="40"/>
      <c r="D758" s="57"/>
      <c r="E758" s="58"/>
      <c r="F758" s="59"/>
      <c r="H758" s="20"/>
    </row>
    <row r="759" spans="1:8" s="41" customFormat="1" ht="15.75">
      <c r="A759" s="21"/>
      <c r="B759" s="40"/>
      <c r="C759" s="40"/>
      <c r="D759" s="57"/>
      <c r="E759" s="58"/>
      <c r="F759" s="59"/>
      <c r="H759" s="20"/>
    </row>
    <row r="760" spans="1:8" s="41" customFormat="1" ht="15.75">
      <c r="A760" s="21"/>
      <c r="B760" s="40"/>
      <c r="C760" s="40"/>
      <c r="D760" s="57"/>
      <c r="E760" s="58"/>
      <c r="F760" s="59"/>
      <c r="H760" s="20"/>
    </row>
    <row r="761" spans="1:8" s="41" customFormat="1" ht="15.75">
      <c r="A761" s="21"/>
      <c r="B761" s="40"/>
      <c r="C761" s="40"/>
      <c r="D761" s="57"/>
      <c r="E761" s="58"/>
      <c r="F761" s="59"/>
      <c r="H761" s="20"/>
    </row>
    <row r="762" spans="1:8" s="41" customFormat="1" ht="15.75">
      <c r="A762" s="21"/>
      <c r="B762" s="40"/>
      <c r="C762" s="40"/>
      <c r="D762" s="57"/>
      <c r="E762" s="58"/>
      <c r="F762" s="59"/>
      <c r="H762" s="20"/>
    </row>
    <row r="763" spans="1:8" s="41" customFormat="1" ht="15.75">
      <c r="A763" s="21"/>
      <c r="B763" s="40"/>
      <c r="C763" s="40"/>
      <c r="D763" s="57"/>
      <c r="E763" s="58"/>
      <c r="F763" s="59"/>
      <c r="H763" s="20"/>
    </row>
    <row r="764" spans="1:8" s="41" customFormat="1" ht="15.75">
      <c r="A764" s="21"/>
      <c r="B764" s="40"/>
      <c r="C764" s="40"/>
      <c r="D764" s="57"/>
      <c r="E764" s="58"/>
      <c r="F764" s="59"/>
      <c r="H764" s="20"/>
    </row>
    <row r="765" spans="1:8" s="41" customFormat="1" ht="15.75">
      <c r="A765" s="21"/>
      <c r="B765" s="40"/>
      <c r="C765" s="40"/>
      <c r="D765" s="57"/>
      <c r="E765" s="58"/>
      <c r="F765" s="59"/>
      <c r="H765" s="20"/>
    </row>
    <row r="766" spans="1:8" s="41" customFormat="1" ht="15.75">
      <c r="A766" s="21"/>
      <c r="B766" s="40"/>
      <c r="C766" s="40"/>
      <c r="D766" s="57"/>
      <c r="E766" s="58"/>
      <c r="F766" s="59"/>
      <c r="H766" s="20"/>
    </row>
    <row r="767" spans="1:8" s="41" customFormat="1" ht="15.75">
      <c r="A767" s="21"/>
      <c r="B767" s="40"/>
      <c r="C767" s="40"/>
      <c r="D767" s="57"/>
      <c r="E767" s="58"/>
      <c r="F767" s="59"/>
      <c r="H767" s="20"/>
    </row>
    <row r="768" spans="1:8" s="41" customFormat="1" ht="15.75">
      <c r="A768" s="21"/>
      <c r="B768" s="40"/>
      <c r="C768" s="40"/>
      <c r="D768" s="57"/>
      <c r="E768" s="58"/>
      <c r="F768" s="59"/>
      <c r="H768" s="20"/>
    </row>
    <row r="769" spans="1:8" s="41" customFormat="1" ht="15.75">
      <c r="A769" s="21"/>
      <c r="B769" s="40"/>
      <c r="C769" s="40"/>
      <c r="D769" s="57"/>
      <c r="E769" s="58"/>
      <c r="F769" s="59"/>
      <c r="H769" s="20"/>
    </row>
    <row r="770" spans="1:8" s="41" customFormat="1" ht="15.75">
      <c r="A770" s="21"/>
      <c r="B770" s="40"/>
      <c r="C770" s="40"/>
      <c r="D770" s="57"/>
      <c r="E770" s="58"/>
      <c r="F770" s="59"/>
      <c r="H770" s="20"/>
    </row>
    <row r="771" spans="1:8" s="41" customFormat="1" ht="15.75">
      <c r="A771" s="21"/>
      <c r="B771" s="40"/>
      <c r="C771" s="40"/>
      <c r="D771" s="57"/>
      <c r="E771" s="58"/>
      <c r="F771" s="59"/>
      <c r="H771" s="20"/>
    </row>
    <row r="772" spans="1:8" s="41" customFormat="1" ht="15.75">
      <c r="A772" s="21"/>
      <c r="B772" s="40"/>
      <c r="C772" s="40"/>
      <c r="D772" s="57"/>
      <c r="E772" s="58"/>
      <c r="F772" s="59"/>
      <c r="H772" s="20"/>
    </row>
    <row r="773" spans="1:8" s="41" customFormat="1" ht="15.75">
      <c r="A773" s="21"/>
      <c r="B773" s="40"/>
      <c r="C773" s="40"/>
      <c r="D773" s="57"/>
      <c r="E773" s="58"/>
      <c r="F773" s="59"/>
      <c r="H773" s="20"/>
    </row>
    <row r="774" spans="1:8" s="41" customFormat="1" ht="15.75">
      <c r="A774" s="21"/>
      <c r="B774" s="40"/>
      <c r="C774" s="40"/>
      <c r="D774" s="57"/>
      <c r="E774" s="58"/>
      <c r="F774" s="59"/>
      <c r="H774" s="20"/>
    </row>
    <row r="775" spans="1:8" s="41" customFormat="1" ht="15.75">
      <c r="A775" s="21"/>
      <c r="B775" s="40"/>
      <c r="C775" s="40"/>
      <c r="D775" s="57"/>
      <c r="E775" s="58"/>
      <c r="F775" s="59"/>
      <c r="H775" s="20"/>
    </row>
    <row r="776" spans="1:8" s="41" customFormat="1" ht="15.75">
      <c r="A776" s="21"/>
      <c r="B776" s="40"/>
      <c r="C776" s="40"/>
      <c r="D776" s="57"/>
      <c r="E776" s="58"/>
      <c r="F776" s="59"/>
      <c r="H776" s="20"/>
    </row>
    <row r="777" spans="1:8" s="41" customFormat="1" ht="15.75">
      <c r="A777" s="21"/>
      <c r="B777" s="40"/>
      <c r="C777" s="40"/>
      <c r="D777" s="57"/>
      <c r="E777" s="58"/>
      <c r="F777" s="59"/>
      <c r="H777" s="20"/>
    </row>
    <row r="778" spans="1:8" s="41" customFormat="1" ht="15.75">
      <c r="A778" s="21"/>
      <c r="B778" s="40"/>
      <c r="C778" s="40"/>
      <c r="D778" s="57"/>
      <c r="E778" s="58"/>
      <c r="F778" s="59"/>
      <c r="H778" s="20"/>
    </row>
    <row r="779" spans="1:8" s="41" customFormat="1" ht="15.75">
      <c r="A779" s="21"/>
      <c r="B779" s="40"/>
      <c r="C779" s="40"/>
      <c r="D779" s="57"/>
      <c r="E779" s="58"/>
      <c r="F779" s="59"/>
      <c r="H779" s="20"/>
    </row>
    <row r="780" spans="1:8" s="41" customFormat="1" ht="15.75">
      <c r="A780" s="21"/>
      <c r="B780" s="40"/>
      <c r="C780" s="40"/>
      <c r="D780" s="57"/>
      <c r="E780" s="58"/>
      <c r="F780" s="59"/>
      <c r="H780" s="20"/>
    </row>
    <row r="781" spans="1:8" s="41" customFormat="1" ht="15.75">
      <c r="A781" s="21"/>
      <c r="B781" s="40"/>
      <c r="C781" s="40"/>
      <c r="D781" s="57"/>
      <c r="E781" s="58"/>
      <c r="F781" s="59"/>
      <c r="H781" s="20"/>
    </row>
    <row r="782" spans="1:8" s="41" customFormat="1" ht="15.75">
      <c r="A782" s="21"/>
      <c r="B782" s="40"/>
      <c r="C782" s="40"/>
      <c r="D782" s="57"/>
      <c r="E782" s="58"/>
      <c r="F782" s="59"/>
      <c r="H782" s="20"/>
    </row>
    <row r="783" spans="1:8" s="41" customFormat="1" ht="15.75">
      <c r="A783" s="21"/>
      <c r="B783" s="40"/>
      <c r="C783" s="40"/>
      <c r="D783" s="57"/>
      <c r="E783" s="58"/>
      <c r="F783" s="59"/>
      <c r="H783" s="20"/>
    </row>
    <row r="784" spans="1:8" s="41" customFormat="1" ht="15.75">
      <c r="A784" s="21"/>
      <c r="B784" s="40"/>
      <c r="C784" s="40"/>
      <c r="D784" s="57"/>
      <c r="E784" s="58"/>
      <c r="F784" s="59"/>
      <c r="H784" s="20"/>
    </row>
    <row r="785" spans="1:8" s="41" customFormat="1" ht="15.75">
      <c r="A785" s="21"/>
      <c r="B785" s="40"/>
      <c r="C785" s="40"/>
      <c r="D785" s="57"/>
      <c r="E785" s="58"/>
      <c r="F785" s="59"/>
      <c r="H785" s="20"/>
    </row>
    <row r="786" spans="1:8" s="41" customFormat="1" ht="15.75">
      <c r="A786" s="21"/>
      <c r="B786" s="40"/>
      <c r="C786" s="40"/>
      <c r="D786" s="57"/>
      <c r="E786" s="58"/>
      <c r="F786" s="59"/>
      <c r="H786" s="20"/>
    </row>
    <row r="787" spans="1:8" s="41" customFormat="1" ht="15.75">
      <c r="A787" s="21"/>
      <c r="B787" s="40"/>
      <c r="C787" s="40"/>
      <c r="D787" s="57"/>
      <c r="E787" s="58"/>
      <c r="F787" s="59"/>
      <c r="H787" s="20"/>
    </row>
    <row r="788" spans="1:8" s="41" customFormat="1" ht="15.75">
      <c r="A788" s="21"/>
      <c r="B788" s="40"/>
      <c r="C788" s="40"/>
      <c r="D788" s="57"/>
      <c r="E788" s="58"/>
      <c r="F788" s="59"/>
      <c r="H788" s="20"/>
    </row>
    <row r="789" spans="1:8" s="41" customFormat="1" ht="15.75">
      <c r="A789" s="21"/>
      <c r="B789" s="40"/>
      <c r="C789" s="40"/>
      <c r="D789" s="57"/>
      <c r="E789" s="58"/>
      <c r="F789" s="59"/>
      <c r="H789" s="20"/>
    </row>
    <row r="790" spans="1:8" s="41" customFormat="1" ht="15.75">
      <c r="A790" s="21"/>
      <c r="B790" s="40"/>
      <c r="C790" s="40"/>
      <c r="D790" s="57"/>
      <c r="E790" s="58"/>
      <c r="F790" s="59"/>
      <c r="H790" s="20"/>
    </row>
    <row r="791" spans="1:8" s="41" customFormat="1" ht="15.75">
      <c r="A791" s="21"/>
      <c r="B791" s="40"/>
      <c r="C791" s="40"/>
      <c r="D791" s="57"/>
      <c r="E791" s="58"/>
      <c r="F791" s="59"/>
      <c r="H791" s="20"/>
    </row>
    <row r="792" spans="1:8" s="41" customFormat="1" ht="15.75">
      <c r="A792" s="21"/>
      <c r="B792" s="40"/>
      <c r="C792" s="40"/>
      <c r="D792" s="57"/>
      <c r="E792" s="58"/>
      <c r="F792" s="59"/>
      <c r="H792" s="20"/>
    </row>
    <row r="793" spans="1:8" s="41" customFormat="1" ht="15.75">
      <c r="A793" s="21"/>
      <c r="B793" s="40"/>
      <c r="C793" s="40"/>
      <c r="D793" s="57"/>
      <c r="E793" s="58"/>
      <c r="F793" s="59"/>
      <c r="H793" s="20"/>
    </row>
    <row r="794" spans="1:8" s="41" customFormat="1" ht="15.75">
      <c r="A794" s="21"/>
      <c r="B794" s="40"/>
      <c r="C794" s="40"/>
      <c r="D794" s="57"/>
      <c r="E794" s="58"/>
      <c r="F794" s="59"/>
      <c r="H794" s="20"/>
    </row>
    <row r="795" spans="1:8" s="41" customFormat="1" ht="15.75">
      <c r="A795" s="21"/>
      <c r="B795" s="40"/>
      <c r="C795" s="40"/>
      <c r="D795" s="57"/>
      <c r="E795" s="58"/>
      <c r="F795" s="59"/>
      <c r="H795" s="20"/>
    </row>
    <row r="796" spans="1:8" s="41" customFormat="1" ht="15.75">
      <c r="A796" s="21"/>
      <c r="B796" s="40"/>
      <c r="C796" s="40"/>
      <c r="D796" s="57"/>
      <c r="E796" s="58"/>
      <c r="F796" s="59"/>
      <c r="H796" s="20"/>
    </row>
    <row r="797" spans="1:8" s="41" customFormat="1" ht="15.75">
      <c r="A797" s="21"/>
      <c r="B797" s="40"/>
      <c r="C797" s="40"/>
      <c r="D797" s="57"/>
      <c r="E797" s="58"/>
      <c r="F797" s="59"/>
      <c r="H797" s="20"/>
    </row>
    <row r="798" spans="1:8" s="41" customFormat="1" ht="15.75">
      <c r="A798" s="21"/>
      <c r="B798" s="40"/>
      <c r="C798" s="40"/>
      <c r="D798" s="57"/>
      <c r="E798" s="58"/>
      <c r="F798" s="59"/>
      <c r="H798" s="20"/>
    </row>
    <row r="799" spans="1:8" s="41" customFormat="1" ht="15.75">
      <c r="A799" s="21"/>
      <c r="B799" s="40"/>
      <c r="C799" s="40"/>
      <c r="D799" s="57"/>
      <c r="E799" s="58"/>
      <c r="F799" s="59"/>
      <c r="H799" s="20"/>
    </row>
    <row r="800" spans="1:8" s="41" customFormat="1" ht="15.75">
      <c r="A800" s="21"/>
      <c r="B800" s="40"/>
      <c r="C800" s="40"/>
      <c r="D800" s="57"/>
      <c r="E800" s="58"/>
      <c r="F800" s="59"/>
      <c r="H800" s="20"/>
    </row>
    <row r="801" spans="1:8" s="41" customFormat="1" ht="15.75">
      <c r="A801" s="21"/>
      <c r="B801" s="40"/>
      <c r="C801" s="40"/>
      <c r="D801" s="57"/>
      <c r="E801" s="58"/>
      <c r="F801" s="59"/>
      <c r="H801" s="20"/>
    </row>
    <row r="802" spans="1:8" s="41" customFormat="1" ht="15.75">
      <c r="A802" s="21"/>
      <c r="B802" s="40"/>
      <c r="C802" s="40"/>
      <c r="D802" s="57"/>
      <c r="E802" s="58"/>
      <c r="F802" s="59"/>
      <c r="H802" s="20"/>
    </row>
    <row r="803" spans="1:8" s="41" customFormat="1" ht="15.75">
      <c r="A803" s="21"/>
      <c r="B803" s="40"/>
      <c r="C803" s="40"/>
      <c r="D803" s="57"/>
      <c r="E803" s="58"/>
      <c r="F803" s="59"/>
      <c r="H803" s="20"/>
    </row>
    <row r="804" spans="1:8" s="41" customFormat="1" ht="15.75">
      <c r="A804" s="21"/>
      <c r="B804" s="40"/>
      <c r="C804" s="40"/>
      <c r="D804" s="57"/>
      <c r="E804" s="58"/>
      <c r="F804" s="59"/>
      <c r="H804" s="20"/>
    </row>
    <row r="805" spans="1:8" s="41" customFormat="1" ht="15.75">
      <c r="A805" s="21"/>
      <c r="B805" s="40"/>
      <c r="C805" s="40"/>
      <c r="D805" s="57"/>
      <c r="E805" s="58"/>
      <c r="F805" s="59"/>
      <c r="H805" s="20"/>
    </row>
    <row r="806" spans="1:8" s="41" customFormat="1" ht="15.75">
      <c r="A806" s="21"/>
      <c r="B806" s="40"/>
      <c r="C806" s="40"/>
      <c r="D806" s="57"/>
      <c r="E806" s="58"/>
      <c r="F806" s="59"/>
      <c r="H806" s="20"/>
    </row>
    <row r="807" spans="1:8" s="41" customFormat="1" ht="15.75">
      <c r="A807" s="21"/>
      <c r="B807" s="40"/>
      <c r="C807" s="40"/>
      <c r="D807" s="57"/>
      <c r="E807" s="58"/>
      <c r="F807" s="59"/>
      <c r="H807" s="20"/>
    </row>
    <row r="808" spans="1:8" s="41" customFormat="1" ht="15.75">
      <c r="A808" s="21"/>
      <c r="B808" s="40"/>
      <c r="C808" s="40"/>
      <c r="D808" s="57"/>
      <c r="E808" s="58"/>
      <c r="F808" s="59"/>
      <c r="H808" s="20"/>
    </row>
    <row r="809" spans="1:8" s="41" customFormat="1" ht="15.75">
      <c r="A809" s="21"/>
      <c r="B809" s="40"/>
      <c r="C809" s="40"/>
      <c r="D809" s="57"/>
      <c r="E809" s="58"/>
      <c r="F809" s="59"/>
      <c r="H809" s="20"/>
    </row>
    <row r="810" spans="1:8" s="41" customFormat="1" ht="15.75">
      <c r="A810" s="21"/>
      <c r="B810" s="40"/>
      <c r="C810" s="40"/>
      <c r="D810" s="57"/>
      <c r="E810" s="58"/>
      <c r="F810" s="59"/>
      <c r="H810" s="20"/>
    </row>
    <row r="811" spans="1:8" s="41" customFormat="1" ht="15.75">
      <c r="A811" s="21"/>
      <c r="B811" s="40"/>
      <c r="C811" s="40"/>
      <c r="D811" s="57"/>
      <c r="E811" s="58"/>
      <c r="F811" s="59"/>
      <c r="H811" s="20"/>
    </row>
    <row r="812" spans="1:8" s="41" customFormat="1" ht="15.75">
      <c r="A812" s="21"/>
      <c r="B812" s="40"/>
      <c r="C812" s="40"/>
      <c r="D812" s="57"/>
      <c r="E812" s="58"/>
      <c r="F812" s="59"/>
      <c r="H812" s="20"/>
    </row>
    <row r="813" spans="1:8" s="41" customFormat="1" ht="15.75">
      <c r="A813" s="21"/>
      <c r="B813" s="40"/>
      <c r="C813" s="40"/>
      <c r="D813" s="57"/>
      <c r="E813" s="58"/>
      <c r="F813" s="59"/>
      <c r="H813" s="20"/>
    </row>
    <row r="814" spans="1:8" s="41" customFormat="1" ht="15.75">
      <c r="A814" s="21"/>
      <c r="B814" s="40"/>
      <c r="C814" s="40"/>
      <c r="D814" s="57"/>
      <c r="E814" s="58"/>
      <c r="F814" s="59"/>
      <c r="H814" s="20"/>
    </row>
    <row r="815" spans="1:8" s="41" customFormat="1" ht="15.75">
      <c r="A815" s="21"/>
      <c r="B815" s="40"/>
      <c r="C815" s="40"/>
      <c r="D815" s="57"/>
      <c r="E815" s="58"/>
      <c r="F815" s="59"/>
      <c r="H815" s="20"/>
    </row>
    <row r="816" spans="1:8" s="41" customFormat="1" ht="15.75">
      <c r="A816" s="21"/>
      <c r="B816" s="40"/>
      <c r="C816" s="40"/>
      <c r="D816" s="57"/>
      <c r="E816" s="58"/>
      <c r="F816" s="59"/>
      <c r="H816" s="20"/>
    </row>
    <row r="817" spans="1:8" s="41" customFormat="1" ht="15.75">
      <c r="A817" s="21"/>
      <c r="B817" s="40"/>
      <c r="C817" s="40"/>
      <c r="D817" s="57"/>
      <c r="E817" s="58"/>
      <c r="F817" s="59"/>
      <c r="H817" s="20"/>
    </row>
    <row r="818" spans="1:8" s="41" customFormat="1" ht="15.75">
      <c r="A818" s="21"/>
      <c r="B818" s="40"/>
      <c r="C818" s="40"/>
      <c r="D818" s="57"/>
      <c r="E818" s="58"/>
      <c r="F818" s="59"/>
      <c r="H818" s="20"/>
    </row>
    <row r="819" spans="1:8" s="41" customFormat="1" ht="15.75">
      <c r="A819" s="21"/>
      <c r="B819" s="40"/>
      <c r="C819" s="40"/>
      <c r="D819" s="57"/>
      <c r="E819" s="58"/>
      <c r="F819" s="59"/>
      <c r="H819" s="20"/>
    </row>
    <row r="820" spans="1:8" s="41" customFormat="1" ht="15.75">
      <c r="A820" s="21"/>
      <c r="B820" s="40"/>
      <c r="C820" s="40"/>
      <c r="D820" s="57"/>
      <c r="E820" s="58"/>
      <c r="F820" s="59"/>
      <c r="H820" s="20"/>
    </row>
    <row r="821" spans="1:8" s="41" customFormat="1" ht="15.75">
      <c r="A821" s="21"/>
      <c r="B821" s="40"/>
      <c r="C821" s="40"/>
      <c r="D821" s="57"/>
      <c r="E821" s="58"/>
      <c r="F821" s="59"/>
      <c r="H821" s="20"/>
    </row>
    <row r="822" spans="1:8" s="41" customFormat="1" ht="15.75">
      <c r="A822" s="21"/>
      <c r="B822" s="40"/>
      <c r="C822" s="40"/>
      <c r="D822" s="57"/>
      <c r="E822" s="58"/>
      <c r="F822" s="59"/>
      <c r="H822" s="20"/>
    </row>
    <row r="823" spans="1:8" s="41" customFormat="1" ht="15.75">
      <c r="A823" s="21"/>
      <c r="B823" s="40"/>
      <c r="C823" s="40"/>
      <c r="D823" s="57"/>
      <c r="E823" s="58"/>
      <c r="F823" s="59"/>
      <c r="H823" s="20"/>
    </row>
    <row r="824" spans="1:8" s="41" customFormat="1" ht="15.75">
      <c r="A824" s="21"/>
      <c r="B824" s="40"/>
      <c r="C824" s="40"/>
      <c r="D824" s="57"/>
      <c r="E824" s="58"/>
      <c r="F824" s="59"/>
      <c r="H824" s="20"/>
    </row>
    <row r="825" spans="1:8" s="41" customFormat="1" ht="15.75">
      <c r="A825" s="21"/>
      <c r="B825" s="40"/>
      <c r="C825" s="40"/>
      <c r="D825" s="57"/>
      <c r="E825" s="58"/>
      <c r="F825" s="59"/>
      <c r="H825" s="20"/>
    </row>
    <row r="826" spans="1:8" s="41" customFormat="1" ht="15.75">
      <c r="A826" s="21"/>
      <c r="B826" s="40"/>
      <c r="C826" s="40"/>
      <c r="D826" s="57"/>
      <c r="E826" s="58"/>
      <c r="F826" s="59"/>
      <c r="H826" s="20"/>
    </row>
    <row r="827" spans="1:8" s="41" customFormat="1" ht="15.75">
      <c r="A827" s="21"/>
      <c r="B827" s="40"/>
      <c r="C827" s="40"/>
      <c r="D827" s="57"/>
      <c r="E827" s="58"/>
      <c r="F827" s="59"/>
      <c r="H827" s="20"/>
    </row>
    <row r="828" spans="1:8" s="41" customFormat="1" ht="15.75">
      <c r="A828" s="21"/>
      <c r="B828" s="40"/>
      <c r="C828" s="40"/>
      <c r="D828" s="57"/>
      <c r="E828" s="58"/>
      <c r="F828" s="59"/>
      <c r="H828" s="20"/>
    </row>
    <row r="829" spans="1:8" s="41" customFormat="1" ht="15.75">
      <c r="A829" s="21"/>
      <c r="B829" s="40"/>
      <c r="C829" s="40"/>
      <c r="D829" s="57"/>
      <c r="E829" s="58"/>
      <c r="F829" s="59"/>
      <c r="H829" s="20"/>
    </row>
    <row r="830" spans="1:8" s="41" customFormat="1" ht="15.75">
      <c r="A830" s="21"/>
      <c r="B830" s="40"/>
      <c r="C830" s="40"/>
      <c r="D830" s="57"/>
      <c r="E830" s="58"/>
      <c r="F830" s="59"/>
      <c r="H830" s="20"/>
    </row>
    <row r="831" spans="1:8" s="41" customFormat="1" ht="15.75">
      <c r="A831" s="21"/>
      <c r="B831" s="40"/>
      <c r="C831" s="40"/>
      <c r="D831" s="57"/>
      <c r="E831" s="58"/>
      <c r="F831" s="59"/>
      <c r="H831" s="20"/>
    </row>
    <row r="832" spans="1:8" s="41" customFormat="1" ht="15.75">
      <c r="A832" s="21"/>
      <c r="B832" s="40"/>
      <c r="C832" s="40"/>
      <c r="D832" s="57"/>
      <c r="E832" s="58"/>
      <c r="F832" s="59"/>
      <c r="H832" s="20"/>
    </row>
    <row r="833" spans="1:8" s="41" customFormat="1" ht="15.75">
      <c r="A833" s="21"/>
      <c r="B833" s="40"/>
      <c r="C833" s="40"/>
      <c r="D833" s="57"/>
      <c r="E833" s="58"/>
      <c r="F833" s="59"/>
      <c r="H833" s="20"/>
    </row>
    <row r="834" spans="1:8" s="41" customFormat="1" ht="15.75">
      <c r="A834" s="21"/>
      <c r="B834" s="40"/>
      <c r="C834" s="40"/>
      <c r="D834" s="57"/>
      <c r="E834" s="58"/>
      <c r="F834" s="59"/>
      <c r="H834" s="20"/>
    </row>
    <row r="835" spans="1:8" s="41" customFormat="1" ht="15.75">
      <c r="A835" s="21"/>
      <c r="B835" s="40"/>
      <c r="C835" s="40"/>
      <c r="D835" s="57"/>
      <c r="E835" s="58"/>
      <c r="F835" s="59"/>
      <c r="H835" s="20"/>
    </row>
    <row r="836" spans="1:8" s="41" customFormat="1" ht="15.75">
      <c r="A836" s="21"/>
      <c r="B836" s="40"/>
      <c r="C836" s="40"/>
      <c r="D836" s="57"/>
      <c r="E836" s="58"/>
      <c r="F836" s="59"/>
      <c r="H836" s="20"/>
    </row>
    <row r="837" spans="1:8" s="41" customFormat="1" ht="15.75">
      <c r="A837" s="21"/>
      <c r="B837" s="40"/>
      <c r="C837" s="40"/>
      <c r="D837" s="57"/>
      <c r="E837" s="58"/>
      <c r="F837" s="59"/>
      <c r="H837" s="20"/>
    </row>
    <row r="838" spans="1:8" s="41" customFormat="1" ht="15.75">
      <c r="A838" s="21"/>
      <c r="B838" s="40"/>
      <c r="C838" s="40"/>
      <c r="D838" s="57"/>
      <c r="E838" s="58"/>
      <c r="F838" s="59"/>
      <c r="H838" s="20"/>
    </row>
    <row r="839" spans="1:8" s="41" customFormat="1" ht="15.75">
      <c r="A839" s="21"/>
      <c r="B839" s="40"/>
      <c r="C839" s="40"/>
      <c r="D839" s="57"/>
      <c r="E839" s="58"/>
      <c r="F839" s="59"/>
      <c r="H839" s="20"/>
    </row>
    <row r="840" spans="1:8" s="41" customFormat="1" ht="15.75">
      <c r="A840" s="21"/>
      <c r="B840" s="40"/>
      <c r="C840" s="40"/>
      <c r="D840" s="57"/>
      <c r="E840" s="58"/>
      <c r="F840" s="59"/>
      <c r="H840" s="20"/>
    </row>
    <row r="841" spans="1:8" s="41" customFormat="1" ht="15.75">
      <c r="A841" s="21"/>
      <c r="B841" s="40"/>
      <c r="C841" s="40"/>
      <c r="D841" s="57"/>
      <c r="E841" s="58"/>
      <c r="F841" s="59"/>
      <c r="H841" s="20"/>
    </row>
    <row r="842" spans="1:8" s="41" customFormat="1" ht="15.75">
      <c r="A842" s="21"/>
      <c r="B842" s="40"/>
      <c r="C842" s="40"/>
      <c r="D842" s="57"/>
      <c r="E842" s="58"/>
      <c r="F842" s="59"/>
      <c r="H842" s="20"/>
    </row>
    <row r="843" spans="1:8" s="41" customFormat="1" ht="15.75">
      <c r="A843" s="21"/>
      <c r="B843" s="40"/>
      <c r="C843" s="40"/>
      <c r="D843" s="57"/>
      <c r="E843" s="58"/>
      <c r="F843" s="59"/>
      <c r="H843" s="20"/>
    </row>
    <row r="844" spans="1:8" s="41" customFormat="1" ht="15.75">
      <c r="A844" s="21"/>
      <c r="B844" s="40"/>
      <c r="C844" s="40"/>
      <c r="D844" s="57"/>
      <c r="E844" s="58"/>
      <c r="F844" s="59"/>
      <c r="H844" s="20"/>
    </row>
    <row r="845" spans="1:8" s="41" customFormat="1" ht="15.75">
      <c r="A845" s="21"/>
      <c r="B845" s="40"/>
      <c r="C845" s="40"/>
      <c r="D845" s="57"/>
      <c r="E845" s="58"/>
      <c r="F845" s="59"/>
      <c r="H845" s="20"/>
    </row>
    <row r="846" spans="1:8" s="41" customFormat="1" ht="15.75">
      <c r="A846" s="21"/>
      <c r="B846" s="40"/>
      <c r="C846" s="40"/>
      <c r="D846" s="57"/>
      <c r="E846" s="58"/>
      <c r="F846" s="59"/>
      <c r="H846" s="20"/>
    </row>
    <row r="847" spans="1:8" s="41" customFormat="1" ht="15.75">
      <c r="A847" s="21"/>
      <c r="B847" s="40"/>
      <c r="C847" s="40"/>
      <c r="D847" s="57"/>
      <c r="E847" s="58"/>
      <c r="F847" s="59"/>
      <c r="H847" s="20"/>
    </row>
    <row r="848" spans="1:8" s="41" customFormat="1" ht="15.75">
      <c r="A848" s="21"/>
      <c r="B848" s="40"/>
      <c r="C848" s="40"/>
      <c r="D848" s="57"/>
      <c r="E848" s="58"/>
      <c r="F848" s="59"/>
      <c r="H848" s="20"/>
    </row>
    <row r="849" spans="1:8" s="41" customFormat="1" ht="15.75">
      <c r="A849" s="21"/>
      <c r="B849" s="40"/>
      <c r="C849" s="40"/>
      <c r="D849" s="57"/>
      <c r="E849" s="58"/>
      <c r="F849" s="59"/>
      <c r="H849" s="20"/>
    </row>
    <row r="850" spans="1:8" s="41" customFormat="1" ht="15.75">
      <c r="A850" s="21"/>
      <c r="B850" s="40"/>
      <c r="C850" s="40"/>
      <c r="D850" s="57"/>
      <c r="E850" s="58"/>
      <c r="F850" s="59"/>
      <c r="H850" s="20"/>
    </row>
    <row r="851" spans="1:8" s="41" customFormat="1" ht="15.75">
      <c r="A851" s="21"/>
      <c r="B851" s="40"/>
      <c r="C851" s="40"/>
      <c r="D851" s="57"/>
      <c r="E851" s="58"/>
      <c r="F851" s="59"/>
      <c r="H851" s="20"/>
    </row>
    <row r="852" spans="1:8" s="41" customFormat="1" ht="15.75">
      <c r="A852" s="21"/>
      <c r="B852" s="40"/>
      <c r="C852" s="40"/>
      <c r="D852" s="57"/>
      <c r="E852" s="58"/>
      <c r="F852" s="59"/>
      <c r="H852" s="20"/>
    </row>
    <row r="853" spans="1:8" s="41" customFormat="1" ht="15.75">
      <c r="A853" s="21"/>
      <c r="B853" s="40"/>
      <c r="C853" s="40"/>
      <c r="D853" s="57"/>
      <c r="E853" s="58"/>
      <c r="F853" s="59"/>
      <c r="H853" s="20"/>
    </row>
    <row r="854" spans="1:8" s="41" customFormat="1" ht="15.75">
      <c r="A854" s="21"/>
      <c r="B854" s="40"/>
      <c r="C854" s="40"/>
      <c r="D854" s="57"/>
      <c r="E854" s="58"/>
      <c r="F854" s="59"/>
      <c r="H854" s="20"/>
    </row>
    <row r="855" spans="1:8" s="41" customFormat="1" ht="15.75">
      <c r="A855" s="21"/>
      <c r="B855" s="40"/>
      <c r="C855" s="40"/>
      <c r="D855" s="57"/>
      <c r="E855" s="58"/>
      <c r="F855" s="59"/>
      <c r="H855" s="20"/>
    </row>
    <row r="856" spans="1:8" s="41" customFormat="1" ht="15.75">
      <c r="A856" s="21"/>
      <c r="B856" s="40"/>
      <c r="C856" s="40"/>
      <c r="D856" s="57"/>
      <c r="E856" s="58"/>
      <c r="F856" s="59"/>
      <c r="H856" s="20"/>
    </row>
    <row r="857" spans="1:8" s="41" customFormat="1" ht="15.75">
      <c r="A857" s="21"/>
      <c r="B857" s="40"/>
      <c r="C857" s="40"/>
      <c r="D857" s="57"/>
      <c r="E857" s="58"/>
      <c r="F857" s="59"/>
      <c r="H857" s="20"/>
    </row>
    <row r="858" spans="1:8" s="41" customFormat="1" ht="15.75">
      <c r="A858" s="21"/>
      <c r="B858" s="40"/>
      <c r="C858" s="40"/>
      <c r="D858" s="57"/>
      <c r="E858" s="58"/>
      <c r="F858" s="59"/>
      <c r="H858" s="20"/>
    </row>
    <row r="859" spans="1:8" s="41" customFormat="1" ht="15.75">
      <c r="A859" s="21"/>
      <c r="B859" s="40"/>
      <c r="C859" s="40"/>
      <c r="D859" s="57"/>
      <c r="E859" s="58"/>
      <c r="F859" s="59"/>
      <c r="H859" s="20"/>
    </row>
    <row r="860" spans="1:8" s="41" customFormat="1" ht="15.75">
      <c r="A860" s="21"/>
      <c r="B860" s="40"/>
      <c r="C860" s="40"/>
      <c r="D860" s="57"/>
      <c r="E860" s="58"/>
      <c r="F860" s="59"/>
      <c r="H860" s="20"/>
    </row>
    <row r="861" spans="1:8" s="41" customFormat="1" ht="15.75">
      <c r="A861" s="21"/>
      <c r="B861" s="40"/>
      <c r="C861" s="40"/>
      <c r="D861" s="57"/>
      <c r="E861" s="58"/>
      <c r="F861" s="59"/>
      <c r="H861" s="20"/>
    </row>
    <row r="862" spans="1:8" s="41" customFormat="1" ht="15.75">
      <c r="A862" s="21"/>
      <c r="B862" s="40"/>
      <c r="C862" s="40"/>
      <c r="D862" s="57"/>
      <c r="E862" s="58"/>
      <c r="F862" s="59"/>
      <c r="H862" s="20"/>
    </row>
    <row r="863" spans="1:8" s="41" customFormat="1" ht="15.75">
      <c r="A863" s="21"/>
      <c r="B863" s="40"/>
      <c r="C863" s="40"/>
      <c r="D863" s="57"/>
      <c r="E863" s="58"/>
      <c r="F863" s="59"/>
      <c r="H863" s="20"/>
    </row>
    <row r="864" spans="1:8" s="41" customFormat="1" ht="15.75">
      <c r="A864" s="21"/>
      <c r="B864" s="40"/>
      <c r="C864" s="40"/>
      <c r="D864" s="57"/>
      <c r="E864" s="58"/>
      <c r="F864" s="59"/>
      <c r="H864" s="20"/>
    </row>
    <row r="865" spans="1:8" s="41" customFormat="1" ht="15.75">
      <c r="A865" s="21"/>
      <c r="B865" s="40"/>
      <c r="C865" s="40"/>
      <c r="D865" s="57"/>
      <c r="E865" s="58"/>
      <c r="F865" s="59"/>
      <c r="H865" s="20"/>
    </row>
    <row r="866" spans="1:8" s="41" customFormat="1" ht="15.75">
      <c r="A866" s="21"/>
      <c r="B866" s="40"/>
      <c r="C866" s="40"/>
      <c r="D866" s="57"/>
      <c r="E866" s="58"/>
      <c r="F866" s="59"/>
      <c r="H866" s="20"/>
    </row>
    <row r="867" spans="1:8" s="41" customFormat="1" ht="15.75">
      <c r="A867" s="21"/>
      <c r="B867" s="40"/>
      <c r="C867" s="40"/>
      <c r="D867" s="57"/>
      <c r="E867" s="58"/>
      <c r="F867" s="59"/>
      <c r="H867" s="20"/>
    </row>
    <row r="868" spans="1:8" s="41" customFormat="1" ht="15.75">
      <c r="A868" s="21"/>
      <c r="B868" s="40"/>
      <c r="C868" s="40"/>
      <c r="D868" s="57"/>
      <c r="E868" s="58"/>
      <c r="F868" s="59"/>
      <c r="H868" s="20"/>
    </row>
    <row r="869" spans="1:8" s="41" customFormat="1" ht="15.75">
      <c r="A869" s="21"/>
      <c r="B869" s="40"/>
      <c r="C869" s="40"/>
      <c r="D869" s="57"/>
      <c r="E869" s="58"/>
      <c r="F869" s="59"/>
      <c r="H869" s="20"/>
    </row>
    <row r="870" spans="1:8" s="41" customFormat="1" ht="15.75">
      <c r="A870" s="21"/>
      <c r="B870" s="40"/>
      <c r="C870" s="40"/>
      <c r="D870" s="57"/>
      <c r="E870" s="58"/>
      <c r="F870" s="59"/>
      <c r="H870" s="20"/>
    </row>
    <row r="871" spans="1:8" s="41" customFormat="1" ht="15.75">
      <c r="A871" s="21"/>
      <c r="B871" s="40"/>
      <c r="C871" s="40"/>
      <c r="D871" s="57"/>
      <c r="E871" s="58"/>
      <c r="F871" s="59"/>
      <c r="H871" s="20"/>
    </row>
    <row r="872" spans="1:8" s="41" customFormat="1" ht="15.75">
      <c r="A872" s="21"/>
      <c r="B872" s="40"/>
      <c r="C872" s="40"/>
      <c r="D872" s="57"/>
      <c r="E872" s="58"/>
      <c r="F872" s="59"/>
      <c r="H872" s="20"/>
    </row>
    <row r="873" spans="1:8" s="41" customFormat="1" ht="15.75">
      <c r="A873" s="21"/>
      <c r="B873" s="40"/>
      <c r="C873" s="40"/>
      <c r="D873" s="57"/>
      <c r="E873" s="58"/>
      <c r="F873" s="59"/>
      <c r="H873" s="20"/>
    </row>
    <row r="874" spans="1:8" s="41" customFormat="1" ht="15.75">
      <c r="A874" s="21"/>
      <c r="B874" s="40"/>
      <c r="C874" s="40"/>
      <c r="D874" s="57"/>
      <c r="E874" s="58"/>
      <c r="F874" s="59"/>
      <c r="H874" s="20"/>
    </row>
    <row r="875" spans="1:8" s="41" customFormat="1" ht="15.75">
      <c r="A875" s="21"/>
      <c r="B875" s="40"/>
      <c r="C875" s="40"/>
      <c r="D875" s="57"/>
      <c r="E875" s="58"/>
      <c r="F875" s="59"/>
      <c r="H875" s="20"/>
    </row>
    <row r="876" spans="1:8" s="41" customFormat="1" ht="15.75">
      <c r="A876" s="21"/>
      <c r="B876" s="40"/>
      <c r="C876" s="40"/>
      <c r="D876" s="57"/>
      <c r="E876" s="58"/>
      <c r="F876" s="59"/>
      <c r="H876" s="20"/>
    </row>
    <row r="877" spans="1:8" s="41" customFormat="1" ht="15.75">
      <c r="A877" s="21"/>
      <c r="B877" s="40"/>
      <c r="C877" s="40"/>
      <c r="D877" s="57"/>
      <c r="E877" s="58"/>
      <c r="F877" s="59"/>
      <c r="H877" s="20"/>
    </row>
    <row r="878" spans="1:8" s="41" customFormat="1" ht="15.75">
      <c r="A878" s="21"/>
      <c r="B878" s="40"/>
      <c r="C878" s="40"/>
      <c r="D878" s="57"/>
      <c r="E878" s="58"/>
      <c r="F878" s="59"/>
      <c r="H878" s="20"/>
    </row>
    <row r="879" spans="1:8" s="41" customFormat="1" ht="15.75">
      <c r="A879" s="21"/>
      <c r="B879" s="40"/>
      <c r="C879" s="40"/>
      <c r="D879" s="57"/>
      <c r="E879" s="58"/>
      <c r="F879" s="59"/>
      <c r="H879" s="20"/>
    </row>
    <row r="880" spans="1:8" s="41" customFormat="1" ht="15.75">
      <c r="A880" s="21"/>
      <c r="B880" s="40"/>
      <c r="C880" s="40"/>
      <c r="D880" s="57"/>
      <c r="E880" s="58"/>
      <c r="F880" s="59"/>
      <c r="H880" s="20"/>
    </row>
    <row r="881" spans="1:8" s="41" customFormat="1" ht="15.75">
      <c r="A881" s="21"/>
      <c r="B881" s="40"/>
      <c r="C881" s="40"/>
      <c r="D881" s="57"/>
      <c r="E881" s="58"/>
      <c r="F881" s="59"/>
      <c r="H881" s="20"/>
    </row>
    <row r="882" spans="1:8" s="41" customFormat="1" ht="15.75">
      <c r="A882" s="21"/>
      <c r="B882" s="40"/>
      <c r="C882" s="40"/>
      <c r="D882" s="57"/>
      <c r="E882" s="58"/>
      <c r="F882" s="59"/>
      <c r="H882" s="20"/>
    </row>
    <row r="883" spans="1:8" s="41" customFormat="1" ht="15.75">
      <c r="A883" s="21"/>
      <c r="B883" s="40"/>
      <c r="C883" s="40"/>
      <c r="D883" s="57"/>
      <c r="E883" s="58"/>
      <c r="F883" s="59"/>
      <c r="H883" s="20"/>
    </row>
    <row r="884" spans="1:8" s="41" customFormat="1" ht="15.75">
      <c r="A884" s="21"/>
      <c r="B884" s="40"/>
      <c r="C884" s="40"/>
      <c r="D884" s="57"/>
      <c r="E884" s="58"/>
      <c r="F884" s="59"/>
      <c r="H884" s="20"/>
    </row>
    <row r="885" spans="1:8" s="41" customFormat="1" ht="15.75">
      <c r="A885" s="21"/>
      <c r="B885" s="40"/>
      <c r="C885" s="40"/>
      <c r="D885" s="57"/>
      <c r="E885" s="58"/>
      <c r="F885" s="59"/>
      <c r="H885" s="20"/>
    </row>
    <row r="886" spans="1:8" s="41" customFormat="1" ht="15.75">
      <c r="A886" s="21"/>
      <c r="B886" s="40"/>
      <c r="C886" s="40"/>
      <c r="D886" s="57"/>
      <c r="E886" s="58"/>
      <c r="F886" s="59"/>
      <c r="H886" s="20"/>
    </row>
    <row r="887" spans="1:8" s="41" customFormat="1" ht="15.75">
      <c r="A887" s="21"/>
      <c r="B887" s="40"/>
      <c r="C887" s="40"/>
      <c r="D887" s="57"/>
      <c r="E887" s="58"/>
      <c r="F887" s="59"/>
      <c r="H887" s="20"/>
    </row>
    <row r="888" spans="1:8" s="41" customFormat="1" ht="15.75">
      <c r="A888" s="21"/>
      <c r="B888" s="40"/>
      <c r="C888" s="40"/>
      <c r="D888" s="57"/>
      <c r="E888" s="58"/>
      <c r="F888" s="59"/>
      <c r="H888" s="20"/>
    </row>
    <row r="889" spans="1:8" s="41" customFormat="1" ht="15.75">
      <c r="A889" s="21"/>
      <c r="B889" s="40"/>
      <c r="C889" s="40"/>
      <c r="D889" s="57"/>
      <c r="E889" s="58"/>
      <c r="F889" s="59"/>
      <c r="H889" s="20"/>
    </row>
    <row r="890" spans="1:8" s="41" customFormat="1" ht="15.75">
      <c r="A890" s="21"/>
      <c r="B890" s="40"/>
      <c r="C890" s="40"/>
      <c r="D890" s="57"/>
      <c r="E890" s="58"/>
      <c r="F890" s="59"/>
      <c r="H890" s="20"/>
    </row>
    <row r="891" spans="1:8" s="41" customFormat="1" ht="15.75">
      <c r="A891" s="21"/>
      <c r="B891" s="40"/>
      <c r="C891" s="40"/>
      <c r="D891" s="57"/>
      <c r="E891" s="58"/>
      <c r="F891" s="59"/>
      <c r="H891" s="20"/>
    </row>
    <row r="892" spans="1:8" s="41" customFormat="1" ht="15.75">
      <c r="A892" s="21"/>
      <c r="B892" s="40"/>
      <c r="C892" s="40"/>
      <c r="D892" s="57"/>
      <c r="E892" s="58"/>
      <c r="F892" s="59"/>
      <c r="H892" s="20"/>
    </row>
    <row r="893" spans="1:8" s="41" customFormat="1" ht="15.75">
      <c r="A893" s="21"/>
      <c r="B893" s="40"/>
      <c r="C893" s="40"/>
      <c r="D893" s="57"/>
      <c r="E893" s="58"/>
      <c r="F893" s="59"/>
      <c r="H893" s="20"/>
    </row>
    <row r="894" spans="1:8" s="41" customFormat="1" ht="15.75">
      <c r="A894" s="21"/>
      <c r="B894" s="40"/>
      <c r="C894" s="40"/>
      <c r="D894" s="57"/>
      <c r="E894" s="58"/>
      <c r="F894" s="59"/>
      <c r="H894" s="20"/>
    </row>
    <row r="895" spans="1:8" s="41" customFormat="1" ht="15.75">
      <c r="A895" s="21"/>
      <c r="B895" s="40"/>
      <c r="C895" s="40"/>
      <c r="D895" s="57"/>
      <c r="E895" s="58"/>
      <c r="F895" s="59"/>
      <c r="H895" s="20"/>
    </row>
    <row r="896" spans="1:8" s="41" customFormat="1" ht="15.75">
      <c r="A896" s="21"/>
      <c r="B896" s="40"/>
      <c r="C896" s="40"/>
      <c r="D896" s="57"/>
      <c r="E896" s="58"/>
      <c r="F896" s="59"/>
      <c r="H896" s="20"/>
    </row>
    <row r="897" spans="1:8" s="41" customFormat="1" ht="15.75">
      <c r="A897" s="21"/>
      <c r="B897" s="40"/>
      <c r="C897" s="40"/>
      <c r="D897" s="57"/>
      <c r="E897" s="58"/>
      <c r="F897" s="59"/>
      <c r="H897" s="20"/>
    </row>
    <row r="898" spans="1:8" s="41" customFormat="1" ht="15.75">
      <c r="A898" s="21"/>
      <c r="B898" s="40"/>
      <c r="C898" s="40"/>
      <c r="D898" s="57"/>
      <c r="E898" s="58"/>
      <c r="F898" s="59"/>
      <c r="H898" s="20"/>
    </row>
    <row r="899" spans="1:8" s="41" customFormat="1" ht="15.75">
      <c r="A899" s="21"/>
      <c r="B899" s="40"/>
      <c r="C899" s="40"/>
      <c r="D899" s="57"/>
      <c r="E899" s="58"/>
      <c r="F899" s="59"/>
      <c r="H899" s="20"/>
    </row>
    <row r="900" spans="1:8" s="41" customFormat="1" ht="15.75">
      <c r="A900" s="21"/>
      <c r="B900" s="40"/>
      <c r="C900" s="40"/>
      <c r="D900" s="57"/>
      <c r="E900" s="58"/>
      <c r="F900" s="59"/>
      <c r="H900" s="20"/>
    </row>
    <row r="901" spans="1:8" s="41" customFormat="1" ht="15.75">
      <c r="A901" s="21"/>
      <c r="B901" s="40"/>
      <c r="C901" s="40"/>
      <c r="D901" s="57"/>
      <c r="E901" s="58"/>
      <c r="F901" s="59"/>
      <c r="H901" s="20"/>
    </row>
    <row r="902" spans="1:8" s="41" customFormat="1" ht="15.75">
      <c r="A902" s="21"/>
      <c r="B902" s="40"/>
      <c r="C902" s="40"/>
      <c r="D902" s="57"/>
      <c r="E902" s="58"/>
      <c r="F902" s="59"/>
      <c r="H902" s="20"/>
    </row>
    <row r="903" spans="1:8" s="41" customFormat="1" ht="15.75">
      <c r="A903" s="21"/>
      <c r="B903" s="40"/>
      <c r="C903" s="40"/>
      <c r="D903" s="57"/>
      <c r="E903" s="58"/>
      <c r="F903" s="59"/>
      <c r="H903" s="20"/>
    </row>
    <row r="904" spans="1:8" s="41" customFormat="1" ht="15.75">
      <c r="A904" s="21"/>
      <c r="B904" s="40"/>
      <c r="C904" s="40"/>
      <c r="D904" s="57"/>
      <c r="E904" s="58"/>
      <c r="F904" s="59"/>
      <c r="H904" s="20"/>
    </row>
    <row r="905" spans="1:8" s="41" customFormat="1" ht="15.75">
      <c r="A905" s="21"/>
      <c r="B905" s="40"/>
      <c r="C905" s="40"/>
      <c r="D905" s="57"/>
      <c r="E905" s="58"/>
      <c r="F905" s="59"/>
      <c r="H905" s="20"/>
    </row>
    <row r="906" spans="1:8" s="41" customFormat="1" ht="15.75">
      <c r="A906" s="21"/>
      <c r="B906" s="40"/>
      <c r="C906" s="40"/>
      <c r="D906" s="57"/>
      <c r="E906" s="58"/>
      <c r="F906" s="59"/>
      <c r="H906" s="20"/>
    </row>
    <row r="907" spans="1:8" s="41" customFormat="1" ht="15.75">
      <c r="A907" s="21"/>
      <c r="B907" s="40"/>
      <c r="C907" s="40"/>
      <c r="D907" s="57"/>
      <c r="E907" s="58"/>
      <c r="F907" s="59"/>
      <c r="H907" s="20"/>
    </row>
    <row r="908" spans="1:8" s="41" customFormat="1" ht="15.75">
      <c r="A908" s="21"/>
      <c r="B908" s="40"/>
      <c r="C908" s="40"/>
      <c r="D908" s="57"/>
      <c r="E908" s="58"/>
      <c r="F908" s="59"/>
      <c r="H908" s="20"/>
    </row>
    <row r="909" spans="1:8" s="41" customFormat="1" ht="15.75">
      <c r="A909" s="21"/>
      <c r="B909" s="40"/>
      <c r="C909" s="40"/>
      <c r="D909" s="57"/>
      <c r="E909" s="58"/>
      <c r="F909" s="59"/>
      <c r="H909" s="20"/>
    </row>
    <row r="910" spans="1:8" s="41" customFormat="1" ht="15.75">
      <c r="A910" s="21"/>
      <c r="B910" s="40"/>
      <c r="C910" s="40"/>
      <c r="D910" s="57"/>
      <c r="E910" s="58"/>
      <c r="F910" s="59"/>
      <c r="H910" s="20"/>
    </row>
    <row r="911" spans="1:8" s="41" customFormat="1" ht="15.75">
      <c r="A911" s="21"/>
      <c r="B911" s="40"/>
      <c r="C911" s="40"/>
      <c r="D911" s="57"/>
      <c r="E911" s="58"/>
      <c r="F911" s="59"/>
      <c r="H911" s="20"/>
    </row>
    <row r="912" spans="1:8" s="41" customFormat="1" ht="15.75">
      <c r="A912" s="21"/>
      <c r="B912" s="40"/>
      <c r="C912" s="40"/>
      <c r="D912" s="57"/>
      <c r="E912" s="58"/>
      <c r="F912" s="59"/>
      <c r="H912" s="20"/>
    </row>
    <row r="913" spans="1:8" s="41" customFormat="1" ht="15.75">
      <c r="A913" s="21"/>
      <c r="B913" s="40"/>
      <c r="C913" s="40"/>
      <c r="D913" s="57"/>
      <c r="E913" s="58"/>
      <c r="F913" s="59"/>
      <c r="H913" s="20"/>
    </row>
    <row r="914" spans="1:8" s="41" customFormat="1" ht="15.75">
      <c r="A914" s="21"/>
      <c r="B914" s="40"/>
      <c r="C914" s="40"/>
      <c r="D914" s="57"/>
      <c r="E914" s="58"/>
      <c r="F914" s="59"/>
      <c r="H914" s="20"/>
    </row>
    <row r="915" spans="1:8" s="41" customFormat="1" ht="15.75">
      <c r="A915" s="21"/>
      <c r="B915" s="40"/>
      <c r="C915" s="40"/>
      <c r="D915" s="57"/>
      <c r="E915" s="58"/>
      <c r="F915" s="59"/>
      <c r="H915" s="20"/>
    </row>
    <row r="916" spans="1:8" s="41" customFormat="1" ht="15.75">
      <c r="A916" s="21"/>
      <c r="B916" s="40"/>
      <c r="C916" s="40"/>
      <c r="D916" s="57"/>
      <c r="E916" s="58"/>
      <c r="F916" s="59"/>
      <c r="H916" s="20"/>
    </row>
    <row r="917" spans="1:8" s="41" customFormat="1" ht="15.75">
      <c r="A917" s="21"/>
      <c r="B917" s="40"/>
      <c r="C917" s="40"/>
      <c r="D917" s="57"/>
      <c r="E917" s="58"/>
      <c r="F917" s="59"/>
      <c r="H917" s="20"/>
    </row>
    <row r="918" spans="1:8" s="41" customFormat="1" ht="15.75">
      <c r="A918" s="21"/>
      <c r="B918" s="40"/>
      <c r="C918" s="40"/>
      <c r="D918" s="57"/>
      <c r="E918" s="58"/>
      <c r="F918" s="59"/>
      <c r="H918" s="20"/>
    </row>
    <row r="919" spans="1:8" s="41" customFormat="1" ht="15.75">
      <c r="A919" s="21"/>
      <c r="B919" s="40"/>
      <c r="C919" s="40"/>
      <c r="D919" s="57"/>
      <c r="E919" s="58"/>
      <c r="F919" s="59"/>
      <c r="H919" s="20"/>
    </row>
    <row r="920" spans="1:8" s="41" customFormat="1" ht="15.75">
      <c r="A920" s="21"/>
      <c r="B920" s="40"/>
      <c r="C920" s="40"/>
      <c r="D920" s="57"/>
      <c r="E920" s="58"/>
      <c r="F920" s="59"/>
      <c r="H920" s="20"/>
    </row>
    <row r="921" spans="1:8" s="41" customFormat="1" ht="15.75">
      <c r="A921" s="21"/>
      <c r="B921" s="40"/>
      <c r="C921" s="40"/>
      <c r="D921" s="57"/>
      <c r="E921" s="58"/>
      <c r="F921" s="59"/>
      <c r="H921" s="20"/>
    </row>
    <row r="922" spans="1:8" s="41" customFormat="1" ht="15.75">
      <c r="A922" s="21"/>
      <c r="B922" s="40"/>
      <c r="C922" s="40"/>
      <c r="D922" s="57"/>
      <c r="E922" s="58"/>
      <c r="F922" s="59"/>
      <c r="H922" s="20"/>
    </row>
    <row r="923" spans="1:8" s="41" customFormat="1" ht="15.75">
      <c r="A923" s="21"/>
      <c r="B923" s="40"/>
      <c r="C923" s="40"/>
      <c r="D923" s="57"/>
      <c r="E923" s="58"/>
      <c r="F923" s="59"/>
      <c r="H923" s="20"/>
    </row>
    <row r="924" spans="1:8" s="41" customFormat="1" ht="15.75">
      <c r="A924" s="21"/>
      <c r="B924" s="40"/>
      <c r="C924" s="40"/>
      <c r="D924" s="57"/>
      <c r="E924" s="58"/>
      <c r="F924" s="59"/>
      <c r="H924" s="20"/>
    </row>
    <row r="925" spans="1:8" s="41" customFormat="1" ht="15.75">
      <c r="A925" s="21"/>
      <c r="B925" s="40"/>
      <c r="C925" s="40"/>
      <c r="D925" s="57"/>
      <c r="E925" s="58"/>
      <c r="F925" s="59"/>
      <c r="H925" s="20"/>
    </row>
    <row r="926" spans="1:8" s="41" customFormat="1" ht="15.75">
      <c r="A926" s="21"/>
      <c r="B926" s="40"/>
      <c r="C926" s="40"/>
      <c r="D926" s="57"/>
      <c r="E926" s="58"/>
      <c r="F926" s="59"/>
      <c r="H926" s="20"/>
    </row>
    <row r="927" spans="1:8" s="41" customFormat="1" ht="15.75">
      <c r="A927" s="21"/>
      <c r="B927" s="40"/>
      <c r="C927" s="40"/>
      <c r="D927" s="57"/>
      <c r="E927" s="58"/>
      <c r="F927" s="59"/>
      <c r="H927" s="20"/>
    </row>
    <row r="928" spans="1:8" s="41" customFormat="1" ht="15.75">
      <c r="A928" s="21"/>
      <c r="B928" s="40"/>
      <c r="C928" s="40"/>
      <c r="D928" s="57"/>
      <c r="E928" s="58"/>
      <c r="F928" s="59"/>
      <c r="H928" s="20"/>
    </row>
    <row r="929" spans="1:8" s="41" customFormat="1" ht="15.75">
      <c r="A929" s="21"/>
      <c r="B929" s="40"/>
      <c r="C929" s="40"/>
      <c r="D929" s="57"/>
      <c r="E929" s="58"/>
      <c r="F929" s="59"/>
      <c r="H929" s="20"/>
    </row>
    <row r="930" spans="1:8" s="41" customFormat="1" ht="15.75">
      <c r="A930" s="21"/>
      <c r="B930" s="40"/>
      <c r="C930" s="40"/>
      <c r="D930" s="57"/>
      <c r="E930" s="58"/>
      <c r="F930" s="59"/>
      <c r="H930" s="20"/>
    </row>
    <row r="931" spans="1:8" s="41" customFormat="1" ht="15.75">
      <c r="A931" s="21"/>
      <c r="B931" s="40"/>
      <c r="C931" s="40"/>
      <c r="D931" s="57"/>
      <c r="E931" s="58"/>
      <c r="F931" s="59"/>
      <c r="H931" s="20"/>
    </row>
    <row r="932" spans="1:8" s="41" customFormat="1" ht="15.75">
      <c r="A932" s="21"/>
      <c r="B932" s="40"/>
      <c r="C932" s="40"/>
      <c r="D932" s="57"/>
      <c r="E932" s="58"/>
      <c r="F932" s="59"/>
      <c r="H932" s="20"/>
    </row>
    <row r="933" spans="1:8" s="41" customFormat="1" ht="15.75">
      <c r="A933" s="21"/>
      <c r="B933" s="40"/>
      <c r="C933" s="40"/>
      <c r="D933" s="57"/>
      <c r="E933" s="58"/>
      <c r="F933" s="59"/>
      <c r="H933" s="20"/>
    </row>
    <row r="934" spans="1:8" s="41" customFormat="1" ht="15.75">
      <c r="A934" s="21"/>
      <c r="B934" s="40"/>
      <c r="C934" s="40"/>
      <c r="D934" s="57"/>
      <c r="E934" s="58"/>
      <c r="F934" s="59"/>
      <c r="H934" s="20"/>
    </row>
    <row r="935" spans="1:8" s="41" customFormat="1" ht="15.75">
      <c r="A935" s="21"/>
      <c r="B935" s="40"/>
      <c r="C935" s="40"/>
      <c r="D935" s="57"/>
      <c r="E935" s="58"/>
      <c r="F935" s="59"/>
      <c r="H935" s="20"/>
    </row>
    <row r="936" spans="1:8" s="41" customFormat="1" ht="15.75">
      <c r="A936" s="21"/>
      <c r="B936" s="40"/>
      <c r="C936" s="40"/>
      <c r="D936" s="57"/>
      <c r="E936" s="58"/>
      <c r="F936" s="59"/>
      <c r="H936" s="20"/>
    </row>
    <row r="937" spans="1:8" s="41" customFormat="1" ht="15.75">
      <c r="A937" s="21"/>
      <c r="B937" s="40"/>
      <c r="C937" s="40"/>
      <c r="D937" s="57"/>
      <c r="E937" s="58"/>
      <c r="F937" s="59"/>
      <c r="H937" s="20"/>
    </row>
    <row r="938" spans="1:8" s="41" customFormat="1" ht="15.75">
      <c r="A938" s="21"/>
      <c r="B938" s="40"/>
      <c r="C938" s="40"/>
      <c r="D938" s="57"/>
      <c r="E938" s="58"/>
      <c r="F938" s="59"/>
      <c r="H938" s="20"/>
    </row>
    <row r="939" spans="1:8" s="41" customFormat="1" ht="15.75">
      <c r="A939" s="21"/>
      <c r="B939" s="40"/>
      <c r="C939" s="40"/>
      <c r="D939" s="57"/>
      <c r="E939" s="58"/>
      <c r="F939" s="59"/>
      <c r="H939" s="20"/>
    </row>
    <row r="940" spans="1:8" s="41" customFormat="1" ht="15.75">
      <c r="A940" s="21"/>
      <c r="B940" s="40"/>
      <c r="C940" s="40"/>
      <c r="D940" s="57"/>
      <c r="E940" s="58"/>
      <c r="F940" s="59"/>
      <c r="H940" s="20"/>
    </row>
    <row r="941" spans="1:8" s="41" customFormat="1" ht="15.75">
      <c r="A941" s="21"/>
      <c r="B941" s="40"/>
      <c r="C941" s="40"/>
      <c r="D941" s="57"/>
      <c r="E941" s="58"/>
      <c r="F941" s="59"/>
      <c r="H941" s="20"/>
    </row>
    <row r="942" spans="1:8" s="41" customFormat="1" ht="15.75">
      <c r="A942" s="21"/>
      <c r="B942" s="40"/>
      <c r="C942" s="40"/>
      <c r="D942" s="57"/>
      <c r="E942" s="58"/>
      <c r="F942" s="59"/>
      <c r="H942" s="20"/>
    </row>
    <row r="943" spans="1:8" s="41" customFormat="1" ht="15.75">
      <c r="A943" s="21"/>
      <c r="B943" s="40"/>
      <c r="C943" s="40"/>
      <c r="D943" s="57"/>
      <c r="E943" s="58"/>
      <c r="F943" s="59"/>
      <c r="H943" s="20"/>
    </row>
    <row r="944" spans="1:8" s="41" customFormat="1" ht="15.75">
      <c r="A944" s="21"/>
      <c r="B944" s="40"/>
      <c r="C944" s="40"/>
      <c r="D944" s="57"/>
      <c r="E944" s="58"/>
      <c r="F944" s="59"/>
      <c r="H944" s="20"/>
    </row>
    <row r="945" spans="1:8" s="41" customFormat="1" ht="15.75">
      <c r="A945" s="21"/>
      <c r="B945" s="40"/>
      <c r="C945" s="40"/>
      <c r="D945" s="57"/>
      <c r="E945" s="58"/>
      <c r="F945" s="59"/>
      <c r="H945" s="20"/>
    </row>
    <row r="946" spans="1:8" s="41" customFormat="1" ht="15.75">
      <c r="A946" s="21"/>
      <c r="B946" s="40"/>
      <c r="C946" s="40"/>
      <c r="D946" s="57"/>
      <c r="E946" s="58"/>
      <c r="F946" s="59"/>
      <c r="H946" s="20"/>
    </row>
    <row r="947" spans="1:8" s="41" customFormat="1" ht="15.75">
      <c r="A947" s="21"/>
      <c r="B947" s="40"/>
      <c r="C947" s="40"/>
      <c r="D947" s="57"/>
      <c r="E947" s="58"/>
      <c r="F947" s="59"/>
      <c r="H947" s="20"/>
    </row>
    <row r="948" spans="1:8" s="41" customFormat="1" ht="15.75">
      <c r="A948" s="21"/>
      <c r="B948" s="40"/>
      <c r="C948" s="40"/>
      <c r="D948" s="57"/>
      <c r="E948" s="58"/>
      <c r="F948" s="59"/>
      <c r="H948" s="20"/>
    </row>
    <row r="949" spans="1:8" s="41" customFormat="1" ht="15.75">
      <c r="A949" s="21"/>
      <c r="B949" s="40"/>
      <c r="C949" s="40"/>
      <c r="D949" s="57"/>
      <c r="E949" s="58"/>
      <c r="F949" s="59"/>
      <c r="H949" s="20"/>
    </row>
    <row r="950" spans="1:8" s="41" customFormat="1" ht="15.75">
      <c r="A950" s="21"/>
      <c r="B950" s="40"/>
      <c r="C950" s="40"/>
      <c r="D950" s="57"/>
      <c r="E950" s="58"/>
      <c r="F950" s="59"/>
      <c r="H950" s="20"/>
    </row>
    <row r="951" spans="1:8" s="41" customFormat="1" ht="15.75">
      <c r="A951" s="21"/>
      <c r="B951" s="40"/>
      <c r="C951" s="40"/>
      <c r="D951" s="57"/>
      <c r="E951" s="58"/>
      <c r="F951" s="59"/>
      <c r="H951" s="20"/>
    </row>
    <row r="952" spans="1:8" s="41" customFormat="1" ht="15.75">
      <c r="A952" s="21"/>
      <c r="B952" s="40"/>
      <c r="C952" s="40"/>
      <c r="D952" s="57"/>
      <c r="E952" s="58"/>
      <c r="F952" s="59"/>
      <c r="H952" s="20"/>
    </row>
    <row r="953" spans="1:8" s="41" customFormat="1" ht="15.75">
      <c r="A953" s="21"/>
      <c r="B953" s="40"/>
      <c r="C953" s="40"/>
      <c r="D953" s="57"/>
      <c r="E953" s="58"/>
      <c r="F953" s="59"/>
      <c r="H953" s="20"/>
    </row>
    <row r="954" spans="1:8" s="41" customFormat="1" ht="15.75">
      <c r="A954" s="21"/>
      <c r="B954" s="40"/>
      <c r="C954" s="40"/>
      <c r="D954" s="57"/>
      <c r="E954" s="58"/>
      <c r="F954" s="59"/>
      <c r="H954" s="20"/>
    </row>
    <row r="955" spans="1:8" s="41" customFormat="1" ht="15.75">
      <c r="A955" s="21"/>
      <c r="B955" s="40"/>
      <c r="C955" s="40"/>
      <c r="D955" s="57"/>
      <c r="E955" s="58"/>
      <c r="F955" s="59"/>
      <c r="H955" s="20"/>
    </row>
    <row r="956" spans="1:8" s="41" customFormat="1" ht="15.75">
      <c r="A956" s="21"/>
      <c r="B956" s="40"/>
      <c r="C956" s="40"/>
      <c r="D956" s="57"/>
      <c r="E956" s="58"/>
      <c r="F956" s="59"/>
      <c r="H956" s="20"/>
    </row>
    <row r="957" spans="1:8" s="41" customFormat="1" ht="15.75">
      <c r="A957" s="21"/>
      <c r="B957" s="40"/>
      <c r="C957" s="40"/>
      <c r="D957" s="57"/>
      <c r="E957" s="58"/>
      <c r="F957" s="59"/>
      <c r="H957" s="20"/>
    </row>
    <row r="958" spans="1:8" s="41" customFormat="1" ht="15.75">
      <c r="A958" s="21"/>
      <c r="B958" s="40"/>
      <c r="C958" s="40"/>
      <c r="D958" s="57"/>
      <c r="E958" s="58"/>
      <c r="F958" s="59"/>
      <c r="H958" s="20"/>
    </row>
    <row r="959" spans="1:8" s="41" customFormat="1" ht="15.75">
      <c r="A959" s="21"/>
      <c r="B959" s="40"/>
      <c r="C959" s="40"/>
      <c r="D959" s="57"/>
      <c r="E959" s="58"/>
      <c r="F959" s="59"/>
      <c r="H959" s="20"/>
    </row>
    <row r="960" spans="1:8" s="41" customFormat="1" ht="15.75">
      <c r="A960" s="21"/>
      <c r="B960" s="40"/>
      <c r="C960" s="40"/>
      <c r="D960" s="57"/>
      <c r="E960" s="58"/>
      <c r="F960" s="59"/>
      <c r="H960" s="20"/>
    </row>
    <row r="961" spans="1:8" s="41" customFormat="1" ht="15.75">
      <c r="A961" s="21"/>
      <c r="B961" s="40"/>
      <c r="C961" s="40"/>
      <c r="D961" s="57"/>
      <c r="E961" s="58"/>
      <c r="F961" s="59"/>
      <c r="H961" s="20"/>
    </row>
    <row r="962" spans="1:8" s="41" customFormat="1" ht="15.75">
      <c r="A962" s="21"/>
      <c r="B962" s="40"/>
      <c r="C962" s="40"/>
      <c r="D962" s="57"/>
      <c r="E962" s="58"/>
      <c r="F962" s="59"/>
      <c r="H962" s="20"/>
    </row>
    <row r="963" spans="1:8" s="41" customFormat="1" ht="15.75">
      <c r="A963" s="21"/>
      <c r="B963" s="40"/>
      <c r="C963" s="40"/>
      <c r="D963" s="57"/>
      <c r="E963" s="58"/>
      <c r="F963" s="59"/>
      <c r="H963" s="20"/>
    </row>
    <row r="964" spans="1:8" s="41" customFormat="1" ht="15.75">
      <c r="A964" s="21"/>
      <c r="B964" s="40"/>
      <c r="C964" s="40"/>
      <c r="D964" s="57"/>
      <c r="E964" s="58"/>
      <c r="F964" s="59"/>
      <c r="H964" s="20"/>
    </row>
    <row r="965" spans="1:8" s="41" customFormat="1" ht="15.75">
      <c r="A965" s="21"/>
      <c r="B965" s="40"/>
      <c r="C965" s="40"/>
      <c r="D965" s="57"/>
      <c r="E965" s="58"/>
      <c r="F965" s="59"/>
      <c r="H965" s="20"/>
    </row>
    <row r="966" spans="1:8" s="41" customFormat="1" ht="15.75">
      <c r="A966" s="21"/>
      <c r="B966" s="40"/>
      <c r="C966" s="40"/>
      <c r="D966" s="57"/>
      <c r="E966" s="58"/>
      <c r="F966" s="59"/>
      <c r="H966" s="20"/>
    </row>
    <row r="967" spans="1:8" s="41" customFormat="1" ht="15.75">
      <c r="A967" s="21"/>
      <c r="B967" s="40"/>
      <c r="C967" s="40"/>
      <c r="D967" s="57"/>
      <c r="E967" s="58"/>
      <c r="F967" s="59"/>
      <c r="H967" s="20"/>
    </row>
    <row r="968" spans="1:8" s="41" customFormat="1" ht="15.75">
      <c r="A968" s="21"/>
      <c r="B968" s="40"/>
      <c r="C968" s="40"/>
      <c r="D968" s="57"/>
      <c r="E968" s="58"/>
      <c r="F968" s="59"/>
      <c r="H968" s="20"/>
    </row>
    <row r="969" spans="1:8" s="41" customFormat="1" ht="15.75">
      <c r="A969" s="21"/>
      <c r="B969" s="40"/>
      <c r="C969" s="40"/>
      <c r="D969" s="57"/>
      <c r="E969" s="58"/>
      <c r="F969" s="59"/>
      <c r="H969" s="20"/>
    </row>
  </sheetData>
  <mergeCells count="64">
    <mergeCell ref="B172:G172"/>
    <mergeCell ref="B159:E159"/>
    <mergeCell ref="B160:G160"/>
    <mergeCell ref="B165:G165"/>
    <mergeCell ref="B166:E166"/>
    <mergeCell ref="B167:G167"/>
    <mergeCell ref="B158:G158"/>
    <mergeCell ref="B144:E144"/>
    <mergeCell ref="B145:G145"/>
    <mergeCell ref="B151:G151"/>
    <mergeCell ref="B152:E152"/>
    <mergeCell ref="B153:G153"/>
    <mergeCell ref="B126:E126"/>
    <mergeCell ref="B127:G127"/>
    <mergeCell ref="B110:G110"/>
    <mergeCell ref="B116:G116"/>
    <mergeCell ref="B117:E117"/>
    <mergeCell ref="B118:G118"/>
    <mergeCell ref="B125:G125"/>
    <mergeCell ref="B100:G100"/>
    <mergeCell ref="B101:E101"/>
    <mergeCell ref="B102:G102"/>
    <mergeCell ref="B108:G108"/>
    <mergeCell ref="B109:E109"/>
    <mergeCell ref="B86:E86"/>
    <mergeCell ref="B87:G87"/>
    <mergeCell ref="B93:G93"/>
    <mergeCell ref="B94:E94"/>
    <mergeCell ref="B95:G95"/>
    <mergeCell ref="B85:G85"/>
    <mergeCell ref="B19:G19"/>
    <mergeCell ref="B25:G25"/>
    <mergeCell ref="B26:E26"/>
    <mergeCell ref="B27:G27"/>
    <mergeCell ref="B33:G33"/>
    <mergeCell ref="B34:E34"/>
    <mergeCell ref="B35:G35"/>
    <mergeCell ref="B41:G41"/>
    <mergeCell ref="B42:E42"/>
    <mergeCell ref="B43:G43"/>
    <mergeCell ref="B48:G48"/>
    <mergeCell ref="B49:E49"/>
    <mergeCell ref="B50:G50"/>
    <mergeCell ref="F2:G2"/>
    <mergeCell ref="F6:G6"/>
    <mergeCell ref="A16:G16"/>
    <mergeCell ref="A17:G17"/>
    <mergeCell ref="B18:E18"/>
    <mergeCell ref="B133:G133"/>
    <mergeCell ref="B134:E134"/>
    <mergeCell ref="B135:G135"/>
    <mergeCell ref="B143:G143"/>
    <mergeCell ref="B54:G54"/>
    <mergeCell ref="B55:E55"/>
    <mergeCell ref="B56:G56"/>
    <mergeCell ref="B61:G61"/>
    <mergeCell ref="B77:G77"/>
    <mergeCell ref="B62:E62"/>
    <mergeCell ref="B63:G63"/>
    <mergeCell ref="B69:G69"/>
    <mergeCell ref="B70:E70"/>
    <mergeCell ref="B71:G71"/>
    <mergeCell ref="B78:E78"/>
    <mergeCell ref="B79:G79"/>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1:F24 F29:F32 F37:F40 F45:F47 F52:F53 F58:F60 F65:F68 F73:F76 F81:F84 F89:F92 F97:F99 F104:F107 F112:F115 F120:F124 F129:F132 F137:F142 F147:F150 F155:F157 F162:F164 F169:F17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2020-06-18T11:16:48Z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