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ECO461-A1/"/>
    </mc:Choice>
  </mc:AlternateContent>
  <xr:revisionPtr revIDLastSave="0" documentId="13_ncr:1_{14E9B9D5-B159-C344-8125-C1D70911DCBB}" xr6:coauthVersionLast="45" xr6:coauthVersionMax="45" xr10:uidLastSave="{00000000-0000-0000-0000-000000000000}"/>
  <bookViews>
    <workbookView xWindow="780" yWindow="960" windowWidth="27640" windowHeight="15900" xr2:uid="{39962C62-5C97-3F47-89C4-4DC77CC96442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I3" i="1"/>
  <c r="I4" i="1"/>
  <c r="I5" i="1"/>
  <c r="I6" i="1"/>
  <c r="I7" i="1"/>
  <c r="I2" i="1"/>
  <c r="G3" i="1"/>
  <c r="G4" i="1"/>
  <c r="G5" i="1"/>
  <c r="G6" i="1"/>
  <c r="G7" i="1"/>
  <c r="G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<sst xmlns="http://schemas.openxmlformats.org/spreadsheetml/2006/main" count="11" uniqueCount="11">
  <si>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Unhedged Cost</t>
  </si>
  <si>
    <t>Crude Oil Futures Price 1 month prior</t>
  </si>
  <si>
    <t>Gasoline Futures Price 1 month prior</t>
  </si>
  <si>
    <t>Heating Oil Futures Price 1 month prior</t>
  </si>
  <si>
    <t>Spot Price of Gasoline</t>
  </si>
  <si>
    <t>Gasoline Hedged Profit</t>
  </si>
  <si>
    <t>Crude Oil Hedged Profit</t>
  </si>
  <si>
    <t>Heating Oil Hedged Profit</t>
  </si>
  <si>
    <t>Spot Price of Crude Oil</t>
  </si>
  <si>
    <t>Spot Price of Heating Oil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</si>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</sst>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_(&quot;$&quot;* #,##0.00_);_(&quot;$&quot;* \(#,##0.00\);_(&quot;$&quot;* &quot;-&quot;???_);_(@_)"/>
    <numFmt numFmtId="175" formatCode="_-[$$-1009]* #,##0.00_-;\-[$$-1009]* #,##0.00_-;_-[$$-1009]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164" fontId="0" fillId="0" borderId="0" xfId="1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1" applyNumberFormat="1" applyFont="1" applyAlignment="1">
      <alignment horizontal="left" vertical="center" wrapText="1"/>
    </xf>
    <xf numFmtId="44" fontId="0" fillId="0" borderId="0" xfId="1" applyNumberFormat="1" applyFont="1" applyAlignment="1">
      <alignment wrapText="1"/>
    </xf>
    <xf numFmtId="44" fontId="0" fillId="0" borderId="0" xfId="0" applyNumberFormat="1" applyAlignment="1">
      <alignment wrapText="1"/>
    </xf>
    <xf numFmtId="175" fontId="0" fillId="0" borderId="0" xfId="1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5D6A-F575-2746-92C8-98335284F59B}">
  <dimension ref="A1:K7"/>
  <sheetViews>
    <sheetView tabSelected="1" workbookViewId="0">
      <selection activeCell="C5" sqref="C5"/>
    </sheetView>
  </sheetViews>
  <sheetFormatPr baseColWidth="10" defaultRowHeight="16" x14ac:dyDescent="0.2"/>
  <cols>
    <col min="1" max="1" width="9.5" style="2" bestFit="1" customWidth="1"/>
    <col min="2" max="2" width="12" style="3" bestFit="1" customWidth="1"/>
    <col min="3" max="3" width="11.83203125" style="3" customWidth="1"/>
    <col min="4" max="4" width="12" style="3" bestFit="1" customWidth="1"/>
    <col min="5" max="5" width="13.6640625" style="2" bestFit="1" customWidth="1"/>
    <col min="6" max="6" width="18.1640625" style="3" customWidth="1"/>
    <col min="7" max="7" width="13" style="10" bestFit="1" customWidth="1"/>
    <col min="8" max="8" width="17.1640625" style="1" customWidth="1"/>
    <col min="9" max="9" width="13" style="10" bestFit="1" customWidth="1"/>
    <col min="10" max="10" width="19.5" style="1" customWidth="1"/>
    <col min="11" max="11" width="13" style="11" bestFit="1" customWidth="1"/>
  </cols>
  <sheetData>
    <row r="1" spans="1:11" s="8" customFormat="1" ht="34" x14ac:dyDescent="0.2">
      <c r="A1" s="6" t="s">
        <v>10</v>
      </c>
      <c r="B1" s="7" t="s">
        <v>4</v>
      </c>
      <c r="C1" s="7" t="s">
        <v>8</v>
      </c>
      <c r="D1" s="7" t="s">
        <v>9</v>
      </c>
      <c r="E1" s="6" t="s">
        <v>0</v>
      </c>
      <c r="F1" s="7" t="s">
        <v>2</v>
      </c>
      <c r="G1" s="9" t="s">
        <v>5</v>
      </c>
      <c r="H1" s="7" t="s">
        <v>1</v>
      </c>
      <c r="I1" s="9" t="s">
        <v>6</v>
      </c>
      <c r="J1" s="7" t="s">
        <v>3</v>
      </c>
      <c r="K1" s="9" t="s">
        <v>7</v>
      </c>
    </row>
    <row r="2" spans="1:11" x14ac:dyDescent="0.2">
      <c r="A2" s="4">
        <v>43833</v>
      </c>
      <c r="B2" s="3">
        <v>1.756</v>
      </c>
      <c r="C2" s="1">
        <v>1.4671428571428571</v>
      </c>
      <c r="D2" s="1">
        <v>2.0129999999999999</v>
      </c>
      <c r="E2" s="5">
        <f>B2*1000000</f>
        <v>1756000</v>
      </c>
      <c r="F2" s="3">
        <v>1.667</v>
      </c>
      <c r="G2" s="12">
        <f>19.95*42000*(B2-F2)</f>
        <v>74573.099999999977</v>
      </c>
      <c r="H2" s="1">
        <v>1.3704761904761906</v>
      </c>
      <c r="I2" s="12">
        <f>19.4*42000*(C2-H2)</f>
        <v>78763.999999999811</v>
      </c>
      <c r="J2" s="1">
        <v>1.9350000000000001</v>
      </c>
      <c r="K2" s="12">
        <f>18.3*42000*(D2-J2)</f>
        <v>59950.799999999879</v>
      </c>
    </row>
    <row r="3" spans="1:11" x14ac:dyDescent="0.2">
      <c r="A3" s="4">
        <v>43840</v>
      </c>
      <c r="B3" s="3">
        <v>1.7270000000000001</v>
      </c>
      <c r="C3" s="1">
        <v>1.4485714285714286</v>
      </c>
      <c r="D3" s="1">
        <v>1.9630000000000001</v>
      </c>
      <c r="E3" s="5">
        <f t="shared" ref="E3:E7" si="0">B3*1000000</f>
        <v>1727000</v>
      </c>
      <c r="F3" s="3">
        <v>1.6020000000000001</v>
      </c>
      <c r="G3" s="12">
        <f t="shared" ref="G3:G7" si="1">19.95*42000*(B3-F3)</f>
        <v>104737.5</v>
      </c>
      <c r="H3" s="1">
        <v>1.3719047619047617</v>
      </c>
      <c r="I3" s="12">
        <f t="shared" ref="I3:I7" si="2">19.4*42000*(C3-H3)</f>
        <v>62468.000000000167</v>
      </c>
      <c r="J3" s="1">
        <v>1.915</v>
      </c>
      <c r="K3" s="12">
        <f t="shared" ref="K3:K7" si="3">18.3*42000*(D3-J3)</f>
        <v>36892.800000000032</v>
      </c>
    </row>
    <row r="4" spans="1:11" x14ac:dyDescent="0.2">
      <c r="A4" s="4">
        <v>43847</v>
      </c>
      <c r="B4" s="3">
        <v>1.694</v>
      </c>
      <c r="C4" s="1">
        <v>1.3878571428571429</v>
      </c>
      <c r="D4" s="1">
        <v>1.859</v>
      </c>
      <c r="E4" s="5">
        <f t="shared" si="0"/>
        <v>1694000</v>
      </c>
      <c r="F4" s="3">
        <v>1.645</v>
      </c>
      <c r="G4" s="12">
        <f t="shared" si="1"/>
        <v>41057.09999999994</v>
      </c>
      <c r="H4" s="1">
        <v>1.4107142857142858</v>
      </c>
      <c r="I4" s="12">
        <f t="shared" si="2"/>
        <v>-18624.00000000004</v>
      </c>
      <c r="J4" s="1">
        <v>1.9550000000000001</v>
      </c>
      <c r="K4" s="12">
        <f t="shared" si="3"/>
        <v>-73785.600000000064</v>
      </c>
    </row>
    <row r="5" spans="1:11" x14ac:dyDescent="0.2">
      <c r="A5" s="4">
        <v>43854</v>
      </c>
      <c r="B5" s="3">
        <v>1.629</v>
      </c>
      <c r="C5" s="1">
        <v>1.3369047619047618</v>
      </c>
      <c r="D5" s="1">
        <v>1.7729999999999999</v>
      </c>
      <c r="E5" s="5">
        <f t="shared" si="0"/>
        <v>1629000</v>
      </c>
      <c r="F5" s="3">
        <v>1.6890000000000001</v>
      </c>
      <c r="G5" s="12">
        <f t="shared" si="1"/>
        <v>-50274.000000000044</v>
      </c>
      <c r="H5" s="1">
        <v>1.4464285714285714</v>
      </c>
      <c r="I5" s="12">
        <f t="shared" si="2"/>
        <v>-89240.000000000029</v>
      </c>
      <c r="J5" s="1">
        <v>2.0219999999999998</v>
      </c>
      <c r="K5" s="12">
        <f t="shared" si="3"/>
        <v>-191381.39999999991</v>
      </c>
    </row>
    <row r="6" spans="1:11" x14ac:dyDescent="0.2">
      <c r="A6" s="4">
        <v>43861</v>
      </c>
      <c r="B6" s="3">
        <v>1.5449999999999999</v>
      </c>
      <c r="C6" s="1">
        <v>1.2545238095238094</v>
      </c>
      <c r="D6" s="1">
        <v>1.645</v>
      </c>
      <c r="E6" s="5">
        <f t="shared" si="0"/>
        <v>1545000</v>
      </c>
      <c r="F6" s="3">
        <v>1.732</v>
      </c>
      <c r="G6" s="12">
        <f t="shared" si="1"/>
        <v>-156687.30000000005</v>
      </c>
      <c r="H6" s="1">
        <v>1.4578571428571427</v>
      </c>
      <c r="I6" s="12">
        <f t="shared" si="2"/>
        <v>-165676</v>
      </c>
      <c r="J6" s="1">
        <v>2.0390000000000001</v>
      </c>
      <c r="K6" s="12">
        <f t="shared" si="3"/>
        <v>-302828.40000000008</v>
      </c>
    </row>
    <row r="7" spans="1:11" x14ac:dyDescent="0.2">
      <c r="A7" s="4">
        <v>43868</v>
      </c>
      <c r="B7" s="3">
        <v>1.5229999999999999</v>
      </c>
      <c r="C7" s="1">
        <v>1.1990476190476191</v>
      </c>
      <c r="D7" s="1">
        <v>1.5940000000000001</v>
      </c>
      <c r="E7" s="5">
        <f t="shared" si="0"/>
        <v>1523000</v>
      </c>
      <c r="F7" s="3">
        <v>1.714</v>
      </c>
      <c r="G7" s="12">
        <f t="shared" si="1"/>
        <v>-160038.90000000005</v>
      </c>
      <c r="H7" s="1">
        <v>1.4669047619047619</v>
      </c>
      <c r="I7" s="12">
        <f t="shared" si="2"/>
        <v>-218249.99999999991</v>
      </c>
      <c r="J7" s="1">
        <v>2.0350000000000001</v>
      </c>
      <c r="K7" s="12">
        <f t="shared" si="3"/>
        <v>-338952.60000000003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2020-02-20T20:09:35Z</dcterms:created>
  <dcterms:modified xsi:type="dcterms:W3CDTF">2020-02-20T22:32:52Z</dcterms:modified>
</cp:coreProperties>
</file>