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tro/Documents/GitHub/nba-free-agency-dashboard/Data/"/>
    </mc:Choice>
  </mc:AlternateContent>
  <xr:revisionPtr revIDLastSave="0" documentId="13_ncr:1_{5C47AF02-4D5A-C949-B760-73E80B65C306}" xr6:coauthVersionLast="47" xr6:coauthVersionMax="47" xr10:uidLastSave="{00000000-0000-0000-0000-000000000000}"/>
  <bookViews>
    <workbookView xWindow="1100" yWindow="820" windowWidth="28040" windowHeight="17380" xr2:uid="{D5EB5F4A-B7C8-DC4C-BF95-EDD08D7C3D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<sst xmlns="http://schemas.openxmlformats.org/spreadsheetml/2006/main" count="62" uniqueCount="62">
  <si>
    <t>player</t>
  </si>
  <si>
    <t>date</t>
  </si>
  <si>
    <t>source</t>
  </si>
  <si>
    <t>1st Yr % of Salary Cap</t>
  </si>
  <si>
    <t>Years</t>
  </si>
  <si>
    <t>Total Value</t>
  </si>
  <si>
    <t>Tomáš Satoranský</t>
  </si>
  <si>
    <t>https://www.eurohoops.net/en/euroleague/1362062/barcelona-adds-tomas-satoransky-euroleague/</t>
  </si>
  <si>
    <t>Ivica Zubac</t>
  </si>
  <si>
    <t>Isaiah Hartenstein</t>
  </si>
  <si>
    <t>https://twitter.com/wojespn/status/1541891277104594944</t>
  </si>
  <si>
    <t>https://twitter.com/KellyIkoNBA/status/1542629050652545024</t>
  </si>
  <si>
    <t>Victor Oladipo</t>
  </si>
  <si>
    <t>https://twitter.com/ShamsCharania/status/1542629301220171777</t>
  </si>
  <si>
    <t>Bradley Beal</t>
  </si>
  <si>
    <t>https://twitter.com/wojespn/status/1542629367779565569</t>
  </si>
  <si>
    <t>P.J. Tucker</t>
  </si>
  <si>
    <t>https://twitter.com/ShamsCharania/status/1542629527624482817</t>
  </si>
  <si>
    <t>Nicolas Batum</t>
  </si>
  <si>
    <t>https://twitter.com/chrisbhaynes/status/1542629453381062657</t>
  </si>
  <si>
    <t>Anfernee Simons</t>
  </si>
  <si>
    <t>https://twitter.com/wojespn/status/1542629899676049410</t>
  </si>
  <si>
    <t>Bobby Portis</t>
  </si>
  <si>
    <t>https://twitter.com/wojespn/status/1542630211660963840</t>
  </si>
  <si>
    <t>Jalen Brunson</t>
  </si>
  <si>
    <t>https://twitter.com/chrisbhaynes/status/1542630611629666304</t>
  </si>
  <si>
    <t>Danuel House</t>
  </si>
  <si>
    <t>https://twitter.com/wojespn/status/1542631205874671617</t>
  </si>
  <si>
    <t>Malik Monk</t>
  </si>
  <si>
    <t>https://twitter.com/chrisbhaynes/status/1542630981823127552</t>
  </si>
  <si>
    <t>Mo Bamba</t>
  </si>
  <si>
    <t>https://twitter.com/chrisbhaynes/status/1542631403300392960</t>
  </si>
  <si>
    <t>Tyus Jones</t>
  </si>
  <si>
    <t>https://twitter.com/wojespn/status/1542631954247450627</t>
  </si>
  <si>
    <t>Amir Coffey</t>
  </si>
  <si>
    <t>https://twitter.com/wojespn/status/1542633008770990085</t>
  </si>
  <si>
    <t>Damian Jones</t>
  </si>
  <si>
    <t>Jevon Carter</t>
  </si>
  <si>
    <t>https://twitter.com/ShamsCharania/status/1542633146688176128</t>
  </si>
  <si>
    <t>https://twitter.com/wojespn/status/1542633124919709704</t>
  </si>
  <si>
    <t>Wesley Matthews</t>
  </si>
  <si>
    <t>https://twitter.com/ShamsCharania/status/1542632675315531776</t>
  </si>
  <si>
    <t>Joe Ingles</t>
  </si>
  <si>
    <t>https://twitter.com/renaeingles/status/1542631752963063808</t>
  </si>
  <si>
    <t>Chris Boucher</t>
  </si>
  <si>
    <t>https://twitter.com/wojespn/status/1542633812194123776</t>
  </si>
  <si>
    <t>Davon Reed</t>
  </si>
  <si>
    <t>https://twitter.com/msinger/status/1542633240330063872</t>
  </si>
  <si>
    <t>Luguentz Dort</t>
  </si>
  <si>
    <t>https://twitter.com/wojespn/status/1542634040129470464</t>
  </si>
  <si>
    <t>Dewayne Dedmon</t>
  </si>
  <si>
    <t>https://twitter.com/ShamsCharania/status/1542635437918912512</t>
  </si>
  <si>
    <t>Thaddeus Young</t>
  </si>
  <si>
    <t>https://twitter.com/ChrisBHaynes/status/1542636272920846337</t>
  </si>
  <si>
    <t>Trevelin Queen</t>
  </si>
  <si>
    <t>https://twitter.com/chrisbhaynes/status/1542637004390662145</t>
  </si>
  <si>
    <t>https://twitter.com/chrisbhaynes/status/1542641508196552709</t>
  </si>
  <si>
    <t>Marvin Bagley III</t>
  </si>
  <si>
    <t>Jae'Sean Tate</t>
  </si>
  <si>
    <t>https://twitter.com/ShamsCharania/status/1542643237139234816</t>
  </si>
  <si>
    <t>Patty Mills</t>
  </si>
  <si>
    <t>https://twitter.com/wojespn/status/1542642604617220096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</si>
</sst>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u/>
      <sz val="14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9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/>
    <xf numFmtId="49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chrisbhaynes/status/1542641508196552709" TargetMode="External"/><Relationship Id="rId3" Type="http://schemas.openxmlformats.org/officeDocument/2006/relationships/hyperlink" Target="https://twitter.com/chrisbhaynes/status/1542629453381062657" TargetMode="External"/><Relationship Id="rId7" Type="http://schemas.openxmlformats.org/officeDocument/2006/relationships/hyperlink" Target="https://twitter.com/msinger/status/1542633240330063872" TargetMode="External"/><Relationship Id="rId2" Type="http://schemas.openxmlformats.org/officeDocument/2006/relationships/hyperlink" Target="https://twitter.com/KellyIkoNBA/status/1542629050652545024" TargetMode="External"/><Relationship Id="rId1" Type="http://schemas.openxmlformats.org/officeDocument/2006/relationships/hyperlink" Target="https://twitter.com/wojespn/status/1541891277104594944" TargetMode="External"/><Relationship Id="rId6" Type="http://schemas.openxmlformats.org/officeDocument/2006/relationships/hyperlink" Target="https://twitter.com/renaeingles/status/1542631752963063808" TargetMode="External"/><Relationship Id="rId5" Type="http://schemas.openxmlformats.org/officeDocument/2006/relationships/hyperlink" Target="https://twitter.com/chrisbhaynes/status/1542631403300392960" TargetMode="External"/><Relationship Id="rId4" Type="http://schemas.openxmlformats.org/officeDocument/2006/relationships/hyperlink" Target="https://twitter.com/chrisbhaynes/status/15426306116296663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F1EC-D3D3-CE44-995D-42013DD36BD4}">
  <dimension ref="A1:F29"/>
  <sheetViews>
    <sheetView tabSelected="1" workbookViewId="0">
      <selection activeCell="D18" sqref="D18"/>
    </sheetView>
  </sheetViews>
  <sheetFormatPr baseColWidth="10" defaultRowHeight="19" x14ac:dyDescent="0.25"/>
  <cols>
    <col min="1" max="1" width="20.83203125" style="1" bestFit="1" customWidth="1"/>
    <col min="2" max="2" width="6.33203125" style="2" bestFit="1" customWidth="1"/>
    <col min="3" max="3" width="14.6640625" style="3" bestFit="1" customWidth="1"/>
    <col min="4" max="4" width="21.5" style="4" bestFit="1" customWidth="1"/>
    <col min="5" max="5" width="11.83203125" style="5" bestFit="1" customWidth="1"/>
    <col min="6" max="6" width="98.5" style="6" bestFit="1" customWidth="1"/>
  </cols>
  <sheetData>
    <row r="1" spans="1:6" x14ac:dyDescent="0.25">
      <c r="A1" s="7" t="s">
        <v>0</v>
      </c>
      <c r="B1" s="8" t="s">
        <v>4</v>
      </c>
      <c r="C1" s="9" t="s">
        <v>5</v>
      </c>
      <c r="D1" s="10" t="s">
        <v>3</v>
      </c>
      <c r="E1" s="11" t="s">
        <v>1</v>
      </c>
      <c r="F1" s="12" t="s">
        <v>2</v>
      </c>
    </row>
    <row r="2" spans="1:6" x14ac:dyDescent="0.25">
      <c r="A2" s="13" t="s">
        <v>6</v>
      </c>
      <c r="B2" s="8">
        <v>0</v>
      </c>
      <c r="C2" s="8">
        <v>0</v>
      </c>
      <c r="D2" s="14">
        <f>IF(B2=0,0,C2*0.05/((1.05)^B2-1)/122000000)</f>
        <v>0</v>
      </c>
      <c r="E2" s="11">
        <v>44738</v>
      </c>
      <c r="F2" s="12" t="s">
        <v>7</v>
      </c>
    </row>
    <row r="3" spans="1:6" x14ac:dyDescent="0.25">
      <c r="A3" s="13" t="s">
        <v>8</v>
      </c>
      <c r="B3" s="8">
        <v>3</v>
      </c>
      <c r="C3" s="8">
        <v>33000000</v>
      </c>
      <c r="D3" s="14">
        <f>IF(B3=0,0,C3*0.05/((1.05)^B3-1)/123655000)</f>
        <v>8.4653937429388842E-2</v>
      </c>
      <c r="E3" s="11">
        <v>44740</v>
      </c>
      <c r="F3" s="15" t="s">
        <v>10</v>
      </c>
    </row>
    <row r="4" spans="1:6" x14ac:dyDescent="0.25">
      <c r="A4" s="7" t="s">
        <v>9</v>
      </c>
      <c r="B4" s="8">
        <v>2</v>
      </c>
      <c r="C4" s="9">
        <v>16700000</v>
      </c>
      <c r="D4" s="14">
        <f>IF(B4=0,0,C4*0.05/((1.05)^B4-1)/123655000)</f>
        <v>6.5879596162020396E-2</v>
      </c>
      <c r="E4" s="11">
        <v>44742</v>
      </c>
      <c r="F4" s="15" t="s">
        <v>11</v>
      </c>
    </row>
    <row r="5" spans="1:6" x14ac:dyDescent="0.25">
      <c r="A5" s="7" t="s">
        <v>12</v>
      </c>
      <c r="B5" s="8">
        <v>1</v>
      </c>
      <c r="C5" s="9">
        <v>11000000</v>
      </c>
      <c r="D5" s="14">
        <f>IF(B5=0,0,C5*0.05/((1.05)^B5-1)/123655000)</f>
        <v>8.8957179248716114E-2</v>
      </c>
      <c r="E5" s="11">
        <v>44742</v>
      </c>
      <c r="F5" s="12" t="s">
        <v>13</v>
      </c>
    </row>
    <row r="6" spans="1:6" x14ac:dyDescent="0.25">
      <c r="A6" s="7" t="s">
        <v>14</v>
      </c>
      <c r="B6" s="8">
        <v>5</v>
      </c>
      <c r="C6" s="9">
        <v>251000000</v>
      </c>
      <c r="D6" s="14">
        <f>IF(B6=0,0,C6*0.05/((1.05)^B6-1)/123655000)</f>
        <v>0.36735008151870352</v>
      </c>
      <c r="E6" s="11">
        <v>44742</v>
      </c>
      <c r="F6" s="12" t="s">
        <v>15</v>
      </c>
    </row>
    <row r="7" spans="1:6" x14ac:dyDescent="0.25">
      <c r="A7" s="13" t="s">
        <v>16</v>
      </c>
      <c r="B7" s="8">
        <v>3</v>
      </c>
      <c r="C7" s="9">
        <v>33200000</v>
      </c>
      <c r="D7" s="10">
        <f>IF(B7=0,0,C7*0.05/((1.05)^B7-1)/123655000)</f>
        <v>8.5166991595627559E-2</v>
      </c>
      <c r="E7" s="11">
        <v>44742</v>
      </c>
      <c r="F7" s="12" t="s">
        <v>17</v>
      </c>
    </row>
    <row r="8" spans="1:6" x14ac:dyDescent="0.25">
      <c r="A8" s="13" t="s">
        <v>18</v>
      </c>
      <c r="B8" s="8">
        <v>2</v>
      </c>
      <c r="C8" s="9">
        <v>22000000</v>
      </c>
      <c r="D8" s="10">
        <f>IF(B8=0,0,C8*0.05/((1.05)^B8-1)/123655000)</f>
        <v>8.6787491949966974E-2</v>
      </c>
      <c r="E8" s="11">
        <v>44742</v>
      </c>
      <c r="F8" s="15" t="s">
        <v>19</v>
      </c>
    </row>
    <row r="9" spans="1:6" x14ac:dyDescent="0.25">
      <c r="A9" s="7" t="s">
        <v>20</v>
      </c>
      <c r="B9" s="8">
        <v>4</v>
      </c>
      <c r="C9" s="9">
        <v>100000000</v>
      </c>
      <c r="D9" s="10">
        <f>IF(B9=0,0,C9*0.05/((1.05)^B9-1)/123655000)</f>
        <v>0.18762834709753973</v>
      </c>
      <c r="E9" s="11">
        <v>44742</v>
      </c>
      <c r="F9" s="12" t="s">
        <v>21</v>
      </c>
    </row>
    <row r="10" spans="1:6" x14ac:dyDescent="0.25">
      <c r="A10" s="7" t="s">
        <v>22</v>
      </c>
      <c r="B10" s="8">
        <v>4</v>
      </c>
      <c r="C10" s="9">
        <v>49000000</v>
      </c>
      <c r="D10" s="10">
        <f>IF(B10=0,0,C10*0.05/((1.05)^B10-1)/123655000)</f>
        <v>9.1937890077794474E-2</v>
      </c>
      <c r="E10" s="11">
        <v>44742</v>
      </c>
      <c r="F10" s="12" t="s">
        <v>23</v>
      </c>
    </row>
    <row r="11" spans="1:6" x14ac:dyDescent="0.25">
      <c r="A11" s="7" t="s">
        <v>24</v>
      </c>
      <c r="B11" s="8">
        <v>4</v>
      </c>
      <c r="C11" s="9">
        <v>104000000</v>
      </c>
      <c r="D11" s="10">
        <f>IF(B11=0,0,C11*0.05/((1.05)^B11-1)/123655000)</f>
        <v>0.19513348098144132</v>
      </c>
      <c r="E11" s="11">
        <v>44742</v>
      </c>
      <c r="F11" s="15" t="s">
        <v>25</v>
      </c>
    </row>
    <row r="12" spans="1:6" x14ac:dyDescent="0.25">
      <c r="A12" s="7" t="s">
        <v>26</v>
      </c>
      <c r="B12" s="8">
        <v>2</v>
      </c>
      <c r="C12" s="9">
        <v>8500000</v>
      </c>
      <c r="D12" s="10">
        <f>IF(B12=0,0,C12*0.05/((1.05)^B12-1)/123655000)</f>
        <v>3.3531530980669064E-2</v>
      </c>
      <c r="E12" s="11">
        <v>44742</v>
      </c>
      <c r="F12" s="12" t="s">
        <v>27</v>
      </c>
    </row>
    <row r="13" spans="1:6" x14ac:dyDescent="0.25">
      <c r="A13" s="7" t="s">
        <v>28</v>
      </c>
      <c r="B13" s="8">
        <v>2</v>
      </c>
      <c r="C13" s="9">
        <v>19000000</v>
      </c>
      <c r="D13" s="10">
        <f>IF(B13=0,0,C13*0.05/((1.05)^B13-1)/123655000)</f>
        <v>7.4952833956789672E-2</v>
      </c>
      <c r="E13" s="11">
        <v>44742</v>
      </c>
      <c r="F13" s="12" t="s">
        <v>29</v>
      </c>
    </row>
    <row r="14" spans="1:6" x14ac:dyDescent="0.25">
      <c r="A14" s="7" t="s">
        <v>30</v>
      </c>
      <c r="B14" s="8">
        <v>2</v>
      </c>
      <c r="C14" s="9">
        <v>21000000</v>
      </c>
      <c r="D14" s="10">
        <f>IF(B14=0,0,C14*0.05/((1.05)^B14-1)/123655000)</f>
        <v>8.2842605952241216E-2</v>
      </c>
      <c r="E14" s="11">
        <v>44742</v>
      </c>
      <c r="F14" s="15" t="s">
        <v>31</v>
      </c>
    </row>
    <row r="15" spans="1:6" x14ac:dyDescent="0.25">
      <c r="A15" s="7" t="s">
        <v>32</v>
      </c>
      <c r="B15" s="8">
        <v>2</v>
      </c>
      <c r="C15" s="9">
        <v>30000000</v>
      </c>
      <c r="D15" s="10">
        <f>IF(B15=0,0,C15*0.05/((1.05)^B15-1)/123655000)</f>
        <v>0.11834657993177315</v>
      </c>
      <c r="E15" s="11">
        <v>44742</v>
      </c>
      <c r="F15" s="12" t="s">
        <v>33</v>
      </c>
    </row>
    <row r="16" spans="1:6" x14ac:dyDescent="0.25">
      <c r="A16" s="7" t="s">
        <v>34</v>
      </c>
      <c r="B16" s="8">
        <v>3</v>
      </c>
      <c r="C16" s="9">
        <v>11000000</v>
      </c>
      <c r="D16" s="10">
        <f>IF(B16=0,0,C16*0.05/((1.05)^B16-1)/123655000)</f>
        <v>2.8217979143129616E-2</v>
      </c>
      <c r="E16" s="11">
        <v>44742</v>
      </c>
      <c r="F16" s="12" t="s">
        <v>35</v>
      </c>
    </row>
    <row r="17" spans="1:6" x14ac:dyDescent="0.25">
      <c r="A17" s="7" t="s">
        <v>36</v>
      </c>
      <c r="B17" s="8">
        <v>2</v>
      </c>
      <c r="C17" s="9"/>
      <c r="D17" s="10">
        <f>IF(B17=0,0,C17*0.05/((1.05)^B17-1)/123655000)</f>
        <v>0</v>
      </c>
      <c r="E17" s="11">
        <v>44742</v>
      </c>
      <c r="F17" s="12" t="s">
        <v>39</v>
      </c>
    </row>
    <row r="18" spans="1:6" x14ac:dyDescent="0.25">
      <c r="A18" s="7" t="s">
        <v>37</v>
      </c>
      <c r="B18" s="8">
        <v>2</v>
      </c>
      <c r="C18" s="9"/>
      <c r="D18" s="10">
        <f>IF(B18=0,0,C18*0.05/((1.05)^B18-1)/123655000)</f>
        <v>0</v>
      </c>
      <c r="E18" s="11">
        <v>44742</v>
      </c>
      <c r="F18" s="12" t="s">
        <v>38</v>
      </c>
    </row>
    <row r="19" spans="1:6" x14ac:dyDescent="0.25">
      <c r="A19" s="7" t="s">
        <v>40</v>
      </c>
      <c r="B19" s="8">
        <v>1</v>
      </c>
      <c r="C19" s="9"/>
      <c r="D19" s="10">
        <f>IF(B19=0,0,C19*0.05/((1.05)^B19-1)/123655000)</f>
        <v>0</v>
      </c>
      <c r="E19" s="11">
        <v>44742</v>
      </c>
      <c r="F19" s="12" t="s">
        <v>41</v>
      </c>
    </row>
    <row r="20" spans="1:6" x14ac:dyDescent="0.25">
      <c r="A20" s="7" t="s">
        <v>42</v>
      </c>
      <c r="B20" s="8">
        <v>1</v>
      </c>
      <c r="C20" s="9"/>
      <c r="D20" s="10">
        <f>IF(B20=0,0,C20*0.05/((1.05)^B20-1)/123655000)</f>
        <v>0</v>
      </c>
      <c r="E20" s="11">
        <v>44742</v>
      </c>
      <c r="F20" s="15" t="s">
        <v>43</v>
      </c>
    </row>
    <row r="21" spans="1:6" x14ac:dyDescent="0.25">
      <c r="A21" s="7" t="s">
        <v>44</v>
      </c>
      <c r="B21" s="8">
        <v>3</v>
      </c>
      <c r="C21" s="9">
        <v>35250000</v>
      </c>
      <c r="D21" s="10">
        <f>IF(B21=0,0,C21*0.05/((1.05)^B21-1)/123655000)</f>
        <v>9.0425796799574465E-2</v>
      </c>
      <c r="E21" s="11">
        <v>44742</v>
      </c>
      <c r="F21" s="12" t="s">
        <v>45</v>
      </c>
    </row>
    <row r="22" spans="1:6" x14ac:dyDescent="0.25">
      <c r="A22" s="7" t="s">
        <v>46</v>
      </c>
      <c r="B22" s="8">
        <v>2</v>
      </c>
      <c r="C22" s="9"/>
      <c r="D22" s="10">
        <f>IF(B22=0,0,C22*0.05/((1.05)^B22-1)/123655000)</f>
        <v>0</v>
      </c>
      <c r="E22" s="11">
        <v>44742</v>
      </c>
      <c r="F22" s="15" t="s">
        <v>47</v>
      </c>
    </row>
    <row r="23" spans="1:6" x14ac:dyDescent="0.25">
      <c r="A23" s="7" t="s">
        <v>48</v>
      </c>
      <c r="B23" s="8">
        <v>5</v>
      </c>
      <c r="C23" s="9">
        <v>87500000</v>
      </c>
      <c r="D23" s="10">
        <f>IF(B23=0,0,C23*0.05/((1.05)^B23-1)/123655000)</f>
        <v>0.12806028738201816</v>
      </c>
      <c r="E23" s="11">
        <v>44742</v>
      </c>
      <c r="F23" s="12" t="s">
        <v>49</v>
      </c>
    </row>
    <row r="24" spans="1:6" x14ac:dyDescent="0.25">
      <c r="A24" s="7" t="s">
        <v>50</v>
      </c>
      <c r="B24" s="8">
        <v>2</v>
      </c>
      <c r="C24" s="9">
        <v>9000000</v>
      </c>
      <c r="D24" s="10">
        <f>IF(B24=0,0,C24*0.05/((1.05)^B24-1)/123655000)</f>
        <v>3.5503973979531943E-2</v>
      </c>
      <c r="E24" s="11">
        <v>44742</v>
      </c>
      <c r="F24" s="12" t="s">
        <v>51</v>
      </c>
    </row>
    <row r="25" spans="1:6" x14ac:dyDescent="0.25">
      <c r="A25" s="7" t="s">
        <v>52</v>
      </c>
      <c r="B25" s="8">
        <v>2</v>
      </c>
      <c r="C25" s="9">
        <v>16000000</v>
      </c>
      <c r="D25" s="10">
        <f>IF(B25=0,0,C25*0.05/((1.05)^B25-1)/123655000)</f>
        <v>6.3118175963612355E-2</v>
      </c>
      <c r="E25" s="11">
        <v>44742</v>
      </c>
      <c r="F25" s="12" t="s">
        <v>53</v>
      </c>
    </row>
    <row r="26" spans="1:6" x14ac:dyDescent="0.25">
      <c r="A26" s="7" t="s">
        <v>54</v>
      </c>
      <c r="B26" s="8">
        <v>2</v>
      </c>
      <c r="C26" s="9">
        <v>3300000</v>
      </c>
      <c r="D26" s="10">
        <f>IF(B26=0,0,C26*0.05/((1.05)^B26-1)/123655000)</f>
        <v>1.3018123792495047E-2</v>
      </c>
      <c r="E26" s="11">
        <v>44742</v>
      </c>
      <c r="F26" s="12" t="s">
        <v>55</v>
      </c>
    </row>
    <row r="27" spans="1:6" x14ac:dyDescent="0.25">
      <c r="A27" s="7" t="s">
        <v>57</v>
      </c>
      <c r="B27" s="8">
        <v>3</v>
      </c>
      <c r="C27" s="9">
        <v>37000000</v>
      </c>
      <c r="D27" s="10">
        <f>IF(B27=0,0,C27*0.05/((1.05)^B27-1)/123655000)</f>
        <v>9.4915020754163248E-2</v>
      </c>
      <c r="E27" s="11">
        <v>44742</v>
      </c>
      <c r="F27" s="15" t="s">
        <v>56</v>
      </c>
    </row>
    <row r="28" spans="1:6" x14ac:dyDescent="0.25">
      <c r="A28" s="7" t="s">
        <v>58</v>
      </c>
      <c r="B28" s="8">
        <v>3</v>
      </c>
      <c r="C28" s="9">
        <v>22100000</v>
      </c>
      <c r="D28" s="10">
        <f>IF(B28=0,0,C28*0.05/((1.05)^B28-1)/123655000)</f>
        <v>5.6692485369378591E-2</v>
      </c>
      <c r="E28" s="11">
        <v>44742</v>
      </c>
      <c r="F28" s="12" t="s">
        <v>59</v>
      </c>
    </row>
    <row r="29" spans="1:6" x14ac:dyDescent="0.25">
      <c r="A29" s="7" t="s">
        <v>60</v>
      </c>
      <c r="B29" s="8">
        <v>2</v>
      </c>
      <c r="C29" s="9">
        <v>14500000</v>
      </c>
      <c r="D29" s="10">
        <f>IF(B29=0,0,C29*0.05/((1.05)^B29-1)/123655000)</f>
        <v>5.7200846967023697E-2</v>
      </c>
      <c r="E29" s="11">
        <v>44742</v>
      </c>
      <c r="F29" s="12" t="s">
        <v>61</v>
      </c>
    </row>
  </sheetData>
  <hyperlinks>
    <hyperlink ref="F3" r:id="rId1" xr:uid="{C3A5E99E-D0B1-4D46-ADEB-0A57B7498AE3}"/>
    <hyperlink ref="F4" r:id="rId2" xr:uid="{75F70002-3221-B24A-AE2E-6C4F19480D50}"/>
    <hyperlink ref="F8" r:id="rId3" xr:uid="{37D73035-61F7-D74C-87CA-EFA4B20832B8}"/>
    <hyperlink ref="F11" r:id="rId4" xr:uid="{B52C45E4-8021-814C-95C7-8918D60C265B}"/>
    <hyperlink ref="F14" r:id="rId5" xr:uid="{1D79EC75-BA0C-4546-AAAF-80FDFF73E73F}"/>
    <hyperlink ref="F20" r:id="rId6" xr:uid="{0F98F172-ACCA-264A-B34B-B611924F1FC2}"/>
    <hyperlink ref="F22" r:id="rId7" xr:uid="{3C4144B9-5422-7E4F-B062-F41E5E8AF6DC}"/>
    <hyperlink ref="F27" r:id="rId8" xr:uid="{765A25ED-DD48-294C-AE40-6392AE888E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Datta</dc:creator>
  <cp:lastModifiedBy>Shubham Datta</cp:lastModifiedBy>
  <dcterms:created xsi:type="dcterms:W3CDTF">2022-06-26T12:12:45Z</dcterms:created>
  <dcterms:modified xsi:type="dcterms:W3CDTF">2022-06-30T22:59:51Z</dcterms:modified>
</cp:coreProperties>
</file>