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7FB89F45-6211-4895-B3CE-0AB7AE23FF6C}" xr6:coauthVersionLast="36" xr6:coauthVersionMax="36" xr10:uidLastSave="{00000000-0000-0000-0000-000000000000}"/>
  <bookViews>
    <workbookView xWindow="240" yWindow="110" windowWidth="14810" windowHeight="8010" xr2:uid="{00000000-000D-0000-FFFF-FFFF00000000}"/>
  </bookViews>
  <sheets>
    <sheet name="MAIN" sheetId="10" r:id="rId1"/>
    <sheet name="CERT01" sheetId="15" r:id="rId2"/>
    <sheet name="REVIEW" sheetId="16" r:id="rId3"/>
    <sheet name="SCRUTINY" sheetId="7" r:id="rId4"/>
    <sheet name="RUNNING BILL" sheetId="8" r:id="rId5"/>
    <sheet name="FIRST AND FINAL" sheetId="20" r:id="rId6"/>
    <sheet name="RECOVERY" sheetId="9" r:id="rId7"/>
    <sheet name="TEST" sheetId="6" r:id="rId8"/>
    <sheet name="CHECKLIST" sheetId="17" r:id="rId9"/>
    <sheet name="MAND TEST PERFORMA" sheetId="18" r:id="rId10"/>
    <sheet name="FLR" sheetId="19" r:id="rId11"/>
  </sheets>
  <definedNames>
    <definedName name="BF_AGENCY">MAIN!$C$3</definedName>
    <definedName name="BF_AGGREEMENT_NUM">MAIN!$C$4</definedName>
    <definedName name="BF_AMOUNT_IN_WORDS">MAIN!$E$18</definedName>
    <definedName name="BF_CLAUSE">MAIN!$C$9</definedName>
    <definedName name="BF_DIVISION">MAIN!$C$13</definedName>
    <definedName name="BF_DOC">MAIN!$C$6</definedName>
    <definedName name="BF_DOC_A">MAIN!$C$7</definedName>
    <definedName name="BF_DOC_S">MAIN!$C$6</definedName>
    <definedName name="BF_DOS">MAIN!$C$5</definedName>
    <definedName name="BF_ESTIMATED_COST">MAIN!$C$11</definedName>
    <definedName name="BF_NAME_OF_WORK">MAIN!$C$10</definedName>
    <definedName name="BF_PREV_AMOUNT">MAIN!$D$17</definedName>
    <definedName name="BF_SIGN_1">MAIN!$E$19</definedName>
    <definedName name="BF_SIGN_2">MAIN!$E$20</definedName>
    <definedName name="BF_SIGN_3">MAIN!$E$21</definedName>
    <definedName name="BF_SIGN_4">MAIN!$E$22</definedName>
    <definedName name="BF_SINCE_PREV_AMOUNT">MAIN!$E$17</definedName>
    <definedName name="BF_SNO_OF_BILL">MAIN!$C$8</definedName>
    <definedName name="BF_SUB_DIVISION">MAIN!$C$14</definedName>
    <definedName name="BF_TENDER_COST">MAIN!$C$12</definedName>
    <definedName name="BF_TOTAL_AMOUNT">MAIN!$C$17</definedName>
    <definedName name="Kumar" localSheetId="8">#REF!</definedName>
    <definedName name="Kumar" localSheetId="5">#REF!</definedName>
    <definedName name="Kumar" localSheetId="9">#REF!</definedName>
    <definedName name="Kumar" localSheetId="2">#REF!</definedName>
    <definedName name="Kumar">#REF!</definedName>
    <definedName name="_xlnm.Print_Area" localSheetId="1">CERT01!$A$1:$J$40</definedName>
    <definedName name="_xlnm.Print_Area" localSheetId="8">CHECKLIST!$A$1:$C$45</definedName>
    <definedName name="_xlnm.Print_Area" localSheetId="10">FLR!$A$1:$F$35</definedName>
    <definedName name="_xlnm.Print_Area" localSheetId="0">MAIN!$A$1:$F$23</definedName>
    <definedName name="_xlnm.Print_Area" localSheetId="2">REVIEW!$A$1:$E$33</definedName>
    <definedName name="_xlnm.Print_Area" localSheetId="4">'RUNNING BILL'!$A$1:$K$182</definedName>
    <definedName name="_xlnm.Print_Area" localSheetId="3">SCRUTINY!$A$1:$C$45</definedName>
    <definedName name="_xlnm.Print_Area" localSheetId="7">TEST!$A$1:$G$40</definedName>
  </definedNames>
  <calcPr calcId="162913"/>
</workbook>
</file>

<file path=xl/calcChain.xml><?xml version="1.0" encoding="utf-8"?>
<calcChain xmlns="http://schemas.openxmlformats.org/spreadsheetml/2006/main">
  <c r="D13" i="15" l="1"/>
  <c r="D15" i="15"/>
  <c r="C22" i="15"/>
  <c r="C42" i="17"/>
  <c r="C41" i="17"/>
  <c r="C40" i="17"/>
  <c r="C39" i="17"/>
  <c r="G37" i="6"/>
  <c r="G36" i="6"/>
  <c r="G35" i="6"/>
  <c r="G34" i="6"/>
  <c r="F25" i="9"/>
  <c r="F24" i="9"/>
  <c r="F23" i="9"/>
  <c r="F22" i="9"/>
  <c r="I84" i="8"/>
  <c r="I83" i="8"/>
  <c r="I82" i="8"/>
  <c r="I81" i="8"/>
  <c r="C44" i="7"/>
  <c r="C43" i="7"/>
  <c r="C42" i="7"/>
  <c r="C41" i="7"/>
  <c r="O15" i="20"/>
  <c r="J15" i="20"/>
  <c r="I15" i="20"/>
  <c r="B15" i="20"/>
  <c r="A15" i="20"/>
  <c r="A10" i="20"/>
  <c r="T4" i="20"/>
  <c r="B2" i="20"/>
  <c r="A7" i="19"/>
  <c r="A6" i="19"/>
  <c r="A5" i="19"/>
  <c r="A4" i="19"/>
  <c r="E17" i="10"/>
  <c r="D19" i="9" s="1"/>
  <c r="D8" i="9"/>
  <c r="E8" i="9" s="1"/>
  <c r="G8" i="9" s="1"/>
  <c r="A2" i="9"/>
  <c r="C6" i="18"/>
  <c r="C62" i="8"/>
  <c r="E19" i="8"/>
  <c r="G9" i="8"/>
  <c r="B9" i="8"/>
  <c r="C14" i="7"/>
  <c r="C1" i="7"/>
  <c r="A1" i="7"/>
  <c r="D9" i="15"/>
  <c r="D11" i="15"/>
  <c r="A5" i="16"/>
  <c r="H5" i="18"/>
  <c r="H4" i="18"/>
  <c r="C5" i="18"/>
  <c r="C4" i="18"/>
  <c r="C3" i="18"/>
  <c r="C2" i="18"/>
  <c r="C8" i="17"/>
  <c r="C7" i="17"/>
  <c r="C6" i="17"/>
  <c r="C5" i="17"/>
  <c r="C4" i="17"/>
  <c r="C3" i="17"/>
  <c r="D17" i="15"/>
  <c r="A7" i="16"/>
  <c r="A6" i="16"/>
  <c r="A4" i="16"/>
  <c r="A3" i="7"/>
  <c r="J9" i="9"/>
  <c r="A5" i="9"/>
  <c r="A4" i="9"/>
  <c r="A3" i="9"/>
  <c r="A2" i="8"/>
  <c r="E18" i="8"/>
  <c r="C16" i="8"/>
  <c r="C14" i="8"/>
  <c r="C12" i="8"/>
  <c r="C11" i="8"/>
  <c r="C13" i="7"/>
  <c r="C12" i="7"/>
  <c r="C10" i="7"/>
  <c r="C9" i="7"/>
  <c r="C8" i="7"/>
  <c r="C7" i="7"/>
  <c r="C6" i="7"/>
  <c r="C5" i="6"/>
  <c r="C4" i="6"/>
  <c r="C3" i="6"/>
  <c r="C2" i="6"/>
  <c r="F59" i="8"/>
  <c r="J8" i="9"/>
  <c r="D10" i="9"/>
  <c r="D12" i="9" s="1"/>
  <c r="E7" i="6"/>
  <c r="F27" i="8"/>
  <c r="F43" i="8" s="1"/>
  <c r="F48" i="8" s="1"/>
  <c r="F58" i="8" s="1"/>
  <c r="F60" i="8" s="1"/>
  <c r="F61" i="8" s="1"/>
  <c r="C11" i="7"/>
  <c r="F16" i="9"/>
  <c r="J10" i="9" l="1"/>
  <c r="E10" i="9"/>
  <c r="G10" i="9" s="1"/>
  <c r="H27" i="8"/>
  <c r="H43" i="8" s="1"/>
  <c r="H48" i="8" s="1"/>
  <c r="H58" i="8" s="1"/>
  <c r="N15" i="20"/>
  <c r="D14" i="9"/>
  <c r="E14" i="9" s="1"/>
  <c r="G14" i="9" s="1"/>
  <c r="E12" i="9"/>
  <c r="G12" i="9" s="1"/>
  <c r="H60" i="8" l="1"/>
  <c r="H61" i="8" s="1"/>
  <c r="G16" i="9"/>
  <c r="E17" i="9" s="1"/>
  <c r="E16" i="9"/>
  <c r="F19" i="9" l="1"/>
  <c r="G19" i="9" s="1"/>
</calcChain>
</file>

<file path=xl/sharedStrings.xml><?xml version="1.0" encoding="utf-8"?>
<sst xmlns="http://schemas.openxmlformats.org/spreadsheetml/2006/main" count="527" uniqueCount="427">
  <si>
    <t>Unit</t>
  </si>
  <si>
    <t>Rate</t>
  </si>
  <si>
    <t>Total</t>
  </si>
  <si>
    <t>Payment on the basis of actual measurements</t>
  </si>
  <si>
    <t>Since previous bill</t>
  </si>
  <si>
    <t>TEST CHECK STATEMENT</t>
  </si>
  <si>
    <t>SI No.</t>
  </si>
  <si>
    <t>Description of Items</t>
  </si>
  <si>
    <t>Ref of M.B. &amp; Pages</t>
  </si>
  <si>
    <t>Qty.</t>
  </si>
  <si>
    <t xml:space="preserve">Amount of AE Test Check </t>
  </si>
  <si>
    <t xml:space="preserve">Amount of EE Test Check </t>
  </si>
  <si>
    <t>Remarks</t>
  </si>
  <si>
    <t xml:space="preserve">Gross Amount </t>
  </si>
  <si>
    <t>:-</t>
  </si>
  <si>
    <t xml:space="preserve">Test check by AE is more than 50% </t>
  </si>
  <si>
    <t>Scrutiny Notes Accompany contractor's Bill</t>
  </si>
  <si>
    <t>S.NO</t>
  </si>
  <si>
    <t>NAME</t>
  </si>
  <si>
    <t>T.S.No.:</t>
  </si>
  <si>
    <t>Name of Contractor:</t>
  </si>
  <si>
    <t>Agreement No./S.O. No./W.O. No/</t>
  </si>
  <si>
    <t>S.No. of Bill</t>
  </si>
  <si>
    <t xml:space="preserve">Estimate cost put to Tender </t>
  </si>
  <si>
    <t>Tender Amount</t>
  </si>
  <si>
    <t>Total Amt. of work done:</t>
  </si>
  <si>
    <t>(a) Date of Start:</t>
  </si>
  <si>
    <t>(b) Date of Completion as per Agreement:</t>
  </si>
  <si>
    <t>(c ) Date of actual completion:</t>
  </si>
  <si>
    <t>Ref to M.B. in which measurements have been recorded. M.B.</t>
  </si>
  <si>
    <t>No. of .M.B in Which completion certificate recorded:</t>
  </si>
  <si>
    <t>Extension of time is involved. If so what amount has been with held:</t>
  </si>
  <si>
    <t>Are there any extra / subsituted item involved in this bill ?</t>
  </si>
  <si>
    <t>Are there any recovery of material in the bill:</t>
  </si>
  <si>
    <t xml:space="preserve">If there any recovery of material in the bill: </t>
  </si>
  <si>
    <t xml:space="preserve">Whether the theoretical consumption. Statement of material has been checked. </t>
  </si>
  <si>
    <t>Panel rate recovery if any.</t>
  </si>
  <si>
    <t>If there any deviation in the quantity executed &amp; the deviation statement is approved:</t>
  </si>
  <si>
    <t>Whather the contractor ledger is tallied:</t>
  </si>
  <si>
    <t>-</t>
  </si>
  <si>
    <t>Test check of Assistant Engineer is more then 50%.</t>
  </si>
  <si>
    <t>Test check of Executive Engineer.</t>
  </si>
  <si>
    <t>Whether there are any CIE/quality contral observation on this work:</t>
  </si>
  <si>
    <t>Whether contractor has accepted the mesurement:</t>
  </si>
  <si>
    <t>Whether labour reports have been submitted:</t>
  </si>
  <si>
    <t>whether all the clauses &amp; conditions of agreement have been fulfilled:</t>
  </si>
  <si>
    <t>Whether all the mandatory tests conducted:</t>
  </si>
  <si>
    <t>With held for mile stone.</t>
  </si>
  <si>
    <t>With held on A/c of 10% cost of water proofing work.</t>
  </si>
  <si>
    <t>Guarantee Bond for Textures Exterior Paint work.</t>
  </si>
  <si>
    <t>Withheld on A/c of 5% for Textures exterior paint work.</t>
  </si>
  <si>
    <t>Withheld on A/c of 10% for water supply &amp; sanitary items.</t>
  </si>
  <si>
    <t>Guarantee Bond for water supply &amp; sanitary items.</t>
  </si>
  <si>
    <t>CPWA-26(Revised)</t>
  </si>
  <si>
    <t>(Referred to in Paragraph 10-2-10 and 10-2-12)</t>
  </si>
  <si>
    <t xml:space="preserve">(Final payment must invariably be made on forms Printed on Yeloow paper which should not be used </t>
  </si>
  <si>
    <t>intermediate payment)</t>
  </si>
  <si>
    <t xml:space="preserve">(For Contractor: This form provides for (1) advance payments (2) Payments for Measured Works. The form of  </t>
  </si>
  <si>
    <t>Account Secured Advance which has been printed separtely should be attached, where necessary)</t>
  </si>
  <si>
    <r>
      <t>Cash Book Voucher No.</t>
    </r>
    <r>
      <rPr>
        <sz val="10"/>
        <rFont val="Cambria"/>
        <family val="1"/>
      </rPr>
      <t xml:space="preserve"> ……………………………………………………………………….. </t>
    </r>
    <r>
      <rPr>
        <b/>
        <sz val="10"/>
        <rFont val="Cambria"/>
        <family val="1"/>
      </rPr>
      <t>Dated</t>
    </r>
    <r>
      <rPr>
        <sz val="10"/>
        <rFont val="Cambria"/>
        <family val="1"/>
      </rPr>
      <t xml:space="preserve"> </t>
    </r>
  </si>
  <si>
    <r>
      <t>No. &amp; date of the previous bill of this work</t>
    </r>
    <r>
      <rPr>
        <b/>
        <sz val="10"/>
        <rFont val="Cambria"/>
        <family val="1"/>
      </rPr>
      <t xml:space="preserve"> :   --NA--</t>
    </r>
  </si>
  <si>
    <t>ACCOUNT OF WORK EXECUTED</t>
  </si>
  <si>
    <t>Item of work (grouped under "sub-head" and "sub-works" of estimate</t>
  </si>
  <si>
    <t>Quanitity executed up-to date as per measurement book</t>
  </si>
  <si>
    <t>Remark</t>
  </si>
  <si>
    <t>Up-to-date</t>
  </si>
  <si>
    <t>Rs.</t>
  </si>
  <si>
    <t>P.</t>
  </si>
  <si>
    <t xml:space="preserve"> - As per schedule attach-</t>
  </si>
  <si>
    <t>Certificate</t>
  </si>
  <si>
    <t>As Per Statement Attached</t>
  </si>
  <si>
    <t>Carried Over</t>
  </si>
  <si>
    <t xml:space="preserve">Total Value of work done to date (A):- </t>
  </si>
  <si>
    <t xml:space="preserve">Deduct -- Value of work shown on previous bill:- </t>
  </si>
  <si>
    <t>Net Value of work since previous bill (F):-</t>
  </si>
  <si>
    <t xml:space="preserve">N.B. -- When there are two or more entries in column 6 relating to each Sub-head of estimate they should, in </t>
  </si>
  <si>
    <t>case of work the accounts of which are kept by sub-heads, be totalled and the total recorded in column 7 for</t>
  </si>
  <si>
    <t>posting the work abstract.</t>
  </si>
  <si>
    <t xml:space="preserve"> II. Certificate &amp; Signature</t>
  </si>
  <si>
    <t>1.  The measurement on which are based the entries in column 1 to 6 of account I were made by Engineer</t>
  </si>
  <si>
    <t>2. *Certified that in addition to and quite apart from the quantities of work actually executed as shown in column</t>
  </si>
  <si>
    <t xml:space="preserve">     4 of the account 1, some work has actually been done in connection with several items and the value of such</t>
  </si>
  <si>
    <t xml:space="preserve">     work (after deducting proportionate amount……….……………of secured advance if any ultimately recoverable</t>
  </si>
  <si>
    <t xml:space="preserve">     on account of the quantities of the materials used therein) is in no case less than the advance payments as </t>
  </si>
  <si>
    <t xml:space="preserve">     per item 2 of the memorandum if payments made or proposed to be.made for the convenience of the contactor</t>
  </si>
  <si>
    <t xml:space="preserve">     in anticipation of and subject to the result of detailed measurements which will be made as soon as possible</t>
  </si>
  <si>
    <t xml:space="preserve"> Dated Singnature of officer </t>
  </si>
  <si>
    <t xml:space="preserve">          preparing the bill</t>
  </si>
  <si>
    <t>………………………...………..</t>
  </si>
  <si>
    <t>……………………………….</t>
  </si>
  <si>
    <t>authorising payment</t>
  </si>
  <si>
    <t>Rank …………………………</t>
  </si>
  <si>
    <t>Dated Signature of Contractor</t>
  </si>
  <si>
    <t>This Certificate must be signed by Sub-Divisional Officer of Divisional Officer.</t>
  </si>
  <si>
    <t xml:space="preserve">This Signature is necessary only when the officer who prepares the bill is not the officer who authorises the payment in such </t>
  </si>
  <si>
    <t>a case be two signature are essential.</t>
  </si>
  <si>
    <t xml:space="preserve">III. Memorandum of Payment </t>
  </si>
  <si>
    <t xml:space="preserve">1.Total value of work actually measured, as per Act.1, col.5 entry (A)…………………………. </t>
  </si>
  <si>
    <t>2.Total up-to-date, advance payment for work not yet measured, as per details given below:-</t>
  </si>
  <si>
    <t xml:space="preserve">Rs. </t>
  </si>
  <si>
    <t xml:space="preserve">P. </t>
  </si>
  <si>
    <t>(B)</t>
  </si>
  <si>
    <t xml:space="preserve">      (a) Total as per Previous bill …………………………………………………………….</t>
  </si>
  <si>
    <t xml:space="preserve">      (b) Since Previous bill ……………….. as per page …………………of  M.B. No. ………… (D) </t>
  </si>
  <si>
    <t>3.Total "up-to-date secured advance on security of materials as per annexure (Form 26A) Col. 8 Entry</t>
  </si>
  <si>
    <t>(C)</t>
  </si>
  <si>
    <t>4. Total items (1 + 2 + 3)</t>
  </si>
  <si>
    <t>5. Deduct amount withold</t>
  </si>
  <si>
    <t>(a) Form previous bill as per last Running Account Bill…………….</t>
  </si>
  <si>
    <t>(b) Form this bill ………………………………………………………..</t>
  </si>
  <si>
    <t>Figures for works abstract</t>
  </si>
  <si>
    <t>6. Balance i.e. "up-to-date" payments (item 4-5)</t>
  </si>
  <si>
    <t>(K)</t>
  </si>
  <si>
    <t xml:space="preserve">7. Total amount of payments already made as per entry (K) of last </t>
  </si>
  <si>
    <t xml:space="preserve">    Running Account Bill No. ……… of …..forwarded with accounts </t>
  </si>
  <si>
    <t xml:space="preserve">    for ………20……..</t>
  </si>
  <si>
    <t>8. Payment now to be made as detailed below:-</t>
  </si>
  <si>
    <t>(a) By recovery of amount creditable to this work.</t>
  </si>
  <si>
    <t>(a) …………………………………………………….</t>
  </si>
  <si>
    <t>Total 5 (b) + 8 (a) ………………….. (G)</t>
  </si>
  <si>
    <t xml:space="preserve">(b) By recovery amounts creditable to other work </t>
  </si>
  <si>
    <t xml:space="preserve">     of head of accounts ______ </t>
  </si>
  <si>
    <t xml:space="preserve">(i) income tax Recovery @ </t>
  </si>
  <si>
    <t>(ii) Labour Cess @</t>
  </si>
  <si>
    <t>(iii) Sale/Work Tax @</t>
  </si>
  <si>
    <t xml:space="preserve">(iv) S/Deposite @ </t>
  </si>
  <si>
    <t>(v)………………………</t>
  </si>
  <si>
    <t>(vi)………………….</t>
  </si>
  <si>
    <t>(vii)…………………</t>
  </si>
  <si>
    <t>( C) By Cheque</t>
  </si>
  <si>
    <t>Total 8(b) + ( C) (H)</t>
  </si>
  <si>
    <t>Pay Rs……………………………………………………………………………………..………………………………………………………………..</t>
  </si>
  <si>
    <t>…………………………………………………..………………...by cheque</t>
  </si>
  <si>
    <t>…………………………….</t>
  </si>
  <si>
    <t>Dated initials of Disbursing officer</t>
  </si>
  <si>
    <t>Received Rs…………………………………………………………………per above memorandum on account of this work.</t>
  </si>
  <si>
    <t>Dated ……………. 20 ………………..</t>
  </si>
  <si>
    <t>Witness …………………………………</t>
  </si>
  <si>
    <t>Signature of Contractor</t>
  </si>
  <si>
    <t>Checked</t>
  </si>
  <si>
    <t>Account Clerk</t>
  </si>
  <si>
    <t>Divisional Accountant</t>
  </si>
  <si>
    <t>Paid by me vide cheque** No. ………………………………….Dated …………………………20…………………….</t>
  </si>
  <si>
    <t>……………………………………………….</t>
  </si>
  <si>
    <t xml:space="preserve">Dated intitials of person actually making the payment </t>
  </si>
  <si>
    <t xml:space="preserve">* This figure should be tested to see that it agree with the total of 7 &amp; 8. </t>
  </si>
  <si>
    <t xml:space="preserve">If the net amount be paid is less than Rs. 10 and if cannot be including in cheque the payment should be made in cash this </t>
  </si>
  <si>
    <t>entry being alttered suitably and the alteration attested by dated initials.</t>
  </si>
  <si>
    <t xml:space="preserve">(Here specify the net amount payable vide item 8 (C). </t>
  </si>
  <si>
    <t xml:space="preserve"> The D185 acknowledgement  should be for the gross amount paid as per item 8 (i.e. a+b+c).</t>
  </si>
  <si>
    <t xml:space="preserve">Payment should be attested by some known person when the payee's acknowledgement is given by a mark seal or thumb </t>
  </si>
  <si>
    <t>impression.</t>
  </si>
  <si>
    <t>(IV. Remarks)</t>
  </si>
  <si>
    <t>This space is reserved for any remarks which the Disbursing Officer or the Divisional Officer may wish to record in respect of</t>
  </si>
  <si>
    <t>the execution of the work, check of measurement or the state of contractor's amount).</t>
  </si>
  <si>
    <t>FOR USE IN DIVISIONAL OFFICER</t>
  </si>
  <si>
    <t xml:space="preserve">Checked </t>
  </si>
  <si>
    <t xml:space="preserve">FOR USE IN ACCOUNTANT GENERAL'S OFFICER </t>
  </si>
  <si>
    <t xml:space="preserve">Audited </t>
  </si>
  <si>
    <t>Reviewed</t>
  </si>
  <si>
    <t>Auditor</t>
  </si>
  <si>
    <t>Superintendent</t>
  </si>
  <si>
    <t>Gaetted Officer</t>
  </si>
  <si>
    <t>Recovery Statement</t>
  </si>
  <si>
    <t>RECOVERIES:</t>
  </si>
  <si>
    <t>S.No.</t>
  </si>
  <si>
    <t>Description</t>
  </si>
  <si>
    <t>Upto date recovery</t>
  </si>
  <si>
    <t>Already recovered</t>
  </si>
  <si>
    <t>Now to be recovered</t>
  </si>
  <si>
    <t>Net Recovery</t>
  </si>
  <si>
    <t>Net Amount Payable</t>
  </si>
  <si>
    <t>Format of the Agreement</t>
  </si>
  <si>
    <t>Date of start.</t>
  </si>
  <si>
    <t xml:space="preserve">Date of completion. </t>
  </si>
  <si>
    <t>S.No of the Bill</t>
  </si>
  <si>
    <t>Clause 12 % age</t>
  </si>
  <si>
    <t xml:space="preserve">Name of Work  </t>
  </si>
  <si>
    <t xml:space="preserve">DIVISION </t>
  </si>
  <si>
    <t>Estimated Cost</t>
  </si>
  <si>
    <t>Tendered Cost</t>
  </si>
  <si>
    <t>Name Of Work :</t>
  </si>
  <si>
    <t>Bill No. :</t>
  </si>
  <si>
    <t>Agreement No. :</t>
  </si>
  <si>
    <t xml:space="preserve">Agency </t>
  </si>
  <si>
    <t>Agency :</t>
  </si>
  <si>
    <t>Name Of Contractor :</t>
  </si>
  <si>
    <t xml:space="preserve">Serial No. of this Bill :  </t>
  </si>
  <si>
    <t>Agreement Number :</t>
  </si>
  <si>
    <t>Date of written order to commence work :</t>
  </si>
  <si>
    <t xml:space="preserve">:- </t>
  </si>
  <si>
    <t xml:space="preserve">Agreement No. </t>
  </si>
  <si>
    <t>Say Rs.</t>
  </si>
  <si>
    <t>Gross Amount</t>
  </si>
  <si>
    <t>Tendered Amount</t>
  </si>
  <si>
    <t>SD On</t>
  </si>
  <si>
    <t>Security Deposite @</t>
  </si>
  <si>
    <t>Income Tax @</t>
  </si>
  <si>
    <t>Labour Cess @</t>
  </si>
  <si>
    <t xml:space="preserve">Vat Cess @ </t>
  </si>
  <si>
    <t>CMB-</t>
  </si>
  <si>
    <t>SUB-DIVISION</t>
  </si>
  <si>
    <t>AGENCY</t>
  </si>
  <si>
    <t xml:space="preserve">Name of Work : - </t>
  </si>
  <si>
    <t>CERTIFICATE</t>
  </si>
  <si>
    <t xml:space="preserve">It is certified that this CMB - </t>
  </si>
  <si>
    <t>contains page 1 to ….</t>
  </si>
  <si>
    <t xml:space="preserve">  Numbers serially</t>
  </si>
  <si>
    <t>Review Notes</t>
  </si>
  <si>
    <t>By the Superior Officer of the Department</t>
  </si>
  <si>
    <t>Date of check</t>
  </si>
  <si>
    <t>Pages recording Measurments Subject to Test -check</t>
  </si>
  <si>
    <t>Value of Measurements checked</t>
  </si>
  <si>
    <t xml:space="preserve">Results of check exercised </t>
  </si>
  <si>
    <t>Dated Initial &amp; designation of the checking officer</t>
  </si>
  <si>
    <t>i9</t>
  </si>
  <si>
    <t>SL No. of Bill</t>
  </si>
  <si>
    <t>The work is carried out as per CPWD specification  condition of agreements &amp; direction of Engineer-in-charge.</t>
  </si>
  <si>
    <t>No T &amp; P issued to the contractor</t>
  </si>
  <si>
    <t>Necessary recoveries has been made as per rule.</t>
  </si>
  <si>
    <t>Water has been arranged by the contractor</t>
  </si>
  <si>
    <t>CHECK LIST</t>
  </si>
  <si>
    <t>Details/ document to be furnished along with extra item statements/ substituted item statement/ Deviation item statements to be submitted to circle office.</t>
  </si>
  <si>
    <t>Name of work</t>
  </si>
  <si>
    <t>Agreement Item No.</t>
  </si>
  <si>
    <t>Name of Agency</t>
  </si>
  <si>
    <t>Estimate cost put to tender</t>
  </si>
  <si>
    <t>Tendered cost</t>
  </si>
  <si>
    <t>Percentage (above/below) of tender</t>
  </si>
  <si>
    <t>7.(a)</t>
  </si>
  <si>
    <t>Amount and reference of A/A &amp; E/S</t>
  </si>
  <si>
    <t xml:space="preserve">   (b)</t>
  </si>
  <si>
    <t>Authority who accorded A/A &amp; E/S</t>
  </si>
  <si>
    <t xml:space="preserve">  (c )</t>
  </si>
  <si>
    <t xml:space="preserve">Corresponding provision for this work in the A/A &amp; E/S received </t>
  </si>
  <si>
    <t>8.(a)</t>
  </si>
  <si>
    <t>Amount and reference of Technical Sanction</t>
  </si>
  <si>
    <t xml:space="preserve">Authority who  accorded Technical Sanction </t>
  </si>
  <si>
    <t>9.(a)</t>
  </si>
  <si>
    <t xml:space="preserve">Whether work is completed? If  yes, please mention actual date of completion </t>
  </si>
  <si>
    <t>If work completed, then total amount of gross work done including extra items/ Substituted items/ Deviated items.</t>
  </si>
  <si>
    <t>If work is not completed, then what is the probable amount of work done including extra items/ Substituted items/ Deviated items. ( consider full rates for working out the amount)?</t>
  </si>
  <si>
    <t>(d )</t>
  </si>
  <si>
    <t xml:space="preserve">Whether total amount of work done including EI/SI/DI is within 1.25 times of tendered cost &amp; within 1.1 times of power to accord T.S. of T.S. authority? </t>
  </si>
  <si>
    <t>(e )</t>
  </si>
  <si>
    <t xml:space="preserve">Whether total amount of work done including EI/SI/DI is with in 10% excess of A/A &amp; E/S for this work? </t>
  </si>
  <si>
    <t>10.(a)</t>
  </si>
  <si>
    <t>Whether prior approval from the competent authority was obtained?</t>
  </si>
  <si>
    <t xml:space="preserve">     (b) </t>
  </si>
  <si>
    <t>Please attach copy of prior approval from Competent authority.</t>
  </si>
  <si>
    <t xml:space="preserve">    (c )</t>
  </si>
  <si>
    <t>If prior approval not obtained from competent authority, reasons for not obtaining prior approval may be explained.</t>
  </si>
  <si>
    <t>Whether certified copy of agreement attached?</t>
  </si>
  <si>
    <t xml:space="preserve">% Limits stipulated in schedule ‘F’ </t>
  </si>
  <si>
    <t xml:space="preserve">Date/Month of execution of Extra items/ Substituted items/ Deviated items. </t>
  </si>
  <si>
    <t>14.(a)</t>
  </si>
  <si>
    <t>Details of already sanctioned extra item statement/ Substituted items/ Deviated item statement for this work sanctioned by various authorities/offices. Copy of all sectioned statement may be enclosed.</t>
  </si>
  <si>
    <t>(b)</t>
  </si>
  <si>
    <t xml:space="preserve">Details of other statement (EIS/SIS/DIS) submitted for sanction in circle/zone office which are yet to sectioned.  </t>
  </si>
  <si>
    <t>Whether reason for extra items/ Substituted items/ Deviated items elaborated in remarks columns of statements?</t>
  </si>
  <si>
    <t>Whether AE/EE sanctioned EIS/SIS/DIS within their permissible power as per manual and not exceeded their power?</t>
  </si>
  <si>
    <t xml:space="preserve">Whether deviation proposed on market rates also? </t>
  </si>
  <si>
    <t>Has the contractor submitted any analysis of the  rates for extra items/ Substituted items/ Deviated quantities beyond permissible variations ? (Please enclose copy)</t>
  </si>
  <si>
    <t>Whether the analysis of rates submitted by the contractor were considered and what rate was determined and communicated to the  contractor by the Executive Engineer? (Please enclose copy)</t>
  </si>
  <si>
    <t xml:space="preserve">Whether analysis of rates submitted by Executive Engineer for extra items/substitutes items/deviated quantities beyond permissible variation along with statements?  </t>
  </si>
  <si>
    <t>If rates of deviated quantities beyond  permissible variation (as per schedule ‘F’) is less than the provision of agreement, then whether letter from contractor obtained  by Ex.Engr.?</t>
  </si>
  <si>
    <t>Whether certificate from Ex.Engr. certifying that rates adopted in A/Rs. Are minimum market rate prevailing at the item of execution of extra items/substituted items/deviate quantities of items submitted?</t>
  </si>
  <si>
    <t>Any other information.</t>
  </si>
  <si>
    <t xml:space="preserve">Test Check Vide CMB </t>
  </si>
  <si>
    <t xml:space="preserve">DETAILS FOR CARRIED OUT MANDARORY TESTS </t>
  </si>
  <si>
    <t>Name of the work :</t>
  </si>
  <si>
    <t>Date of Start :</t>
  </si>
  <si>
    <t>Date of Completion (S)  :</t>
  </si>
  <si>
    <t>Date of Completion (A)  :</t>
  </si>
  <si>
    <t>Item</t>
  </si>
  <si>
    <t>Description of test</t>
  </si>
  <si>
    <t>Frequency as per Specification</t>
  </si>
  <si>
    <t>Upto date Qty.</t>
  </si>
  <si>
    <t>No. of tests reqd.</t>
  </si>
  <si>
    <t>No. of tests Actually carried out</t>
  </si>
  <si>
    <t>Samples taken in presence of 
AE           EE</t>
  </si>
  <si>
    <t>Water</t>
  </si>
  <si>
    <t>for const.
purpose</t>
  </si>
  <si>
    <t>Every three Month</t>
  </si>
  <si>
    <t>Cement</t>
  </si>
  <si>
    <t>Fineness, Soundness, setting time, Compressive strenght etc</t>
  </si>
  <si>
    <t>Each lot</t>
  </si>
  <si>
    <t>Wall Tiles of size 200mmx300mm</t>
  </si>
  <si>
    <t>Water absorption, modulus of rupture, scratch hardness etc</t>
  </si>
  <si>
    <t>3000 no.</t>
  </si>
  <si>
    <t>Floor Tiles of Size 300mmx300mm</t>
  </si>
  <si>
    <t>40 mm Stone Aggregate</t>
  </si>
  <si>
    <t>Particle size distribution</t>
  </si>
  <si>
    <t>45cum</t>
  </si>
  <si>
    <t>20 mm Stone Aggregate</t>
  </si>
  <si>
    <t>45 cum</t>
  </si>
  <si>
    <t>Coarse sand</t>
  </si>
  <si>
    <t>40 cum</t>
  </si>
  <si>
    <t>Silt Content</t>
  </si>
  <si>
    <t>20cum</t>
  </si>
  <si>
    <t>Wood</t>
  </si>
  <si>
    <t>Moisture content</t>
  </si>
  <si>
    <t>1 cum</t>
  </si>
  <si>
    <t>Signature of JE</t>
  </si>
  <si>
    <t xml:space="preserve">Signature of AE </t>
  </si>
  <si>
    <t xml:space="preserve">Date of completion (A). </t>
  </si>
  <si>
    <t>COMPUTERISED MEASUREMENT BOOK</t>
  </si>
  <si>
    <t>AGREEMENT No.</t>
  </si>
  <si>
    <t xml:space="preserve">Test Check Upto </t>
  </si>
  <si>
    <r>
      <t xml:space="preserve">Division </t>
    </r>
    <r>
      <rPr>
        <sz val="10"/>
        <rFont val="Cambria"/>
        <family val="1"/>
      </rPr>
      <t>:-</t>
    </r>
    <r>
      <rPr>
        <b/>
        <sz val="10"/>
        <rFont val="Cambria"/>
        <family val="1"/>
      </rPr>
      <t xml:space="preserve">  </t>
    </r>
    <r>
      <rPr>
        <sz val="10"/>
        <rFont val="Cambria"/>
        <family val="1"/>
      </rPr>
      <t xml:space="preserve">                        </t>
    </r>
  </si>
  <si>
    <r>
      <t xml:space="preserve">Sub Division </t>
    </r>
    <r>
      <rPr>
        <sz val="10"/>
        <rFont val="Cambria"/>
        <family val="1"/>
      </rPr>
      <t>:-</t>
    </r>
    <r>
      <rPr>
        <b/>
        <sz val="10"/>
        <rFont val="Cambria"/>
        <family val="1"/>
      </rPr>
      <t xml:space="preserve">  </t>
    </r>
    <r>
      <rPr>
        <sz val="10"/>
        <rFont val="Cambria"/>
        <family val="1"/>
      </rPr>
      <t xml:space="preserve">                        </t>
    </r>
  </si>
  <si>
    <t>Date of actual Completion of work :-</t>
  </si>
  <si>
    <t>No labour complaint received so far.</t>
  </si>
  <si>
    <t>Mandatory tests have been carried out.</t>
  </si>
  <si>
    <t>Rs. In Words</t>
  </si>
  <si>
    <t xml:space="preserve">Figure (F) in words : </t>
  </si>
  <si>
    <r>
      <rPr>
        <b/>
        <sz val="10"/>
        <rFont val="Cambria"/>
        <family val="1"/>
      </rPr>
      <t>___________________________________,  JE</t>
    </r>
    <r>
      <rPr>
        <sz val="10"/>
        <rFont val="Cambria"/>
        <family val="1"/>
      </rPr>
      <t xml:space="preserve"> are recorded at page</t>
    </r>
    <r>
      <rPr>
        <b/>
        <sz val="10"/>
        <rFont val="Cambria"/>
        <family val="1"/>
      </rPr>
      <t xml:space="preserve"> __________</t>
    </r>
    <r>
      <rPr>
        <sz val="10"/>
        <rFont val="Cambria"/>
        <family val="1"/>
      </rPr>
      <t xml:space="preserve"> of measurement Book No.  ________________</t>
    </r>
  </si>
  <si>
    <t>Fortnightly Labour Report</t>
  </si>
  <si>
    <t>Employed on Constructional Works</t>
  </si>
  <si>
    <t>Period:   ………………..to………………</t>
  </si>
  <si>
    <t xml:space="preserve">Sl No. </t>
  </si>
  <si>
    <t xml:space="preserve">Skilled Labour </t>
  </si>
  <si>
    <t>Unskilled Labour</t>
  </si>
  <si>
    <t>Men</t>
  </si>
  <si>
    <t>Women</t>
  </si>
  <si>
    <t>Aggregate total workers employed (Fortnightly)</t>
  </si>
  <si>
    <t>Total No. of Man - hrs. worked (Fortnightly)</t>
  </si>
  <si>
    <t>Total basic wages paid in Rs. (Fortnightly)</t>
  </si>
  <si>
    <t>Accident Occurred (Fortnightly) showing the circumstances under which it heppened and the extent of damage and injury caused by them.</t>
  </si>
  <si>
    <t>Nil</t>
  </si>
  <si>
    <t>No. of Female workers who have been allowed to maternity benefit according to clause - 19F and amount paid to them.</t>
  </si>
  <si>
    <t>Junior Engineer</t>
  </si>
  <si>
    <t>Contractor</t>
  </si>
  <si>
    <t xml:space="preserve">Assistant Engineer           </t>
  </si>
  <si>
    <t>Division</t>
  </si>
  <si>
    <t>Sub-Division</t>
  </si>
  <si>
    <t xml:space="preserve"> eaMy</t>
  </si>
  <si>
    <t>izFke rFkk vafre fcy</t>
  </si>
  <si>
    <t>ds0yks0fu0ys0  - 24</t>
  </si>
  <si>
    <t>FIRST AND FINAL BILL</t>
  </si>
  <si>
    <t>C.P.W.A.       24</t>
  </si>
  <si>
    <t>(dsUnzh; yksd fuekZ.k dk;Z ys[kk lafgrk iSl 10&amp;2&amp;10 rFkk 10&amp;2&amp;11)</t>
  </si>
  <si>
    <t>mi &amp; eaMy</t>
  </si>
  <si>
    <r>
      <t xml:space="preserve">(Central P.W.A Cade Paragraphs 10-2-10 </t>
    </r>
    <r>
      <rPr>
        <sz val="12"/>
        <color indexed="8"/>
        <rFont val="Walkman-Chanakya-901"/>
        <family val="2"/>
      </rPr>
      <t>rFkk</t>
    </r>
    <r>
      <rPr>
        <sz val="11"/>
        <color indexed="8"/>
        <rFont val="Times New Roman"/>
        <family val="1"/>
      </rPr>
      <t xml:space="preserve"> 10-2-11)</t>
    </r>
  </si>
  <si>
    <t>Sub - Division   :</t>
  </si>
  <si>
    <r>
      <t>(Bsdsnkj rFkk iwfrdrkZvksa ds fy,</t>
    </r>
    <r>
      <rPr>
        <b/>
        <sz val="11.4"/>
        <color indexed="8"/>
        <rFont val="Times New Roman"/>
        <family val="1"/>
      </rPr>
      <t>*</t>
    </r>
    <r>
      <rPr>
        <b/>
        <sz val="11.4"/>
        <color indexed="8"/>
        <rFont val="Walkman-Chanakya-901"/>
        <family val="2"/>
      </rPr>
      <t>bl iQkeZ dk mi;ksx rc fd;k tc ,d tkc ;k Bsds ds fy, ,d gh vnk;xh dh tkrh gSa vFkkZr ml ds leku ij ,d gh iQkeZ dk vi;ksx vusd Bsdsnkjksa ;k iwfrZdrkZvksa dks vnkxh;ka djus ds</t>
    </r>
  </si>
  <si>
    <t xml:space="preserve">                                         fy, fd;k tk ldrk gSa ;fn mudk laca/ mlh fuekZ.k dk;Z ls gSa ;k iwfrZdrkZvksa ds ekeys esa mlh ys[kk 'kh"kZ ls gSa rFkk mlh le; fcy cuk;k x;k gS)A</t>
  </si>
  <si>
    <t>For Contractor &amp; supplier - To be used when a single payment is made for a contract i.e. only on its completion. A Single form may be used for making payment to several contractors or</t>
  </si>
  <si>
    <t xml:space="preserve">                                                       suppliers if they relate to the same work or to the same head of account in the case fo suppliers,  and or billed for at the same time).</t>
  </si>
  <si>
    <t>fuekZ.k dk;Z dk uke (fuIikfnr fuekZ.k dk;Z ds fcyksa ds fo"k; esa)</t>
  </si>
  <si>
    <t xml:space="preserve">ogh okmpj la[;k--------------------- </t>
  </si>
  <si>
    <t>rkjh[k ---------------------</t>
  </si>
  <si>
    <t>Cash book Voucher No………</t>
  </si>
  <si>
    <t>Date …………..</t>
  </si>
  <si>
    <r>
      <t xml:space="preserve"> </t>
    </r>
    <r>
      <rPr>
        <b/>
        <sz val="12"/>
        <color indexed="8"/>
        <rFont val="Walkman-Chanakya-901"/>
        <family val="2"/>
      </rPr>
      <t>Bsdsnkj ;k iwfrdrkZ dk dke rFkk djkj dk funsZ'k</t>
    </r>
    <r>
      <rPr>
        <b/>
        <sz val="12"/>
        <color indexed="8"/>
        <rFont val="Times New Roman"/>
        <family val="1"/>
      </rPr>
      <t xml:space="preserve">     </t>
    </r>
    <r>
      <rPr>
        <sz val="12"/>
        <color indexed="8"/>
        <rFont val="Times New Roman"/>
        <family val="1"/>
      </rPr>
      <t xml:space="preserve">                          Name of Contractor or suppliers &amp; reference to agreement </t>
    </r>
  </si>
  <si>
    <r>
      <t xml:space="preserve"> </t>
    </r>
    <r>
      <rPr>
        <b/>
        <sz val="12"/>
        <color indexed="8"/>
        <rFont val="Walkman-Chanakya-901"/>
        <family val="2"/>
      </rPr>
      <t>fuekZ.k dk;Z ;k iwfrZ;ksa dh ensa (vuqeku ds mi'kh"kksa rFkk mi fuekZ.k dk;ksZ ds vUrxZr fd;s gq,</t>
    </r>
    <r>
      <rPr>
        <sz val="12"/>
        <color indexed="8"/>
        <rFont val="Times New Roman"/>
        <family val="1"/>
      </rPr>
      <t xml:space="preserve"> Items of works or suppliers (grouped under sub-heads and sub-works of estimate)</t>
    </r>
  </si>
  <si>
    <r>
      <rPr>
        <b/>
        <sz val="12"/>
        <color indexed="8"/>
        <rFont val="Walkman-Chanakya-901"/>
        <family val="2"/>
      </rPr>
      <t>ntZ fd;s x;s ekiksa dk funsZ'k vkSj frfFk</t>
    </r>
    <r>
      <rPr>
        <b/>
        <sz val="12"/>
        <color indexed="8"/>
        <rFont val="Times New Roman"/>
        <family val="1"/>
      </rPr>
      <t xml:space="preserve">   </t>
    </r>
    <r>
      <rPr>
        <sz val="12"/>
        <color indexed="8"/>
        <rFont val="Times New Roman"/>
        <family val="1"/>
      </rPr>
      <t>Reference to recorded measurements and date</t>
    </r>
  </si>
  <si>
    <r>
      <rPr>
        <b/>
        <sz val="11"/>
        <color indexed="8"/>
        <rFont val="Walkman-Chanakya-901"/>
        <family val="2"/>
      </rPr>
      <t xml:space="preserve">fuEu dh rkjh[k </t>
    </r>
    <r>
      <rPr>
        <sz val="11"/>
        <color indexed="8"/>
        <rFont val="Walkman-Chanakya-901"/>
        <family val="2"/>
      </rPr>
      <t xml:space="preserve">           </t>
    </r>
    <r>
      <rPr>
        <sz val="11"/>
        <color indexed="8"/>
        <rFont val="Times New Roman"/>
        <family val="1"/>
      </rPr>
      <t xml:space="preserve"> **Date of</t>
    </r>
  </si>
  <si>
    <r>
      <rPr>
        <b/>
        <sz val="11"/>
        <color indexed="8"/>
        <rFont val="Walkman-Chanakya-901"/>
        <family val="2"/>
      </rPr>
      <t>ek=kk</t>
    </r>
    <r>
      <rPr>
        <sz val="11"/>
        <color indexed="8"/>
        <rFont val="Times New Roman"/>
        <family val="1"/>
      </rPr>
      <t xml:space="preserve"> Quantity </t>
    </r>
  </si>
  <si>
    <r>
      <rPr>
        <b/>
        <sz val="14"/>
        <color indexed="8"/>
        <rFont val="Walkman-Chanakya-901"/>
        <family val="2"/>
      </rPr>
      <t>nj</t>
    </r>
    <r>
      <rPr>
        <sz val="14"/>
        <color indexed="8"/>
        <rFont val="Times New Roman"/>
        <family val="1"/>
      </rPr>
      <t xml:space="preserve">      </t>
    </r>
    <r>
      <rPr>
        <sz val="11"/>
        <color indexed="8"/>
        <rFont val="Times New Roman"/>
        <family val="1"/>
      </rPr>
      <t>Rate</t>
    </r>
  </si>
  <si>
    <r>
      <rPr>
        <b/>
        <sz val="14"/>
        <color indexed="8"/>
        <rFont val="Walkman-Chanakya-901"/>
        <family val="2"/>
      </rPr>
      <t>jkf'k</t>
    </r>
    <r>
      <rPr>
        <b/>
        <sz val="14"/>
        <color indexed="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Amount</t>
    </r>
  </si>
  <si>
    <r>
      <rPr>
        <b/>
        <sz val="10"/>
        <color indexed="8"/>
        <rFont val="Walkman-Chanakya-901"/>
        <family val="2"/>
      </rPr>
      <t>Bsdsnkj ;k iwfrZdrkZ dks dqy nsu</t>
    </r>
    <r>
      <rPr>
        <b/>
        <sz val="10"/>
        <color indexed="8"/>
        <rFont val="Times New Roman"/>
        <family val="1"/>
      </rPr>
      <t xml:space="preserve">                     </t>
    </r>
    <r>
      <rPr>
        <sz val="10"/>
        <color indexed="8"/>
        <rFont val="Times New Roman"/>
        <family val="1"/>
      </rPr>
      <t>Total Amount payable to contractor / supplier</t>
    </r>
  </si>
  <si>
    <r>
      <t xml:space="preserve">   </t>
    </r>
    <r>
      <rPr>
        <b/>
        <sz val="11"/>
        <color indexed="8"/>
        <rFont val="Walkman-Chanakya-901"/>
        <family val="2"/>
      </rPr>
      <t>(û) fcy dh Lohd`rh rFkk (ü) vnk;xh dh ikorh ds fy;s izkIrdrkZ  ds rkjh[k lfgr gLrk{kj</t>
    </r>
    <r>
      <rPr>
        <sz val="11"/>
        <color indexed="8"/>
        <rFont val="Times New Roman"/>
        <family val="1"/>
      </rPr>
      <t xml:space="preserve">                     Payee's dated Signature in token of (1) acceptance of bill and 92) of payment </t>
    </r>
  </si>
  <si>
    <r>
      <t xml:space="preserve"> </t>
    </r>
    <r>
      <rPr>
        <b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Walkman-Chanakya-901"/>
        <family val="2"/>
      </rPr>
      <t>xokg ds rkjh[k lfgr gLrk{kj</t>
    </r>
    <r>
      <rPr>
        <sz val="11"/>
        <color indexed="8"/>
        <rFont val="Times New Roman"/>
        <family val="1"/>
      </rPr>
      <t xml:space="preserve"> Dated Signature of Witness</t>
    </r>
  </si>
  <si>
    <r>
      <t xml:space="preserve"> </t>
    </r>
    <r>
      <rPr>
        <b/>
        <sz val="11"/>
        <color indexed="8"/>
        <rFont val="Walkman-Chanakya-901"/>
        <family val="2"/>
      </rPr>
      <t xml:space="preserve">lforj.kks dk rkjh[k lfgr izek.k i=k </t>
    </r>
    <r>
      <rPr>
        <b/>
        <sz val="11"/>
        <color indexed="8"/>
        <rFont val="Times New Roman"/>
        <family val="1"/>
      </rPr>
      <t xml:space="preserve">   </t>
    </r>
    <r>
      <rPr>
        <sz val="11"/>
        <color indexed="8"/>
        <rFont val="Times New Roman"/>
        <family val="1"/>
      </rPr>
      <t xml:space="preserve">               Dated Certificate of Distribution</t>
    </r>
  </si>
  <si>
    <r>
      <t xml:space="preserve"> </t>
    </r>
    <r>
      <rPr>
        <b/>
        <sz val="11"/>
        <color indexed="8"/>
        <rFont val="Walkman-Chanakya-901"/>
        <family val="2"/>
      </rPr>
      <t>fuekZ.k dk;kZjEHk ds fy;s fyf[kr vkns'k</t>
    </r>
    <r>
      <rPr>
        <sz val="11"/>
        <color indexed="8"/>
        <rFont val="Times New Roman"/>
        <family val="1"/>
      </rPr>
      <t xml:space="preserve">                 Reference to recorded measurements and date</t>
    </r>
  </si>
  <si>
    <r>
      <rPr>
        <b/>
        <sz val="12"/>
        <color indexed="8"/>
        <rFont val="Walkman-Chanakya-901"/>
        <family val="2"/>
      </rPr>
      <t>fuekZ.k dk;Z dk okLrfod iwfrZ</t>
    </r>
    <r>
      <rPr>
        <sz val="12"/>
        <color indexed="8"/>
        <rFont val="Times New Roman"/>
        <family val="1"/>
      </rPr>
      <t xml:space="preserve"> Actual completion of work </t>
    </r>
  </si>
  <si>
    <r>
      <rPr>
        <b/>
        <sz val="11"/>
        <color indexed="8"/>
        <rFont val="Walkman-Chanakya-901"/>
        <family val="2"/>
      </rPr>
      <t>vadks esa</t>
    </r>
    <r>
      <rPr>
        <b/>
        <sz val="11"/>
        <color indexed="8"/>
        <rFont val="Times New Roman"/>
        <family val="1"/>
      </rPr>
      <t xml:space="preserve"> </t>
    </r>
    <r>
      <rPr>
        <sz val="11"/>
        <color indexed="8"/>
        <rFont val="Times New Roman"/>
        <family val="1"/>
      </rPr>
      <t xml:space="preserve">     In Figure</t>
    </r>
  </si>
  <si>
    <r>
      <rPr>
        <sz val="11"/>
        <color indexed="8"/>
        <rFont val="Walkman-Chanakya-901"/>
        <family val="2"/>
      </rPr>
      <t xml:space="preserve">  </t>
    </r>
    <r>
      <rPr>
        <b/>
        <sz val="11"/>
        <color indexed="8"/>
        <rFont val="Walkman-Chanakya-901"/>
        <family val="2"/>
      </rPr>
      <t xml:space="preserve">'kCnksa esa  </t>
    </r>
    <r>
      <rPr>
        <b/>
        <sz val="11"/>
        <color indexed="8"/>
        <rFont val="Times New Roman"/>
        <family val="1"/>
      </rPr>
      <t xml:space="preserve">  </t>
    </r>
    <r>
      <rPr>
        <sz val="11"/>
        <color indexed="8"/>
        <rFont val="Times New Roman"/>
        <family val="1"/>
      </rPr>
      <t xml:space="preserve">       In Words</t>
    </r>
  </si>
  <si>
    <r>
      <rPr>
        <b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Walkman-Chanakya-901"/>
        <family val="2"/>
      </rPr>
      <t>vnk;xh dk izdkj udn ;k cSad }kjk (la[;k rFkk rkjh[k)</t>
    </r>
    <r>
      <rPr>
        <sz val="11"/>
        <color indexed="8"/>
        <rFont val="Times New Roman"/>
        <family val="1"/>
      </rPr>
      <t xml:space="preserve">                       Mode Cash or cheque (No. and date)</t>
    </r>
  </si>
  <si>
    <r>
      <t xml:space="preserve"> </t>
    </r>
    <r>
      <rPr>
        <b/>
        <sz val="12"/>
        <color indexed="8"/>
        <rFont val="Walkman-Chanakya-901"/>
        <family val="2"/>
      </rPr>
      <t>esjs }kjk vnk dh xb</t>
    </r>
    <r>
      <rPr>
        <sz val="12"/>
        <color indexed="8"/>
        <rFont val="Walkman-Chanakya-901"/>
        <family val="2"/>
      </rPr>
      <t>Z</t>
    </r>
    <r>
      <rPr>
        <sz val="12"/>
        <color indexed="8"/>
        <rFont val="Times New Roman"/>
        <family val="1"/>
      </rPr>
      <t xml:space="preserve">               *Paid by me</t>
    </r>
  </si>
  <si>
    <r>
      <rPr>
        <b/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Walkman-Chanakya-901"/>
        <family val="2"/>
      </rPr>
      <t>iq-la-</t>
    </r>
    <r>
      <rPr>
        <b/>
        <sz val="10"/>
        <color indexed="8"/>
        <rFont val="Times New Roman"/>
        <family val="1"/>
      </rPr>
      <t xml:space="preserve">  </t>
    </r>
    <r>
      <rPr>
        <sz val="10"/>
        <color indexed="8"/>
        <rFont val="Times New Roman"/>
        <family val="1"/>
      </rPr>
      <t>Book No.</t>
    </r>
  </si>
  <si>
    <r>
      <rPr>
        <b/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Walkman-Chanakya-901"/>
        <family val="2"/>
      </rPr>
      <t>iq-la-</t>
    </r>
    <r>
      <rPr>
        <b/>
        <sz val="10"/>
        <color indexed="8"/>
        <rFont val="Times New Roman"/>
        <family val="1"/>
      </rPr>
      <t xml:space="preserve">  </t>
    </r>
    <r>
      <rPr>
        <sz val="10"/>
        <color indexed="8"/>
        <rFont val="Times New Roman"/>
        <family val="1"/>
      </rPr>
      <t xml:space="preserve"> Book No.</t>
    </r>
  </si>
  <si>
    <r>
      <t xml:space="preserve"> </t>
    </r>
    <r>
      <rPr>
        <b/>
        <sz val="10"/>
        <color indexed="8"/>
        <rFont val="Walkman-Chanakya-901"/>
        <family val="2"/>
      </rPr>
      <t>frfFk</t>
    </r>
    <r>
      <rPr>
        <sz val="10"/>
        <color indexed="8"/>
        <rFont val="Walkman-Chanakya-901"/>
        <family val="2"/>
      </rPr>
      <t xml:space="preserve"> </t>
    </r>
    <r>
      <rPr>
        <sz val="10"/>
        <color indexed="8"/>
        <rFont val="Times New Roman"/>
        <family val="1"/>
      </rPr>
      <t xml:space="preserve"> Date</t>
    </r>
  </si>
  <si>
    <t>Rs.    P.</t>
  </si>
  <si>
    <t>Rs.   P.</t>
  </si>
  <si>
    <t>Rs.     P.</t>
  </si>
  <si>
    <t xml:space="preserve"> - As per Schedule Attached -</t>
  </si>
  <si>
    <t xml:space="preserve">Cerified that : </t>
  </si>
  <si>
    <t xml:space="preserve"> gLrk{kj</t>
  </si>
  <si>
    <t>Signature</t>
  </si>
  <si>
    <t>fcy cukus okyk vf/dkjh</t>
  </si>
  <si>
    <t xml:space="preserve"> rkjh[k ---------------------------------------------------200</t>
  </si>
  <si>
    <t>jSad</t>
  </si>
  <si>
    <t>Officer preparing the bill</t>
  </si>
  <si>
    <t>Date ……………..200</t>
  </si>
  <si>
    <t>……………………….Rank</t>
  </si>
  <si>
    <t>(#0 --------------) ---------------------------------------------#0 udn rFkk #0 (-------------------------------------------pSd }kjk vnk djsa</t>
  </si>
  <si>
    <t>Pay Rs (……….) …………….in case and Rs. (…………) ……………………</t>
  </si>
  <si>
    <t xml:space="preserve">vnk;xh izf/d`fr djus okyk </t>
  </si>
  <si>
    <t>………………………………………….by cheque.</t>
  </si>
  <si>
    <t>vf/dkjh</t>
  </si>
  <si>
    <t>rkjh[k ------------------------------------------------------------------200</t>
  </si>
  <si>
    <t>Officer authorising payment</t>
  </si>
  <si>
    <t>Dated ………………………200</t>
  </si>
  <si>
    <r>
      <t xml:space="preserve"> *</t>
    </r>
    <r>
      <rPr>
        <b/>
        <sz val="11"/>
        <color indexed="8"/>
        <rFont val="Walkman-Chanakya-901"/>
        <family val="2"/>
      </rPr>
      <t xml:space="preserve">fuEufyf[kr iQkekZ jks tks vl ekeys esa ykew gksrk gks ml ij iwfrZdrkZvksa dks vnk;xh djrs le; i`"B ds vkj ikj lRlaca/h izfof"V;ksa ds mQij L;kgh ls izfo"Vh dh tk, &amp; (û) ^^LVkd**] (ü) ^^[kjhnh&amp;LVkd ds fy,** </t>
    </r>
  </si>
  <si>
    <t>(ý) fuekZ.kdk;Z dks lh/ tkjh djus ds  fy, [kjhn**] (þ) --------------------------------------fuekZ.kdk;Z ds fy, --------------------------------------------------Bsdsnkj dks nsus ds fy, [kjhn**A</t>
  </si>
  <si>
    <t>In the case of payments to suppliers a red ink entry should be made across the page above the relating thereto, in one of the following forms applicable to the case :(1) "Stock".(2) "Purchase for</t>
  </si>
  <si>
    <t>Stock". (3) "Purchase for direct issue to work………………..(4) "Purchase for the work ………………for issue to contractor ………………………..</t>
  </si>
  <si>
    <r>
      <t>**</t>
    </r>
    <r>
      <rPr>
        <b/>
        <sz val="11"/>
        <color indexed="8"/>
        <rFont val="Walkman-Chanakya-901"/>
        <family val="2"/>
      </rPr>
      <t>ftu ekeyksa esa mDrh dke ds vuqca/ ds vUrxZr fuekZ.kdk;Z fd;k x;k gks ;k iwfrZ dh xbZ gks] ogka vko';drk ugha gSaA</t>
    </r>
  </si>
  <si>
    <t>**Net reqired in the case of works done supplies made under a piece work agreement .</t>
  </si>
  <si>
    <r>
      <t xml:space="preserve">     </t>
    </r>
    <r>
      <rPr>
        <b/>
        <sz val="11"/>
        <color indexed="8"/>
        <rFont val="Walkman-Chanakya-901"/>
        <family val="2"/>
      </rPr>
      <t>ftu fuekZ.k dk;ksZ ds ys[ks mi'kh"kksZokj j[ks tkrs gSa] mu dk;Z dh ,d gh mi'kh"kZ ds mUrxZr vius okyh lHkh enksa dh jkf'k;ksa dk tksM+ yky L;kgh ls djuk pkfg,A</t>
    </r>
  </si>
  <si>
    <t xml:space="preserve">     in the case of works the accounts of which are kept by sub-heads the amount relating to all items fo works falling under the same :sub-heads" should be totalled in red ink.</t>
  </si>
  <si>
    <t xml:space="preserve"> %tc izkIrdrkZ dh ikorh fdlh fpUg] eksgj ;k vaxqBs ds fu'kku }kjk nh tk,] rc vnk;xh dks fdlh tkus tgpkus D;fDr }kjk lk{kfjr duokuk pkfg,A</t>
  </si>
  <si>
    <t xml:space="preserve">  :Payment should be attested some known person when the payees ackonwledgement is given by a mark seal or thumb impression.</t>
  </si>
  <si>
    <r>
      <t xml:space="preserve">     </t>
    </r>
    <r>
      <rPr>
        <sz val="11"/>
        <color indexed="8"/>
        <rFont val="Walkman-Chanakya-901"/>
        <family val="2"/>
      </rPr>
      <t>;g gLrk{kj rHkh vko';d gSa tc vnk;xh dks izf/d`r djus okyk vf/dkjh] fcy rS;kj djus okyk vf/dkjh u gksA</t>
    </r>
  </si>
  <si>
    <t xml:space="preserve">     This signature is necessary only when the officer authorising payment is not the officer who prepares the bill.</t>
  </si>
  <si>
    <t>(eaMy dk;kZy; esa mi;ksx ds fy,)</t>
  </si>
  <si>
    <t>(For use in Division office)</t>
  </si>
  <si>
    <t>egkys[kkdkj ds dk;kZy; esa mi;ksx ds fy,</t>
  </si>
  <si>
    <t>tkap dj yh xbZ</t>
  </si>
  <si>
    <t>For use in A.G.'s Office</t>
  </si>
  <si>
    <t>ys[kk fyfid</t>
  </si>
  <si>
    <t>eamy ys[kkdkj</t>
  </si>
  <si>
    <t>ys[kk ijh{kk dj yh xbZ</t>
  </si>
  <si>
    <t>ys[kk ijh{kd</t>
  </si>
  <si>
    <t>v/h{kd</t>
  </si>
  <si>
    <t>leh{kk dh x;h</t>
  </si>
  <si>
    <t>jktif=kr vf/dkjh</t>
  </si>
  <si>
    <t>Audited</t>
  </si>
  <si>
    <t>Supd</t>
  </si>
  <si>
    <t>Gazetted Officer</t>
  </si>
  <si>
    <t>Assistant Engineer</t>
  </si>
  <si>
    <t>Total Amount</t>
  </si>
  <si>
    <t>Upto Prev Bill</t>
  </si>
  <si>
    <t>Since Prev Amt</t>
  </si>
  <si>
    <t>To be filled by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</si>
</sst>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s.&quot;\ #,##0.00;[Red]&quot;Rs.&quot;\ \-#,##0.00"/>
    <numFmt numFmtId="165" formatCode="_ * #,##0.00_ ;_ * \-#,##0.00_ ;_ * &quot;-&quot;??_ ;_ @_ "/>
    <numFmt numFmtId="166" formatCode="0.00&quot; %&quot;"/>
    <numFmt numFmtId="167" formatCode="0;\-0;;@"/>
    <numFmt numFmtId="168" formatCode="dd/mm/yyyy"/>
  </numFmts>
  <fonts count="97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0"/>
      <name val="Arial"/>
      <family val="2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Cambria"/>
      <family val="1"/>
    </font>
    <font>
      <b/>
      <sz val="10"/>
      <name val="Cambria"/>
      <family val="1"/>
    </font>
    <font>
      <b/>
      <u/>
      <sz val="15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8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Walkman-Chanakya-901"/>
      <family val="2"/>
    </font>
    <font>
      <b/>
      <sz val="14"/>
      <color indexed="8"/>
      <name val="Walkman-Chanakya-901"/>
      <family val="2"/>
    </font>
    <font>
      <b/>
      <sz val="12"/>
      <color indexed="8"/>
      <name val="Walkman-Chanakya-901"/>
      <family val="2"/>
    </font>
    <font>
      <sz val="12"/>
      <color indexed="8"/>
      <name val="Walkman-Chanakya-901"/>
      <family val="2"/>
    </font>
    <font>
      <b/>
      <sz val="11.4"/>
      <color indexed="8"/>
      <name val="Walkman-Chanakya-901"/>
      <family val="2"/>
    </font>
    <font>
      <b/>
      <sz val="11.4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Walkman-Chanakya-901"/>
      <family val="2"/>
    </font>
    <font>
      <sz val="10"/>
      <color indexed="8"/>
      <name val="Times New Roman"/>
      <family val="1"/>
    </font>
    <font>
      <b/>
      <sz val="10"/>
      <color indexed="8"/>
      <name val="Walkman-Chanakya-901"/>
      <family val="2"/>
    </font>
    <font>
      <b/>
      <sz val="11"/>
      <color indexed="8"/>
      <name val="Times New Roman"/>
      <family val="1"/>
    </font>
    <font>
      <sz val="10"/>
      <color indexed="8"/>
      <name val="Walkman-Chanakya-901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0"/>
      <name val="Cambria"/>
      <family val="1"/>
      <scheme val="major"/>
    </font>
    <font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ahoma"/>
      <family val="2"/>
    </font>
    <font>
      <sz val="9"/>
      <name val="Cambria"/>
      <family val="1"/>
      <scheme val="major"/>
    </font>
    <font>
      <b/>
      <sz val="9"/>
      <name val="Cambria"/>
      <family val="1"/>
      <scheme val="major"/>
    </font>
    <font>
      <b/>
      <sz val="11"/>
      <name val="Cambria"/>
      <family val="1"/>
      <scheme val="major"/>
    </font>
    <font>
      <sz val="12"/>
      <name val="Cambria"/>
      <family val="1"/>
      <scheme val="major"/>
    </font>
    <font>
      <sz val="8"/>
      <name val="Cambria"/>
      <family val="1"/>
      <scheme val="major"/>
    </font>
    <font>
      <sz val="11"/>
      <name val="Cambria"/>
      <family val="1"/>
      <scheme val="major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4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5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Walkman-Chanakya-901"/>
      <family val="2"/>
    </font>
    <font>
      <b/>
      <sz val="11.4"/>
      <color theme="1"/>
      <name val="Walkman-Chanakya-901"/>
      <family val="2"/>
    </font>
    <font>
      <b/>
      <sz val="12"/>
      <color theme="1"/>
      <name val="Walkman-Chanakya-901"/>
      <family val="2"/>
    </font>
    <font>
      <sz val="10"/>
      <color theme="1"/>
      <name val="Times New Roman"/>
      <family val="1"/>
    </font>
    <font>
      <b/>
      <sz val="11"/>
      <color theme="1"/>
      <name val="Kruti Dev 010"/>
    </font>
    <font>
      <b/>
      <sz val="11"/>
      <color theme="1"/>
      <name val="Times New Roman"/>
      <family val="1"/>
    </font>
    <font>
      <u/>
      <sz val="28"/>
      <color theme="1"/>
      <name val="Calibri"/>
      <family val="2"/>
      <scheme val="minor"/>
    </font>
    <font>
      <b/>
      <u/>
      <sz val="12"/>
      <color theme="1"/>
      <name val="Tahoma"/>
      <family val="2"/>
    </font>
    <font>
      <b/>
      <u/>
      <sz val="18"/>
      <color theme="1"/>
      <name val="Tahoma"/>
      <family val="2"/>
    </font>
    <font>
      <b/>
      <sz val="16"/>
      <color theme="1"/>
      <name val="Tahoma"/>
      <family val="2"/>
    </font>
    <font>
      <b/>
      <u/>
      <sz val="14"/>
      <color theme="1"/>
      <name val="Times New Roman"/>
      <family val="1"/>
    </font>
    <font>
      <sz val="10"/>
      <name val="Calibri"/>
      <family val="2"/>
      <scheme val="minor"/>
    </font>
    <font>
      <b/>
      <sz val="9.5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0"/>
      <name val="Cambria"/>
      <family val="1"/>
      <scheme val="major"/>
    </font>
    <font>
      <b/>
      <sz val="14"/>
      <color theme="1"/>
      <name val="Walkman-Chanakya-901"/>
      <family val="2"/>
    </font>
    <font>
      <b/>
      <sz val="10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u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u/>
      <sz val="15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7" fillId="0" borderId="0">
      <alignment horizontal="justify" wrapText="1"/>
    </xf>
    <xf numFmtId="0" fontId="17" fillId="0" borderId="0">
      <alignment horizontal="justify" wrapText="1"/>
    </xf>
    <xf numFmtId="0" fontId="17" fillId="0" borderId="0">
      <alignment horizontal="justify" vertical="top" wrapText="1"/>
    </xf>
    <xf numFmtId="44" fontId="18" fillId="2" borderId="0" applyNumberFormat="0" applyFont="0" applyFill="0" applyAlignment="0">
      <alignment horizontal="center" vertical="center"/>
    </xf>
    <xf numFmtId="43" fontId="3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37" fillId="0" borderId="0" applyFont="0" applyFill="0" applyBorder="0" applyAlignment="0" applyProtection="0"/>
    <xf numFmtId="44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39" fillId="0" borderId="0" applyFont="0" applyFill="0" applyBorder="0" applyAlignment="0" applyProtection="0"/>
    <xf numFmtId="0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8" fillId="0" borderId="1" applyNumberFormat="0" applyFont="0" applyBorder="0" applyAlignment="0" applyProtection="0">
      <alignment horizontal="center" vertical="center"/>
    </xf>
    <xf numFmtId="0" fontId="24" fillId="0" borderId="0"/>
    <xf numFmtId="2" fontId="18" fillId="0" borderId="0" applyNumberFormat="0" applyFont="0" applyAlignment="0">
      <alignment horizontal="center"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horizontal="justify" vertical="top" wrapText="1"/>
    </xf>
    <xf numFmtId="0" fontId="37" fillId="0" borderId="0"/>
    <xf numFmtId="0" fontId="4" fillId="0" borderId="0">
      <alignment horizontal="justify" vertical="top" wrapText="1"/>
    </xf>
    <xf numFmtId="0" fontId="4" fillId="0" borderId="0">
      <alignment horizontal="justify" vertical="top" wrapText="1"/>
    </xf>
    <xf numFmtId="0" fontId="17" fillId="0" borderId="0">
      <alignment horizontal="justify" wrapText="1"/>
    </xf>
    <xf numFmtId="0" fontId="19" fillId="0" borderId="0"/>
    <xf numFmtId="0" fontId="19" fillId="0" borderId="0"/>
    <xf numFmtId="0" fontId="4" fillId="0" borderId="0">
      <alignment vertical="center"/>
    </xf>
    <xf numFmtId="0" fontId="19" fillId="0" borderId="0"/>
    <xf numFmtId="0" fontId="4" fillId="0" borderId="0"/>
    <xf numFmtId="0" fontId="37" fillId="0" borderId="0"/>
    <xf numFmtId="0" fontId="4" fillId="0" borderId="0"/>
    <xf numFmtId="0" fontId="40" fillId="0" borderId="0"/>
    <xf numFmtId="0" fontId="37" fillId="0" borderId="0"/>
    <xf numFmtId="0" fontId="4" fillId="0" borderId="0">
      <alignment horizontal="justify" vertical="top" wrapText="1"/>
    </xf>
    <xf numFmtId="0" fontId="38" fillId="0" borderId="0"/>
    <xf numFmtId="0" fontId="4" fillId="0" borderId="0"/>
    <xf numFmtId="0" fontId="4" fillId="0" borderId="0"/>
    <xf numFmtId="0" fontId="4" fillId="0" borderId="0"/>
    <xf numFmtId="0" fontId="20" fillId="0" borderId="0">
      <alignment horizontal="justify" vertical="top" wrapText="1"/>
    </xf>
    <xf numFmtId="0" fontId="4" fillId="0" borderId="0"/>
    <xf numFmtId="0" fontId="4" fillId="0" borderId="0"/>
    <xf numFmtId="0" fontId="17" fillId="0" borderId="0">
      <alignment horizontal="justify" vertical="top" wrapText="1"/>
    </xf>
    <xf numFmtId="0" fontId="17" fillId="0" borderId="0">
      <alignment horizontal="justify" vertical="top" wrapText="1"/>
    </xf>
  </cellStyleXfs>
  <cellXfs count="530">
    <xf numFmtId="0" fontId="0" fillId="0" borderId="0" xfId="0"/>
    <xf numFmtId="0" fontId="41" fillId="0" borderId="0" xfId="0" applyFont="1"/>
    <xf numFmtId="0" fontId="42" fillId="0" borderId="2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42" fillId="0" borderId="4" xfId="0" applyFont="1" applyBorder="1" applyAlignment="1">
      <alignment horizontal="center" vertical="center"/>
    </xf>
    <xf numFmtId="0" fontId="43" fillId="0" borderId="5" xfId="0" applyFont="1" applyBorder="1"/>
    <xf numFmtId="0" fontId="43" fillId="0" borderId="6" xfId="0" applyFont="1" applyBorder="1"/>
    <xf numFmtId="0" fontId="42" fillId="0" borderId="6" xfId="0" applyFont="1" applyBorder="1"/>
    <xf numFmtId="2" fontId="42" fillId="0" borderId="6" xfId="0" applyNumberFormat="1" applyFont="1" applyBorder="1"/>
    <xf numFmtId="0" fontId="43" fillId="0" borderId="7" xfId="0" applyFont="1" applyBorder="1"/>
    <xf numFmtId="0" fontId="43" fillId="0" borderId="8" xfId="0" applyFont="1" applyBorder="1"/>
    <xf numFmtId="0" fontId="43" fillId="0" borderId="9" xfId="0" applyFont="1" applyBorder="1"/>
    <xf numFmtId="0" fontId="43" fillId="0" borderId="10" xfId="0" applyFont="1" applyBorder="1"/>
    <xf numFmtId="0" fontId="43" fillId="0" borderId="11" xfId="0" applyFont="1" applyBorder="1"/>
    <xf numFmtId="0" fontId="43" fillId="0" borderId="12" xfId="0" applyFont="1" applyBorder="1"/>
    <xf numFmtId="0" fontId="43" fillId="0" borderId="12" xfId="0" applyFont="1" applyBorder="1" applyAlignment="1">
      <alignment wrapText="1"/>
    </xf>
    <xf numFmtId="0" fontId="43" fillId="0" borderId="10" xfId="0" applyFont="1" applyBorder="1" applyAlignment="1">
      <alignment wrapText="1"/>
    </xf>
    <xf numFmtId="0" fontId="43" fillId="0" borderId="13" xfId="0" applyFont="1" applyBorder="1"/>
    <xf numFmtId="0" fontId="43" fillId="0" borderId="14" xfId="0" applyFont="1" applyBorder="1"/>
    <xf numFmtId="0" fontId="43" fillId="0" borderId="15" xfId="0" applyFont="1" applyBorder="1"/>
    <xf numFmtId="0" fontId="43" fillId="0" borderId="16" xfId="0" applyFont="1" applyBorder="1"/>
    <xf numFmtId="0" fontId="43" fillId="0" borderId="0" xfId="0" applyFont="1" applyBorder="1"/>
    <xf numFmtId="0" fontId="44" fillId="0" borderId="10" xfId="0" quotePrefix="1" applyFont="1" applyBorder="1"/>
    <xf numFmtId="0" fontId="45" fillId="0" borderId="10" xfId="0" applyFont="1" applyBorder="1" applyAlignment="1">
      <alignment horizontal="justify"/>
    </xf>
    <xf numFmtId="0" fontId="44" fillId="0" borderId="10" xfId="0" applyFont="1" applyBorder="1"/>
    <xf numFmtId="0" fontId="46" fillId="0" borderId="2" xfId="0" applyFont="1" applyBorder="1" applyAlignment="1">
      <alignment vertical="center"/>
    </xf>
    <xf numFmtId="0" fontId="46" fillId="0" borderId="3" xfId="0" applyFont="1" applyBorder="1" applyAlignment="1">
      <alignment horizontal="center" vertical="center"/>
    </xf>
    <xf numFmtId="0" fontId="47" fillId="0" borderId="4" xfId="0" applyFont="1" applyBorder="1"/>
    <xf numFmtId="0" fontId="47" fillId="0" borderId="5" xfId="0" applyFont="1" applyBorder="1" applyAlignment="1">
      <alignment horizontal="center" vertical="center"/>
    </xf>
    <xf numFmtId="0" fontId="47" fillId="0" borderId="6" xfId="0" applyFont="1" applyBorder="1" applyAlignment="1">
      <alignment horizontal="left" vertical="center"/>
    </xf>
    <xf numFmtId="0" fontId="47" fillId="0" borderId="8" xfId="0" applyFont="1" applyBorder="1"/>
    <xf numFmtId="0" fontId="47" fillId="0" borderId="9" xfId="0" applyFont="1" applyBorder="1" applyAlignment="1">
      <alignment horizontal="center" vertical="center"/>
    </xf>
    <xf numFmtId="0" fontId="47" fillId="0" borderId="10" xfId="0" applyFont="1" applyBorder="1" applyAlignment="1">
      <alignment horizontal="left" vertical="center"/>
    </xf>
    <xf numFmtId="0" fontId="47" fillId="0" borderId="12" xfId="0" applyFont="1" applyBorder="1"/>
    <xf numFmtId="2" fontId="47" fillId="0" borderId="12" xfId="0" applyNumberFormat="1" applyFont="1" applyBorder="1" applyAlignment="1">
      <alignment horizontal="left"/>
    </xf>
    <xf numFmtId="0" fontId="47" fillId="0" borderId="12" xfId="0" applyNumberFormat="1" applyFont="1" applyBorder="1" applyAlignment="1">
      <alignment horizontal="left"/>
    </xf>
    <xf numFmtId="0" fontId="47" fillId="0" borderId="12" xfId="0" applyFont="1" applyBorder="1" applyAlignment="1">
      <alignment horizontal="left"/>
    </xf>
    <xf numFmtId="0" fontId="47" fillId="0" borderId="10" xfId="0" applyFont="1" applyBorder="1" applyAlignment="1">
      <alignment horizontal="left" vertical="center" wrapText="1"/>
    </xf>
    <xf numFmtId="0" fontId="47" fillId="0" borderId="10" xfId="0" applyFont="1" applyBorder="1" applyAlignment="1">
      <alignment horizontal="left" wrapText="1"/>
    </xf>
    <xf numFmtId="0" fontId="47" fillId="0" borderId="13" xfId="0" applyFont="1" applyBorder="1" applyAlignment="1">
      <alignment horizontal="center" vertical="center"/>
    </xf>
    <xf numFmtId="0" fontId="47" fillId="0" borderId="14" xfId="0" applyFont="1" applyBorder="1" applyAlignment="1">
      <alignment horizontal="left" vertical="center"/>
    </xf>
    <xf numFmtId="0" fontId="47" fillId="0" borderId="16" xfId="0" applyFont="1" applyBorder="1"/>
    <xf numFmtId="0" fontId="48" fillId="0" borderId="0" xfId="0" applyFont="1" applyFill="1" applyAlignment="1"/>
    <xf numFmtId="0" fontId="49" fillId="0" borderId="0" xfId="0" applyNumberFormat="1" applyFont="1" applyFill="1" applyBorder="1" applyAlignment="1" applyProtection="1">
      <alignment horizontal="left"/>
    </xf>
    <xf numFmtId="0" fontId="50" fillId="0" borderId="0" xfId="0" applyFont="1" applyFill="1" applyAlignment="1"/>
    <xf numFmtId="0" fontId="1" fillId="0" borderId="10" xfId="34" applyFont="1" applyBorder="1" applyAlignment="1">
      <alignment horizontal="center" vertical="center" wrapText="1"/>
    </xf>
    <xf numFmtId="0" fontId="11" fillId="0" borderId="10" xfId="34" applyFont="1" applyBorder="1" applyAlignment="1">
      <alignment horizontal="center" vertical="center" wrapText="1"/>
    </xf>
    <xf numFmtId="0" fontId="12" fillId="0" borderId="0" xfId="0" applyFont="1" applyBorder="1" applyAlignment="1"/>
    <xf numFmtId="0" fontId="11" fillId="0" borderId="0" xfId="0" applyFont="1" applyFill="1" applyBorder="1" applyAlignment="1">
      <alignment vertical="center"/>
    </xf>
    <xf numFmtId="1" fontId="11" fillId="0" borderId="0" xfId="0" applyNumberFormat="1" applyFont="1" applyFill="1" applyBorder="1" applyAlignment="1">
      <alignment vertical="center"/>
    </xf>
    <xf numFmtId="0" fontId="11" fillId="0" borderId="0" xfId="0" quotePrefix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left" vertical="center"/>
    </xf>
    <xf numFmtId="1" fontId="11" fillId="0" borderId="0" xfId="0" applyNumberFormat="1" applyFont="1" applyBorder="1" applyAlignment="1">
      <alignment horizontal="center"/>
    </xf>
    <xf numFmtId="0" fontId="51" fillId="0" borderId="0" xfId="0" applyFont="1" applyAlignment="1"/>
    <xf numFmtId="0" fontId="1" fillId="0" borderId="10" xfId="0" applyFont="1" applyFill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52" fillId="0" borderId="10" xfId="0" applyFont="1" applyBorder="1" applyAlignment="1">
      <alignment vertical="top" wrapText="1"/>
    </xf>
    <xf numFmtId="49" fontId="16" fillId="0" borderId="10" xfId="35" applyNumberFormat="1" applyFont="1" applyFill="1" applyBorder="1" applyAlignment="1">
      <alignment vertical="center"/>
    </xf>
    <xf numFmtId="0" fontId="52" fillId="0" borderId="10" xfId="0" applyFont="1" applyBorder="1" applyAlignment="1">
      <alignment vertical="center"/>
    </xf>
    <xf numFmtId="0" fontId="52" fillId="0" borderId="0" xfId="0" applyFont="1" applyAlignment="1">
      <alignment vertical="center"/>
    </xf>
    <xf numFmtId="0" fontId="4" fillId="0" borderId="0" xfId="0" applyFont="1" applyFill="1" applyBorder="1" applyAlignment="1" applyProtection="1">
      <alignment vertical="top" wrapText="1"/>
      <protection locked="0"/>
    </xf>
    <xf numFmtId="2" fontId="47" fillId="0" borderId="12" xfId="5" applyNumberFormat="1" applyFont="1" applyBorder="1" applyAlignment="1">
      <alignment horizontal="left"/>
    </xf>
    <xf numFmtId="0" fontId="53" fillId="0" borderId="17" xfId="0" applyFont="1" applyBorder="1" applyAlignment="1">
      <alignment horizontal="left"/>
    </xf>
    <xf numFmtId="43" fontId="0" fillId="0" borderId="0" xfId="0" applyNumberFormat="1"/>
    <xf numFmtId="0" fontId="12" fillId="0" borderId="11" xfId="34" applyFont="1" applyBorder="1" applyAlignment="1">
      <alignment horizontal="center" vertical="center" wrapText="1"/>
    </xf>
    <xf numFmtId="0" fontId="11" fillId="0" borderId="1" xfId="34" applyFont="1" applyBorder="1" applyAlignment="1">
      <alignment horizontal="center" vertical="center" wrapText="1"/>
    </xf>
    <xf numFmtId="0" fontId="12" fillId="0" borderId="11" xfId="34" applyFont="1" applyBorder="1" applyAlignment="1">
      <alignment horizontal="left" vertical="center" wrapText="1"/>
    </xf>
    <xf numFmtId="166" fontId="12" fillId="0" borderId="18" xfId="34" applyNumberFormat="1" applyFont="1" applyBorder="1" applyAlignment="1">
      <alignment horizontal="left" vertical="center" wrapText="1"/>
    </xf>
    <xf numFmtId="0" fontId="12" fillId="0" borderId="11" xfId="34" applyFont="1" applyBorder="1" applyAlignment="1">
      <alignment horizontal="center" vertical="top"/>
    </xf>
    <xf numFmtId="0" fontId="12" fillId="0" borderId="11" xfId="34" applyFont="1" applyBorder="1" applyAlignment="1">
      <alignment vertical="top" wrapText="1"/>
    </xf>
    <xf numFmtId="2" fontId="15" fillId="0" borderId="18" xfId="6" applyNumberFormat="1" applyFont="1" applyFill="1" applyBorder="1" applyAlignment="1" applyProtection="1">
      <alignment wrapText="1"/>
      <protection locked="0"/>
    </xf>
    <xf numFmtId="0" fontId="54" fillId="0" borderId="0" xfId="0" applyFont="1"/>
    <xf numFmtId="0" fontId="54" fillId="0" borderId="0" xfId="0" applyFont="1" applyBorder="1"/>
    <xf numFmtId="0" fontId="54" fillId="0" borderId="0" xfId="0" applyFont="1" applyAlignment="1">
      <alignment horizontal="left"/>
    </xf>
    <xf numFmtId="0" fontId="54" fillId="0" borderId="0" xfId="0" applyFont="1" applyBorder="1" applyAlignment="1">
      <alignment horizontal="center" vertical="top" wrapText="1"/>
    </xf>
    <xf numFmtId="0" fontId="54" fillId="0" borderId="0" xfId="0" applyFont="1" applyAlignment="1"/>
    <xf numFmtId="0" fontId="54" fillId="0" borderId="0" xfId="0" applyFont="1" applyAlignment="1">
      <alignment horizontal="right"/>
    </xf>
    <xf numFmtId="0" fontId="54" fillId="0" borderId="0" xfId="0" applyFont="1" applyAlignment="1">
      <alignment vertical="top"/>
    </xf>
    <xf numFmtId="0" fontId="4" fillId="0" borderId="0" xfId="38"/>
    <xf numFmtId="0" fontId="23" fillId="0" borderId="0" xfId="38" applyFont="1" applyBorder="1" applyAlignment="1">
      <alignment horizontal="center"/>
    </xf>
    <xf numFmtId="0" fontId="4" fillId="0" borderId="10" xfId="38" applyBorder="1"/>
    <xf numFmtId="0" fontId="15" fillId="0" borderId="0" xfId="38" applyFont="1"/>
    <xf numFmtId="0" fontId="15" fillId="0" borderId="0" xfId="38" applyFont="1" applyAlignment="1">
      <alignment horizontal="right"/>
    </xf>
    <xf numFmtId="0" fontId="16" fillId="0" borderId="6" xfId="38" applyFont="1" applyBorder="1" applyAlignment="1">
      <alignment horizontal="center" vertical="top" wrapText="1"/>
    </xf>
    <xf numFmtId="0" fontId="50" fillId="0" borderId="0" xfId="0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0" fontId="48" fillId="0" borderId="20" xfId="0" applyFont="1" applyFill="1" applyBorder="1" applyAlignment="1">
      <alignment horizontal="center" vertical="top" wrapText="1"/>
    </xf>
    <xf numFmtId="0" fontId="48" fillId="0" borderId="21" xfId="0" applyFont="1" applyFill="1" applyBorder="1" applyAlignment="1">
      <alignment horizontal="center" vertical="top" wrapText="1"/>
    </xf>
    <xf numFmtId="0" fontId="48" fillId="0" borderId="22" xfId="0" applyFont="1" applyFill="1" applyBorder="1" applyAlignment="1">
      <alignment horizontal="center" vertical="top" wrapText="1"/>
    </xf>
    <xf numFmtId="0" fontId="48" fillId="0" borderId="9" xfId="0" applyFont="1" applyFill="1" applyBorder="1" applyAlignment="1"/>
    <xf numFmtId="0" fontId="48" fillId="0" borderId="11" xfId="0" applyFont="1" applyFill="1" applyBorder="1" applyAlignment="1">
      <alignment horizontal="center"/>
    </xf>
    <xf numFmtId="0" fontId="48" fillId="0" borderId="11" xfId="0" applyFont="1" applyFill="1" applyBorder="1" applyAlignment="1"/>
    <xf numFmtId="0" fontId="48" fillId="0" borderId="12" xfId="0" applyFont="1" applyFill="1" applyBorder="1" applyAlignment="1"/>
    <xf numFmtId="0" fontId="48" fillId="0" borderId="9" xfId="0" applyFont="1" applyFill="1" applyBorder="1" applyAlignment="1">
      <alignment horizontal="center"/>
    </xf>
    <xf numFmtId="0" fontId="48" fillId="0" borderId="10" xfId="0" applyFont="1" applyFill="1" applyBorder="1" applyAlignment="1">
      <alignment horizontal="center"/>
    </xf>
    <xf numFmtId="0" fontId="48" fillId="0" borderId="12" xfId="0" applyFont="1" applyFill="1" applyBorder="1" applyAlignment="1">
      <alignment horizontal="center"/>
    </xf>
    <xf numFmtId="0" fontId="48" fillId="0" borderId="23" xfId="0" applyFont="1" applyFill="1" applyBorder="1" applyAlignment="1"/>
    <xf numFmtId="0" fontId="48" fillId="0" borderId="1" xfId="0" applyFont="1" applyFill="1" applyBorder="1" applyAlignment="1"/>
    <xf numFmtId="0" fontId="48" fillId="0" borderId="24" xfId="0" applyFont="1" applyFill="1" applyBorder="1" applyAlignment="1">
      <alignment horizontal="right"/>
    </xf>
    <xf numFmtId="0" fontId="48" fillId="0" borderId="25" xfId="0" applyFont="1" applyFill="1" applyBorder="1" applyAlignment="1"/>
    <xf numFmtId="0" fontId="48" fillId="0" borderId="10" xfId="0" applyFont="1" applyFill="1" applyBorder="1" applyAlignment="1"/>
    <xf numFmtId="0" fontId="48" fillId="0" borderId="0" xfId="0" applyFont="1" applyFill="1" applyBorder="1" applyAlignment="1"/>
    <xf numFmtId="0" fontId="50" fillId="0" borderId="0" xfId="0" applyFont="1" applyFill="1" applyBorder="1" applyAlignment="1"/>
    <xf numFmtId="0" fontId="55" fillId="0" borderId="0" xfId="0" applyFont="1" applyFill="1" applyAlignment="1"/>
    <xf numFmtId="0" fontId="55" fillId="0" borderId="0" xfId="0" applyFont="1" applyFill="1" applyBorder="1" applyAlignment="1"/>
    <xf numFmtId="0" fontId="0" fillId="0" borderId="0" xfId="0" applyFill="1"/>
    <xf numFmtId="0" fontId="0" fillId="0" borderId="0" xfId="0" applyFill="1" applyBorder="1"/>
    <xf numFmtId="0" fontId="48" fillId="0" borderId="0" xfId="0" applyFont="1" applyFill="1" applyBorder="1" applyAlignment="1">
      <alignment horizontal="left"/>
    </xf>
    <xf numFmtId="2" fontId="50" fillId="0" borderId="0" xfId="0" applyNumberFormat="1" applyFont="1" applyFill="1" applyBorder="1" applyAlignment="1"/>
    <xf numFmtId="0" fontId="48" fillId="0" borderId="1" xfId="0" applyFont="1" applyFill="1" applyBorder="1" applyAlignment="1">
      <alignment horizontal="right"/>
    </xf>
    <xf numFmtId="0" fontId="48" fillId="0" borderId="26" xfId="0" applyFont="1" applyFill="1" applyBorder="1" applyAlignment="1">
      <alignment horizontal="right"/>
    </xf>
    <xf numFmtId="0" fontId="48" fillId="0" borderId="27" xfId="0" applyFont="1" applyFill="1" applyBorder="1" applyAlignment="1"/>
    <xf numFmtId="0" fontId="48" fillId="0" borderId="28" xfId="0" applyFont="1" applyFill="1" applyBorder="1" applyAlignment="1"/>
    <xf numFmtId="0" fontId="48" fillId="0" borderId="29" xfId="0" applyFont="1" applyFill="1" applyBorder="1" applyAlignment="1"/>
    <xf numFmtId="0" fontId="48" fillId="0" borderId="30" xfId="0" applyFont="1" applyFill="1" applyBorder="1" applyAlignment="1"/>
    <xf numFmtId="0" fontId="48" fillId="0" borderId="31" xfId="0" applyFont="1" applyFill="1" applyBorder="1" applyAlignment="1"/>
    <xf numFmtId="0" fontId="48" fillId="0" borderId="32" xfId="0" applyFont="1" applyFill="1" applyBorder="1" applyAlignment="1"/>
    <xf numFmtId="0" fontId="48" fillId="0" borderId="33" xfId="0" applyFont="1" applyFill="1" applyBorder="1" applyAlignment="1"/>
    <xf numFmtId="0" fontId="48" fillId="0" borderId="34" xfId="0" applyFont="1" applyFill="1" applyBorder="1" applyAlignment="1"/>
    <xf numFmtId="0" fontId="48" fillId="0" borderId="35" xfId="0" applyFont="1" applyFill="1" applyBorder="1" applyAlignment="1"/>
    <xf numFmtId="0" fontId="48" fillId="0" borderId="36" xfId="0" applyFont="1" applyFill="1" applyBorder="1" applyAlignment="1"/>
    <xf numFmtId="0" fontId="48" fillId="0" borderId="37" xfId="0" applyFont="1" applyFill="1" applyBorder="1" applyAlignment="1"/>
    <xf numFmtId="0" fontId="48" fillId="0" borderId="17" xfId="0" applyFont="1" applyFill="1" applyBorder="1" applyAlignment="1"/>
    <xf numFmtId="0" fontId="56" fillId="0" borderId="37" xfId="0" applyFont="1" applyFill="1" applyBorder="1" applyAlignment="1"/>
    <xf numFmtId="0" fontId="57" fillId="0" borderId="0" xfId="0" applyFont="1" applyFill="1" applyAlignment="1">
      <alignment horizontal="center"/>
    </xf>
    <xf numFmtId="0" fontId="58" fillId="0" borderId="0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right"/>
    </xf>
    <xf numFmtId="0" fontId="58" fillId="0" borderId="0" xfId="0" applyFont="1" applyFill="1" applyBorder="1" applyAlignment="1"/>
    <xf numFmtId="0" fontId="48" fillId="0" borderId="0" xfId="0" applyFont="1" applyFill="1" applyAlignment="1">
      <alignment horizontal="right"/>
    </xf>
    <xf numFmtId="0" fontId="48" fillId="0" borderId="0" xfId="0" applyFont="1" applyFill="1" applyAlignment="1">
      <alignment horizontal="left"/>
    </xf>
    <xf numFmtId="0" fontId="48" fillId="0" borderId="38" xfId="0" applyFont="1" applyFill="1" applyBorder="1" applyAlignment="1"/>
    <xf numFmtId="0" fontId="48" fillId="0" borderId="0" xfId="0" applyFont="1" applyFill="1" applyAlignment="1">
      <alignment vertical="center"/>
    </xf>
    <xf numFmtId="2" fontId="48" fillId="0" borderId="39" xfId="0" applyNumberFormat="1" applyFont="1" applyFill="1" applyBorder="1" applyAlignment="1"/>
    <xf numFmtId="2" fontId="48" fillId="0" borderId="36" xfId="0" applyNumberFormat="1" applyFont="1" applyFill="1" applyBorder="1" applyAlignment="1"/>
    <xf numFmtId="0" fontId="48" fillId="0" borderId="40" xfId="0" applyFont="1" applyFill="1" applyBorder="1" applyAlignment="1"/>
    <xf numFmtId="2" fontId="50" fillId="0" borderId="40" xfId="0" applyNumberFormat="1" applyFont="1" applyFill="1" applyBorder="1" applyAlignment="1"/>
    <xf numFmtId="0" fontId="48" fillId="0" borderId="39" xfId="0" applyFont="1" applyFill="1" applyBorder="1" applyAlignment="1"/>
    <xf numFmtId="2" fontId="48" fillId="0" borderId="40" xfId="0" applyNumberFormat="1" applyFont="1" applyFill="1" applyBorder="1" applyAlignment="1"/>
    <xf numFmtId="2" fontId="50" fillId="0" borderId="41" xfId="0" applyNumberFormat="1" applyFont="1" applyFill="1" applyBorder="1" applyAlignment="1"/>
    <xf numFmtId="0" fontId="48" fillId="0" borderId="42" xfId="0" applyFont="1" applyFill="1" applyBorder="1" applyAlignment="1"/>
    <xf numFmtId="0" fontId="48" fillId="0" borderId="41" xfId="0" applyFont="1" applyFill="1" applyBorder="1" applyAlignment="1"/>
    <xf numFmtId="0" fontId="48" fillId="0" borderId="39" xfId="0" applyFont="1" applyFill="1" applyBorder="1" applyAlignment="1">
      <alignment horizontal="center"/>
    </xf>
    <xf numFmtId="0" fontId="48" fillId="0" borderId="43" xfId="0" applyFont="1" applyFill="1" applyBorder="1" applyAlignment="1"/>
    <xf numFmtId="2" fontId="50" fillId="0" borderId="0" xfId="0" applyNumberFormat="1" applyFont="1" applyFill="1" applyAlignment="1"/>
    <xf numFmtId="0" fontId="59" fillId="0" borderId="34" xfId="0" applyFont="1" applyFill="1" applyBorder="1" applyAlignment="1"/>
    <xf numFmtId="0" fontId="59" fillId="0" borderId="35" xfId="0" applyFont="1" applyFill="1" applyBorder="1" applyAlignment="1"/>
    <xf numFmtId="0" fontId="59" fillId="0" borderId="36" xfId="0" applyFont="1" applyFill="1" applyBorder="1" applyAlignment="1"/>
    <xf numFmtId="0" fontId="59" fillId="0" borderId="37" xfId="0" applyFont="1" applyFill="1" applyBorder="1" applyAlignment="1"/>
    <xf numFmtId="0" fontId="59" fillId="0" borderId="0" xfId="0" applyFont="1" applyFill="1" applyBorder="1" applyAlignment="1"/>
    <xf numFmtId="0" fontId="59" fillId="0" borderId="17" xfId="0" applyFont="1" applyFill="1" applyBorder="1" applyAlignment="1"/>
    <xf numFmtId="0" fontId="48" fillId="0" borderId="38" xfId="0" applyFont="1" applyFill="1" applyBorder="1" applyAlignment="1">
      <alignment horizontal="right"/>
    </xf>
    <xf numFmtId="0" fontId="48" fillId="0" borderId="17" xfId="0" applyFont="1" applyFill="1" applyBorder="1" applyAlignment="1">
      <alignment horizontal="right"/>
    </xf>
    <xf numFmtId="0" fontId="48" fillId="0" borderId="6" xfId="0" applyFont="1" applyFill="1" applyBorder="1" applyAlignment="1"/>
    <xf numFmtId="0" fontId="60" fillId="0" borderId="0" xfId="0" applyFont="1" applyFill="1" applyAlignment="1"/>
    <xf numFmtId="0" fontId="60" fillId="0" borderId="0" xfId="0" applyFont="1" applyFill="1" applyAlignment="1">
      <alignment horizontal="right"/>
    </xf>
    <xf numFmtId="0" fontId="60" fillId="0" borderId="38" xfId="0" applyFont="1" applyFill="1" applyBorder="1" applyAlignment="1"/>
    <xf numFmtId="0" fontId="60" fillId="0" borderId="38" xfId="0" applyFont="1" applyFill="1" applyBorder="1" applyAlignment="1">
      <alignment horizontal="right"/>
    </xf>
    <xf numFmtId="0" fontId="48" fillId="0" borderId="42" xfId="0" applyFont="1" applyFill="1" applyBorder="1" applyAlignment="1">
      <alignment horizontal="right"/>
    </xf>
    <xf numFmtId="0" fontId="12" fillId="0" borderId="11" xfId="34" applyFont="1" applyBorder="1" applyAlignment="1">
      <alignment vertical="center" wrapText="1"/>
    </xf>
    <xf numFmtId="0" fontId="12" fillId="0" borderId="19" xfId="34" applyFont="1" applyBorder="1" applyAlignment="1">
      <alignment vertical="center" wrapText="1"/>
    </xf>
    <xf numFmtId="0" fontId="12" fillId="0" borderId="11" xfId="34" applyFont="1" applyBorder="1" applyAlignment="1">
      <alignment vertical="top"/>
    </xf>
    <xf numFmtId="0" fontId="12" fillId="0" borderId="19" xfId="34" applyFont="1" applyBorder="1" applyAlignment="1">
      <alignment vertical="top"/>
    </xf>
    <xf numFmtId="0" fontId="51" fillId="0" borderId="11" xfId="0" applyFont="1" applyBorder="1" applyAlignment="1"/>
    <xf numFmtId="0" fontId="51" fillId="0" borderId="19" xfId="0" applyFont="1" applyBorder="1" applyAlignment="1"/>
    <xf numFmtId="0" fontId="12" fillId="0" borderId="11" xfId="23" applyFont="1" applyBorder="1" applyAlignment="1"/>
    <xf numFmtId="0" fontId="12" fillId="0" borderId="19" xfId="23" applyFont="1" applyBorder="1" applyAlignment="1"/>
    <xf numFmtId="0" fontId="6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62" fillId="0" borderId="0" xfId="0" applyFont="1" applyAlignment="1">
      <alignment vertical="top" wrapText="1"/>
    </xf>
    <xf numFmtId="0" fontId="0" fillId="0" borderId="10" xfId="0" applyFont="1" applyBorder="1" applyAlignment="1">
      <alignment horizontal="center" vertical="top" wrapText="1"/>
    </xf>
    <xf numFmtId="0" fontId="0" fillId="0" borderId="10" xfId="0" applyFont="1" applyBorder="1" applyAlignment="1">
      <alignment vertical="top" wrapText="1"/>
    </xf>
    <xf numFmtId="0" fontId="0" fillId="0" borderId="10" xfId="0" applyFont="1" applyBorder="1" applyAlignment="1">
      <alignment horizontal="justify" vertical="top" wrapText="1"/>
    </xf>
    <xf numFmtId="0" fontId="0" fillId="0" borderId="10" xfId="0" applyBorder="1" applyAlignment="1">
      <alignment vertical="top" wrapText="1"/>
    </xf>
    <xf numFmtId="164" fontId="0" fillId="0" borderId="10" xfId="0" applyNumberFormat="1" applyFont="1" applyBorder="1" applyAlignment="1">
      <alignment horizontal="left"/>
    </xf>
    <xf numFmtId="164" fontId="63" fillId="0" borderId="0" xfId="0" applyNumberFormat="1" applyFont="1" applyBorder="1" applyAlignment="1"/>
    <xf numFmtId="0" fontId="0" fillId="0" borderId="10" xfId="0" applyBorder="1" applyAlignment="1">
      <alignment horizontal="left" vertical="top" wrapText="1"/>
    </xf>
    <xf numFmtId="0" fontId="0" fillId="0" borderId="0" xfId="0" applyBorder="1"/>
    <xf numFmtId="0" fontId="0" fillId="0" borderId="10" xfId="0" quotePrefix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2" fillId="0" borderId="0" xfId="0" applyFont="1" applyAlignment="1">
      <alignment horizontal="center"/>
    </xf>
    <xf numFmtId="2" fontId="42" fillId="0" borderId="10" xfId="0" applyNumberFormat="1" applyFont="1" applyBorder="1" applyAlignment="1">
      <alignment vertical="center"/>
    </xf>
    <xf numFmtId="0" fontId="0" fillId="0" borderId="10" xfId="0" applyNumberFormat="1" applyBorder="1" applyAlignment="1">
      <alignment horizontal="center" vertical="center" wrapText="1"/>
    </xf>
    <xf numFmtId="9" fontId="0" fillId="0" borderId="10" xfId="0" quotePrefix="1" applyNumberFormat="1" applyBorder="1" applyAlignment="1">
      <alignment horizontal="center" vertical="center" wrapText="1"/>
    </xf>
    <xf numFmtId="0" fontId="41" fillId="0" borderId="44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41" fillId="0" borderId="4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1" fillId="0" borderId="0" xfId="0" applyFont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0" fontId="41" fillId="0" borderId="4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14" fontId="41" fillId="0" borderId="0" xfId="0" applyNumberFormat="1" applyFont="1" applyBorder="1" applyAlignment="1">
      <alignment horizontal="left" vertical="center"/>
    </xf>
    <xf numFmtId="0" fontId="64" fillId="0" borderId="1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 wrapText="1"/>
    </xf>
    <xf numFmtId="0" fontId="38" fillId="0" borderId="0" xfId="0" applyFont="1"/>
    <xf numFmtId="0" fontId="66" fillId="0" borderId="10" xfId="0" applyFont="1" applyBorder="1" applyAlignment="1">
      <alignment horizontal="center"/>
    </xf>
    <xf numFmtId="0" fontId="67" fillId="0" borderId="10" xfId="0" applyFont="1" applyBorder="1" applyAlignment="1">
      <alignment horizontal="center"/>
    </xf>
    <xf numFmtId="0" fontId="68" fillId="0" borderId="6" xfId="0" applyFont="1" applyBorder="1" applyAlignment="1">
      <alignment horizontal="center" vertical="center"/>
    </xf>
    <xf numFmtId="0" fontId="67" fillId="0" borderId="6" xfId="0" applyFont="1" applyBorder="1" applyAlignment="1">
      <alignment horizontal="left" vertical="center"/>
    </xf>
    <xf numFmtId="0" fontId="67" fillId="0" borderId="6" xfId="0" applyFont="1" applyBorder="1" applyAlignment="1">
      <alignment horizontal="center" vertical="center" wrapText="1"/>
    </xf>
    <xf numFmtId="0" fontId="67" fillId="0" borderId="6" xfId="0" applyFont="1" applyBorder="1" applyAlignment="1">
      <alignment horizontal="center" vertical="center"/>
    </xf>
    <xf numFmtId="0" fontId="68" fillId="0" borderId="10" xfId="0" applyFont="1" applyBorder="1" applyAlignment="1">
      <alignment horizontal="center" vertical="center"/>
    </xf>
    <xf numFmtId="0" fontId="67" fillId="0" borderId="10" xfId="0" applyFont="1" applyBorder="1" applyAlignment="1">
      <alignment horizontal="left" vertical="center"/>
    </xf>
    <xf numFmtId="0" fontId="67" fillId="0" borderId="10" xfId="0" applyFont="1" applyBorder="1" applyAlignment="1">
      <alignment horizontal="center" vertical="center" wrapText="1"/>
    </xf>
    <xf numFmtId="0" fontId="67" fillId="0" borderId="10" xfId="0" applyFont="1" applyBorder="1" applyAlignment="1">
      <alignment horizontal="center" vertical="center"/>
    </xf>
    <xf numFmtId="0" fontId="67" fillId="0" borderId="10" xfId="0" applyFont="1" applyBorder="1" applyAlignment="1">
      <alignment horizontal="left" vertical="center" wrapText="1"/>
    </xf>
    <xf numFmtId="0" fontId="66" fillId="0" borderId="10" xfId="0" applyFont="1" applyBorder="1" applyAlignment="1">
      <alignment horizontal="center" vertical="center"/>
    </xf>
    <xf numFmtId="0" fontId="66" fillId="0" borderId="0" xfId="0" applyFont="1" applyBorder="1" applyAlignment="1">
      <alignment horizontal="left"/>
    </xf>
    <xf numFmtId="0" fontId="66" fillId="0" borderId="0" xfId="0" applyFont="1" applyAlignment="1">
      <alignment horizontal="left"/>
    </xf>
    <xf numFmtId="0" fontId="66" fillId="0" borderId="0" xfId="0" applyFont="1" applyBorder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0" fontId="66" fillId="0" borderId="0" xfId="0" applyFont="1" applyAlignment="1">
      <alignment vertical="top" wrapText="1"/>
    </xf>
    <xf numFmtId="0" fontId="8" fillId="0" borderId="0" xfId="0" applyFont="1" applyFill="1" applyAlignment="1"/>
    <xf numFmtId="2" fontId="12" fillId="0" borderId="19" xfId="34" applyNumberFormat="1" applyFont="1" applyBorder="1" applyAlignment="1">
      <alignment vertical="top"/>
    </xf>
    <xf numFmtId="2" fontId="12" fillId="0" borderId="18" xfId="34" applyNumberFormat="1" applyFont="1" applyBorder="1" applyAlignment="1">
      <alignment vertical="top"/>
    </xf>
    <xf numFmtId="2" fontId="11" fillId="0" borderId="11" xfId="0" applyNumberFormat="1" applyFont="1" applyFill="1" applyBorder="1" applyAlignment="1">
      <alignment vertical="center"/>
    </xf>
    <xf numFmtId="2" fontId="69" fillId="0" borderId="18" xfId="0" applyNumberFormat="1" applyFont="1" applyBorder="1" applyAlignment="1">
      <alignment horizontal="right" vertical="center"/>
    </xf>
    <xf numFmtId="2" fontId="12" fillId="0" borderId="10" xfId="34" applyNumberFormat="1" applyFont="1" applyBorder="1" applyAlignment="1">
      <alignment horizontal="right" vertical="center" wrapText="1"/>
    </xf>
    <xf numFmtId="2" fontId="69" fillId="0" borderId="0" xfId="0" applyNumberFormat="1" applyFont="1" applyAlignment="1">
      <alignment horizontal="right"/>
    </xf>
    <xf numFmtId="2" fontId="12" fillId="0" borderId="10" xfId="34" applyNumberFormat="1" applyFont="1" applyBorder="1" applyAlignment="1">
      <alignment horizontal="right" vertical="center"/>
    </xf>
    <xf numFmtId="0" fontId="12" fillId="0" borderId="19" xfId="34" applyFont="1" applyBorder="1" applyAlignment="1">
      <alignment horizontal="right" vertical="center" wrapText="1"/>
    </xf>
    <xf numFmtId="2" fontId="12" fillId="0" borderId="19" xfId="34" applyNumberFormat="1" applyFont="1" applyBorder="1" applyAlignment="1">
      <alignment horizontal="right" vertical="center" wrapText="1"/>
    </xf>
    <xf numFmtId="2" fontId="12" fillId="0" borderId="18" xfId="34" applyNumberFormat="1" applyFont="1" applyBorder="1" applyAlignment="1">
      <alignment horizontal="right" vertical="center" wrapText="1"/>
    </xf>
    <xf numFmtId="2" fontId="12" fillId="0" borderId="18" xfId="24" applyNumberFormat="1" applyFont="1" applyBorder="1" applyAlignment="1">
      <alignment horizontal="right" vertical="center"/>
    </xf>
    <xf numFmtId="0" fontId="12" fillId="0" borderId="19" xfId="34" applyFont="1" applyBorder="1" applyAlignment="1">
      <alignment horizontal="right" vertical="top"/>
    </xf>
    <xf numFmtId="2" fontId="12" fillId="0" borderId="19" xfId="34" applyNumberFormat="1" applyFont="1" applyBorder="1" applyAlignment="1">
      <alignment horizontal="right" vertical="top"/>
    </xf>
    <xf numFmtId="2" fontId="12" fillId="0" borderId="18" xfId="34" applyNumberFormat="1" applyFont="1" applyBorder="1" applyAlignment="1">
      <alignment horizontal="right" vertical="top"/>
    </xf>
    <xf numFmtId="0" fontId="51" fillId="0" borderId="19" xfId="0" applyFont="1" applyBorder="1" applyAlignment="1">
      <alignment horizontal="right"/>
    </xf>
    <xf numFmtId="2" fontId="51" fillId="0" borderId="19" xfId="0" applyNumberFormat="1" applyFont="1" applyBorder="1" applyAlignment="1">
      <alignment horizontal="right"/>
    </xf>
    <xf numFmtId="2" fontId="51" fillId="0" borderId="18" xfId="0" applyNumberFormat="1" applyFont="1" applyBorder="1" applyAlignment="1">
      <alignment horizontal="right"/>
    </xf>
    <xf numFmtId="0" fontId="11" fillId="0" borderId="11" xfId="34" applyFont="1" applyBorder="1" applyAlignment="1">
      <alignment vertical="top"/>
    </xf>
    <xf numFmtId="0" fontId="11" fillId="0" borderId="19" xfId="34" applyFont="1" applyBorder="1" applyAlignment="1">
      <alignment vertical="top"/>
    </xf>
    <xf numFmtId="0" fontId="11" fillId="0" borderId="18" xfId="34" applyFont="1" applyBorder="1" applyAlignment="1">
      <alignment vertical="top"/>
    </xf>
    <xf numFmtId="0" fontId="11" fillId="0" borderId="11" xfId="23" applyFont="1" applyBorder="1" applyAlignment="1"/>
    <xf numFmtId="0" fontId="11" fillId="0" borderId="19" xfId="23" applyFont="1" applyBorder="1" applyAlignment="1"/>
    <xf numFmtId="0" fontId="11" fillId="0" borderId="18" xfId="23" applyFont="1" applyBorder="1" applyAlignment="1"/>
    <xf numFmtId="0" fontId="11" fillId="0" borderId="11" xfId="0" applyFont="1" applyFill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0" fontId="11" fillId="0" borderId="18" xfId="0" applyFont="1" applyFill="1" applyBorder="1" applyAlignment="1">
      <alignment vertical="center"/>
    </xf>
    <xf numFmtId="2" fontId="11" fillId="0" borderId="10" xfId="34" applyNumberFormat="1" applyFont="1" applyBorder="1" applyAlignment="1">
      <alignment horizontal="right" vertical="top"/>
    </xf>
    <xf numFmtId="2" fontId="12" fillId="0" borderId="19" xfId="23" applyNumberFormat="1" applyFont="1" applyBorder="1" applyAlignment="1">
      <alignment horizontal="right"/>
    </xf>
    <xf numFmtId="2" fontId="12" fillId="0" borderId="18" xfId="23" applyNumberFormat="1" applyFont="1" applyBorder="1" applyAlignment="1">
      <alignment horizontal="right"/>
    </xf>
    <xf numFmtId="2" fontId="11" fillId="0" borderId="19" xfId="0" quotePrefix="1" applyNumberFormat="1" applyFont="1" applyFill="1" applyBorder="1" applyAlignment="1">
      <alignment horizontal="right" vertical="center"/>
    </xf>
    <xf numFmtId="2" fontId="11" fillId="0" borderId="18" xfId="0" applyNumberFormat="1" applyFont="1" applyFill="1" applyBorder="1" applyAlignment="1">
      <alignment horizontal="right" vertical="center"/>
    </xf>
    <xf numFmtId="2" fontId="11" fillId="0" borderId="18" xfId="0" applyNumberFormat="1" applyFont="1" applyBorder="1" applyAlignment="1">
      <alignment horizontal="right"/>
    </xf>
    <xf numFmtId="0" fontId="0" fillId="0" borderId="0" xfId="0" applyFont="1"/>
    <xf numFmtId="0" fontId="70" fillId="0" borderId="44" xfId="0" applyFont="1" applyBorder="1" applyAlignment="1">
      <alignment horizontal="center" vertical="top"/>
    </xf>
    <xf numFmtId="0" fontId="70" fillId="0" borderId="0" xfId="0" applyFont="1" applyBorder="1" applyAlignment="1">
      <alignment horizontal="center" vertical="top"/>
    </xf>
    <xf numFmtId="0" fontId="70" fillId="0" borderId="45" xfId="0" applyFont="1" applyBorder="1" applyAlignment="1">
      <alignment horizontal="center" vertical="top"/>
    </xf>
    <xf numFmtId="0" fontId="64" fillId="0" borderId="44" xfId="0" applyFont="1" applyBorder="1" applyAlignment="1">
      <alignment vertical="top"/>
    </xf>
    <xf numFmtId="0" fontId="38" fillId="0" borderId="0" xfId="0" applyFont="1" applyBorder="1" applyAlignment="1">
      <alignment vertical="top"/>
    </xf>
    <xf numFmtId="0" fontId="38" fillId="0" borderId="0" xfId="0" applyFont="1" applyBorder="1"/>
    <xf numFmtId="0" fontId="38" fillId="0" borderId="45" xfId="0" applyFont="1" applyBorder="1"/>
    <xf numFmtId="0" fontId="0" fillId="0" borderId="44" xfId="0" applyFont="1" applyBorder="1" applyAlignment="1">
      <alignment vertical="top"/>
    </xf>
    <xf numFmtId="0" fontId="0" fillId="0" borderId="0" xfId="0" applyFont="1" applyBorder="1"/>
    <xf numFmtId="0" fontId="0" fillId="0" borderId="45" xfId="0" applyFont="1" applyBorder="1"/>
    <xf numFmtId="0" fontId="41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/>
    <xf numFmtId="0" fontId="0" fillId="0" borderId="10" xfId="0" applyFont="1" applyBorder="1" applyAlignment="1">
      <alignment horizontal="center" vertical="center"/>
    </xf>
    <xf numFmtId="0" fontId="0" fillId="0" borderId="46" xfId="0" applyFont="1" applyBorder="1"/>
    <xf numFmtId="0" fontId="0" fillId="0" borderId="47" xfId="0" applyFont="1" applyBorder="1"/>
    <xf numFmtId="0" fontId="0" fillId="0" borderId="48" xfId="0" applyFont="1" applyBorder="1" applyAlignment="1">
      <alignment vertical="top"/>
    </xf>
    <xf numFmtId="0" fontId="0" fillId="0" borderId="26" xfId="0" applyFont="1" applyBorder="1" applyAlignment="1">
      <alignment vertical="top"/>
    </xf>
    <xf numFmtId="0" fontId="0" fillId="0" borderId="26" xfId="0" applyFont="1" applyBorder="1"/>
    <xf numFmtId="0" fontId="0" fillId="0" borderId="24" xfId="0" applyFont="1" applyBorder="1"/>
    <xf numFmtId="0" fontId="0" fillId="0" borderId="0" xfId="0" applyFont="1" applyAlignment="1">
      <alignment vertical="top"/>
    </xf>
    <xf numFmtId="0" fontId="0" fillId="0" borderId="46" xfId="0" applyFont="1" applyBorder="1" applyAlignment="1">
      <alignment horizontal="right"/>
    </xf>
    <xf numFmtId="0" fontId="0" fillId="0" borderId="46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71" fillId="0" borderId="0" xfId="0" applyFont="1"/>
    <xf numFmtId="0" fontId="53" fillId="0" borderId="0" xfId="0" applyFont="1"/>
    <xf numFmtId="0" fontId="72" fillId="0" borderId="0" xfId="0" applyFont="1"/>
    <xf numFmtId="0" fontId="73" fillId="0" borderId="0" xfId="0" applyFont="1"/>
    <xf numFmtId="0" fontId="53" fillId="0" borderId="49" xfId="0" applyFont="1" applyBorder="1" applyAlignment="1">
      <alignment wrapText="1"/>
    </xf>
    <xf numFmtId="0" fontId="47" fillId="0" borderId="49" xfId="0" applyFont="1" applyBorder="1" applyAlignment="1">
      <alignment vertical="top" wrapText="1"/>
    </xf>
    <xf numFmtId="0" fontId="53" fillId="0" borderId="49" xfId="0" applyFont="1" applyBorder="1" applyAlignment="1">
      <alignment horizontal="center" vertical="top" wrapText="1"/>
    </xf>
    <xf numFmtId="0" fontId="47" fillId="0" borderId="50" xfId="0" applyFont="1" applyBorder="1" applyAlignment="1">
      <alignment horizontal="center" vertical="top" wrapText="1"/>
    </xf>
    <xf numFmtId="0" fontId="53" fillId="0" borderId="49" xfId="0" applyFont="1" applyBorder="1"/>
    <xf numFmtId="0" fontId="53" fillId="0" borderId="51" xfId="0" applyFont="1" applyBorder="1"/>
    <xf numFmtId="0" fontId="53" fillId="0" borderId="50" xfId="0" applyFont="1" applyBorder="1"/>
    <xf numFmtId="0" fontId="53" fillId="0" borderId="50" xfId="0" applyFont="1" applyBorder="1" applyAlignment="1">
      <alignment horizontal="center"/>
    </xf>
    <xf numFmtId="0" fontId="74" fillId="0" borderId="49" xfId="0" applyFont="1" applyBorder="1" applyAlignment="1">
      <alignment wrapText="1"/>
    </xf>
    <xf numFmtId="0" fontId="74" fillId="0" borderId="49" xfId="0" applyFont="1" applyBorder="1" applyAlignment="1">
      <alignment vertical="top" wrapText="1"/>
    </xf>
    <xf numFmtId="0" fontId="53" fillId="0" borderId="49" xfId="0" applyFont="1" applyBorder="1" applyAlignment="1">
      <alignment vertical="top"/>
    </xf>
    <xf numFmtId="0" fontId="53" fillId="0" borderId="39" xfId="0" applyFont="1" applyBorder="1"/>
    <xf numFmtId="0" fontId="53" fillId="0" borderId="34" xfId="0" applyFont="1" applyBorder="1"/>
    <xf numFmtId="0" fontId="53" fillId="0" borderId="36" xfId="0" applyFont="1" applyBorder="1"/>
    <xf numFmtId="0" fontId="53" fillId="0" borderId="36" xfId="0" applyFont="1" applyBorder="1" applyAlignment="1">
      <alignment horizontal="center"/>
    </xf>
    <xf numFmtId="0" fontId="53" fillId="0" borderId="0" xfId="0" applyFont="1" applyBorder="1" applyAlignment="1">
      <alignment horizontal="left"/>
    </xf>
    <xf numFmtId="0" fontId="53" fillId="0" borderId="0" xfId="0" applyFont="1" applyBorder="1" applyAlignment="1">
      <alignment horizontal="center"/>
    </xf>
    <xf numFmtId="0" fontId="53" fillId="0" borderId="0" xfId="0" applyFont="1" applyBorder="1"/>
    <xf numFmtId="0" fontId="53" fillId="0" borderId="35" xfId="0" applyFont="1" applyBorder="1" applyAlignment="1">
      <alignment horizontal="center"/>
    </xf>
    <xf numFmtId="0" fontId="0" fillId="0" borderId="35" xfId="0" applyBorder="1" applyAlignment="1"/>
    <xf numFmtId="0" fontId="0" fillId="0" borderId="36" xfId="0" applyBorder="1" applyAlignment="1"/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Border="1" applyAlignment="1"/>
    <xf numFmtId="0" fontId="0" fillId="0" borderId="17" xfId="0" applyBorder="1" applyAlignment="1"/>
    <xf numFmtId="0" fontId="0" fillId="0" borderId="35" xfId="0" applyBorder="1"/>
    <xf numFmtId="0" fontId="0" fillId="0" borderId="39" xfId="0" applyBorder="1"/>
    <xf numFmtId="0" fontId="0" fillId="0" borderId="40" xfId="0" applyBorder="1"/>
    <xf numFmtId="0" fontId="0" fillId="0" borderId="38" xfId="0" applyBorder="1"/>
    <xf numFmtId="0" fontId="0" fillId="0" borderId="41" xfId="0" applyBorder="1"/>
    <xf numFmtId="0" fontId="75" fillId="0" borderId="0" xfId="0" applyFont="1" applyAlignment="1">
      <alignment horizontal="right"/>
    </xf>
    <xf numFmtId="0" fontId="76" fillId="0" borderId="0" xfId="0" applyFont="1" applyAlignment="1">
      <alignment horizontal="right"/>
    </xf>
    <xf numFmtId="0" fontId="71" fillId="0" borderId="0" xfId="0" applyFont="1" applyAlignment="1">
      <alignment horizontal="right"/>
    </xf>
    <xf numFmtId="0" fontId="53" fillId="0" borderId="0" xfId="0" applyFont="1" applyAlignment="1">
      <alignment horizontal="right"/>
    </xf>
    <xf numFmtId="167" fontId="4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48" fillId="0" borderId="0" xfId="0" applyNumberFormat="1" applyFont="1" applyFill="1" applyBorder="1" applyAlignment="1">
      <alignment horizontal="right"/>
    </xf>
    <xf numFmtId="167" fontId="43" fillId="0" borderId="0" xfId="0" applyNumberFormat="1" applyFont="1" applyBorder="1" applyAlignment="1">
      <alignment horizontal="right"/>
    </xf>
    <xf numFmtId="167" fontId="0" fillId="0" borderId="0" xfId="0" applyNumberFormat="1" applyAlignment="1">
      <alignment horizontal="right"/>
    </xf>
    <xf numFmtId="168" fontId="41" fillId="0" borderId="0" xfId="0" applyNumberFormat="1" applyFont="1" applyBorder="1" applyAlignment="1">
      <alignment horizontal="left" vertical="center"/>
    </xf>
    <xf numFmtId="168" fontId="47" fillId="0" borderId="12" xfId="0" applyNumberFormat="1" applyFont="1" applyFill="1" applyBorder="1" applyAlignment="1">
      <alignment horizontal="left"/>
    </xf>
    <xf numFmtId="0" fontId="52" fillId="0" borderId="19" xfId="0" applyFont="1" applyFill="1" applyBorder="1" applyAlignment="1">
      <alignment horizontal="center" vertical="center"/>
    </xf>
    <xf numFmtId="0" fontId="52" fillId="4" borderId="10" xfId="0" applyFont="1" applyFill="1" applyBorder="1" applyAlignment="1">
      <alignment horizontal="center" vertical="center"/>
    </xf>
    <xf numFmtId="0" fontId="52" fillId="4" borderId="19" xfId="0" applyFont="1" applyFill="1" applyBorder="1" applyAlignment="1">
      <alignment horizontal="center" vertical="center"/>
    </xf>
    <xf numFmtId="2" fontId="15" fillId="4" borderId="10" xfId="6" applyNumberFormat="1" applyFont="1" applyFill="1" applyBorder="1" applyAlignment="1" applyProtection="1">
      <alignment wrapText="1"/>
      <protection locked="0"/>
    </xf>
    <xf numFmtId="2" fontId="15" fillId="4" borderId="19" xfId="6" applyNumberFormat="1" applyFont="1" applyFill="1" applyBorder="1" applyAlignment="1" applyProtection="1">
      <alignment wrapText="1"/>
      <protection locked="0"/>
    </xf>
    <xf numFmtId="0" fontId="41" fillId="4" borderId="10" xfId="0" applyFont="1" applyFill="1" applyBorder="1" applyAlignment="1">
      <alignment horizontal="right" wrapText="1"/>
    </xf>
    <xf numFmtId="0" fontId="0" fillId="4" borderId="10" xfId="0" applyFill="1" applyBorder="1"/>
    <xf numFmtId="0" fontId="0" fillId="4" borderId="10" xfId="0" applyFill="1" applyBorder="1" applyAlignment="1">
      <alignment horizontal="right"/>
    </xf>
    <xf numFmtId="0" fontId="15" fillId="4" borderId="10" xfId="6" applyNumberFormat="1" applyFont="1" applyFill="1" applyBorder="1" applyAlignment="1" applyProtection="1">
      <alignment horizontal="center" vertical="center" wrapText="1"/>
      <protection locked="0"/>
    </xf>
    <xf numFmtId="0" fontId="15" fillId="4" borderId="10" xfId="6" applyNumberFormat="1" applyFont="1" applyFill="1" applyBorder="1" applyAlignment="1" applyProtection="1">
      <alignment horizontal="center" wrapText="1"/>
      <protection locked="0"/>
    </xf>
    <xf numFmtId="0" fontId="77" fillId="0" borderId="10" xfId="0" applyFont="1" applyBorder="1" applyAlignment="1">
      <alignment horizontal="center" vertical="center"/>
    </xf>
    <xf numFmtId="0" fontId="14" fillId="0" borderId="10" xfId="0" applyFont="1" applyFill="1" applyBorder="1" applyAlignment="1">
      <alignment horizontal="left" vertical="center"/>
    </xf>
    <xf numFmtId="168" fontId="14" fillId="0" borderId="10" xfId="0" applyNumberFormat="1" applyFont="1" applyFill="1" applyBorder="1" applyAlignment="1">
      <alignment horizontal="left" vertical="center"/>
    </xf>
    <xf numFmtId="168" fontId="14" fillId="0" borderId="11" xfId="0" applyNumberFormat="1" applyFont="1" applyFill="1" applyBorder="1" applyAlignment="1">
      <alignment horizontal="left" vertical="center"/>
    </xf>
    <xf numFmtId="168" fontId="14" fillId="0" borderId="19" xfId="0" applyNumberFormat="1" applyFont="1" applyFill="1" applyBorder="1" applyAlignment="1">
      <alignment horizontal="left" vertical="center"/>
    </xf>
    <xf numFmtId="168" fontId="14" fillId="0" borderId="18" xfId="0" applyNumberFormat="1" applyFont="1" applyFill="1" applyBorder="1" applyAlignment="1">
      <alignment horizontal="left" vertical="center"/>
    </xf>
    <xf numFmtId="0" fontId="41" fillId="4" borderId="10" xfId="0" applyFont="1" applyFill="1" applyBorder="1" applyAlignment="1">
      <alignment horizontal="left" vertical="center"/>
    </xf>
    <xf numFmtId="0" fontId="41" fillId="4" borderId="11" xfId="0" applyFont="1" applyFill="1" applyBorder="1" applyAlignment="1">
      <alignment horizontal="left" vertical="center"/>
    </xf>
    <xf numFmtId="0" fontId="41" fillId="4" borderId="19" xfId="0" applyFont="1" applyFill="1" applyBorder="1" applyAlignment="1">
      <alignment horizontal="left" vertical="center"/>
    </xf>
    <xf numFmtId="0" fontId="41" fillId="4" borderId="18" xfId="0" applyFont="1" applyFill="1" applyBorder="1" applyAlignment="1">
      <alignment horizontal="left" vertical="center"/>
    </xf>
    <xf numFmtId="0" fontId="95" fillId="3" borderId="11" xfId="0" applyFont="1" applyFill="1" applyBorder="1" applyAlignment="1">
      <alignment horizontal="center" vertical="center"/>
    </xf>
    <xf numFmtId="0" fontId="95" fillId="3" borderId="19" xfId="0" applyFont="1" applyFill="1" applyBorder="1" applyAlignment="1">
      <alignment horizontal="center" vertical="center"/>
    </xf>
    <xf numFmtId="0" fontId="96" fillId="4" borderId="11" xfId="0" applyFont="1" applyFill="1" applyBorder="1" applyAlignment="1">
      <alignment horizontal="left" vertical="center"/>
    </xf>
    <xf numFmtId="0" fontId="96" fillId="4" borderId="19" xfId="0" applyFont="1" applyFill="1" applyBorder="1" applyAlignment="1">
      <alignment horizontal="left" vertical="center"/>
    </xf>
    <xf numFmtId="0" fontId="96" fillId="4" borderId="18" xfId="0" applyFont="1" applyFill="1" applyBorder="1" applyAlignment="1">
      <alignment horizontal="left" vertical="center"/>
    </xf>
    <xf numFmtId="0" fontId="63" fillId="0" borderId="10" xfId="0" applyFont="1" applyBorder="1" applyAlignment="1">
      <alignment horizontal="left" vertical="center"/>
    </xf>
    <xf numFmtId="166" fontId="14" fillId="0" borderId="10" xfId="0" applyNumberFormat="1" applyFont="1" applyFill="1" applyBorder="1" applyAlignment="1">
      <alignment horizontal="left" vertical="center"/>
    </xf>
    <xf numFmtId="0" fontId="63" fillId="0" borderId="11" xfId="0" applyFont="1" applyBorder="1" applyAlignment="1">
      <alignment horizontal="justify" vertical="top" wrapText="1"/>
    </xf>
    <xf numFmtId="0" fontId="63" fillId="0" borderId="19" xfId="0" applyFont="1" applyBorder="1" applyAlignment="1">
      <alignment horizontal="justify" vertical="top" wrapText="1"/>
    </xf>
    <xf numFmtId="2" fontId="63" fillId="0" borderId="10" xfId="0" applyNumberFormat="1" applyFont="1" applyBorder="1" applyAlignment="1">
      <alignment horizontal="left"/>
    </xf>
    <xf numFmtId="2" fontId="15" fillId="4" borderId="10" xfId="6" applyNumberFormat="1" applyFont="1" applyFill="1" applyBorder="1" applyAlignment="1" applyProtection="1">
      <alignment horizontal="left" vertical="center" wrapText="1"/>
      <protection locked="0"/>
    </xf>
    <xf numFmtId="0" fontId="79" fillId="0" borderId="0" xfId="0" applyFont="1" applyAlignment="1">
      <alignment horizontal="center"/>
    </xf>
    <xf numFmtId="0" fontId="80" fillId="0" borderId="51" xfId="0" applyFont="1" applyBorder="1" applyAlignment="1">
      <alignment horizontal="center" vertical="center"/>
    </xf>
    <xf numFmtId="0" fontId="80" fillId="0" borderId="52" xfId="0" applyFont="1" applyBorder="1" applyAlignment="1">
      <alignment horizontal="center" vertical="center"/>
    </xf>
    <xf numFmtId="0" fontId="80" fillId="0" borderId="50" xfId="0" applyFont="1" applyBorder="1" applyAlignment="1">
      <alignment horizontal="center" vertical="center"/>
    </xf>
    <xf numFmtId="0" fontId="54" fillId="0" borderId="0" xfId="0" applyFont="1" applyAlignment="1">
      <alignment horizontal="left"/>
    </xf>
    <xf numFmtId="0" fontId="54" fillId="0" borderId="0" xfId="0" applyFont="1" applyAlignment="1">
      <alignment horizontal="right"/>
    </xf>
    <xf numFmtId="0" fontId="78" fillId="0" borderId="0" xfId="0" applyFont="1" applyAlignment="1">
      <alignment horizontal="center" vertical="center"/>
    </xf>
    <xf numFmtId="0" fontId="54" fillId="0" borderId="34" xfId="0" applyFont="1" applyBorder="1" applyAlignment="1">
      <alignment horizontal="left" vertical="top" wrapText="1"/>
    </xf>
    <xf numFmtId="0" fontId="54" fillId="0" borderId="35" xfId="0" applyFont="1" applyBorder="1" applyAlignment="1">
      <alignment horizontal="left" vertical="top" wrapText="1"/>
    </xf>
    <xf numFmtId="0" fontId="54" fillId="0" borderId="37" xfId="0" applyFont="1" applyBorder="1" applyAlignment="1">
      <alignment horizontal="left" vertical="top" wrapText="1"/>
    </xf>
    <xf numFmtId="0" fontId="54" fillId="0" borderId="0" xfId="0" applyFont="1" applyBorder="1" applyAlignment="1">
      <alignment horizontal="left" vertical="top" wrapText="1"/>
    </xf>
    <xf numFmtId="0" fontId="54" fillId="0" borderId="43" xfId="0" applyFont="1" applyBorder="1" applyAlignment="1">
      <alignment horizontal="left" vertical="top" wrapText="1"/>
    </xf>
    <xf numFmtId="0" fontId="54" fillId="0" borderId="38" xfId="0" applyFont="1" applyBorder="1" applyAlignment="1">
      <alignment horizontal="left" vertical="top" wrapText="1"/>
    </xf>
    <xf numFmtId="0" fontId="54" fillId="0" borderId="35" xfId="0" applyFont="1" applyBorder="1" applyAlignment="1">
      <alignment horizontal="justify" vertical="top" wrapText="1"/>
    </xf>
    <xf numFmtId="0" fontId="54" fillId="0" borderId="36" xfId="0" applyFont="1" applyBorder="1" applyAlignment="1">
      <alignment horizontal="justify" vertical="top" wrapText="1"/>
    </xf>
    <xf numFmtId="0" fontId="54" fillId="0" borderId="0" xfId="0" applyFont="1" applyBorder="1" applyAlignment="1">
      <alignment horizontal="justify" vertical="top" wrapText="1"/>
    </xf>
    <xf numFmtId="0" fontId="54" fillId="0" borderId="17" xfId="0" applyFont="1" applyBorder="1" applyAlignment="1">
      <alignment horizontal="justify" vertical="top" wrapText="1"/>
    </xf>
    <xf numFmtId="0" fontId="54" fillId="0" borderId="38" xfId="0" applyFont="1" applyBorder="1" applyAlignment="1">
      <alignment horizontal="justify" vertical="top" wrapText="1"/>
    </xf>
    <xf numFmtId="0" fontId="54" fillId="0" borderId="42" xfId="0" applyFont="1" applyBorder="1" applyAlignment="1">
      <alignment horizontal="justify" vertical="top" wrapText="1"/>
    </xf>
    <xf numFmtId="0" fontId="21" fillId="0" borderId="0" xfId="38" applyFont="1" applyBorder="1" applyAlignment="1">
      <alignment horizontal="center" vertical="center"/>
    </xf>
    <xf numFmtId="0" fontId="22" fillId="0" borderId="0" xfId="38" applyFont="1" applyBorder="1" applyAlignment="1">
      <alignment horizontal="center"/>
    </xf>
    <xf numFmtId="0" fontId="14" fillId="0" borderId="0" xfId="38" applyFont="1" applyBorder="1" applyAlignment="1">
      <alignment horizontal="justify" vertical="top" wrapText="1"/>
    </xf>
    <xf numFmtId="0" fontId="14" fillId="0" borderId="0" xfId="38" applyFont="1" applyBorder="1" applyAlignment="1">
      <alignment horizontal="left" vertical="top"/>
    </xf>
    <xf numFmtId="0" fontId="14" fillId="0" borderId="46" xfId="38" applyFont="1" applyBorder="1" applyAlignment="1">
      <alignment horizontal="left" vertical="top"/>
    </xf>
    <xf numFmtId="0" fontId="81" fillId="0" borderId="11" xfId="0" applyFont="1" applyBorder="1" applyAlignment="1">
      <alignment horizontal="center" vertical="center" wrapText="1"/>
    </xf>
    <xf numFmtId="0" fontId="81" fillId="0" borderId="19" xfId="0" applyFont="1" applyBorder="1" applyAlignment="1">
      <alignment horizontal="center" vertical="center" wrapText="1"/>
    </xf>
    <xf numFmtId="0" fontId="81" fillId="0" borderId="18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left" vertical="top" wrapText="1"/>
    </xf>
    <xf numFmtId="0" fontId="50" fillId="0" borderId="0" xfId="0" applyFont="1" applyFill="1" applyAlignment="1">
      <alignment horizontal="center"/>
    </xf>
    <xf numFmtId="0" fontId="84" fillId="0" borderId="0" xfId="0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0" fontId="85" fillId="0" borderId="0" xfId="0" applyFont="1" applyFill="1" applyAlignment="1">
      <alignment horizontal="center"/>
    </xf>
    <xf numFmtId="0" fontId="50" fillId="0" borderId="0" xfId="0" applyFont="1" applyFill="1" applyAlignment="1">
      <alignment horizontal="left"/>
    </xf>
    <xf numFmtId="0" fontId="48" fillId="0" borderId="0" xfId="0" applyFont="1" applyFill="1" applyAlignment="1">
      <alignment horizontal="left"/>
    </xf>
    <xf numFmtId="0" fontId="50" fillId="0" borderId="0" xfId="0" applyFont="1" applyFill="1" applyAlignment="1">
      <alignment horizontal="justify" vertical="top" wrapText="1"/>
    </xf>
    <xf numFmtId="0" fontId="50" fillId="0" borderId="0" xfId="0" applyFont="1" applyFill="1" applyAlignment="1">
      <alignment horizontal="left" vertical="top" wrapText="1"/>
    </xf>
    <xf numFmtId="168" fontId="48" fillId="0" borderId="0" xfId="0" applyNumberFormat="1" applyFont="1" applyFill="1" applyAlignment="1">
      <alignment horizontal="left" vertical="center"/>
    </xf>
    <xf numFmtId="0" fontId="48" fillId="0" borderId="11" xfId="0" applyFont="1" applyFill="1" applyBorder="1" applyAlignment="1">
      <alignment horizontal="center"/>
    </xf>
    <xf numFmtId="0" fontId="48" fillId="0" borderId="19" xfId="0" applyFont="1" applyFill="1" applyBorder="1" applyAlignment="1">
      <alignment horizontal="center"/>
    </xf>
    <xf numFmtId="0" fontId="48" fillId="0" borderId="10" xfId="0" applyFont="1" applyFill="1" applyBorder="1" applyAlignment="1">
      <alignment horizontal="center" vertical="top" wrapText="1"/>
    </xf>
    <xf numFmtId="0" fontId="48" fillId="0" borderId="21" xfId="0" applyFont="1" applyFill="1" applyBorder="1" applyAlignment="1">
      <alignment horizontal="center" vertical="top"/>
    </xf>
    <xf numFmtId="0" fontId="48" fillId="0" borderId="21" xfId="0" applyFont="1" applyFill="1" applyBorder="1" applyAlignment="1">
      <alignment horizontal="center" vertical="top" wrapText="1"/>
    </xf>
    <xf numFmtId="0" fontId="48" fillId="0" borderId="56" xfId="0" applyFont="1" applyFill="1" applyBorder="1" applyAlignment="1">
      <alignment horizontal="center" vertical="top" wrapText="1"/>
    </xf>
    <xf numFmtId="0" fontId="48" fillId="0" borderId="10" xfId="0" applyFont="1" applyFill="1" applyBorder="1" applyAlignment="1">
      <alignment horizontal="center"/>
    </xf>
    <xf numFmtId="0" fontId="48" fillId="0" borderId="18" xfId="0" applyFont="1" applyFill="1" applyBorder="1" applyAlignment="1">
      <alignment horizontal="center"/>
    </xf>
    <xf numFmtId="43" fontId="48" fillId="0" borderId="11" xfId="5" applyFont="1" applyFill="1" applyBorder="1" applyAlignment="1">
      <alignment horizontal="right"/>
    </xf>
    <xf numFmtId="43" fontId="48" fillId="0" borderId="18" xfId="5" applyFont="1" applyFill="1" applyBorder="1" applyAlignment="1">
      <alignment horizontal="right"/>
    </xf>
    <xf numFmtId="0" fontId="61" fillId="0" borderId="0" xfId="0" applyFont="1" applyFill="1" applyBorder="1" applyAlignment="1">
      <alignment horizontal="left" vertical="top" wrapText="1"/>
    </xf>
    <xf numFmtId="0" fontId="48" fillId="0" borderId="34" xfId="0" applyFont="1" applyFill="1" applyBorder="1" applyAlignment="1">
      <alignment horizontal="center"/>
    </xf>
    <xf numFmtId="0" fontId="48" fillId="0" borderId="35" xfId="0" applyFont="1" applyFill="1" applyBorder="1" applyAlignment="1">
      <alignment horizontal="center"/>
    </xf>
    <xf numFmtId="0" fontId="48" fillId="0" borderId="36" xfId="0" applyFont="1" applyFill="1" applyBorder="1" applyAlignment="1">
      <alignment horizontal="center"/>
    </xf>
    <xf numFmtId="0" fontId="48" fillId="0" borderId="0" xfId="0" applyFont="1" applyFill="1" applyAlignment="1">
      <alignment horizontal="left" wrapText="1"/>
    </xf>
    <xf numFmtId="0" fontId="57" fillId="0" borderId="38" xfId="0" applyFont="1" applyFill="1" applyBorder="1" applyAlignment="1">
      <alignment horizontal="center"/>
    </xf>
    <xf numFmtId="0" fontId="57" fillId="0" borderId="0" xfId="0" applyFont="1" applyFill="1" applyBorder="1" applyAlignment="1">
      <alignment horizontal="center"/>
    </xf>
    <xf numFmtId="0" fontId="48" fillId="0" borderId="54" xfId="0" applyFont="1" applyFill="1" applyBorder="1" applyAlignment="1">
      <alignment horizontal="center" vertical="top" wrapText="1"/>
    </xf>
    <xf numFmtId="0" fontId="48" fillId="0" borderId="55" xfId="0" applyFont="1" applyFill="1" applyBorder="1" applyAlignment="1">
      <alignment horizontal="center" vertical="top" wrapText="1"/>
    </xf>
    <xf numFmtId="0" fontId="48" fillId="0" borderId="43" xfId="0" applyFont="1" applyFill="1" applyBorder="1" applyAlignment="1">
      <alignment horizontal="center"/>
    </xf>
    <xf numFmtId="0" fontId="48" fillId="0" borderId="38" xfId="0" applyFont="1" applyFill="1" applyBorder="1" applyAlignment="1">
      <alignment horizontal="center"/>
    </xf>
    <xf numFmtId="2" fontId="48" fillId="0" borderId="0" xfId="0" applyNumberFormat="1" applyFont="1" applyFill="1" applyBorder="1" applyAlignment="1">
      <alignment horizontal="right"/>
    </xf>
    <xf numFmtId="0" fontId="82" fillId="0" borderId="0" xfId="0" applyFont="1" applyFill="1" applyBorder="1" applyAlignment="1">
      <alignment horizontal="left"/>
    </xf>
    <xf numFmtId="0" fontId="50" fillId="0" borderId="0" xfId="0" applyFont="1" applyFill="1" applyBorder="1" applyAlignment="1">
      <alignment horizontal="center"/>
    </xf>
    <xf numFmtId="2" fontId="50" fillId="0" borderId="0" xfId="0" applyNumberFormat="1" applyFont="1" applyFill="1" applyBorder="1" applyAlignment="1">
      <alignment horizontal="right"/>
    </xf>
    <xf numFmtId="2" fontId="83" fillId="0" borderId="0" xfId="0" applyNumberFormat="1" applyFont="1" applyFill="1" applyBorder="1" applyAlignment="1">
      <alignment horizontal="right"/>
    </xf>
    <xf numFmtId="2" fontId="50" fillId="0" borderId="44" xfId="0" applyNumberFormat="1" applyFont="1" applyFill="1" applyBorder="1" applyAlignment="1">
      <alignment horizontal="right"/>
    </xf>
    <xf numFmtId="2" fontId="50" fillId="0" borderId="45" xfId="0" applyNumberFormat="1" applyFont="1" applyFill="1" applyBorder="1" applyAlignment="1">
      <alignment horizontal="right"/>
    </xf>
    <xf numFmtId="0" fontId="0" fillId="0" borderId="37" xfId="0" applyBorder="1"/>
    <xf numFmtId="0" fontId="0" fillId="0" borderId="17" xfId="0" applyBorder="1"/>
    <xf numFmtId="0" fontId="0" fillId="0" borderId="43" xfId="0" applyBorder="1"/>
    <xf numFmtId="0" fontId="0" fillId="0" borderId="42" xfId="0" applyBorder="1"/>
    <xf numFmtId="0" fontId="0" fillId="0" borderId="34" xfId="0" applyBorder="1"/>
    <xf numFmtId="0" fontId="0" fillId="0" borderId="36" xfId="0" applyBorder="1"/>
    <xf numFmtId="0" fontId="53" fillId="0" borderId="40" xfId="0" applyFont="1" applyBorder="1" applyAlignment="1">
      <alignment horizontal="center" vertical="center" textRotation="90"/>
    </xf>
    <xf numFmtId="0" fontId="53" fillId="0" borderId="41" xfId="0" applyFont="1" applyBorder="1" applyAlignment="1">
      <alignment horizontal="center" vertical="center" textRotation="90"/>
    </xf>
    <xf numFmtId="0" fontId="53" fillId="0" borderId="34" xfId="0" applyFont="1" applyBorder="1" applyAlignment="1">
      <alignment horizontal="center"/>
    </xf>
    <xf numFmtId="0" fontId="53" fillId="0" borderId="36" xfId="0" applyFont="1" applyBorder="1" applyAlignment="1">
      <alignment horizontal="center"/>
    </xf>
    <xf numFmtId="0" fontId="53" fillId="0" borderId="35" xfId="0" applyFont="1" applyBorder="1" applyAlignment="1">
      <alignment horizontal="center"/>
    </xf>
    <xf numFmtId="168" fontId="53" fillId="0" borderId="40" xfId="0" applyNumberFormat="1" applyFont="1" applyBorder="1" applyAlignment="1">
      <alignment horizontal="center" vertical="center" textRotation="90"/>
    </xf>
    <xf numFmtId="168" fontId="53" fillId="0" borderId="41" xfId="0" applyNumberFormat="1" applyFont="1" applyBorder="1" applyAlignment="1">
      <alignment horizontal="center" vertical="center" textRotation="90"/>
    </xf>
    <xf numFmtId="0" fontId="53" fillId="0" borderId="51" xfId="0" applyFont="1" applyBorder="1"/>
    <xf numFmtId="0" fontId="53" fillId="0" borderId="50" xfId="0" applyFont="1" applyBorder="1"/>
    <xf numFmtId="0" fontId="53" fillId="0" borderId="2" xfId="0" applyFont="1" applyBorder="1"/>
    <xf numFmtId="0" fontId="53" fillId="0" borderId="3" xfId="0" applyFont="1" applyBorder="1"/>
    <xf numFmtId="0" fontId="53" fillId="0" borderId="4" xfId="0" applyFont="1" applyBorder="1"/>
    <xf numFmtId="0" fontId="53" fillId="0" borderId="37" xfId="0" applyFont="1" applyBorder="1" applyAlignment="1">
      <alignment horizontal="center" vertical="center" textRotation="90"/>
    </xf>
    <xf numFmtId="0" fontId="53" fillId="0" borderId="0" xfId="0" applyFont="1" applyBorder="1" applyAlignment="1">
      <alignment horizontal="center" vertical="center" textRotation="90"/>
    </xf>
    <xf numFmtId="0" fontId="53" fillId="0" borderId="17" xfId="0" applyFont="1" applyBorder="1" applyAlignment="1">
      <alignment horizontal="center" vertical="center" textRotation="90"/>
    </xf>
    <xf numFmtId="0" fontId="53" fillId="0" borderId="43" xfId="0" applyFont="1" applyBorder="1" applyAlignment="1">
      <alignment horizontal="center" vertical="center" textRotation="90"/>
    </xf>
    <xf numFmtId="0" fontId="53" fillId="0" borderId="38" xfId="0" applyFont="1" applyBorder="1" applyAlignment="1">
      <alignment horizontal="center" vertical="center" textRotation="90"/>
    </xf>
    <xf numFmtId="0" fontId="53" fillId="0" borderId="42" xfId="0" applyFont="1" applyBorder="1" applyAlignment="1">
      <alignment horizontal="center" vertical="center" textRotation="90"/>
    </xf>
    <xf numFmtId="2" fontId="53" fillId="0" borderId="40" xfId="0" applyNumberFormat="1" applyFont="1" applyBorder="1" applyAlignment="1">
      <alignment horizontal="center" vertical="center" textRotation="90"/>
    </xf>
    <xf numFmtId="2" fontId="53" fillId="0" borderId="41" xfId="0" applyNumberFormat="1" applyFont="1" applyBorder="1" applyAlignment="1">
      <alignment horizontal="center" vertical="center" textRotation="90"/>
    </xf>
    <xf numFmtId="0" fontId="53" fillId="0" borderId="39" xfId="0" applyFont="1" applyBorder="1" applyAlignment="1">
      <alignment horizontal="center" vertical="center" textRotation="90" wrapText="1"/>
    </xf>
    <xf numFmtId="0" fontId="53" fillId="0" borderId="40" xfId="0" applyFont="1" applyBorder="1" applyAlignment="1">
      <alignment horizontal="center" vertical="center" textRotation="90" wrapText="1"/>
    </xf>
    <xf numFmtId="0" fontId="53" fillId="0" borderId="41" xfId="0" applyFont="1" applyBorder="1" applyAlignment="1">
      <alignment horizontal="center" vertical="center" textRotation="90" wrapText="1"/>
    </xf>
    <xf numFmtId="0" fontId="53" fillId="0" borderId="34" xfId="0" applyFont="1" applyBorder="1" applyAlignment="1">
      <alignment horizontal="right" vertical="center" textRotation="90" wrapText="1"/>
    </xf>
    <xf numFmtId="0" fontId="53" fillId="0" borderId="37" xfId="0" applyFont="1" applyBorder="1" applyAlignment="1">
      <alignment horizontal="right" vertical="center" textRotation="90" wrapText="1"/>
    </xf>
    <xf numFmtId="0" fontId="53" fillId="0" borderId="43" xfId="0" applyFont="1" applyBorder="1" applyAlignment="1">
      <alignment horizontal="right" vertical="center" textRotation="90" wrapText="1"/>
    </xf>
    <xf numFmtId="0" fontId="53" fillId="0" borderId="36" xfId="0" applyFont="1" applyBorder="1" applyAlignment="1">
      <alignment horizontal="left" vertical="center" textRotation="90"/>
    </xf>
    <xf numFmtId="0" fontId="53" fillId="0" borderId="17" xfId="0" applyFont="1" applyBorder="1" applyAlignment="1">
      <alignment horizontal="left" vertical="center" textRotation="90"/>
    </xf>
    <xf numFmtId="0" fontId="53" fillId="0" borderId="42" xfId="0" applyFont="1" applyBorder="1" applyAlignment="1">
      <alignment horizontal="left" vertical="center" textRotation="90"/>
    </xf>
    <xf numFmtId="0" fontId="53" fillId="0" borderId="34" xfId="0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 wrapText="1"/>
    </xf>
    <xf numFmtId="0" fontId="53" fillId="0" borderId="36" xfId="0" applyFont="1" applyBorder="1" applyAlignment="1">
      <alignment horizontal="center" vertical="center" wrapText="1"/>
    </xf>
    <xf numFmtId="0" fontId="53" fillId="0" borderId="51" xfId="0" applyFont="1" applyBorder="1" applyAlignment="1">
      <alignment horizontal="center" vertical="top" wrapText="1"/>
    </xf>
    <xf numFmtId="0" fontId="53" fillId="0" borderId="50" xfId="0" applyFont="1" applyBorder="1" applyAlignment="1">
      <alignment horizontal="center" vertical="top" wrapText="1"/>
    </xf>
    <xf numFmtId="0" fontId="53" fillId="0" borderId="51" xfId="0" applyFont="1" applyBorder="1" applyAlignment="1">
      <alignment horizontal="center"/>
    </xf>
    <xf numFmtId="0" fontId="53" fillId="0" borderId="50" xfId="0" applyFont="1" applyBorder="1" applyAlignment="1">
      <alignment horizontal="center"/>
    </xf>
    <xf numFmtId="0" fontId="53" fillId="0" borderId="52" xfId="0" applyFont="1" applyBorder="1" applyAlignment="1">
      <alignment horizontal="center"/>
    </xf>
    <xf numFmtId="0" fontId="53" fillId="0" borderId="39" xfId="0" applyFont="1" applyBorder="1" applyAlignment="1">
      <alignment horizontal="center" vertical="center" wrapText="1"/>
    </xf>
    <xf numFmtId="0" fontId="53" fillId="0" borderId="41" xfId="0" applyFont="1" applyBorder="1" applyAlignment="1">
      <alignment horizontal="center" vertical="center" wrapText="1"/>
    </xf>
    <xf numFmtId="0" fontId="74" fillId="0" borderId="51" xfId="0" applyFont="1" applyBorder="1" applyAlignment="1">
      <alignment horizontal="center" wrapText="1"/>
    </xf>
    <xf numFmtId="0" fontId="74" fillId="0" borderId="50" xfId="0" applyFont="1" applyBorder="1" applyAlignment="1">
      <alignment horizontal="center" wrapText="1"/>
    </xf>
    <xf numFmtId="0" fontId="53" fillId="0" borderId="34" xfId="0" applyFont="1" applyBorder="1" applyAlignment="1">
      <alignment horizontal="center" vertical="top" wrapText="1"/>
    </xf>
    <xf numFmtId="0" fontId="53" fillId="0" borderId="36" xfId="0" applyFont="1" applyBorder="1" applyAlignment="1">
      <alignment horizontal="center" vertical="top" wrapText="1"/>
    </xf>
    <xf numFmtId="0" fontId="53" fillId="0" borderId="43" xfId="0" applyFont="1" applyBorder="1" applyAlignment="1">
      <alignment horizontal="center" vertical="top" wrapText="1"/>
    </xf>
    <xf numFmtId="0" fontId="53" fillId="0" borderId="42" xfId="0" applyFont="1" applyBorder="1" applyAlignment="1">
      <alignment horizontal="center" vertical="top" wrapText="1"/>
    </xf>
    <xf numFmtId="0" fontId="53" fillId="0" borderId="40" xfId="0" applyFont="1" applyBorder="1" applyAlignment="1">
      <alignment horizontal="center" vertical="center" wrapText="1"/>
    </xf>
    <xf numFmtId="0" fontId="47" fillId="0" borderId="34" xfId="0" applyFont="1" applyBorder="1" applyAlignment="1">
      <alignment horizontal="center" vertical="top" wrapText="1"/>
    </xf>
    <xf numFmtId="0" fontId="47" fillId="0" borderId="36" xfId="0" applyFont="1" applyBorder="1" applyAlignment="1">
      <alignment horizontal="center" vertical="top" wrapText="1"/>
    </xf>
    <xf numFmtId="0" fontId="47" fillId="0" borderId="43" xfId="0" applyFont="1" applyBorder="1" applyAlignment="1">
      <alignment horizontal="center" vertical="top" wrapText="1"/>
    </xf>
    <xf numFmtId="0" fontId="47" fillId="0" borderId="42" xfId="0" applyFont="1" applyBorder="1" applyAlignment="1">
      <alignment horizontal="center" vertical="top" wrapText="1"/>
    </xf>
    <xf numFmtId="0" fontId="47" fillId="0" borderId="35" xfId="0" applyFont="1" applyBorder="1" applyAlignment="1">
      <alignment horizontal="center" vertical="top" wrapText="1"/>
    </xf>
    <xf numFmtId="0" fontId="47" fillId="0" borderId="38" xfId="0" applyFont="1" applyBorder="1" applyAlignment="1">
      <alignment horizontal="center" vertical="top" wrapText="1"/>
    </xf>
    <xf numFmtId="0" fontId="47" fillId="0" borderId="34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36" xfId="0" applyFont="1" applyBorder="1" applyAlignment="1">
      <alignment horizontal="center" vertical="center" wrapText="1"/>
    </xf>
    <xf numFmtId="0" fontId="47" fillId="0" borderId="43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53" fillId="0" borderId="51" xfId="0" applyFont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 wrapText="1"/>
    </xf>
    <xf numFmtId="0" fontId="86" fillId="0" borderId="0" xfId="0" applyFont="1" applyAlignment="1">
      <alignment horizontal="center" wrapText="1"/>
    </xf>
    <xf numFmtId="0" fontId="53" fillId="0" borderId="0" xfId="0" applyFont="1" applyAlignment="1">
      <alignment horizontal="center" wrapText="1"/>
    </xf>
    <xf numFmtId="0" fontId="73" fillId="0" borderId="0" xfId="0" applyFont="1" applyAlignment="1">
      <alignment horizontal="center" wrapText="1"/>
    </xf>
    <xf numFmtId="0" fontId="87" fillId="0" borderId="38" xfId="0" applyFont="1" applyBorder="1" applyAlignment="1">
      <alignment horizontal="left" vertical="center" wrapText="1"/>
    </xf>
    <xf numFmtId="0" fontId="90" fillId="0" borderId="0" xfId="0" applyFont="1" applyAlignment="1">
      <alignment horizontal="center" vertical="center"/>
    </xf>
    <xf numFmtId="0" fontId="91" fillId="0" borderId="0" xfId="0" applyFont="1" applyBorder="1" applyAlignment="1">
      <alignment horizontal="justify" vertical="top" wrapText="1"/>
    </xf>
    <xf numFmtId="167" fontId="89" fillId="0" borderId="0" xfId="0" applyNumberFormat="1" applyFont="1" applyAlignment="1">
      <alignment horizontal="right"/>
    </xf>
    <xf numFmtId="0" fontId="92" fillId="0" borderId="0" xfId="0" applyFont="1" applyBorder="1" applyAlignment="1">
      <alignment horizontal="left" vertical="center"/>
    </xf>
    <xf numFmtId="0" fontId="92" fillId="0" borderId="46" xfId="0" applyFont="1" applyBorder="1" applyAlignment="1">
      <alignment horizontal="left" vertical="center"/>
    </xf>
    <xf numFmtId="0" fontId="10" fillId="0" borderId="11" xfId="23" applyFont="1" applyBorder="1" applyAlignment="1">
      <alignment horizontal="center" vertical="center"/>
    </xf>
    <xf numFmtId="0" fontId="10" fillId="0" borderId="19" xfId="23" applyFont="1" applyBorder="1" applyAlignment="1">
      <alignment horizontal="center" vertical="center"/>
    </xf>
    <xf numFmtId="0" fontId="10" fillId="0" borderId="18" xfId="23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0" xfId="0" applyAlignment="1">
      <alignment horizontal="center"/>
    </xf>
    <xf numFmtId="2" fontId="11" fillId="0" borderId="11" xfId="23" applyNumberFormat="1" applyFont="1" applyBorder="1" applyAlignment="1">
      <alignment horizontal="right"/>
    </xf>
    <xf numFmtId="2" fontId="11" fillId="0" borderId="19" xfId="23" applyNumberFormat="1" applyFont="1" applyBorder="1" applyAlignment="1">
      <alignment horizontal="right"/>
    </xf>
    <xf numFmtId="2" fontId="11" fillId="0" borderId="18" xfId="23" applyNumberFormat="1" applyFont="1" applyBorder="1" applyAlignment="1">
      <alignment horizontal="right"/>
    </xf>
    <xf numFmtId="0" fontId="93" fillId="0" borderId="0" xfId="0" applyFont="1" applyBorder="1" applyAlignment="1">
      <alignment horizontal="center" vertical="center"/>
    </xf>
    <xf numFmtId="0" fontId="42" fillId="0" borderId="0" xfId="0" applyFont="1" applyFill="1" applyBorder="1" applyAlignment="1">
      <alignment vertical="center"/>
    </xf>
    <xf numFmtId="0" fontId="42" fillId="0" borderId="0" xfId="21" applyFont="1" applyFill="1" applyBorder="1" applyAlignment="1">
      <alignment vertical="top" wrapText="1"/>
    </xf>
    <xf numFmtId="0" fontId="42" fillId="0" borderId="38" xfId="0" applyFont="1" applyFill="1" applyBorder="1" applyAlignment="1">
      <alignment vertical="center"/>
    </xf>
    <xf numFmtId="0" fontId="42" fillId="0" borderId="0" xfId="0" applyFont="1" applyBorder="1" applyAlignment="1">
      <alignment horizontal="left"/>
    </xf>
    <xf numFmtId="0" fontId="42" fillId="0" borderId="0" xfId="21" applyFont="1" applyBorder="1" applyAlignment="1">
      <alignment horizontal="justify" vertical="top" wrapText="1"/>
    </xf>
    <xf numFmtId="0" fontId="42" fillId="0" borderId="0" xfId="0" applyFont="1" applyBorder="1" applyAlignment="1">
      <alignment horizontal="left" wrapText="1"/>
    </xf>
    <xf numFmtId="0" fontId="42" fillId="0" borderId="38" xfId="0" applyFont="1" applyBorder="1" applyAlignment="1">
      <alignment horizontal="left" wrapText="1"/>
    </xf>
    <xf numFmtId="0" fontId="88" fillId="0" borderId="0" xfId="0" applyFont="1" applyAlignment="1">
      <alignment horizontal="center"/>
    </xf>
    <xf numFmtId="0" fontId="0" fillId="0" borderId="0" xfId="0" applyFont="1" applyBorder="1" applyAlignment="1">
      <alignment horizontal="justify" vertical="top" wrapText="1"/>
    </xf>
    <xf numFmtId="0" fontId="94" fillId="0" borderId="48" xfId="0" applyFont="1" applyBorder="1" applyAlignment="1">
      <alignment horizontal="center"/>
    </xf>
    <xf numFmtId="0" fontId="94" fillId="0" borderId="26" xfId="0" applyFont="1" applyBorder="1" applyAlignment="1">
      <alignment horizontal="center"/>
    </xf>
    <xf numFmtId="0" fontId="41" fillId="0" borderId="0" xfId="0" applyFont="1" applyBorder="1" applyAlignment="1">
      <alignment horizontal="left" vertical="top" wrapText="1"/>
    </xf>
    <xf numFmtId="0" fontId="65" fillId="0" borderId="1" xfId="0" applyFont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/>
    </xf>
    <xf numFmtId="0" fontId="67" fillId="0" borderId="1" xfId="0" applyFont="1" applyBorder="1" applyAlignment="1">
      <alignment horizontal="left" vertical="center"/>
    </xf>
    <xf numFmtId="0" fontId="67" fillId="0" borderId="6" xfId="0" applyFont="1" applyBorder="1" applyAlignment="1">
      <alignment horizontal="left" vertical="center"/>
    </xf>
    <xf numFmtId="0" fontId="41" fillId="0" borderId="10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/>
    </xf>
    <xf numFmtId="0" fontId="70" fillId="0" borderId="48" xfId="0" applyFont="1" applyBorder="1" applyAlignment="1">
      <alignment horizontal="center" vertical="top"/>
    </xf>
    <xf numFmtId="0" fontId="70" fillId="0" borderId="26" xfId="0" applyFont="1" applyBorder="1" applyAlignment="1">
      <alignment horizontal="center" vertical="top"/>
    </xf>
    <xf numFmtId="0" fontId="70" fillId="0" borderId="24" xfId="0" applyFont="1" applyBorder="1" applyAlignment="1">
      <alignment horizontal="center" vertical="top"/>
    </xf>
    <xf numFmtId="0" fontId="70" fillId="0" borderId="44" xfId="0" applyFont="1" applyBorder="1" applyAlignment="1">
      <alignment horizontal="center" vertical="top"/>
    </xf>
    <xf numFmtId="0" fontId="70" fillId="0" borderId="0" xfId="0" applyFont="1" applyBorder="1" applyAlignment="1">
      <alignment horizontal="center" vertical="top"/>
    </xf>
    <xf numFmtId="0" fontId="70" fillId="0" borderId="45" xfId="0" applyFont="1" applyBorder="1" applyAlignment="1">
      <alignment horizontal="center" vertical="top"/>
    </xf>
    <xf numFmtId="0" fontId="64" fillId="0" borderId="44" xfId="0" applyFont="1" applyBorder="1" applyAlignment="1">
      <alignment horizontal="left" vertical="top" wrapText="1"/>
    </xf>
    <xf numFmtId="0" fontId="64" fillId="0" borderId="0" xfId="0" applyFont="1" applyBorder="1" applyAlignment="1">
      <alignment horizontal="left" vertical="top" wrapText="1"/>
    </xf>
    <xf numFmtId="0" fontId="64" fillId="0" borderId="45" xfId="0" applyFont="1" applyBorder="1" applyAlignment="1">
      <alignment horizontal="left" vertical="top" wrapText="1"/>
    </xf>
  </cellXfs>
  <cellStyles count="46">
    <cellStyle name="_Agmt 03 AE MS Ess Ess const" xfId="1" xr:uid="{00000000-0005-0000-0000-000000000000}"/>
    <cellStyle name="_Copy of Copy of DSR 2007" xfId="2" xr:uid="{00000000-0005-0000-0000-000001000000}"/>
    <cellStyle name="_Mesurment sheet" xfId="3" xr:uid="{00000000-0005-0000-0000-000002000000}"/>
    <cellStyle name="BoQ" xfId="4" xr:uid="{00000000-0005-0000-0000-000003000000}"/>
    <cellStyle name="Comma" xfId="5" builtinId="3"/>
    <cellStyle name="Comma 2" xfId="6" xr:uid="{00000000-0005-0000-0000-000005000000}"/>
    <cellStyle name="Comma 2 2" xfId="7" xr:uid="{00000000-0005-0000-0000-000006000000}"/>
    <cellStyle name="Comma 3" xfId="8" xr:uid="{00000000-0005-0000-0000-000007000000}"/>
    <cellStyle name="Comma 3 2" xfId="9" xr:uid="{00000000-0005-0000-0000-000008000000}"/>
    <cellStyle name="Comma 3 2 2" xfId="10" xr:uid="{00000000-0005-0000-0000-000009000000}"/>
    <cellStyle name="Comma 3 3" xfId="11" xr:uid="{00000000-0005-0000-0000-00000A000000}"/>
    <cellStyle name="Comma 4" xfId="12" xr:uid="{00000000-0005-0000-0000-00000B000000}"/>
    <cellStyle name="Comma 5" xfId="13" xr:uid="{00000000-0005-0000-0000-00000C000000}"/>
    <cellStyle name="Description" xfId="14" xr:uid="{00000000-0005-0000-0000-00000D000000}"/>
    <cellStyle name="Excel Built-in Normal" xfId="15" xr:uid="{00000000-0005-0000-0000-00000E000000}"/>
    <cellStyle name="Item No" xfId="16" xr:uid="{00000000-0005-0000-0000-00000F000000}"/>
    <cellStyle name="Normal" xfId="0" builtinId="0"/>
    <cellStyle name="Normal 10" xfId="17" xr:uid="{00000000-0005-0000-0000-000011000000}"/>
    <cellStyle name="Normal 11" xfId="18" xr:uid="{00000000-0005-0000-0000-000012000000}"/>
    <cellStyle name="Normal 12" xfId="19" xr:uid="{00000000-0005-0000-0000-000013000000}"/>
    <cellStyle name="Normal 13" xfId="20" xr:uid="{00000000-0005-0000-0000-000014000000}"/>
    <cellStyle name="Normal 2" xfId="21" xr:uid="{00000000-0005-0000-0000-000015000000}"/>
    <cellStyle name="Normal 2 10" xfId="22" xr:uid="{00000000-0005-0000-0000-000016000000}"/>
    <cellStyle name="Normal 2 2" xfId="23" xr:uid="{00000000-0005-0000-0000-000017000000}"/>
    <cellStyle name="Normal 2 2 2" xfId="24" xr:uid="{00000000-0005-0000-0000-000018000000}"/>
    <cellStyle name="Normal 2 2 2 2" xfId="25" xr:uid="{00000000-0005-0000-0000-000019000000}"/>
    <cellStyle name="Normal 2 2 3" xfId="26" xr:uid="{00000000-0005-0000-0000-00001A000000}"/>
    <cellStyle name="Normal 2 2 4" xfId="27" xr:uid="{00000000-0005-0000-0000-00001B000000}"/>
    <cellStyle name="Normal 2 3" xfId="28" xr:uid="{00000000-0005-0000-0000-00001C000000}"/>
    <cellStyle name="Normal 2 4" xfId="29" xr:uid="{00000000-0005-0000-0000-00001D000000}"/>
    <cellStyle name="Normal 2_1st RA Bill (SPG) sudhir" xfId="30" xr:uid="{00000000-0005-0000-0000-00001E000000}"/>
    <cellStyle name="Normal 3" xfId="31" xr:uid="{00000000-0005-0000-0000-00001F000000}"/>
    <cellStyle name="Normal 3 2" xfId="32" xr:uid="{00000000-0005-0000-0000-000020000000}"/>
    <cellStyle name="Normal 3 2 2" xfId="33" xr:uid="{00000000-0005-0000-0000-000021000000}"/>
    <cellStyle name="Normal 4" xfId="34" xr:uid="{00000000-0005-0000-0000-000022000000}"/>
    <cellStyle name="Normal 4 2" xfId="35" xr:uid="{00000000-0005-0000-0000-000023000000}"/>
    <cellStyle name="Normal 4 3" xfId="36" xr:uid="{00000000-0005-0000-0000-000024000000}"/>
    <cellStyle name="Normal 5" xfId="37" xr:uid="{00000000-0005-0000-0000-000025000000}"/>
    <cellStyle name="Normal 5 2" xfId="38" xr:uid="{00000000-0005-0000-0000-000026000000}"/>
    <cellStyle name="Normal 6" xfId="39" xr:uid="{00000000-0005-0000-0000-000027000000}"/>
    <cellStyle name="Normal 6 2" xfId="40" xr:uid="{00000000-0005-0000-0000-000028000000}"/>
    <cellStyle name="Normal 7" xfId="41" xr:uid="{00000000-0005-0000-0000-000029000000}"/>
    <cellStyle name="Normal 8" xfId="42" xr:uid="{00000000-0005-0000-0000-00002A000000}"/>
    <cellStyle name="Normal 9" xfId="43" xr:uid="{00000000-0005-0000-0000-00002B000000}"/>
    <cellStyle name="Style 1" xfId="44" xr:uid="{00000000-0005-0000-0000-00002C000000}"/>
    <cellStyle name="Style 1 2" xfId="45" xr:uid="{00000000-0005-0000-0000-00002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62</xdr:row>
      <xdr:rowOff>51435</xdr:rowOff>
    </xdr:from>
    <xdr:to>
      <xdr:col>0</xdr:col>
      <xdr:colOff>160336</xdr:colOff>
      <xdr:row>62</xdr:row>
      <xdr:rowOff>121574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57150" y="15116175"/>
          <a:ext cx="95249" cy="85725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0</xdr:col>
      <xdr:colOff>66675</xdr:colOff>
      <xdr:row>63</xdr:row>
      <xdr:rowOff>49530</xdr:rowOff>
    </xdr:from>
    <xdr:to>
      <xdr:col>0</xdr:col>
      <xdr:colOff>169861</xdr:colOff>
      <xdr:row>63</xdr:row>
      <xdr:rowOff>127462</xdr:rowOff>
    </xdr:to>
    <xdr:sp macro="" textlink="">
      <xdr:nvSpPr>
        <xdr:cNvPr id="3" name="5-Point Sta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6675" y="15316200"/>
          <a:ext cx="95249" cy="85725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0</xdr:col>
      <xdr:colOff>38100</xdr:colOff>
      <xdr:row>58</xdr:row>
      <xdr:rowOff>22860</xdr:rowOff>
    </xdr:from>
    <xdr:to>
      <xdr:col>0</xdr:col>
      <xdr:colOff>167640</xdr:colOff>
      <xdr:row>58</xdr:row>
      <xdr:rowOff>144780</xdr:rowOff>
    </xdr:to>
    <xdr:grpSp>
      <xdr:nvGrpSpPr>
        <xdr:cNvPr id="1197" name="Group 1">
          <a:extLst>
            <a:ext uri="{FF2B5EF4-FFF2-40B4-BE49-F238E27FC236}">
              <a16:creationId xmlns:a16="http://schemas.microsoft.com/office/drawing/2014/main" id="{00000000-0008-0000-0500-0000AD040000}"/>
            </a:ext>
          </a:extLst>
        </xdr:cNvPr>
        <xdr:cNvGrpSpPr>
          <a:grpSpLocks/>
        </xdr:cNvGrpSpPr>
      </xdr:nvGrpSpPr>
      <xdr:grpSpPr bwMode="auto">
        <a:xfrm>
          <a:off x="38100" y="13491210"/>
          <a:ext cx="129540" cy="121920"/>
          <a:chOff x="5289" y="1495"/>
          <a:chExt cx="655" cy="654"/>
        </a:xfrm>
      </xdr:grpSpPr>
      <xdr:sp macro="" textlink="">
        <xdr:nvSpPr>
          <xdr:cNvPr id="1203" name="Rectangle 2">
            <a:extLst>
              <a:ext uri="{FF2B5EF4-FFF2-40B4-BE49-F238E27FC236}">
                <a16:creationId xmlns:a16="http://schemas.microsoft.com/office/drawing/2014/main" id="{00000000-0008-0000-0500-0000B3040000}"/>
              </a:ext>
            </a:extLst>
          </xdr:cNvPr>
          <xdr:cNvSpPr>
            <a:spLocks noChangeArrowheads="1"/>
          </xdr:cNvSpPr>
        </xdr:nvSpPr>
        <xdr:spPr bwMode="auto">
          <a:xfrm>
            <a:off x="5289" y="1683"/>
            <a:ext cx="655" cy="71"/>
          </a:xfrm>
          <a:prstGeom prst="rect">
            <a:avLst/>
          </a:prstGeom>
          <a:solidFill>
            <a:srgbClr val="000000"/>
          </a:solidFill>
          <a:ln w="381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4" name="Rectangle 3">
            <a:extLst>
              <a:ext uri="{FF2B5EF4-FFF2-40B4-BE49-F238E27FC236}">
                <a16:creationId xmlns:a16="http://schemas.microsoft.com/office/drawing/2014/main" id="{00000000-0008-0000-0500-0000B40400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5282" y="1786"/>
            <a:ext cx="654" cy="71"/>
          </a:xfrm>
          <a:prstGeom prst="rect">
            <a:avLst/>
          </a:prstGeom>
          <a:solidFill>
            <a:srgbClr val="000000"/>
          </a:solidFill>
          <a:ln w="3810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45720</xdr:colOff>
      <xdr:row>59</xdr:row>
      <xdr:rowOff>38100</xdr:rowOff>
    </xdr:from>
    <xdr:to>
      <xdr:col>0</xdr:col>
      <xdr:colOff>175260</xdr:colOff>
      <xdr:row>59</xdr:row>
      <xdr:rowOff>167640</xdr:rowOff>
    </xdr:to>
    <xdr:grpSp>
      <xdr:nvGrpSpPr>
        <xdr:cNvPr id="1198" name="Group 1">
          <a:extLst>
            <a:ext uri="{FF2B5EF4-FFF2-40B4-BE49-F238E27FC236}">
              <a16:creationId xmlns:a16="http://schemas.microsoft.com/office/drawing/2014/main" id="{00000000-0008-0000-0500-0000AE040000}"/>
            </a:ext>
          </a:extLst>
        </xdr:cNvPr>
        <xdr:cNvGrpSpPr>
          <a:grpSpLocks/>
        </xdr:cNvGrpSpPr>
      </xdr:nvGrpSpPr>
      <xdr:grpSpPr bwMode="auto">
        <a:xfrm>
          <a:off x="45720" y="13684250"/>
          <a:ext cx="129540" cy="129540"/>
          <a:chOff x="5289" y="1495"/>
          <a:chExt cx="655" cy="654"/>
        </a:xfrm>
      </xdr:grpSpPr>
      <xdr:sp macro="" textlink="">
        <xdr:nvSpPr>
          <xdr:cNvPr id="1201" name="Rectangle 2">
            <a:extLst>
              <a:ext uri="{FF2B5EF4-FFF2-40B4-BE49-F238E27FC236}">
                <a16:creationId xmlns:a16="http://schemas.microsoft.com/office/drawing/2014/main" id="{00000000-0008-0000-0500-0000B1040000}"/>
              </a:ext>
            </a:extLst>
          </xdr:cNvPr>
          <xdr:cNvSpPr>
            <a:spLocks noChangeArrowheads="1"/>
          </xdr:cNvSpPr>
        </xdr:nvSpPr>
        <xdr:spPr bwMode="auto">
          <a:xfrm>
            <a:off x="5289" y="1683"/>
            <a:ext cx="655" cy="71"/>
          </a:xfrm>
          <a:prstGeom prst="rect">
            <a:avLst/>
          </a:prstGeom>
          <a:solidFill>
            <a:srgbClr val="000000"/>
          </a:solidFill>
          <a:ln w="381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2" name="Rectangle 3">
            <a:extLst>
              <a:ext uri="{FF2B5EF4-FFF2-40B4-BE49-F238E27FC236}">
                <a16:creationId xmlns:a16="http://schemas.microsoft.com/office/drawing/2014/main" id="{00000000-0008-0000-0500-0000B20400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5282" y="1786"/>
            <a:ext cx="654" cy="71"/>
          </a:xfrm>
          <a:prstGeom prst="rect">
            <a:avLst/>
          </a:prstGeom>
          <a:solidFill>
            <a:srgbClr val="000000"/>
          </a:solidFill>
          <a:ln w="3810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114299</xdr:colOff>
      <xdr:row>43</xdr:row>
      <xdr:rowOff>30481</xdr:rowOff>
    </xdr:from>
    <xdr:to>
      <xdr:col>16</xdr:col>
      <xdr:colOff>487679</xdr:colOff>
      <xdr:row>46</xdr:row>
      <xdr:rowOff>137161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8134349" y="11220451"/>
          <a:ext cx="365760" cy="7429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142874</xdr:colOff>
      <xdr:row>47</xdr:row>
      <xdr:rowOff>108584</xdr:rowOff>
    </xdr:from>
    <xdr:to>
      <xdr:col>16</xdr:col>
      <xdr:colOff>524198</xdr:colOff>
      <xdr:row>50</xdr:row>
      <xdr:rowOff>150545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8162924" y="12125324"/>
          <a:ext cx="365760" cy="685801"/>
        </a:xfrm>
        <a:prstGeom prst="rightBrace">
          <a:avLst/>
        </a:prstGeom>
        <a:ln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view="pageBreakPreview" zoomScale="115" zoomScaleSheetLayoutView="115" workbookViewId="0">
      <selection activeCell="C3" sqref="C3:G3"/>
    </sheetView>
  </sheetViews>
  <sheetFormatPr defaultRowHeight="14.5"/>
  <cols>
    <col min="1" max="1" width="27.7265625" customWidth="1" collapsed="1"/>
    <col min="2" max="2" width="3.453125" customWidth="1" collapsed="1"/>
    <col min="3" max="3" width="21.1796875" customWidth="1" collapsed="1"/>
    <col min="4" max="4" width="12.81640625" bestFit="1" customWidth="1" collapsed="1"/>
    <col min="5" max="5" width="19.26953125" customWidth="1" collapsed="1"/>
    <col min="6" max="6" width="2.81640625" customWidth="1" collapsed="1"/>
    <col min="7" max="7" width="14.1796875" hidden="1" customWidth="1" collapsed="1"/>
  </cols>
  <sheetData>
    <row r="1" spans="1:11">
      <c r="A1" s="331" t="s">
        <v>172</v>
      </c>
      <c r="B1" s="331"/>
      <c r="C1" s="331"/>
      <c r="D1" s="331"/>
      <c r="E1" s="331"/>
      <c r="F1" s="331"/>
      <c r="G1" s="331"/>
    </row>
    <row r="2" spans="1:11">
      <c r="A2" s="331"/>
      <c r="B2" s="331"/>
      <c r="C2" s="331"/>
      <c r="D2" s="331"/>
      <c r="E2" s="331"/>
      <c r="F2" s="331"/>
      <c r="G2" s="331"/>
    </row>
    <row r="3" spans="1:11" ht="25" customHeight="1">
      <c r="A3" s="55" t="s">
        <v>184</v>
      </c>
      <c r="B3" s="56" t="s">
        <v>190</v>
      </c>
      <c r="C3" s="332"/>
      <c r="D3" s="332"/>
      <c r="E3" s="332"/>
      <c r="F3" s="332"/>
      <c r="G3" s="332"/>
      <c r="H3" s="57"/>
      <c r="I3" s="57"/>
      <c r="J3" s="57"/>
      <c r="K3" s="57"/>
    </row>
    <row r="4" spans="1:11" ht="25" customHeight="1">
      <c r="A4" s="55" t="s">
        <v>191</v>
      </c>
      <c r="B4" s="56" t="s">
        <v>190</v>
      </c>
      <c r="C4" s="332"/>
      <c r="D4" s="332"/>
      <c r="E4" s="332"/>
      <c r="F4" s="332"/>
      <c r="G4" s="332"/>
      <c r="H4" s="57"/>
      <c r="I4" s="57"/>
      <c r="J4" s="57"/>
      <c r="K4" s="57"/>
    </row>
    <row r="5" spans="1:11" ht="25" customHeight="1">
      <c r="A5" s="55" t="s">
        <v>173</v>
      </c>
      <c r="B5" s="56" t="s">
        <v>14</v>
      </c>
      <c r="C5" s="333"/>
      <c r="D5" s="333"/>
      <c r="E5" s="333"/>
      <c r="F5" s="333"/>
      <c r="G5" s="333"/>
      <c r="H5" s="57"/>
      <c r="I5" s="57"/>
      <c r="J5" s="57"/>
      <c r="K5" s="57"/>
    </row>
    <row r="6" spans="1:11" ht="25" customHeight="1">
      <c r="A6" s="55" t="s">
        <v>174</v>
      </c>
      <c r="B6" s="56" t="s">
        <v>14</v>
      </c>
      <c r="C6" s="333"/>
      <c r="D6" s="333"/>
      <c r="E6" s="333"/>
      <c r="F6" s="333"/>
      <c r="G6" s="333"/>
      <c r="H6" s="57"/>
      <c r="I6" s="57"/>
      <c r="J6" s="57"/>
      <c r="K6" s="57"/>
    </row>
    <row r="7" spans="1:11" ht="25" customHeight="1">
      <c r="A7" s="55" t="s">
        <v>305</v>
      </c>
      <c r="B7" s="56" t="s">
        <v>14</v>
      </c>
      <c r="C7" s="334"/>
      <c r="D7" s="335"/>
      <c r="E7" s="335"/>
      <c r="F7" s="335"/>
      <c r="G7" s="336"/>
      <c r="H7" s="57"/>
      <c r="I7" s="57"/>
      <c r="J7" s="57"/>
      <c r="K7" s="57"/>
    </row>
    <row r="8" spans="1:11" ht="25" customHeight="1">
      <c r="A8" s="55" t="s">
        <v>175</v>
      </c>
      <c r="B8" s="56" t="s">
        <v>14</v>
      </c>
      <c r="C8" s="343"/>
      <c r="D8" s="344"/>
      <c r="E8" s="344"/>
      <c r="F8" s="344"/>
      <c r="G8" s="345"/>
      <c r="H8" s="57"/>
      <c r="I8" s="57" t="s">
        <v>426</v>
      </c>
      <c r="J8" s="57"/>
      <c r="K8" s="57"/>
    </row>
    <row r="9" spans="1:11" ht="25" customHeight="1">
      <c r="A9" s="55" t="s">
        <v>176</v>
      </c>
      <c r="B9" s="56" t="s">
        <v>14</v>
      </c>
      <c r="C9" s="347"/>
      <c r="D9" s="347"/>
      <c r="E9" s="347"/>
      <c r="F9" s="347"/>
      <c r="G9" s="347"/>
      <c r="H9" s="57"/>
      <c r="I9" s="57"/>
      <c r="J9" s="57"/>
      <c r="K9" s="57"/>
    </row>
    <row r="10" spans="1:11" ht="15.5">
      <c r="A10" s="58" t="s">
        <v>177</v>
      </c>
      <c r="B10" s="56" t="s">
        <v>14</v>
      </c>
      <c r="C10" s="348"/>
      <c r="D10" s="349"/>
      <c r="E10" s="349"/>
      <c r="F10" s="349"/>
      <c r="G10" s="349"/>
    </row>
    <row r="11" spans="1:11" ht="15.5">
      <c r="A11" s="59" t="s">
        <v>179</v>
      </c>
      <c r="B11" s="56" t="s">
        <v>14</v>
      </c>
      <c r="C11" s="350"/>
      <c r="D11" s="350"/>
      <c r="E11" s="350"/>
      <c r="F11" s="350"/>
      <c r="G11" s="350"/>
    </row>
    <row r="12" spans="1:11" ht="15.5">
      <c r="A12" s="59" t="s">
        <v>180</v>
      </c>
      <c r="B12" s="56" t="s">
        <v>14</v>
      </c>
      <c r="C12" s="350"/>
      <c r="D12" s="350"/>
      <c r="E12" s="350"/>
      <c r="F12" s="350"/>
      <c r="G12" s="350"/>
    </row>
    <row r="13" spans="1:11" ht="15.5">
      <c r="A13" s="60" t="s">
        <v>334</v>
      </c>
      <c r="B13" s="61" t="s">
        <v>14</v>
      </c>
      <c r="C13" s="346"/>
      <c r="D13" s="346"/>
      <c r="E13" s="346"/>
      <c r="F13" s="346"/>
      <c r="G13" s="346"/>
    </row>
    <row r="14" spans="1:11" ht="15.5">
      <c r="A14" s="60" t="s">
        <v>335</v>
      </c>
      <c r="B14" s="60" t="s">
        <v>14</v>
      </c>
      <c r="C14" s="346"/>
      <c r="D14" s="346"/>
      <c r="E14" s="346"/>
      <c r="F14" s="346"/>
      <c r="G14" s="346"/>
    </row>
    <row r="15" spans="1:11" ht="25" customHeight="1">
      <c r="A15" s="341" t="s">
        <v>426</v>
      </c>
      <c r="B15" s="342"/>
      <c r="C15" s="342"/>
      <c r="D15" s="342"/>
      <c r="E15" s="342"/>
      <c r="F15" s="342"/>
      <c r="G15" s="342"/>
    </row>
    <row r="16" spans="1:11" s="107" customFormat="1" ht="15.5">
      <c r="A16" s="351" t="s">
        <v>192</v>
      </c>
      <c r="B16" s="322"/>
      <c r="C16" s="322" t="s">
        <v>423</v>
      </c>
      <c r="D16" s="322" t="s">
        <v>424</v>
      </c>
      <c r="E16" s="322" t="s">
        <v>425</v>
      </c>
      <c r="F16" s="323"/>
      <c r="G16" s="321"/>
    </row>
    <row r="17" spans="1:7" s="62" customFormat="1" ht="13">
      <c r="A17" s="351"/>
      <c r="B17" s="324"/>
      <c r="C17" s="329"/>
      <c r="D17" s="330"/>
      <c r="E17" s="330">
        <f>C17-D17</f>
        <v>0</v>
      </c>
      <c r="F17" s="325"/>
      <c r="G17" s="72"/>
    </row>
    <row r="18" spans="1:7">
      <c r="A18" s="338" t="s">
        <v>314</v>
      </c>
      <c r="B18" s="339"/>
      <c r="C18" s="339"/>
      <c r="D18" s="340"/>
      <c r="E18" s="326"/>
      <c r="F18" s="327"/>
    </row>
    <row r="19" spans="1:7">
      <c r="A19" s="337" t="s">
        <v>380</v>
      </c>
      <c r="B19" s="337"/>
      <c r="C19" s="337"/>
      <c r="D19" s="337"/>
      <c r="E19" s="326" t="s">
        <v>422</v>
      </c>
      <c r="F19" s="327"/>
    </row>
    <row r="20" spans="1:7">
      <c r="A20" s="337"/>
      <c r="B20" s="337"/>
      <c r="C20" s="337"/>
      <c r="D20" s="337"/>
      <c r="E20" s="328"/>
      <c r="F20" s="327"/>
    </row>
    <row r="21" spans="1:7">
      <c r="A21" s="337"/>
      <c r="B21" s="337"/>
      <c r="C21" s="337"/>
      <c r="D21" s="337"/>
      <c r="E21" s="328"/>
      <c r="F21" s="327"/>
    </row>
    <row r="22" spans="1:7">
      <c r="A22" s="337"/>
      <c r="B22" s="337"/>
      <c r="C22" s="337"/>
      <c r="D22" s="337"/>
      <c r="E22" s="328"/>
      <c r="F22" s="327"/>
    </row>
  </sheetData>
  <mergeCells count="17">
    <mergeCell ref="C7:G7"/>
    <mergeCell ref="A19:D22"/>
    <mergeCell ref="A18:D18"/>
    <mergeCell ref="A15:G15"/>
    <mergeCell ref="C8:G8"/>
    <mergeCell ref="C14:G14"/>
    <mergeCell ref="C13:G13"/>
    <mergeCell ref="C9:G9"/>
    <mergeCell ref="C10:G10"/>
    <mergeCell ref="C11:G11"/>
    <mergeCell ref="C12:G12"/>
    <mergeCell ref="A16:A17"/>
    <mergeCell ref="A1:G2"/>
    <mergeCell ref="C3:G3"/>
    <mergeCell ref="C4:G4"/>
    <mergeCell ref="C5:G5"/>
    <mergeCell ref="C6:G6"/>
  </mergeCells>
  <pageMargins left="0.39370078740157483" right="0.39370078740157483" top="0.47244094488188981" bottom="0.47244094488188981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5"/>
  <sheetViews>
    <sheetView view="pageBreakPreview" zoomScale="115" zoomScaleNormal="100" zoomScaleSheetLayoutView="115" workbookViewId="0">
      <selection activeCell="K8" sqref="K8"/>
    </sheetView>
  </sheetViews>
  <sheetFormatPr defaultRowHeight="14.5"/>
  <cols>
    <col min="1" max="1" width="6.7265625" customWidth="1" collapsed="1"/>
    <col min="2" max="2" width="20.7265625" customWidth="1" collapsed="1"/>
    <col min="3" max="3" width="14.81640625" customWidth="1" collapsed="1"/>
    <col min="4" max="4" width="13.7265625" bestFit="1" customWidth="1" collapsed="1"/>
    <col min="5" max="5" width="7.453125" customWidth="1" collapsed="1"/>
    <col min="6" max="6" width="9.26953125" customWidth="1" collapsed="1"/>
    <col min="7" max="7" width="12.7265625" customWidth="1" collapsed="1"/>
    <col min="8" max="8" width="7.453125" customWidth="1" collapsed="1"/>
    <col min="9" max="9" width="9.26953125" customWidth="1" collapsed="1"/>
    <col min="10" max="10" width="18.54296875" customWidth="1" collapsed="1"/>
  </cols>
  <sheetData>
    <row r="1" spans="1:10" ht="18.5">
      <c r="A1" s="511" t="s">
        <v>269</v>
      </c>
      <c r="B1" s="512"/>
      <c r="C1" s="512"/>
      <c r="D1" s="512"/>
      <c r="E1" s="512"/>
      <c r="F1" s="512"/>
      <c r="G1" s="512"/>
      <c r="H1" s="512"/>
      <c r="I1" s="512"/>
      <c r="J1" s="512"/>
    </row>
    <row r="2" spans="1:10" ht="31.5" customHeight="1">
      <c r="A2" s="186" t="s">
        <v>270</v>
      </c>
      <c r="B2" s="187"/>
      <c r="C2" s="513">
        <f>MAIN!C10</f>
        <v>0</v>
      </c>
      <c r="D2" s="513"/>
      <c r="E2" s="513"/>
      <c r="F2" s="513"/>
      <c r="G2" s="513"/>
      <c r="H2" s="513"/>
      <c r="I2" s="513"/>
      <c r="J2" s="513"/>
    </row>
    <row r="3" spans="1:10">
      <c r="A3" s="188" t="s">
        <v>183</v>
      </c>
      <c r="B3" s="189"/>
      <c r="C3" s="190">
        <f>MAIN!C4</f>
        <v>0</v>
      </c>
      <c r="D3" s="190"/>
      <c r="E3" s="190"/>
      <c r="F3" s="190"/>
      <c r="J3" s="191"/>
    </row>
    <row r="4" spans="1:10">
      <c r="A4" s="192" t="s">
        <v>271</v>
      </c>
      <c r="B4" s="193"/>
      <c r="C4" s="319">
        <f>MAIN!C5</f>
        <v>0</v>
      </c>
      <c r="D4" s="194"/>
      <c r="E4" s="194"/>
      <c r="F4" s="194"/>
      <c r="G4" s="190" t="s">
        <v>185</v>
      </c>
      <c r="H4" s="191">
        <f>MAIN!C3</f>
        <v>0</v>
      </c>
      <c r="I4" s="191"/>
      <c r="J4" s="194"/>
    </row>
    <row r="5" spans="1:10">
      <c r="A5" s="192" t="s">
        <v>272</v>
      </c>
      <c r="B5" s="193"/>
      <c r="C5" s="319">
        <f>MAIN!C6</f>
        <v>0</v>
      </c>
      <c r="D5" s="194"/>
      <c r="E5" s="194"/>
      <c r="F5" s="194"/>
      <c r="G5" s="194" t="s">
        <v>182</v>
      </c>
      <c r="H5" s="194">
        <f>MAIN!C8</f>
        <v>0</v>
      </c>
      <c r="I5" s="194"/>
      <c r="J5" s="194"/>
    </row>
    <row r="6" spans="1:10">
      <c r="A6" s="192" t="s">
        <v>273</v>
      </c>
      <c r="B6" s="193"/>
      <c r="C6" s="195">
        <f>MAIN!C7</f>
        <v>0</v>
      </c>
      <c r="D6" s="194"/>
      <c r="E6" s="194"/>
      <c r="F6" s="194"/>
      <c r="G6" s="194"/>
      <c r="H6" s="194"/>
      <c r="I6" s="194"/>
      <c r="J6" s="194"/>
    </row>
    <row r="7" spans="1:10" s="199" customFormat="1" ht="39">
      <c r="A7" s="196" t="s">
        <v>165</v>
      </c>
      <c r="B7" s="197" t="s">
        <v>274</v>
      </c>
      <c r="C7" s="198" t="s">
        <v>275</v>
      </c>
      <c r="D7" s="198" t="s">
        <v>276</v>
      </c>
      <c r="E7" s="198" t="s">
        <v>277</v>
      </c>
      <c r="F7" s="198" t="s">
        <v>278</v>
      </c>
      <c r="G7" s="198" t="s">
        <v>279</v>
      </c>
      <c r="H7" s="514" t="s">
        <v>280</v>
      </c>
      <c r="I7" s="514"/>
      <c r="J7" s="198" t="s">
        <v>12</v>
      </c>
    </row>
    <row r="8" spans="1:10" ht="18.5">
      <c r="A8" s="200">
        <v>1</v>
      </c>
      <c r="B8" s="201">
        <v>2</v>
      </c>
      <c r="C8" s="201">
        <v>3</v>
      </c>
      <c r="D8" s="201">
        <v>4</v>
      </c>
      <c r="E8" s="201">
        <v>5</v>
      </c>
      <c r="F8" s="201">
        <v>6</v>
      </c>
      <c r="G8" s="201">
        <v>7</v>
      </c>
      <c r="H8" s="201">
        <v>8</v>
      </c>
      <c r="I8" s="201">
        <v>9</v>
      </c>
      <c r="J8" s="201">
        <v>10</v>
      </c>
    </row>
    <row r="9" spans="1:10" ht="31">
      <c r="A9" s="202">
        <v>1</v>
      </c>
      <c r="B9" s="203" t="s">
        <v>281</v>
      </c>
      <c r="C9" s="204" t="s">
        <v>282</v>
      </c>
      <c r="D9" s="204" t="s">
        <v>283</v>
      </c>
      <c r="E9" s="204"/>
      <c r="F9" s="205"/>
      <c r="G9" s="205"/>
      <c r="H9" s="205"/>
      <c r="I9" s="205"/>
      <c r="J9" s="204"/>
    </row>
    <row r="10" spans="1:10" ht="77.5">
      <c r="A10" s="206">
        <v>2</v>
      </c>
      <c r="B10" s="207" t="s">
        <v>284</v>
      </c>
      <c r="C10" s="208" t="s">
        <v>285</v>
      </c>
      <c r="D10" s="209" t="s">
        <v>286</v>
      </c>
      <c r="E10" s="208"/>
      <c r="F10" s="209"/>
      <c r="G10" s="209"/>
      <c r="H10" s="209"/>
      <c r="I10" s="209"/>
      <c r="J10" s="204"/>
    </row>
    <row r="11" spans="1:10" ht="77.5">
      <c r="A11" s="206">
        <v>3</v>
      </c>
      <c r="B11" s="210" t="s">
        <v>287</v>
      </c>
      <c r="C11" s="208" t="s">
        <v>288</v>
      </c>
      <c r="D11" s="209" t="s">
        <v>289</v>
      </c>
      <c r="E11" s="209"/>
      <c r="F11" s="209"/>
      <c r="G11" s="209"/>
      <c r="H11" s="209"/>
      <c r="I11" s="209"/>
      <c r="J11" s="208"/>
    </row>
    <row r="12" spans="1:10" ht="77.5">
      <c r="A12" s="206">
        <v>4</v>
      </c>
      <c r="B12" s="210" t="s">
        <v>290</v>
      </c>
      <c r="C12" s="208" t="s">
        <v>288</v>
      </c>
      <c r="D12" s="209" t="s">
        <v>289</v>
      </c>
      <c r="E12" s="208"/>
      <c r="F12" s="209"/>
      <c r="G12" s="209"/>
      <c r="H12" s="209"/>
      <c r="I12" s="209"/>
      <c r="J12" s="208"/>
    </row>
    <row r="13" spans="1:10" ht="31">
      <c r="A13" s="211">
        <v>5</v>
      </c>
      <c r="B13" s="210" t="s">
        <v>291</v>
      </c>
      <c r="C13" s="208" t="s">
        <v>292</v>
      </c>
      <c r="D13" s="209" t="s">
        <v>293</v>
      </c>
      <c r="E13" s="208"/>
      <c r="F13" s="209"/>
      <c r="G13" s="209"/>
      <c r="H13" s="209"/>
      <c r="I13" s="209"/>
      <c r="J13" s="208"/>
    </row>
    <row r="14" spans="1:10" ht="31">
      <c r="A14" s="211">
        <v>6</v>
      </c>
      <c r="B14" s="210" t="s">
        <v>294</v>
      </c>
      <c r="C14" s="208" t="s">
        <v>292</v>
      </c>
      <c r="D14" s="209" t="s">
        <v>295</v>
      </c>
      <c r="E14" s="209"/>
      <c r="F14" s="209"/>
      <c r="G14" s="209"/>
      <c r="H14" s="209"/>
      <c r="I14" s="209"/>
      <c r="J14" s="208"/>
    </row>
    <row r="15" spans="1:10" ht="31">
      <c r="A15" s="515">
        <v>7</v>
      </c>
      <c r="B15" s="517" t="s">
        <v>296</v>
      </c>
      <c r="C15" s="208" t="s">
        <v>292</v>
      </c>
      <c r="D15" s="209" t="s">
        <v>297</v>
      </c>
      <c r="E15" s="209"/>
      <c r="F15" s="209"/>
      <c r="G15" s="209"/>
      <c r="H15" s="209"/>
      <c r="I15" s="209"/>
      <c r="J15" s="208"/>
    </row>
    <row r="16" spans="1:10" ht="15.5">
      <c r="A16" s="516"/>
      <c r="B16" s="518"/>
      <c r="C16" s="208" t="s">
        <v>298</v>
      </c>
      <c r="D16" s="209" t="s">
        <v>299</v>
      </c>
      <c r="E16" s="209"/>
      <c r="F16" s="209"/>
      <c r="G16" s="209"/>
      <c r="H16" s="209"/>
      <c r="I16" s="209"/>
      <c r="J16" s="208"/>
    </row>
    <row r="17" spans="1:10" ht="18.5">
      <c r="A17" s="211">
        <v>8</v>
      </c>
      <c r="B17" s="207" t="s">
        <v>300</v>
      </c>
      <c r="C17" s="208" t="s">
        <v>301</v>
      </c>
      <c r="D17" s="209" t="s">
        <v>302</v>
      </c>
      <c r="E17" s="209"/>
      <c r="F17" s="209"/>
      <c r="G17" s="209"/>
      <c r="H17" s="209"/>
      <c r="I17" s="209"/>
      <c r="J17" s="208"/>
    </row>
    <row r="18" spans="1:10" ht="18.5">
      <c r="A18" s="212"/>
      <c r="B18" s="212"/>
      <c r="C18" s="212"/>
      <c r="D18" s="212"/>
      <c r="E18" s="212"/>
      <c r="F18" s="212"/>
      <c r="G18" s="212"/>
      <c r="H18" s="212"/>
      <c r="I18" s="212"/>
      <c r="J18" s="212"/>
    </row>
    <row r="19" spans="1:10" ht="18.5">
      <c r="A19" s="212"/>
      <c r="B19" s="212"/>
      <c r="C19" s="212"/>
      <c r="D19" s="212"/>
      <c r="E19" s="212"/>
      <c r="F19" s="212"/>
      <c r="G19" s="212"/>
      <c r="H19" s="212"/>
      <c r="I19" s="212"/>
      <c r="J19" s="212"/>
    </row>
    <row r="20" spans="1:10" ht="18.5">
      <c r="A20" s="212"/>
      <c r="B20" s="212"/>
      <c r="C20" s="212"/>
      <c r="D20" s="212"/>
      <c r="E20" s="212"/>
      <c r="F20" s="212"/>
      <c r="G20" s="212"/>
      <c r="H20" s="212"/>
      <c r="I20" s="212"/>
      <c r="J20" s="212"/>
    </row>
    <row r="21" spans="1:10" ht="18.5">
      <c r="A21" s="212"/>
      <c r="B21" s="212"/>
      <c r="C21" s="212"/>
      <c r="D21" s="212"/>
      <c r="E21" s="212"/>
      <c r="F21" s="212"/>
      <c r="G21" s="212"/>
      <c r="H21" s="212"/>
      <c r="I21" s="212"/>
      <c r="J21" s="212"/>
    </row>
    <row r="22" spans="1:10" ht="18.5">
      <c r="A22" s="212"/>
      <c r="B22" s="212"/>
      <c r="C22" s="212"/>
      <c r="D22" s="212"/>
      <c r="E22" s="212"/>
      <c r="F22" s="212"/>
      <c r="G22" s="212"/>
      <c r="H22" s="212"/>
      <c r="I22" s="212"/>
      <c r="J22" s="212"/>
    </row>
    <row r="23" spans="1:10" ht="18.5">
      <c r="A23" s="212"/>
      <c r="B23" s="212"/>
      <c r="C23" s="212"/>
      <c r="D23" s="212"/>
      <c r="E23" s="212"/>
      <c r="F23" s="212"/>
      <c r="G23" s="212"/>
      <c r="H23" s="212"/>
      <c r="I23" s="212"/>
      <c r="J23" s="212"/>
    </row>
    <row r="24" spans="1:10" ht="18.5">
      <c r="A24" s="212"/>
      <c r="B24" s="213"/>
      <c r="C24" s="213"/>
      <c r="D24" s="213"/>
      <c r="E24" s="213"/>
      <c r="F24" s="213"/>
      <c r="G24" s="213"/>
      <c r="H24" s="213"/>
      <c r="I24" s="213"/>
      <c r="J24" s="213"/>
    </row>
    <row r="25" spans="1:10" ht="18.5">
      <c r="A25" s="214"/>
      <c r="B25" s="215" t="s">
        <v>303</v>
      </c>
      <c r="C25" s="216"/>
      <c r="D25" s="216"/>
      <c r="E25" s="216"/>
      <c r="F25" s="216"/>
      <c r="G25" s="216"/>
      <c r="H25" s="215" t="s">
        <v>304</v>
      </c>
      <c r="I25" s="216"/>
      <c r="J25" s="216"/>
    </row>
  </sheetData>
  <mergeCells count="5">
    <mergeCell ref="A1:J1"/>
    <mergeCell ref="C2:J2"/>
    <mergeCell ref="H7:I7"/>
    <mergeCell ref="A15:A16"/>
    <mergeCell ref="B15:B16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5"/>
  <sheetViews>
    <sheetView view="pageBreakPreview" zoomScale="145" zoomScaleNormal="100" zoomScaleSheetLayoutView="145" workbookViewId="0">
      <selection activeCell="H10" sqref="H10"/>
    </sheetView>
  </sheetViews>
  <sheetFormatPr defaultColWidth="9.1796875" defaultRowHeight="14.5"/>
  <cols>
    <col min="1" max="1" width="6.26953125" style="272" customWidth="1" collapsed="1"/>
    <col min="2" max="2" width="47.7265625" style="272" customWidth="1" collapsed="1"/>
    <col min="3" max="3" width="11.453125" style="251" customWidth="1" collapsed="1"/>
    <col min="4" max="4" width="11.54296875" style="251" customWidth="1" collapsed="1"/>
    <col min="5" max="5" width="6.54296875" style="251" bestFit="1" customWidth="1" collapsed="1"/>
    <col min="6" max="6" width="10.1796875" style="251" bestFit="1" customWidth="1" collapsed="1"/>
    <col min="7" max="16384" width="9.1796875" style="251" collapsed="1"/>
  </cols>
  <sheetData>
    <row r="1" spans="1:6">
      <c r="A1" s="521" t="s">
        <v>317</v>
      </c>
      <c r="B1" s="522"/>
      <c r="C1" s="522"/>
      <c r="D1" s="522"/>
      <c r="E1" s="522"/>
      <c r="F1" s="523"/>
    </row>
    <row r="2" spans="1:6">
      <c r="A2" s="524" t="s">
        <v>318</v>
      </c>
      <c r="B2" s="525"/>
      <c r="C2" s="525"/>
      <c r="D2" s="525"/>
      <c r="E2" s="525"/>
      <c r="F2" s="526"/>
    </row>
    <row r="3" spans="1:6" ht="6" customHeight="1">
      <c r="A3" s="252"/>
      <c r="B3" s="253"/>
      <c r="C3" s="253"/>
      <c r="D3" s="253"/>
      <c r="E3" s="253"/>
      <c r="F3" s="254"/>
    </row>
    <row r="4" spans="1:6" ht="27.75" customHeight="1">
      <c r="A4" s="527" t="str">
        <f>CONCATENATE(MAIN!A10,MAIN!B10,MAIN!C10)</f>
        <v>Name of Work  :-</v>
      </c>
      <c r="B4" s="528"/>
      <c r="C4" s="528"/>
      <c r="D4" s="528"/>
      <c r="E4" s="528"/>
      <c r="F4" s="529"/>
    </row>
    <row r="5" spans="1:6">
      <c r="A5" s="255" t="str">
        <f>CONCATENATE(MAIN!A3,MAIN!B3,MAIN!C3)</f>
        <v xml:space="preserve">Agency :- </v>
      </c>
      <c r="B5" s="256"/>
      <c r="C5" s="257"/>
      <c r="D5" s="257"/>
      <c r="E5" s="257"/>
      <c r="F5" s="258"/>
    </row>
    <row r="6" spans="1:6">
      <c r="A6" s="255" t="str">
        <f>CONCATENATE(MAIN!A4,MAIN!B4,MAIN!C4)</f>
        <v xml:space="preserve">Agreement No. :- </v>
      </c>
      <c r="B6" s="256"/>
      <c r="C6" s="257"/>
      <c r="D6" s="257"/>
      <c r="E6" s="257"/>
      <c r="F6" s="258"/>
    </row>
    <row r="7" spans="1:6">
      <c r="A7" s="186" t="str">
        <f>CONCATENATE(MAIN!A13,MAIN!B13,MAIN!C13,"                 ",MAIN!A14,MAIN!B14,MAIN!C14)</f>
        <v>Division:-                 Sub-Division:-</v>
      </c>
      <c r="B7" s="187"/>
      <c r="C7" s="260"/>
      <c r="E7" s="260"/>
      <c r="F7" s="261"/>
    </row>
    <row r="8" spans="1:6">
      <c r="A8" s="186"/>
      <c r="B8" s="187"/>
      <c r="C8" s="260"/>
      <c r="D8" s="260" t="s">
        <v>319</v>
      </c>
      <c r="E8" s="260"/>
      <c r="F8" s="261"/>
    </row>
    <row r="9" spans="1:6">
      <c r="A9" s="259"/>
      <c r="B9" s="187"/>
      <c r="C9" s="260"/>
      <c r="D9" s="260"/>
      <c r="E9" s="260"/>
      <c r="F9" s="261"/>
    </row>
    <row r="10" spans="1:6" ht="23.25" customHeight="1">
      <c r="A10" s="519" t="s">
        <v>320</v>
      </c>
      <c r="B10" s="520" t="s">
        <v>166</v>
      </c>
      <c r="C10" s="520" t="s">
        <v>321</v>
      </c>
      <c r="D10" s="520"/>
      <c r="E10" s="519" t="s">
        <v>322</v>
      </c>
      <c r="F10" s="519"/>
    </row>
    <row r="11" spans="1:6">
      <c r="A11" s="519"/>
      <c r="B11" s="520"/>
      <c r="C11" s="262" t="s">
        <v>323</v>
      </c>
      <c r="D11" s="262" t="s">
        <v>324</v>
      </c>
      <c r="E11" s="262" t="s">
        <v>323</v>
      </c>
      <c r="F11" s="262" t="s">
        <v>324</v>
      </c>
    </row>
    <row r="12" spans="1:6">
      <c r="A12" s="263">
        <v>1</v>
      </c>
      <c r="B12" s="173" t="s">
        <v>325</v>
      </c>
      <c r="C12" s="264"/>
      <c r="D12" s="264"/>
      <c r="E12" s="264"/>
      <c r="F12" s="264"/>
    </row>
    <row r="13" spans="1:6">
      <c r="A13" s="263">
        <v>2</v>
      </c>
      <c r="B13" s="173" t="s">
        <v>326</v>
      </c>
      <c r="C13" s="265"/>
      <c r="D13" s="265"/>
      <c r="E13" s="172"/>
      <c r="F13" s="264"/>
    </row>
    <row r="14" spans="1:6">
      <c r="A14" s="263">
        <v>3</v>
      </c>
      <c r="B14" s="173" t="s">
        <v>327</v>
      </c>
      <c r="C14" s="265"/>
      <c r="D14" s="265"/>
      <c r="E14" s="172"/>
      <c r="F14" s="264"/>
    </row>
    <row r="15" spans="1:6" ht="43.5">
      <c r="A15" s="263">
        <v>4</v>
      </c>
      <c r="B15" s="173" t="s">
        <v>328</v>
      </c>
      <c r="C15" s="265" t="s">
        <v>329</v>
      </c>
      <c r="D15" s="265" t="s">
        <v>329</v>
      </c>
      <c r="E15" s="265"/>
      <c r="F15" s="265" t="s">
        <v>329</v>
      </c>
    </row>
    <row r="16" spans="1:6" ht="43.5">
      <c r="A16" s="263">
        <v>5</v>
      </c>
      <c r="B16" s="173" t="s">
        <v>330</v>
      </c>
      <c r="C16" s="265" t="s">
        <v>329</v>
      </c>
      <c r="D16" s="265" t="s">
        <v>329</v>
      </c>
      <c r="E16" s="265"/>
      <c r="F16" s="265" t="s">
        <v>329</v>
      </c>
    </row>
    <row r="17" spans="1:6">
      <c r="A17" s="259"/>
      <c r="B17" s="187"/>
      <c r="C17" s="260"/>
      <c r="D17" s="260"/>
      <c r="E17" s="260"/>
      <c r="F17" s="261"/>
    </row>
    <row r="18" spans="1:6">
      <c r="A18" s="259"/>
      <c r="B18" s="187"/>
      <c r="C18" s="260"/>
      <c r="D18" s="260"/>
      <c r="E18" s="260"/>
      <c r="F18" s="261"/>
    </row>
    <row r="19" spans="1:6">
      <c r="A19" s="259"/>
      <c r="B19" s="187"/>
      <c r="C19" s="260"/>
      <c r="D19" s="260"/>
      <c r="E19" s="260"/>
      <c r="F19" s="261"/>
    </row>
    <row r="20" spans="1:6">
      <c r="A20" s="274" t="s">
        <v>331</v>
      </c>
      <c r="C20" s="273" t="s">
        <v>333</v>
      </c>
      <c r="E20" s="266"/>
      <c r="F20" s="267" t="s">
        <v>332</v>
      </c>
    </row>
    <row r="21" spans="1:6">
      <c r="A21" s="268"/>
      <c r="B21" s="269"/>
      <c r="C21" s="270"/>
      <c r="D21" s="270"/>
      <c r="E21" s="270"/>
      <c r="F21" s="271"/>
    </row>
    <row r="22" spans="1:6">
      <c r="A22" s="259"/>
      <c r="B22" s="187"/>
      <c r="C22" s="260"/>
      <c r="D22" s="260"/>
      <c r="E22" s="260"/>
      <c r="F22" s="261"/>
    </row>
    <row r="23" spans="1:6">
      <c r="A23" s="259"/>
      <c r="B23" s="187"/>
      <c r="C23" s="260"/>
      <c r="D23" s="260" t="s">
        <v>319</v>
      </c>
      <c r="E23" s="260"/>
      <c r="F23" s="261"/>
    </row>
    <row r="24" spans="1:6">
      <c r="A24" s="259"/>
      <c r="B24" s="187"/>
      <c r="C24" s="260"/>
      <c r="D24" s="260"/>
      <c r="E24" s="260"/>
      <c r="F24" s="261"/>
    </row>
    <row r="25" spans="1:6" ht="23.25" customHeight="1">
      <c r="A25" s="519" t="s">
        <v>320</v>
      </c>
      <c r="B25" s="520" t="s">
        <v>166</v>
      </c>
      <c r="C25" s="520" t="s">
        <v>321</v>
      </c>
      <c r="D25" s="520"/>
      <c r="E25" s="519" t="s">
        <v>322</v>
      </c>
      <c r="F25" s="519"/>
    </row>
    <row r="26" spans="1:6">
      <c r="A26" s="519"/>
      <c r="B26" s="520"/>
      <c r="C26" s="262" t="s">
        <v>323</v>
      </c>
      <c r="D26" s="262" t="s">
        <v>324</v>
      </c>
      <c r="E26" s="262" t="s">
        <v>323</v>
      </c>
      <c r="F26" s="262" t="s">
        <v>324</v>
      </c>
    </row>
    <row r="27" spans="1:6">
      <c r="A27" s="263">
        <v>1</v>
      </c>
      <c r="B27" s="173" t="s">
        <v>325</v>
      </c>
      <c r="C27" s="264"/>
      <c r="D27" s="264"/>
      <c r="E27" s="264"/>
      <c r="F27" s="264"/>
    </row>
    <row r="28" spans="1:6">
      <c r="A28" s="263">
        <v>2</v>
      </c>
      <c r="B28" s="173" t="s">
        <v>326</v>
      </c>
      <c r="C28" s="265"/>
      <c r="D28" s="265"/>
      <c r="E28" s="172"/>
      <c r="F28" s="264"/>
    </row>
    <row r="29" spans="1:6">
      <c r="A29" s="263">
        <v>3</v>
      </c>
      <c r="B29" s="173" t="s">
        <v>327</v>
      </c>
      <c r="C29" s="265"/>
      <c r="D29" s="265"/>
      <c r="E29" s="172"/>
      <c r="F29" s="264"/>
    </row>
    <row r="30" spans="1:6" ht="43.5">
      <c r="A30" s="263">
        <v>4</v>
      </c>
      <c r="B30" s="173" t="s">
        <v>328</v>
      </c>
      <c r="C30" s="265" t="s">
        <v>329</v>
      </c>
      <c r="D30" s="265" t="s">
        <v>329</v>
      </c>
      <c r="E30" s="265"/>
      <c r="F30" s="265" t="s">
        <v>329</v>
      </c>
    </row>
    <row r="31" spans="1:6" ht="43.5">
      <c r="A31" s="263">
        <v>5</v>
      </c>
      <c r="B31" s="173" t="s">
        <v>330</v>
      </c>
      <c r="C31" s="265" t="s">
        <v>329</v>
      </c>
      <c r="D31" s="265" t="s">
        <v>329</v>
      </c>
      <c r="E31" s="265"/>
      <c r="F31" s="265" t="s">
        <v>329</v>
      </c>
    </row>
    <row r="32" spans="1:6">
      <c r="A32" s="259"/>
      <c r="B32" s="187"/>
      <c r="C32" s="260"/>
      <c r="D32" s="260"/>
      <c r="E32" s="260"/>
      <c r="F32" s="261"/>
    </row>
    <row r="33" spans="1:6">
      <c r="A33" s="259"/>
      <c r="B33" s="187"/>
      <c r="C33" s="260"/>
      <c r="D33" s="260"/>
      <c r="E33" s="260"/>
      <c r="F33" s="261"/>
    </row>
    <row r="34" spans="1:6">
      <c r="A34" s="259"/>
      <c r="B34" s="187"/>
      <c r="C34" s="260"/>
      <c r="D34" s="260"/>
      <c r="E34" s="260"/>
      <c r="F34" s="261"/>
    </row>
    <row r="35" spans="1:6">
      <c r="A35" s="274" t="s">
        <v>331</v>
      </c>
      <c r="C35" s="273" t="s">
        <v>333</v>
      </c>
      <c r="E35" s="266"/>
      <c r="F35" s="267" t="s">
        <v>332</v>
      </c>
    </row>
  </sheetData>
  <mergeCells count="11">
    <mergeCell ref="A25:A26"/>
    <mergeCell ref="B25:B26"/>
    <mergeCell ref="C25:D25"/>
    <mergeCell ref="E25:F25"/>
    <mergeCell ref="A1:F1"/>
    <mergeCell ref="A2:F2"/>
    <mergeCell ref="A4:F4"/>
    <mergeCell ref="A10:A11"/>
    <mergeCell ref="B10:B11"/>
    <mergeCell ref="C10:D10"/>
    <mergeCell ref="E10:F10"/>
  </mergeCells>
  <pageMargins left="0.7" right="0.7" top="0.75" bottom="0.7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34"/>
  <sheetViews>
    <sheetView showGridLines="0" view="pageBreakPreview" topLeftCell="A5" zoomScale="115" zoomScaleSheetLayoutView="115" workbookViewId="0">
      <selection activeCell="C22" sqref="C22:J24"/>
    </sheetView>
  </sheetViews>
  <sheetFormatPr defaultColWidth="9.1796875" defaultRowHeight="16.5" customHeight="1"/>
  <cols>
    <col min="1" max="1" width="9.1796875" style="73" collapsed="1"/>
    <col min="2" max="2" width="8.7265625" style="73" customWidth="1" collapsed="1"/>
    <col min="3" max="16384" width="9.1796875" style="73" collapsed="1"/>
  </cols>
  <sheetData>
    <row r="4" spans="1:10" ht="33.75" customHeight="1">
      <c r="A4" s="352" t="s">
        <v>306</v>
      </c>
      <c r="B4" s="352"/>
      <c r="C4" s="352"/>
      <c r="D4" s="352"/>
      <c r="E4" s="352"/>
      <c r="F4" s="352"/>
      <c r="G4" s="352"/>
      <c r="H4" s="352"/>
      <c r="I4" s="352"/>
      <c r="J4" s="352"/>
    </row>
    <row r="5" spans="1:10" ht="16.5" customHeight="1">
      <c r="D5" s="74"/>
      <c r="E5" s="74"/>
      <c r="F5" s="74"/>
    </row>
    <row r="6" spans="1:10" ht="16.5" customHeight="1" thickBot="1">
      <c r="D6" s="74"/>
      <c r="E6" s="74"/>
      <c r="F6" s="74"/>
    </row>
    <row r="7" spans="1:10" ht="33.75" customHeight="1" thickBot="1">
      <c r="D7" s="353" t="s">
        <v>200</v>
      </c>
      <c r="E7" s="354"/>
      <c r="F7" s="354"/>
      <c r="G7" s="355"/>
    </row>
    <row r="8" spans="1:10" ht="16.5" customHeight="1">
      <c r="D8" s="74"/>
      <c r="E8" s="74"/>
      <c r="F8" s="74"/>
    </row>
    <row r="9" spans="1:10" ht="16.5" customHeight="1">
      <c r="A9" s="356" t="s">
        <v>178</v>
      </c>
      <c r="B9" s="356"/>
      <c r="C9" s="73" t="s">
        <v>14</v>
      </c>
      <c r="D9" s="357" t="str">
        <f>CONCATENATE(MAIN!C13)</f>
        <v/>
      </c>
      <c r="E9" s="357"/>
      <c r="F9" s="357"/>
      <c r="G9" s="357"/>
      <c r="H9" s="357"/>
      <c r="I9" s="357"/>
      <c r="J9" s="357"/>
    </row>
    <row r="10" spans="1:10" ht="16.5" customHeight="1">
      <c r="A10" s="75"/>
      <c r="B10" s="75"/>
    </row>
    <row r="11" spans="1:10" ht="16.5" customHeight="1">
      <c r="A11" s="356" t="s">
        <v>201</v>
      </c>
      <c r="B11" s="356"/>
      <c r="C11" s="73" t="s">
        <v>14</v>
      </c>
      <c r="D11" s="357" t="str">
        <f>CONCATENATE(MAIN!C14)</f>
        <v/>
      </c>
      <c r="E11" s="357"/>
      <c r="F11" s="357"/>
      <c r="G11" s="357"/>
      <c r="H11" s="357"/>
      <c r="I11" s="357"/>
      <c r="J11" s="357"/>
    </row>
    <row r="12" spans="1:10" ht="16.5" customHeight="1">
      <c r="A12" s="75"/>
      <c r="B12" s="75"/>
    </row>
    <row r="13" spans="1:10" ht="16.5" customHeight="1">
      <c r="A13" s="356" t="s">
        <v>202</v>
      </c>
      <c r="B13" s="356"/>
      <c r="C13" s="73" t="s">
        <v>14</v>
      </c>
      <c r="D13" s="357">
        <f>BF_AGENCY</f>
        <v>0</v>
      </c>
      <c r="E13" s="357"/>
      <c r="F13" s="357"/>
      <c r="G13" s="357"/>
      <c r="H13" s="357"/>
      <c r="I13" s="357"/>
      <c r="J13" s="357"/>
    </row>
    <row r="14" spans="1:10" ht="16.5" customHeight="1">
      <c r="A14" s="75"/>
      <c r="B14" s="75"/>
    </row>
    <row r="15" spans="1:10" ht="16.5" customHeight="1">
      <c r="A15" s="356" t="s">
        <v>307</v>
      </c>
      <c r="B15" s="356"/>
      <c r="C15" s="73" t="s">
        <v>14</v>
      </c>
      <c r="D15" s="357">
        <f>BF_AGGREEMENT_NUM</f>
        <v>0</v>
      </c>
      <c r="E15" s="357"/>
      <c r="F15" s="357"/>
      <c r="G15" s="357"/>
      <c r="H15" s="357"/>
      <c r="I15" s="357"/>
      <c r="J15" s="357"/>
    </row>
    <row r="17" spans="1:10" ht="16.5" customHeight="1">
      <c r="A17" s="356" t="s">
        <v>216</v>
      </c>
      <c r="B17" s="356"/>
      <c r="C17" s="73" t="s">
        <v>14</v>
      </c>
      <c r="D17" s="357">
        <f>MAIN!C8</f>
        <v>0</v>
      </c>
      <c r="E17" s="357"/>
      <c r="F17" s="357"/>
      <c r="G17" s="357"/>
      <c r="H17" s="357"/>
      <c r="I17" s="357"/>
      <c r="J17" s="357"/>
    </row>
    <row r="21" spans="1:10" ht="16.5" customHeight="1" thickBot="1">
      <c r="A21" s="74"/>
      <c r="B21" s="74"/>
    </row>
    <row r="22" spans="1:10" ht="16.5" customHeight="1">
      <c r="A22" s="359" t="s">
        <v>203</v>
      </c>
      <c r="B22" s="360"/>
      <c r="C22" s="365">
        <f>MAIN!C10</f>
        <v>0</v>
      </c>
      <c r="D22" s="365"/>
      <c r="E22" s="365"/>
      <c r="F22" s="365"/>
      <c r="G22" s="365"/>
      <c r="H22" s="365"/>
      <c r="I22" s="365"/>
      <c r="J22" s="366"/>
    </row>
    <row r="23" spans="1:10" ht="16.5" customHeight="1">
      <c r="A23" s="361"/>
      <c r="B23" s="362"/>
      <c r="C23" s="367"/>
      <c r="D23" s="367"/>
      <c r="E23" s="367"/>
      <c r="F23" s="367"/>
      <c r="G23" s="367"/>
      <c r="H23" s="367"/>
      <c r="I23" s="367"/>
      <c r="J23" s="368"/>
    </row>
    <row r="24" spans="1:10" ht="33" customHeight="1" thickBot="1">
      <c r="A24" s="363"/>
      <c r="B24" s="364"/>
      <c r="C24" s="369"/>
      <c r="D24" s="369"/>
      <c r="E24" s="369"/>
      <c r="F24" s="369"/>
      <c r="G24" s="369"/>
      <c r="H24" s="369"/>
      <c r="I24" s="369"/>
      <c r="J24" s="370"/>
    </row>
    <row r="25" spans="1:10" ht="16.5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</row>
    <row r="31" spans="1:10" ht="16.5" customHeight="1">
      <c r="A31" s="358" t="s">
        <v>204</v>
      </c>
      <c r="B31" s="358"/>
      <c r="C31" s="358"/>
      <c r="D31" s="358"/>
      <c r="E31" s="358"/>
      <c r="F31" s="358"/>
      <c r="G31" s="358"/>
      <c r="H31" s="358"/>
      <c r="I31" s="358"/>
      <c r="J31" s="358"/>
    </row>
    <row r="33" spans="1:10" ht="16.5" customHeight="1">
      <c r="A33" s="356" t="s">
        <v>205</v>
      </c>
      <c r="B33" s="356"/>
      <c r="C33" s="356"/>
      <c r="D33" s="356"/>
      <c r="E33" s="77"/>
      <c r="G33" s="78" t="s">
        <v>206</v>
      </c>
      <c r="H33" s="79" t="s">
        <v>207</v>
      </c>
      <c r="J33" s="79"/>
    </row>
    <row r="34" spans="1:10" ht="16.5" customHeight="1">
      <c r="A34" s="76"/>
      <c r="B34" s="76"/>
      <c r="C34" s="76"/>
      <c r="D34" s="76"/>
      <c r="E34" s="76"/>
      <c r="F34" s="76"/>
      <c r="G34" s="76"/>
      <c r="H34" s="76"/>
      <c r="I34" s="76"/>
      <c r="J34" s="76"/>
    </row>
  </sheetData>
  <mergeCells count="16">
    <mergeCell ref="A31:J31"/>
    <mergeCell ref="A33:D33"/>
    <mergeCell ref="A13:B13"/>
    <mergeCell ref="D13:J13"/>
    <mergeCell ref="A15:B15"/>
    <mergeCell ref="D15:J15"/>
    <mergeCell ref="A22:B24"/>
    <mergeCell ref="C22:J24"/>
    <mergeCell ref="A17:B17"/>
    <mergeCell ref="D17:J17"/>
    <mergeCell ref="A4:J4"/>
    <mergeCell ref="D7:G7"/>
    <mergeCell ref="A9:B9"/>
    <mergeCell ref="D9:J9"/>
    <mergeCell ref="A11:B11"/>
    <mergeCell ref="D11:J11"/>
  </mergeCells>
  <pageMargins left="0.70866141732283472" right="0.39370078740157483" top="0.39370078740157483" bottom="0.74803149606299213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showGridLines="0" view="pageBreakPreview" zoomScaleSheetLayoutView="100" workbookViewId="0">
      <selection activeCell="H24" sqref="H24"/>
    </sheetView>
  </sheetViews>
  <sheetFormatPr defaultColWidth="9.1796875" defaultRowHeight="12.5"/>
  <cols>
    <col min="1" max="1" width="14.7265625" style="80" customWidth="1" collapsed="1"/>
    <col min="2" max="2" width="17" style="80" customWidth="1" collapsed="1"/>
    <col min="3" max="3" width="28.26953125" style="80" customWidth="1" collapsed="1"/>
    <col min="4" max="4" width="25.7265625" style="80" customWidth="1" collapsed="1"/>
    <col min="5" max="5" width="23.26953125" style="80" customWidth="1" collapsed="1"/>
    <col min="6" max="16384" width="9.1796875" style="80" collapsed="1"/>
  </cols>
  <sheetData>
    <row r="1" spans="1:5" ht="23">
      <c r="A1" s="371" t="s">
        <v>208</v>
      </c>
      <c r="B1" s="371"/>
      <c r="C1" s="371"/>
      <c r="D1" s="371"/>
      <c r="E1" s="371"/>
    </row>
    <row r="2" spans="1:5" ht="18">
      <c r="A2" s="372" t="s">
        <v>209</v>
      </c>
      <c r="B2" s="372"/>
      <c r="C2" s="372"/>
      <c r="D2" s="372"/>
      <c r="E2" s="372"/>
    </row>
    <row r="3" spans="1:5" ht="18">
      <c r="A3" s="81"/>
      <c r="B3" s="81"/>
      <c r="C3" s="81"/>
      <c r="D3" s="81"/>
      <c r="E3" s="81"/>
    </row>
    <row r="4" spans="1:5" ht="32.25" customHeight="1">
      <c r="A4" s="373" t="str">
        <f>CONCATENATE(MAIN!A10,MAIN!B10,MAIN!C10)</f>
        <v>Name of Work  :-</v>
      </c>
      <c r="B4" s="373"/>
      <c r="C4" s="373"/>
      <c r="D4" s="373"/>
      <c r="E4" s="373"/>
    </row>
    <row r="5" spans="1:5" ht="15.5">
      <c r="A5" s="373" t="str">
        <f>CONCATENATE(MAIN!A8, MAIN!B8, MAIN!C8)</f>
        <v>S.No of the Bill:-</v>
      </c>
      <c r="B5" s="373"/>
      <c r="C5" s="373"/>
      <c r="D5" s="373"/>
      <c r="E5" s="373"/>
    </row>
    <row r="6" spans="1:5" ht="15.5">
      <c r="A6" s="374" t="str">
        <f>CONCATENATE(MAIN!A4,MAIN!B4,MAIN!C4)</f>
        <v xml:space="preserve">Agreement No. :- </v>
      </c>
      <c r="B6" s="374"/>
      <c r="C6" s="374"/>
      <c r="D6" s="374"/>
      <c r="E6" s="374"/>
    </row>
    <row r="7" spans="1:5" ht="15.5">
      <c r="A7" s="375" t="str">
        <f>CONCATENATE(MAIN!A3,MAIN!B3,MAIN!C3)</f>
        <v xml:space="preserve">Agency :- </v>
      </c>
      <c r="B7" s="375"/>
      <c r="C7" s="375"/>
      <c r="D7" s="375"/>
      <c r="E7" s="375"/>
    </row>
    <row r="8" spans="1:5" ht="60">
      <c r="A8" s="85" t="s">
        <v>210</v>
      </c>
      <c r="B8" s="85" t="s">
        <v>211</v>
      </c>
      <c r="C8" s="85" t="s">
        <v>212</v>
      </c>
      <c r="D8" s="85" t="s">
        <v>213</v>
      </c>
      <c r="E8" s="85" t="s">
        <v>214</v>
      </c>
    </row>
    <row r="9" spans="1:5" ht="30" customHeight="1">
      <c r="A9" s="82"/>
      <c r="B9" s="82"/>
      <c r="C9" s="82"/>
      <c r="D9" s="82"/>
      <c r="E9" s="82"/>
    </row>
    <row r="10" spans="1:5" ht="30" customHeight="1">
      <c r="A10" s="82"/>
      <c r="B10" s="82"/>
      <c r="C10" s="82"/>
      <c r="D10" s="82"/>
      <c r="E10" s="82"/>
    </row>
    <row r="11" spans="1:5" ht="30" customHeight="1">
      <c r="A11" s="82"/>
      <c r="B11" s="82"/>
      <c r="C11" s="82"/>
      <c r="D11" s="82"/>
      <c r="E11" s="82"/>
    </row>
    <row r="12" spans="1:5" ht="30" customHeight="1">
      <c r="A12" s="82"/>
      <c r="B12" s="82"/>
      <c r="C12" s="82"/>
      <c r="D12" s="82"/>
      <c r="E12" s="82"/>
    </row>
    <row r="13" spans="1:5" ht="30" customHeight="1">
      <c r="A13" s="82"/>
      <c r="B13" s="82"/>
      <c r="C13" s="82"/>
      <c r="D13" s="82"/>
      <c r="E13" s="82"/>
    </row>
    <row r="14" spans="1:5" ht="30" customHeight="1">
      <c r="A14" s="82"/>
      <c r="B14" s="82"/>
      <c r="C14" s="82"/>
      <c r="D14" s="82"/>
      <c r="E14" s="82"/>
    </row>
    <row r="15" spans="1:5" ht="30" customHeight="1">
      <c r="A15" s="82"/>
      <c r="B15" s="82"/>
      <c r="C15" s="82"/>
      <c r="D15" s="82"/>
      <c r="E15" s="82"/>
    </row>
    <row r="16" spans="1:5" ht="30" customHeight="1">
      <c r="A16" s="82"/>
      <c r="B16" s="82"/>
      <c r="C16" s="82"/>
      <c r="D16" s="82"/>
      <c r="E16" s="82"/>
    </row>
    <row r="17" spans="1:5" ht="30" customHeight="1">
      <c r="A17" s="82"/>
      <c r="B17" s="82"/>
      <c r="C17" s="82"/>
      <c r="D17" s="82"/>
      <c r="E17" s="82"/>
    </row>
    <row r="18" spans="1:5" ht="30" customHeight="1">
      <c r="A18" s="82"/>
      <c r="B18" s="82"/>
      <c r="C18" s="82"/>
      <c r="D18" s="82"/>
      <c r="E18" s="82"/>
    </row>
    <row r="19" spans="1:5" ht="30" customHeight="1">
      <c r="A19" s="82"/>
      <c r="B19" s="82"/>
      <c r="C19" s="82"/>
      <c r="D19" s="82"/>
      <c r="E19" s="82"/>
    </row>
    <row r="20" spans="1:5" ht="30" customHeight="1">
      <c r="A20" s="82"/>
      <c r="B20" s="82"/>
      <c r="C20" s="82"/>
      <c r="D20" s="82"/>
      <c r="E20" s="82"/>
    </row>
    <row r="21" spans="1:5" ht="30" customHeight="1">
      <c r="A21" s="82"/>
      <c r="B21" s="82"/>
      <c r="C21" s="82"/>
      <c r="D21" s="82"/>
      <c r="E21" s="82"/>
    </row>
    <row r="22" spans="1:5" ht="30" customHeight="1">
      <c r="A22" s="82"/>
      <c r="B22" s="82"/>
      <c r="C22" s="82"/>
      <c r="D22" s="82"/>
      <c r="E22" s="82"/>
    </row>
    <row r="23" spans="1:5" ht="30" customHeight="1">
      <c r="A23" s="82"/>
      <c r="B23" s="82"/>
      <c r="C23" s="82"/>
      <c r="D23" s="82"/>
      <c r="E23" s="82"/>
    </row>
    <row r="24" spans="1:5" ht="30" customHeight="1">
      <c r="A24" s="82"/>
      <c r="B24" s="82"/>
      <c r="C24" s="82"/>
      <c r="D24" s="82"/>
      <c r="E24" s="82"/>
    </row>
    <row r="25" spans="1:5" ht="30" customHeight="1">
      <c r="A25" s="82"/>
      <c r="B25" s="82"/>
      <c r="C25" s="82"/>
      <c r="D25" s="82"/>
      <c r="E25" s="82"/>
    </row>
    <row r="26" spans="1:5" ht="30" customHeight="1">
      <c r="A26" s="82"/>
      <c r="B26" s="82"/>
      <c r="C26" s="82"/>
      <c r="D26" s="82"/>
      <c r="E26" s="82"/>
    </row>
    <row r="27" spans="1:5" ht="30" customHeight="1">
      <c r="A27" s="82"/>
      <c r="B27" s="82"/>
      <c r="C27" s="82"/>
      <c r="D27" s="82"/>
      <c r="E27" s="82"/>
    </row>
    <row r="28" spans="1:5" ht="30" customHeight="1">
      <c r="A28" s="82"/>
      <c r="B28" s="82"/>
      <c r="C28" s="82"/>
      <c r="D28" s="82"/>
      <c r="E28" s="82"/>
    </row>
    <row r="29" spans="1:5" ht="30" customHeight="1">
      <c r="A29" s="82"/>
      <c r="B29" s="82"/>
      <c r="C29" s="82"/>
      <c r="D29" s="82"/>
      <c r="E29" s="82"/>
    </row>
    <row r="30" spans="1:5" ht="30" customHeight="1">
      <c r="A30" s="82"/>
      <c r="B30" s="82"/>
      <c r="C30" s="82"/>
      <c r="D30" s="82"/>
      <c r="E30" s="82"/>
    </row>
    <row r="31" spans="1:5" ht="30" customHeight="1">
      <c r="A31" s="82"/>
      <c r="B31" s="82"/>
      <c r="C31" s="82"/>
      <c r="D31" s="82"/>
      <c r="E31" s="82"/>
    </row>
    <row r="32" spans="1:5" ht="30" customHeight="1">
      <c r="A32" s="82"/>
      <c r="B32" s="82"/>
      <c r="C32" s="82"/>
      <c r="D32" s="82"/>
      <c r="E32" s="82"/>
    </row>
    <row r="33" spans="1:5" ht="30" customHeight="1">
      <c r="A33" s="82"/>
      <c r="B33" s="82"/>
      <c r="C33" s="82"/>
      <c r="D33" s="82"/>
      <c r="E33" s="82"/>
    </row>
    <row r="34" spans="1:5" ht="30" customHeight="1"/>
    <row r="35" spans="1:5" ht="30" customHeight="1">
      <c r="A35" s="83"/>
      <c r="B35" s="83"/>
      <c r="C35" s="83"/>
      <c r="D35" s="83"/>
      <c r="E35" s="84"/>
    </row>
    <row r="36" spans="1:5" ht="30" customHeight="1"/>
  </sheetData>
  <mergeCells count="6">
    <mergeCell ref="A1:E1"/>
    <mergeCell ref="A2:E2"/>
    <mergeCell ref="A4:E4"/>
    <mergeCell ref="A6:E6"/>
    <mergeCell ref="A7:E7"/>
    <mergeCell ref="A5:E5"/>
  </mergeCells>
  <pageMargins left="0.51181102362204722" right="0.31496062992125984" top="0.35433070866141736" bottom="0.19685039370078741" header="0.19685039370078741" footer="0.15748031496062992"/>
  <pageSetup paperSize="9"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4"/>
  <sheetViews>
    <sheetView view="pageBreakPreview" zoomScale="115" zoomScaleNormal="100" zoomScaleSheetLayoutView="115" workbookViewId="0">
      <selection activeCell="C13" sqref="C13"/>
    </sheetView>
  </sheetViews>
  <sheetFormatPr defaultRowHeight="14.5"/>
  <cols>
    <col min="1" max="1" width="6.1796875" customWidth="1" collapsed="1"/>
    <col min="2" max="2" width="67" customWidth="1" collapsed="1"/>
    <col min="3" max="3" width="28.26953125" customWidth="1" collapsed="1"/>
  </cols>
  <sheetData>
    <row r="1" spans="1:3" ht="18">
      <c r="A1" s="23" t="str">
        <f>CONCATENATE(MAIN!C13," - ",MAIN!A13)</f>
        <v xml:space="preserve"> - Division</v>
      </c>
      <c r="B1" s="24"/>
      <c r="C1" s="25" t="str">
        <f>CONCATENATE(MAIN!C14," - ",MAIN!A14)</f>
        <v xml:space="preserve"> - Sub-Division</v>
      </c>
    </row>
    <row r="2" spans="1:3" ht="18.75" customHeight="1">
      <c r="A2" s="376" t="s">
        <v>16</v>
      </c>
      <c r="B2" s="377"/>
      <c r="C2" s="378"/>
    </row>
    <row r="3" spans="1:3" ht="33" customHeight="1" thickBot="1">
      <c r="A3" s="379" t="str">
        <f>CONCATENATE(MAIN!A10,MAIN!B10,MAIN!C10)</f>
        <v>Name of Work  :-</v>
      </c>
      <c r="B3" s="379"/>
      <c r="C3" s="379"/>
    </row>
    <row r="4" spans="1:3" ht="16" thickBot="1">
      <c r="A4" s="26" t="s">
        <v>17</v>
      </c>
      <c r="B4" s="27" t="s">
        <v>18</v>
      </c>
      <c r="C4" s="28"/>
    </row>
    <row r="5" spans="1:3" ht="15.5">
      <c r="A5" s="29">
        <v>1</v>
      </c>
      <c r="B5" s="30" t="s">
        <v>19</v>
      </c>
      <c r="C5" s="31"/>
    </row>
    <row r="6" spans="1:3" ht="15.5">
      <c r="A6" s="32">
        <v>2</v>
      </c>
      <c r="B6" s="33" t="s">
        <v>20</v>
      </c>
      <c r="C6" s="37">
        <f>MAIN!C3</f>
        <v>0</v>
      </c>
    </row>
    <row r="7" spans="1:3" ht="15.5">
      <c r="A7" s="32">
        <v>3</v>
      </c>
      <c r="B7" s="33" t="s">
        <v>21</v>
      </c>
      <c r="C7" s="37">
        <f>MAIN!C4</f>
        <v>0</v>
      </c>
    </row>
    <row r="8" spans="1:3" ht="15.5">
      <c r="A8" s="32">
        <v>4</v>
      </c>
      <c r="B8" s="33" t="s">
        <v>22</v>
      </c>
      <c r="C8" s="64">
        <f>MAIN!C8</f>
        <v>0</v>
      </c>
    </row>
    <row r="9" spans="1:3" ht="15.5">
      <c r="A9" s="32">
        <v>5</v>
      </c>
      <c r="B9" s="33" t="s">
        <v>23</v>
      </c>
      <c r="C9" s="63">
        <f>MAIN!C11</f>
        <v>0</v>
      </c>
    </row>
    <row r="10" spans="1:3" ht="15.5">
      <c r="A10" s="32">
        <v>6</v>
      </c>
      <c r="B10" s="33" t="s">
        <v>24</v>
      </c>
      <c r="C10" s="63">
        <f>MAIN!C12</f>
        <v>0</v>
      </c>
    </row>
    <row r="11" spans="1:3" ht="15.5">
      <c r="A11" s="32">
        <v>7</v>
      </c>
      <c r="B11" s="33" t="s">
        <v>25</v>
      </c>
      <c r="C11" s="35">
        <f>MAIN!C17</f>
        <v>0</v>
      </c>
    </row>
    <row r="12" spans="1:3" ht="15.5">
      <c r="A12" s="32">
        <v>8</v>
      </c>
      <c r="B12" s="33" t="s">
        <v>26</v>
      </c>
      <c r="C12" s="320">
        <f>MAIN!C5</f>
        <v>0</v>
      </c>
    </row>
    <row r="13" spans="1:3" ht="15.5">
      <c r="A13" s="32"/>
      <c r="B13" s="33" t="s">
        <v>27</v>
      </c>
      <c r="C13" s="320">
        <f>MAIN!C6</f>
        <v>0</v>
      </c>
    </row>
    <row r="14" spans="1:3" ht="15.5">
      <c r="A14" s="32"/>
      <c r="B14" s="33" t="s">
        <v>28</v>
      </c>
      <c r="C14" s="320">
        <f>MAIN!C7</f>
        <v>0</v>
      </c>
    </row>
    <row r="15" spans="1:3" ht="15.5">
      <c r="A15" s="32">
        <v>9</v>
      </c>
      <c r="B15" s="33" t="s">
        <v>29</v>
      </c>
      <c r="C15" s="36"/>
    </row>
    <row r="16" spans="1:3" ht="15.5">
      <c r="A16" s="32">
        <v>10</v>
      </c>
      <c r="B16" s="33" t="s">
        <v>30</v>
      </c>
      <c r="C16" s="37"/>
    </row>
    <row r="17" spans="1:3" ht="15.5">
      <c r="A17" s="32">
        <v>11</v>
      </c>
      <c r="B17" s="33" t="s">
        <v>31</v>
      </c>
      <c r="C17" s="34"/>
    </row>
    <row r="18" spans="1:3" ht="15.5">
      <c r="A18" s="32">
        <v>12</v>
      </c>
      <c r="B18" s="33" t="s">
        <v>32</v>
      </c>
      <c r="C18" s="34"/>
    </row>
    <row r="19" spans="1:3" ht="15.5">
      <c r="A19" s="32">
        <v>13</v>
      </c>
      <c r="B19" s="33" t="s">
        <v>33</v>
      </c>
      <c r="C19" s="34"/>
    </row>
    <row r="20" spans="1:3" ht="15.5">
      <c r="A20" s="32">
        <v>14</v>
      </c>
      <c r="B20" s="33" t="s">
        <v>34</v>
      </c>
      <c r="C20" s="34"/>
    </row>
    <row r="21" spans="1:3" ht="31">
      <c r="A21" s="32">
        <v>15</v>
      </c>
      <c r="B21" s="38" t="s">
        <v>35</v>
      </c>
      <c r="C21" s="34"/>
    </row>
    <row r="22" spans="1:3" ht="15.5">
      <c r="A22" s="32">
        <v>16</v>
      </c>
      <c r="B22" s="33" t="s">
        <v>36</v>
      </c>
      <c r="C22" s="34"/>
    </row>
    <row r="23" spans="1:3" ht="31">
      <c r="A23" s="32">
        <v>17</v>
      </c>
      <c r="B23" s="39" t="s">
        <v>37</v>
      </c>
      <c r="C23" s="34"/>
    </row>
    <row r="24" spans="1:3" ht="15.5">
      <c r="A24" s="32">
        <v>18</v>
      </c>
      <c r="B24" s="33" t="s">
        <v>38</v>
      </c>
      <c r="C24" s="34"/>
    </row>
    <row r="25" spans="1:3" ht="15.5">
      <c r="A25" s="32">
        <v>19</v>
      </c>
      <c r="B25" s="33" t="s">
        <v>40</v>
      </c>
      <c r="C25" s="34"/>
    </row>
    <row r="26" spans="1:3" ht="15.5">
      <c r="A26" s="32">
        <v>20</v>
      </c>
      <c r="B26" s="33" t="s">
        <v>41</v>
      </c>
      <c r="C26" s="34"/>
    </row>
    <row r="27" spans="1:3" ht="15.5">
      <c r="A27" s="32">
        <v>21</v>
      </c>
      <c r="B27" s="33" t="s">
        <v>42</v>
      </c>
      <c r="C27" s="34"/>
    </row>
    <row r="28" spans="1:3" ht="15.5">
      <c r="A28" s="32">
        <v>22</v>
      </c>
      <c r="B28" s="33" t="s">
        <v>43</v>
      </c>
      <c r="C28" s="34"/>
    </row>
    <row r="29" spans="1:3" ht="15.5">
      <c r="A29" s="32">
        <v>23</v>
      </c>
      <c r="B29" s="33" t="s">
        <v>44</v>
      </c>
      <c r="C29" s="34"/>
    </row>
    <row r="30" spans="1:3" ht="15.5">
      <c r="A30" s="32">
        <v>24</v>
      </c>
      <c r="B30" s="33" t="s">
        <v>45</v>
      </c>
      <c r="C30" s="34"/>
    </row>
    <row r="31" spans="1:3" ht="15.5">
      <c r="A31" s="32">
        <v>25</v>
      </c>
      <c r="B31" s="33" t="s">
        <v>46</v>
      </c>
      <c r="C31" s="34"/>
    </row>
    <row r="32" spans="1:3" ht="15.5">
      <c r="A32" s="32">
        <v>26</v>
      </c>
      <c r="B32" s="33" t="s">
        <v>47</v>
      </c>
      <c r="C32" s="34"/>
    </row>
    <row r="33" spans="1:3" ht="15.5">
      <c r="A33" s="32">
        <v>27</v>
      </c>
      <c r="B33" s="33" t="s">
        <v>48</v>
      </c>
      <c r="C33" s="34"/>
    </row>
    <row r="34" spans="1:3" ht="15.5">
      <c r="A34" s="32">
        <v>28</v>
      </c>
      <c r="B34" s="33" t="s">
        <v>49</v>
      </c>
      <c r="C34" s="34"/>
    </row>
    <row r="35" spans="1:3" ht="15.5">
      <c r="A35" s="32">
        <v>29</v>
      </c>
      <c r="B35" s="33" t="s">
        <v>50</v>
      </c>
      <c r="C35" s="34"/>
    </row>
    <row r="36" spans="1:3" ht="15.5">
      <c r="A36" s="32">
        <v>30</v>
      </c>
      <c r="B36" s="33" t="s">
        <v>49</v>
      </c>
      <c r="C36" s="34"/>
    </row>
    <row r="37" spans="1:3" ht="15.5">
      <c r="A37" s="32">
        <v>31</v>
      </c>
      <c r="B37" s="33" t="s">
        <v>51</v>
      </c>
      <c r="C37" s="34"/>
    </row>
    <row r="38" spans="1:3" ht="16" thickBot="1">
      <c r="A38" s="40">
        <v>32</v>
      </c>
      <c r="B38" s="41" t="s">
        <v>52</v>
      </c>
      <c r="C38" s="42"/>
    </row>
    <row r="41" spans="1:3">
      <c r="C41" s="314" t="str">
        <f>MAIN!E19</f>
        <v>Assistant Engineer</v>
      </c>
    </row>
    <row r="42" spans="1:3">
      <c r="C42" s="315">
        <f>MAIN!E20</f>
        <v>0</v>
      </c>
    </row>
    <row r="43" spans="1:3">
      <c r="C43" s="315">
        <f>MAIN!E21</f>
        <v>0</v>
      </c>
    </row>
    <row r="44" spans="1:3">
      <c r="C44" s="315">
        <f>MAIN!E22</f>
        <v>0</v>
      </c>
    </row>
  </sheetData>
  <mergeCells count="2">
    <mergeCell ref="A2:C2"/>
    <mergeCell ref="A3:C3"/>
  </mergeCells>
  <pageMargins left="0.5" right="0.5" top="0.5" bottom="0.55000000000000004" header="0.3" footer="0.3"/>
  <pageSetup scale="9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2"/>
  <sheetViews>
    <sheetView view="pageBreakPreview" zoomScaleNormal="100" zoomScaleSheetLayoutView="100" workbookViewId="0">
      <selection activeCell="M90" sqref="M90"/>
    </sheetView>
  </sheetViews>
  <sheetFormatPr defaultRowHeight="14.5"/>
  <cols>
    <col min="1" max="1" width="10.1796875" style="107" customWidth="1" collapsed="1"/>
    <col min="2" max="2" width="9.81640625" style="107" customWidth="1" collapsed="1"/>
    <col min="3" max="3" width="9.453125" style="107" customWidth="1" collapsed="1"/>
    <col min="4" max="4" width="8.54296875" style="107" customWidth="1" collapsed="1"/>
    <col min="5" max="5" width="9.453125" style="107" customWidth="1" collapsed="1"/>
    <col min="6" max="6" width="12.7265625" style="107" customWidth="1" collapsed="1"/>
    <col min="7" max="7" width="5.26953125" style="107" customWidth="1" collapsed="1"/>
    <col min="8" max="8" width="8" style="107" customWidth="1" collapsed="1"/>
    <col min="9" max="9" width="5.453125" style="107" customWidth="1" collapsed="1"/>
    <col min="10" max="10" width="11.453125" style="107" customWidth="1" collapsed="1"/>
    <col min="11" max="11" width="3" style="107" customWidth="1" collapsed="1"/>
  </cols>
  <sheetData>
    <row r="1" spans="1:11">
      <c r="A1" s="43"/>
      <c r="B1" s="43"/>
      <c r="C1" s="43"/>
      <c r="D1" s="43"/>
      <c r="E1" s="43"/>
      <c r="F1" s="43"/>
      <c r="G1" s="43"/>
      <c r="H1" s="380" t="s">
        <v>53</v>
      </c>
      <c r="I1" s="380"/>
      <c r="J1" s="380"/>
      <c r="K1" s="43"/>
    </row>
    <row r="2" spans="1:11" ht="15.5">
      <c r="A2" s="381">
        <f>MAIN!C8</f>
        <v>0</v>
      </c>
      <c r="B2" s="381"/>
      <c r="C2" s="381"/>
      <c r="D2" s="381"/>
      <c r="E2" s="381"/>
      <c r="F2" s="381"/>
      <c r="G2" s="381"/>
      <c r="H2" s="381"/>
      <c r="I2" s="381"/>
      <c r="J2" s="381"/>
      <c r="K2" s="45"/>
    </row>
    <row r="3" spans="1:11">
      <c r="A3" s="86"/>
      <c r="B3" s="86"/>
      <c r="C3" s="86"/>
      <c r="D3" s="86"/>
      <c r="E3" s="86"/>
      <c r="F3" s="86"/>
      <c r="G3" s="86"/>
      <c r="H3" s="86"/>
      <c r="I3" s="86"/>
      <c r="J3" s="86"/>
      <c r="K3" s="45"/>
    </row>
    <row r="4" spans="1:11">
      <c r="A4" s="382" t="s">
        <v>54</v>
      </c>
      <c r="B4" s="382"/>
      <c r="C4" s="382"/>
      <c r="D4" s="382"/>
      <c r="E4" s="382"/>
      <c r="F4" s="382"/>
      <c r="G4" s="382"/>
      <c r="H4" s="382"/>
      <c r="I4" s="382"/>
      <c r="J4" s="382"/>
      <c r="K4" s="43"/>
    </row>
    <row r="5" spans="1:11">
      <c r="A5" s="43" t="s">
        <v>55</v>
      </c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1">
      <c r="A6" s="43" t="s">
        <v>56</v>
      </c>
      <c r="B6" s="43"/>
      <c r="C6" s="43"/>
      <c r="D6" s="43"/>
      <c r="E6" s="43"/>
      <c r="F6" s="43"/>
      <c r="G6" s="43"/>
      <c r="H6" s="43"/>
      <c r="I6" s="43"/>
      <c r="J6" s="43"/>
      <c r="K6" s="43"/>
    </row>
    <row r="7" spans="1:11">
      <c r="A7" s="43" t="s">
        <v>57</v>
      </c>
      <c r="B7" s="43"/>
      <c r="C7" s="43"/>
      <c r="D7" s="43"/>
      <c r="E7" s="43"/>
      <c r="F7" s="43"/>
      <c r="G7" s="43"/>
      <c r="H7" s="43"/>
      <c r="I7" s="43"/>
      <c r="J7" s="43"/>
      <c r="K7" s="43"/>
    </row>
    <row r="8" spans="1:11">
      <c r="A8" s="43" t="s">
        <v>58</v>
      </c>
      <c r="B8" s="43"/>
      <c r="C8" s="43"/>
      <c r="D8" s="43"/>
      <c r="E8" s="43"/>
      <c r="F8" s="43"/>
      <c r="G8" s="43"/>
      <c r="H8" s="43"/>
      <c r="I8" s="43"/>
      <c r="J8" s="43"/>
      <c r="K8" s="43"/>
    </row>
    <row r="9" spans="1:11">
      <c r="A9" s="45" t="s">
        <v>309</v>
      </c>
      <c r="B9" s="45">
        <f>MAIN!C13</f>
        <v>0</v>
      </c>
      <c r="C9" s="43"/>
      <c r="D9" s="43"/>
      <c r="E9" s="43"/>
      <c r="F9" s="45" t="s">
        <v>310</v>
      </c>
      <c r="G9" s="45">
        <f>MAIN!C14</f>
        <v>0</v>
      </c>
      <c r="H9" s="43"/>
      <c r="I9" s="43"/>
      <c r="J9" s="43"/>
      <c r="K9" s="43"/>
    </row>
    <row r="10" spans="1:11">
      <c r="A10" s="45" t="s">
        <v>59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1">
      <c r="A11" s="384" t="s">
        <v>186</v>
      </c>
      <c r="B11" s="384"/>
      <c r="C11" s="385">
        <f>MAIN!C3</f>
        <v>0</v>
      </c>
      <c r="D11" s="385"/>
      <c r="E11" s="385"/>
      <c r="F11" s="385"/>
      <c r="G11" s="385"/>
      <c r="H11" s="385"/>
      <c r="I11" s="385"/>
      <c r="J11" s="385"/>
      <c r="K11" s="43"/>
    </row>
    <row r="12" spans="1:11" ht="15" customHeight="1">
      <c r="A12" s="387" t="s">
        <v>181</v>
      </c>
      <c r="B12" s="387"/>
      <c r="C12" s="386">
        <f>MAIN!C10</f>
        <v>0</v>
      </c>
      <c r="D12" s="386"/>
      <c r="E12" s="386"/>
      <c r="F12" s="386"/>
      <c r="G12" s="386"/>
      <c r="H12" s="386"/>
      <c r="I12" s="386"/>
      <c r="J12" s="386"/>
      <c r="K12" s="386"/>
    </row>
    <row r="13" spans="1:11" ht="26.25" customHeight="1">
      <c r="A13" s="387"/>
      <c r="B13" s="387"/>
      <c r="C13" s="386"/>
      <c r="D13" s="386"/>
      <c r="E13" s="386"/>
      <c r="F13" s="386"/>
      <c r="G13" s="386"/>
      <c r="H13" s="386"/>
      <c r="I13" s="386"/>
      <c r="J13" s="386"/>
      <c r="K13" s="386"/>
    </row>
    <row r="14" spans="1:11">
      <c r="A14" s="380" t="s">
        <v>187</v>
      </c>
      <c r="B14" s="380"/>
      <c r="C14" s="43">
        <f>MAIN!C8</f>
        <v>0</v>
      </c>
      <c r="D14" s="43"/>
      <c r="E14" s="43"/>
      <c r="F14" s="43"/>
      <c r="G14" s="43"/>
      <c r="H14" s="43"/>
      <c r="I14" s="43"/>
      <c r="J14" s="43"/>
      <c r="K14" s="43"/>
    </row>
    <row r="15" spans="1:11">
      <c r="A15" s="45" t="s">
        <v>60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>
      <c r="A16" s="384" t="s">
        <v>188</v>
      </c>
      <c r="B16" s="384"/>
      <c r="C16" s="385">
        <f>MAIN!C4</f>
        <v>0</v>
      </c>
      <c r="D16" s="385"/>
      <c r="E16" s="385"/>
      <c r="F16" s="385"/>
      <c r="G16" s="385"/>
      <c r="H16" s="385"/>
      <c r="I16" s="385"/>
      <c r="J16" s="385"/>
      <c r="K16" s="385"/>
    </row>
    <row r="17" spans="1:11">
      <c r="A17" s="43"/>
      <c r="B17" s="45"/>
      <c r="C17" s="45"/>
      <c r="D17" s="45"/>
      <c r="E17" s="45"/>
      <c r="F17" s="43"/>
      <c r="G17" s="43"/>
      <c r="H17" s="87"/>
      <c r="I17" s="43"/>
      <c r="J17" s="43"/>
      <c r="K17" s="43"/>
    </row>
    <row r="18" spans="1:11">
      <c r="A18" s="384" t="s">
        <v>189</v>
      </c>
      <c r="B18" s="384"/>
      <c r="C18" s="384"/>
      <c r="D18" s="384"/>
      <c r="E18" s="388">
        <f>MAIN!C5</f>
        <v>0</v>
      </c>
      <c r="F18" s="388"/>
      <c r="G18" s="43"/>
      <c r="H18" s="43"/>
      <c r="I18" s="43"/>
      <c r="J18" s="43"/>
      <c r="K18" s="43"/>
    </row>
    <row r="19" spans="1:11">
      <c r="A19" s="45" t="s">
        <v>311</v>
      </c>
      <c r="B19" s="43"/>
      <c r="C19" s="43"/>
      <c r="D19" s="43"/>
      <c r="E19" s="388">
        <f>MAIN!C7</f>
        <v>0</v>
      </c>
      <c r="F19" s="388"/>
      <c r="G19" s="43"/>
      <c r="H19" s="43"/>
      <c r="I19" s="43"/>
      <c r="J19" s="43"/>
      <c r="K19" s="43"/>
    </row>
    <row r="20" spans="1:11">
      <c r="A20" s="43"/>
      <c r="B20" s="45"/>
      <c r="C20" s="45"/>
      <c r="D20" s="45"/>
      <c r="E20" s="45"/>
      <c r="F20" s="43"/>
      <c r="G20" s="43"/>
      <c r="H20" s="43"/>
      <c r="I20" s="43"/>
      <c r="J20" s="43"/>
      <c r="K20" s="43"/>
    </row>
    <row r="21" spans="1:11">
      <c r="A21" s="383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43"/>
    </row>
    <row r="22" spans="1:11" ht="15" thickBo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</row>
    <row r="23" spans="1:11" ht="100">
      <c r="A23" s="88" t="s">
        <v>62</v>
      </c>
      <c r="B23" s="89" t="s">
        <v>0</v>
      </c>
      <c r="C23" s="392" t="s">
        <v>1</v>
      </c>
      <c r="D23" s="392"/>
      <c r="E23" s="89" t="s">
        <v>63</v>
      </c>
      <c r="F23" s="393" t="s">
        <v>3</v>
      </c>
      <c r="G23" s="393"/>
      <c r="H23" s="394"/>
      <c r="I23" s="394"/>
      <c r="J23" s="90" t="s">
        <v>64</v>
      </c>
      <c r="K23" s="43"/>
    </row>
    <row r="24" spans="1:11">
      <c r="A24" s="91"/>
      <c r="B24" s="92"/>
      <c r="C24" s="389"/>
      <c r="D24" s="390"/>
      <c r="E24" s="93"/>
      <c r="F24" s="391" t="s">
        <v>65</v>
      </c>
      <c r="G24" s="391"/>
      <c r="H24" s="391" t="s">
        <v>4</v>
      </c>
      <c r="I24" s="391"/>
      <c r="J24" s="94"/>
      <c r="K24" s="43"/>
    </row>
    <row r="25" spans="1:11">
      <c r="A25" s="95">
        <v>1</v>
      </c>
      <c r="B25" s="96">
        <v>2</v>
      </c>
      <c r="C25" s="395">
        <v>3</v>
      </c>
      <c r="D25" s="395"/>
      <c r="E25" s="96">
        <v>4</v>
      </c>
      <c r="F25" s="395">
        <v>5</v>
      </c>
      <c r="G25" s="395"/>
      <c r="H25" s="395">
        <v>6</v>
      </c>
      <c r="I25" s="395"/>
      <c r="J25" s="97">
        <v>7</v>
      </c>
      <c r="K25" s="43"/>
    </row>
    <row r="26" spans="1:11">
      <c r="A26" s="98"/>
      <c r="B26" s="99"/>
      <c r="C26" s="100" t="s">
        <v>66</v>
      </c>
      <c r="D26" s="100" t="s">
        <v>67</v>
      </c>
      <c r="E26" s="100"/>
      <c r="F26" s="100" t="s">
        <v>66</v>
      </c>
      <c r="G26" s="100" t="s">
        <v>67</v>
      </c>
      <c r="H26" s="100" t="s">
        <v>66</v>
      </c>
      <c r="I26" s="100" t="s">
        <v>67</v>
      </c>
      <c r="J26" s="101"/>
      <c r="K26" s="43"/>
    </row>
    <row r="27" spans="1:11">
      <c r="A27" s="389" t="s">
        <v>68</v>
      </c>
      <c r="B27" s="390"/>
      <c r="C27" s="390"/>
      <c r="D27" s="390"/>
      <c r="E27" s="396"/>
      <c r="F27" s="397">
        <f>MAIN!C17</f>
        <v>0</v>
      </c>
      <c r="G27" s="398"/>
      <c r="H27" s="397">
        <f>MAIN!E17</f>
        <v>0</v>
      </c>
      <c r="I27" s="398"/>
      <c r="J27" s="102"/>
      <c r="K27" s="43"/>
    </row>
    <row r="28" spans="1:11">
      <c r="A28" s="103"/>
      <c r="B28" s="103"/>
      <c r="C28" s="43"/>
      <c r="D28" s="43"/>
      <c r="E28" s="43"/>
      <c r="F28" s="43"/>
      <c r="G28" s="43"/>
      <c r="H28" s="43"/>
      <c r="I28" s="43"/>
      <c r="J28" s="103"/>
      <c r="K28" s="43"/>
    </row>
    <row r="29" spans="1:11">
      <c r="A29" s="104" t="s">
        <v>69</v>
      </c>
      <c r="B29" s="103"/>
      <c r="C29" s="412" t="s">
        <v>70</v>
      </c>
      <c r="D29" s="412"/>
      <c r="E29" s="412"/>
      <c r="F29" s="412"/>
      <c r="G29" s="412"/>
      <c r="H29" s="412"/>
      <c r="I29" s="412"/>
      <c r="J29" s="103"/>
      <c r="K29" s="43"/>
    </row>
    <row r="30" spans="1:11">
      <c r="A30" s="105"/>
      <c r="B30" s="106"/>
      <c r="C30" s="106"/>
      <c r="D30" s="106"/>
      <c r="E30" s="106"/>
      <c r="F30" s="106"/>
      <c r="G30" s="43"/>
      <c r="H30" s="43"/>
      <c r="I30" s="103"/>
      <c r="J30" s="103"/>
      <c r="K30" s="43"/>
    </row>
    <row r="31" spans="1:11" ht="26.25" customHeight="1">
      <c r="A31" s="168">
        <v>1</v>
      </c>
      <c r="B31" s="399" t="s">
        <v>217</v>
      </c>
      <c r="C31" s="399"/>
      <c r="D31" s="399"/>
      <c r="E31" s="399"/>
      <c r="F31" s="399"/>
      <c r="G31" s="399"/>
      <c r="H31" s="399"/>
      <c r="I31" s="399"/>
      <c r="J31" s="399"/>
      <c r="K31" s="43"/>
    </row>
    <row r="32" spans="1:11" ht="15" customHeight="1">
      <c r="A32" s="168">
        <v>2</v>
      </c>
      <c r="B32" s="399" t="s">
        <v>218</v>
      </c>
      <c r="C32" s="399"/>
      <c r="D32" s="399"/>
      <c r="E32" s="399"/>
      <c r="F32" s="399"/>
      <c r="G32" s="399"/>
      <c r="H32" s="399"/>
      <c r="I32" s="399"/>
      <c r="J32" s="399"/>
      <c r="K32" s="43"/>
    </row>
    <row r="33" spans="1:11" ht="15" customHeight="1">
      <c r="A33" s="168">
        <v>3</v>
      </c>
      <c r="B33" s="399" t="s">
        <v>219</v>
      </c>
      <c r="C33" s="399"/>
      <c r="D33" s="399"/>
      <c r="E33" s="399"/>
      <c r="F33" s="399"/>
      <c r="G33" s="399"/>
      <c r="H33" s="399"/>
      <c r="I33" s="399"/>
      <c r="J33" s="399"/>
      <c r="K33" s="43"/>
    </row>
    <row r="34" spans="1:11" ht="15" customHeight="1">
      <c r="A34" s="168">
        <v>4</v>
      </c>
      <c r="B34" s="399" t="s">
        <v>220</v>
      </c>
      <c r="C34" s="399"/>
      <c r="D34" s="399"/>
      <c r="E34" s="399"/>
      <c r="F34" s="399"/>
      <c r="G34" s="399"/>
      <c r="H34" s="399"/>
      <c r="I34" s="399"/>
      <c r="J34" s="399"/>
      <c r="K34" s="43"/>
    </row>
    <row r="35" spans="1:11" ht="15" customHeight="1">
      <c r="A35" s="168">
        <v>5</v>
      </c>
      <c r="B35" s="399" t="s">
        <v>312</v>
      </c>
      <c r="C35" s="399"/>
      <c r="D35" s="399"/>
      <c r="E35" s="399"/>
      <c r="F35" s="399"/>
      <c r="G35" s="399"/>
      <c r="H35" s="399"/>
      <c r="I35" s="399"/>
      <c r="J35" s="399"/>
      <c r="K35" s="43"/>
    </row>
    <row r="36" spans="1:11" ht="15" customHeight="1">
      <c r="A36" s="168">
        <v>6</v>
      </c>
      <c r="B36" s="399" t="s">
        <v>313</v>
      </c>
      <c r="C36" s="399"/>
      <c r="D36" s="399"/>
      <c r="E36" s="399"/>
      <c r="F36" s="399"/>
      <c r="G36" s="399"/>
      <c r="H36" s="399"/>
      <c r="I36" s="399"/>
      <c r="J36" s="399"/>
      <c r="K36" s="43"/>
    </row>
    <row r="37" spans="1:11" ht="8.25" customHeight="1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43"/>
    </row>
    <row r="38" spans="1:11" hidden="1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43"/>
    </row>
    <row r="39" spans="1:11" ht="12.75" hidden="1" customHeight="1">
      <c r="A39" s="411"/>
      <c r="B39" s="411"/>
      <c r="C39" s="411"/>
      <c r="D39" s="411"/>
      <c r="E39" s="411"/>
      <c r="F39" s="411"/>
      <c r="G39" s="411"/>
      <c r="H39" s="411"/>
      <c r="I39" s="411"/>
      <c r="J39" s="411"/>
      <c r="K39" s="43"/>
    </row>
    <row r="40" spans="1:11" hidden="1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43"/>
    </row>
    <row r="41" spans="1:11">
      <c r="A41" s="44"/>
      <c r="B41" s="103"/>
      <c r="C41" s="103"/>
      <c r="D41" s="103"/>
      <c r="E41" s="103"/>
      <c r="F41" s="103"/>
      <c r="G41" s="103"/>
      <c r="H41" s="103"/>
      <c r="I41" s="103"/>
      <c r="J41" s="103"/>
      <c r="K41" s="43"/>
    </row>
    <row r="42" spans="1:11">
      <c r="A42" s="44"/>
      <c r="B42" s="103"/>
      <c r="C42" s="103"/>
      <c r="D42" s="103"/>
      <c r="E42" s="103"/>
      <c r="F42" s="103"/>
      <c r="G42" s="103"/>
      <c r="H42" s="103"/>
      <c r="I42" s="103"/>
      <c r="J42" s="103"/>
      <c r="K42" s="43"/>
    </row>
    <row r="43" spans="1:11">
      <c r="A43" s="109" t="s">
        <v>71</v>
      </c>
      <c r="B43" s="103"/>
      <c r="C43" s="103"/>
      <c r="D43" s="103"/>
      <c r="E43" s="103"/>
      <c r="F43" s="413">
        <f>F27</f>
        <v>0</v>
      </c>
      <c r="G43" s="413"/>
      <c r="H43" s="413">
        <f>H27</f>
        <v>0</v>
      </c>
      <c r="I43" s="413"/>
      <c r="J43" s="103"/>
      <c r="K43" s="43"/>
    </row>
    <row r="44" spans="1:11">
      <c r="A44" s="109"/>
      <c r="B44" s="103"/>
      <c r="C44" s="103"/>
      <c r="D44" s="103"/>
      <c r="E44" s="103"/>
      <c r="F44" s="110"/>
      <c r="G44" s="103"/>
      <c r="H44" s="110"/>
      <c r="I44" s="103"/>
      <c r="J44" s="103"/>
      <c r="K44" s="43"/>
    </row>
    <row r="45" spans="1:11">
      <c r="A45" s="96">
        <v>1</v>
      </c>
      <c r="B45" s="96">
        <v>2</v>
      </c>
      <c r="C45" s="395">
        <v>3</v>
      </c>
      <c r="D45" s="395"/>
      <c r="E45" s="96">
        <v>4</v>
      </c>
      <c r="F45" s="395">
        <v>5</v>
      </c>
      <c r="G45" s="395"/>
      <c r="H45" s="395">
        <v>6</v>
      </c>
      <c r="I45" s="395"/>
      <c r="J45" s="96">
        <v>7</v>
      </c>
      <c r="K45" s="43"/>
    </row>
    <row r="46" spans="1:11">
      <c r="A46" s="98"/>
      <c r="B46" s="99"/>
      <c r="C46" s="111" t="s">
        <v>66</v>
      </c>
      <c r="D46" s="111" t="s">
        <v>67</v>
      </c>
      <c r="E46" s="111"/>
      <c r="F46" s="112" t="s">
        <v>66</v>
      </c>
      <c r="G46" s="111" t="s">
        <v>67</v>
      </c>
      <c r="H46" s="100" t="s">
        <v>66</v>
      </c>
      <c r="I46" s="111" t="s">
        <v>67</v>
      </c>
      <c r="J46" s="113"/>
      <c r="K46" s="43"/>
    </row>
    <row r="47" spans="1:11">
      <c r="A47" s="114"/>
      <c r="B47" s="115"/>
      <c r="C47" s="115"/>
      <c r="D47" s="115"/>
      <c r="E47" s="115"/>
      <c r="F47" s="103"/>
      <c r="G47" s="115"/>
      <c r="H47" s="103"/>
      <c r="I47" s="115"/>
      <c r="J47" s="116"/>
      <c r="K47" s="43"/>
    </row>
    <row r="48" spans="1:11">
      <c r="A48" s="114"/>
      <c r="B48" s="115"/>
      <c r="C48" s="115"/>
      <c r="D48" s="115"/>
      <c r="E48" s="115"/>
      <c r="F48" s="415">
        <f>F43</f>
        <v>0</v>
      </c>
      <c r="G48" s="416"/>
      <c r="H48" s="415">
        <f>H43</f>
        <v>0</v>
      </c>
      <c r="I48" s="416"/>
      <c r="J48" s="116"/>
      <c r="K48" s="43"/>
    </row>
    <row r="49" spans="1:14">
      <c r="A49" s="114"/>
      <c r="B49" s="115"/>
      <c r="C49" s="115"/>
      <c r="D49" s="115"/>
      <c r="E49" s="115"/>
      <c r="F49" s="115"/>
      <c r="G49" s="115"/>
      <c r="H49" s="115"/>
      <c r="I49" s="115"/>
      <c r="J49" s="116"/>
      <c r="K49" s="43"/>
    </row>
    <row r="50" spans="1:14">
      <c r="A50" s="114"/>
      <c r="B50" s="115"/>
      <c r="C50" s="115"/>
      <c r="D50" s="115"/>
      <c r="E50" s="115"/>
      <c r="F50" s="115"/>
      <c r="G50" s="115"/>
      <c r="H50" s="115"/>
      <c r="I50" s="115"/>
      <c r="J50" s="116"/>
      <c r="K50" s="43"/>
    </row>
    <row r="51" spans="1:14">
      <c r="A51" s="114"/>
      <c r="B51" s="115"/>
      <c r="C51" s="115"/>
      <c r="D51" s="115"/>
      <c r="E51" s="115"/>
      <c r="F51" s="115"/>
      <c r="G51" s="115"/>
      <c r="H51" s="115"/>
      <c r="I51" s="115"/>
      <c r="J51" s="116"/>
      <c r="K51" s="43"/>
    </row>
    <row r="52" spans="1:14">
      <c r="A52" s="114"/>
      <c r="B52" s="115"/>
      <c r="C52" s="115"/>
      <c r="D52" s="115"/>
      <c r="E52" s="115"/>
      <c r="F52" s="115"/>
      <c r="G52" s="115"/>
      <c r="H52" s="115"/>
      <c r="I52" s="115"/>
      <c r="J52" s="116"/>
      <c r="K52" s="43"/>
    </row>
    <row r="53" spans="1:14">
      <c r="A53" s="114"/>
      <c r="B53" s="115"/>
      <c r="C53" s="115"/>
      <c r="D53" s="115"/>
      <c r="E53" s="115"/>
      <c r="F53" s="115"/>
      <c r="G53" s="115"/>
      <c r="H53" s="115"/>
      <c r="I53" s="115"/>
      <c r="J53" s="116"/>
      <c r="K53" s="43"/>
    </row>
    <row r="54" spans="1:14">
      <c r="A54" s="114"/>
      <c r="B54" s="115"/>
      <c r="C54" s="115"/>
      <c r="D54" s="115"/>
      <c r="E54" s="115"/>
      <c r="F54" s="115"/>
      <c r="G54" s="115"/>
      <c r="H54" s="115"/>
      <c r="I54" s="115"/>
      <c r="J54" s="116"/>
      <c r="K54" s="43"/>
    </row>
    <row r="55" spans="1:14">
      <c r="A55" s="114"/>
      <c r="B55" s="115"/>
      <c r="C55" s="115"/>
      <c r="D55" s="115"/>
      <c r="E55" s="115"/>
      <c r="F55" s="115"/>
      <c r="G55" s="115"/>
      <c r="H55" s="115"/>
      <c r="I55" s="115"/>
      <c r="J55" s="116"/>
      <c r="K55" s="43"/>
      <c r="N55" t="s">
        <v>215</v>
      </c>
    </row>
    <row r="56" spans="1:14" ht="15" thickBot="1">
      <c r="A56" s="117"/>
      <c r="B56" s="118"/>
      <c r="C56" s="118"/>
      <c r="D56" s="118"/>
      <c r="E56" s="118"/>
      <c r="F56" s="118"/>
      <c r="G56" s="118"/>
      <c r="H56" s="118"/>
      <c r="I56" s="118"/>
      <c r="J56" s="119"/>
      <c r="K56" s="43"/>
    </row>
    <row r="57" spans="1:14">
      <c r="A57" s="120"/>
      <c r="B57" s="121"/>
      <c r="C57" s="121"/>
      <c r="D57" s="121"/>
      <c r="E57" s="121"/>
      <c r="F57" s="121"/>
      <c r="G57" s="121"/>
      <c r="H57" s="121"/>
      <c r="I57" s="121"/>
      <c r="J57" s="122"/>
      <c r="K57" s="43"/>
    </row>
    <row r="58" spans="1:14">
      <c r="A58" s="123" t="s">
        <v>72</v>
      </c>
      <c r="B58" s="103"/>
      <c r="C58" s="103"/>
      <c r="D58" s="103"/>
      <c r="E58" s="103"/>
      <c r="F58" s="414">
        <f>F48</f>
        <v>0</v>
      </c>
      <c r="G58" s="414"/>
      <c r="H58" s="413">
        <f>+H48</f>
        <v>0</v>
      </c>
      <c r="I58" s="413"/>
      <c r="J58" s="124"/>
      <c r="K58" s="43"/>
    </row>
    <row r="59" spans="1:14">
      <c r="A59" s="123" t="s">
        <v>73</v>
      </c>
      <c r="B59" s="103"/>
      <c r="C59" s="103"/>
      <c r="D59" s="103"/>
      <c r="E59" s="103"/>
      <c r="F59" s="414">
        <f>MAIN!D17</f>
        <v>0</v>
      </c>
      <c r="G59" s="414"/>
      <c r="H59" s="410" t="s">
        <v>39</v>
      </c>
      <c r="I59" s="410"/>
      <c r="J59" s="124"/>
      <c r="K59" s="43"/>
    </row>
    <row r="60" spans="1:14">
      <c r="A60" s="123" t="s">
        <v>74</v>
      </c>
      <c r="B60" s="103"/>
      <c r="C60" s="103"/>
      <c r="D60" s="103"/>
      <c r="E60" s="103"/>
      <c r="F60" s="413">
        <f>SUM(F58-F59)</f>
        <v>0</v>
      </c>
      <c r="G60" s="413"/>
      <c r="H60" s="413">
        <f>+H48</f>
        <v>0</v>
      </c>
      <c r="I60" s="413"/>
      <c r="J60" s="124"/>
      <c r="K60" s="43"/>
    </row>
    <row r="61" spans="1:14">
      <c r="A61" s="123"/>
      <c r="B61" s="103"/>
      <c r="C61" s="103"/>
      <c r="D61" s="103"/>
      <c r="E61" s="103"/>
      <c r="F61" s="410">
        <f>ROUND(F60,0)</f>
        <v>0</v>
      </c>
      <c r="G61" s="410"/>
      <c r="H61" s="410">
        <f>ROUND(H60,0)</f>
        <v>0</v>
      </c>
      <c r="I61" s="410"/>
      <c r="J61" s="124"/>
      <c r="K61" s="43"/>
    </row>
    <row r="62" spans="1:14">
      <c r="A62" s="125" t="s">
        <v>315</v>
      </c>
      <c r="B62" s="103"/>
      <c r="C62" s="103" t="str">
        <f>CONCATENATE("(Rupees ",MAIN!E18,")")</f>
        <v>(Rupees )</v>
      </c>
      <c r="D62" s="103"/>
      <c r="E62" s="103"/>
      <c r="F62" s="103"/>
      <c r="G62" s="103"/>
      <c r="H62" s="103"/>
      <c r="I62" s="103"/>
      <c r="J62" s="124"/>
      <c r="K62" s="43"/>
    </row>
    <row r="63" spans="1:14">
      <c r="A63" s="43" t="s">
        <v>75</v>
      </c>
      <c r="B63" s="103"/>
      <c r="C63" s="103"/>
      <c r="D63" s="103"/>
      <c r="E63" s="103"/>
      <c r="F63" s="103"/>
      <c r="G63" s="103"/>
      <c r="H63" s="103"/>
      <c r="I63" s="103"/>
      <c r="J63" s="103"/>
      <c r="K63" s="43"/>
    </row>
    <row r="64" spans="1:14">
      <c r="A64" s="43" t="s">
        <v>76</v>
      </c>
      <c r="B64" s="103"/>
      <c r="C64" s="103"/>
      <c r="D64" s="103"/>
      <c r="E64" s="103"/>
      <c r="F64" s="103"/>
      <c r="G64" s="103"/>
      <c r="H64" s="103"/>
      <c r="I64" s="103"/>
      <c r="J64" s="103"/>
      <c r="K64" s="43"/>
    </row>
    <row r="65" spans="1:11">
      <c r="A65" s="43" t="s">
        <v>77</v>
      </c>
      <c r="B65" s="103"/>
      <c r="C65" s="103"/>
      <c r="D65" s="103"/>
      <c r="E65" s="103"/>
      <c r="F65" s="103"/>
      <c r="G65" s="103"/>
      <c r="H65" s="103"/>
      <c r="I65" s="103"/>
      <c r="J65" s="103"/>
      <c r="K65" s="43"/>
    </row>
    <row r="66" spans="1:11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43"/>
    </row>
    <row r="67" spans="1:11">
      <c r="A67" s="43"/>
      <c r="B67" s="126"/>
      <c r="C67" s="126"/>
      <c r="D67" s="126"/>
      <c r="E67" s="126" t="s">
        <v>78</v>
      </c>
      <c r="F67" s="126"/>
      <c r="G67" s="126"/>
      <c r="H67" s="126"/>
      <c r="I67" s="126"/>
      <c r="J67" s="126"/>
      <c r="K67" s="43"/>
    </row>
    <row r="68" spans="1:1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1:11">
      <c r="A69" s="43" t="s">
        <v>79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1:11">
      <c r="A70" s="218" t="s">
        <v>316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1:11">
      <c r="A71" s="43"/>
      <c r="B71" s="43"/>
      <c r="C71" s="43"/>
      <c r="D71" s="43"/>
      <c r="E71" s="43"/>
      <c r="F71" s="43"/>
      <c r="G71" s="43"/>
      <c r="H71" s="45"/>
      <c r="I71" s="45"/>
      <c r="J71" s="45"/>
      <c r="K71" s="43"/>
    </row>
    <row r="72" spans="1:1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1:11">
      <c r="A73" s="43" t="s">
        <v>80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1:11">
      <c r="A74" s="43" t="s">
        <v>81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1:11">
      <c r="A75" s="43" t="s">
        <v>82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1:11">
      <c r="A76" s="43" t="s">
        <v>83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1:11">
      <c r="A77" s="43" t="s">
        <v>84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1:11">
      <c r="A78" s="43" t="s">
        <v>85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1:1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1:1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1:11" ht="15.5">
      <c r="A81" s="43"/>
      <c r="B81" s="43"/>
      <c r="C81" s="43"/>
      <c r="D81" s="43"/>
      <c r="E81" s="43"/>
      <c r="F81" s="103"/>
      <c r="G81" s="103"/>
      <c r="H81" s="127"/>
      <c r="I81" s="316" t="str">
        <f>MAIN!E19</f>
        <v>Assistant Engineer</v>
      </c>
      <c r="J81" s="43"/>
      <c r="K81" s="43"/>
    </row>
    <row r="82" spans="1:11" ht="15.5">
      <c r="A82" s="43"/>
      <c r="B82" s="43"/>
      <c r="C82" s="43"/>
      <c r="D82" s="43"/>
      <c r="E82" s="128" t="s">
        <v>86</v>
      </c>
      <c r="F82" s="43"/>
      <c r="G82" s="43"/>
      <c r="H82" s="129"/>
      <c r="I82" s="316">
        <f>MAIN!E20</f>
        <v>0</v>
      </c>
      <c r="J82" s="43"/>
      <c r="K82" s="43"/>
    </row>
    <row r="83" spans="1:11" ht="15.5">
      <c r="A83" s="43"/>
      <c r="B83" s="43"/>
      <c r="C83" s="43"/>
      <c r="D83" s="43"/>
      <c r="E83" s="128" t="s">
        <v>87</v>
      </c>
      <c r="F83" s="43"/>
      <c r="G83" s="103"/>
      <c r="H83" s="129"/>
      <c r="I83" s="316">
        <f>MAIN!E21</f>
        <v>0</v>
      </c>
      <c r="J83" s="43"/>
      <c r="K83" s="43"/>
    </row>
    <row r="84" spans="1:11" ht="15.5">
      <c r="A84" s="43"/>
      <c r="B84" s="43"/>
      <c r="C84" s="43"/>
      <c r="D84" s="43"/>
      <c r="E84" s="43"/>
      <c r="F84" s="103"/>
      <c r="G84" s="103"/>
      <c r="H84" s="129"/>
      <c r="I84" s="316">
        <f>MAIN!E22</f>
        <v>0</v>
      </c>
      <c r="J84" s="43"/>
      <c r="K84" s="43"/>
    </row>
    <row r="85" spans="1:11">
      <c r="A85" s="43"/>
      <c r="B85" s="43"/>
      <c r="C85" s="43"/>
      <c r="D85" s="43"/>
      <c r="E85" s="43"/>
      <c r="F85" s="103"/>
      <c r="G85" s="103"/>
      <c r="H85" s="103"/>
      <c r="I85" s="43"/>
      <c r="J85" s="43"/>
      <c r="K85" s="43"/>
    </row>
    <row r="86" spans="1:11">
      <c r="A86" s="43"/>
      <c r="B86" s="43"/>
      <c r="C86" s="43"/>
      <c r="D86" s="43"/>
      <c r="E86" s="43"/>
      <c r="F86" s="43"/>
      <c r="G86" s="130" t="s">
        <v>86</v>
      </c>
      <c r="H86" s="131" t="s">
        <v>88</v>
      </c>
      <c r="I86" s="43"/>
      <c r="J86" s="43"/>
      <c r="K86" s="43"/>
    </row>
    <row r="87" spans="1:11">
      <c r="A87" s="43" t="s">
        <v>89</v>
      </c>
      <c r="B87" s="43"/>
      <c r="C87" s="43"/>
      <c r="D87" s="43"/>
      <c r="E87" s="43"/>
      <c r="F87" s="131" t="s">
        <v>90</v>
      </c>
      <c r="G87" s="43"/>
      <c r="H87" s="43" t="s">
        <v>91</v>
      </c>
      <c r="I87" s="43"/>
      <c r="J87" s="43"/>
      <c r="K87" s="43"/>
    </row>
    <row r="88" spans="1:11" ht="15" thickBot="1">
      <c r="A88" s="132" t="s">
        <v>92</v>
      </c>
      <c r="B88" s="132"/>
      <c r="C88" s="132"/>
      <c r="D88" s="132"/>
      <c r="E88" s="132"/>
      <c r="F88" s="132"/>
      <c r="G88" s="132"/>
      <c r="H88" s="132"/>
      <c r="I88" s="132"/>
      <c r="J88" s="132"/>
      <c r="K88" s="43"/>
    </row>
    <row r="89" spans="1:11">
      <c r="A89" s="43" t="s">
        <v>93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1:1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1:11" ht="33" customHeight="1">
      <c r="A91" s="403" t="s">
        <v>94</v>
      </c>
      <c r="B91" s="403"/>
      <c r="C91" s="403"/>
      <c r="D91" s="403"/>
      <c r="E91" s="403"/>
      <c r="F91" s="403"/>
      <c r="G91" s="403"/>
      <c r="H91" s="403"/>
      <c r="I91" s="403"/>
      <c r="J91" s="403"/>
      <c r="K91" s="403"/>
    </row>
    <row r="92" spans="1:11">
      <c r="A92" s="133" t="s">
        <v>95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1:11" ht="15" thickBot="1">
      <c r="A93" s="404" t="s">
        <v>96</v>
      </c>
      <c r="B93" s="404"/>
      <c r="C93" s="404"/>
      <c r="D93" s="404"/>
      <c r="E93" s="404"/>
      <c r="F93" s="404"/>
      <c r="G93" s="404"/>
      <c r="H93" s="404"/>
      <c r="I93" s="404"/>
      <c r="J93" s="405"/>
      <c r="K93" s="405"/>
    </row>
    <row r="94" spans="1:11">
      <c r="A94" s="43" t="s">
        <v>97</v>
      </c>
      <c r="B94" s="43"/>
      <c r="C94" s="43"/>
      <c r="D94" s="43"/>
      <c r="E94" s="43"/>
      <c r="F94" s="43"/>
      <c r="G94" s="43"/>
      <c r="H94" s="43"/>
      <c r="I94" s="43"/>
      <c r="J94" s="134"/>
      <c r="K94" s="135"/>
    </row>
    <row r="95" spans="1:11">
      <c r="A95" s="43" t="s">
        <v>98</v>
      </c>
      <c r="B95" s="43"/>
      <c r="C95" s="43"/>
      <c r="D95" s="43"/>
      <c r="E95" s="43"/>
      <c r="F95" s="43"/>
      <c r="G95" s="43"/>
      <c r="H95" s="43"/>
      <c r="I95" s="43"/>
      <c r="J95" s="136"/>
      <c r="K95" s="124"/>
    </row>
    <row r="96" spans="1:11">
      <c r="A96" s="43"/>
      <c r="B96" s="43"/>
      <c r="C96" s="43" t="s">
        <v>99</v>
      </c>
      <c r="D96" s="43"/>
      <c r="E96" s="43"/>
      <c r="F96" s="43" t="s">
        <v>100</v>
      </c>
      <c r="G96" s="43"/>
      <c r="H96" s="43"/>
      <c r="I96" s="43" t="s">
        <v>101</v>
      </c>
      <c r="J96" s="137"/>
      <c r="K96" s="124"/>
    </row>
    <row r="97" spans="1:11">
      <c r="A97" s="43" t="s">
        <v>102</v>
      </c>
      <c r="B97" s="43"/>
      <c r="C97" s="43"/>
      <c r="D97" s="43"/>
      <c r="E97" s="43"/>
      <c r="F97" s="43"/>
      <c r="G97" s="43"/>
      <c r="H97" s="43"/>
      <c r="I97" s="43"/>
      <c r="J97" s="136"/>
      <c r="K97" s="124"/>
    </row>
    <row r="98" spans="1:11">
      <c r="A98" s="43" t="s">
        <v>103</v>
      </c>
      <c r="B98" s="43"/>
      <c r="C98" s="43"/>
      <c r="D98" s="43"/>
      <c r="E98" s="43"/>
      <c r="F98" s="43"/>
      <c r="G98" s="43"/>
      <c r="H98" s="43"/>
      <c r="I98" s="43"/>
      <c r="J98" s="136"/>
      <c r="K98" s="124"/>
    </row>
    <row r="99" spans="1:11" ht="8.25" customHeight="1">
      <c r="A99" s="43"/>
      <c r="B99" s="43"/>
      <c r="C99" s="43"/>
      <c r="D99" s="43"/>
      <c r="E99" s="43"/>
      <c r="F99" s="43"/>
      <c r="G99" s="43"/>
      <c r="H99" s="43"/>
      <c r="I99" s="43"/>
      <c r="J99" s="136"/>
      <c r="K99" s="124"/>
    </row>
    <row r="100" spans="1:11">
      <c r="A100" s="43" t="s">
        <v>104</v>
      </c>
      <c r="B100" s="43"/>
      <c r="C100" s="43"/>
      <c r="D100" s="43"/>
      <c r="E100" s="43"/>
      <c r="F100" s="43"/>
      <c r="G100" s="43"/>
      <c r="H100" s="43"/>
      <c r="I100" s="43" t="s">
        <v>105</v>
      </c>
      <c r="J100" s="137"/>
      <c r="K100" s="124"/>
    </row>
    <row r="101" spans="1:11" ht="6.75" customHeight="1" thickBot="1">
      <c r="A101" s="43"/>
      <c r="B101" s="43"/>
      <c r="C101" s="43"/>
      <c r="D101" s="43"/>
      <c r="E101" s="43"/>
      <c r="F101" s="43"/>
      <c r="G101" s="43"/>
      <c r="H101" s="43"/>
      <c r="I101" s="43"/>
      <c r="J101" s="136"/>
      <c r="K101" s="124"/>
    </row>
    <row r="102" spans="1:11">
      <c r="A102" s="43" t="s">
        <v>106</v>
      </c>
      <c r="B102" s="43"/>
      <c r="C102" s="43"/>
      <c r="D102" s="43"/>
      <c r="E102" s="43"/>
      <c r="F102" s="43"/>
      <c r="G102" s="43"/>
      <c r="H102" s="138" t="s">
        <v>66</v>
      </c>
      <c r="I102" s="121" t="s">
        <v>67</v>
      </c>
      <c r="J102" s="136"/>
      <c r="K102" s="124"/>
    </row>
    <row r="103" spans="1:11" ht="7.5" customHeight="1">
      <c r="A103" s="43"/>
      <c r="B103" s="43"/>
      <c r="C103" s="43"/>
      <c r="D103" s="43"/>
      <c r="E103" s="43"/>
      <c r="F103" s="43"/>
      <c r="G103" s="43"/>
      <c r="H103" s="136"/>
      <c r="I103" s="103"/>
      <c r="J103" s="136"/>
      <c r="K103" s="124"/>
    </row>
    <row r="104" spans="1:11">
      <c r="A104" s="43" t="s">
        <v>107</v>
      </c>
      <c r="B104" s="43"/>
      <c r="C104" s="43"/>
      <c r="D104" s="43"/>
      <c r="E104" s="43"/>
      <c r="F104" s="43"/>
      <c r="G104" s="43"/>
      <c r="H104" s="136"/>
      <c r="I104" s="103"/>
      <c r="J104" s="136"/>
      <c r="K104" s="124"/>
    </row>
    <row r="105" spans="1:11" ht="7.5" customHeight="1">
      <c r="A105" s="43"/>
      <c r="B105" s="43"/>
      <c r="C105" s="43"/>
      <c r="D105" s="43"/>
      <c r="E105" s="43"/>
      <c r="F105" s="43"/>
      <c r="G105" s="43"/>
      <c r="H105" s="136"/>
      <c r="I105" s="103"/>
      <c r="J105" s="136"/>
      <c r="K105" s="124"/>
    </row>
    <row r="106" spans="1:11">
      <c r="A106" s="43" t="s">
        <v>108</v>
      </c>
      <c r="B106" s="43"/>
      <c r="C106" s="43"/>
      <c r="D106" s="43"/>
      <c r="E106" s="43"/>
      <c r="F106" s="43"/>
      <c r="G106" s="43"/>
      <c r="H106" s="136"/>
      <c r="I106" s="103"/>
      <c r="J106" s="136"/>
      <c r="K106" s="124"/>
    </row>
    <row r="107" spans="1:11">
      <c r="A107" s="43"/>
      <c r="B107" s="43"/>
      <c r="C107" s="43"/>
      <c r="D107" s="43"/>
      <c r="E107" s="43"/>
      <c r="F107" s="43"/>
      <c r="G107" s="43"/>
      <c r="H107" s="139"/>
      <c r="I107" s="103"/>
      <c r="J107" s="136"/>
      <c r="K107" s="124"/>
    </row>
    <row r="108" spans="1:11">
      <c r="A108" s="43" t="s">
        <v>109</v>
      </c>
      <c r="B108" s="43"/>
      <c r="C108" s="43"/>
      <c r="D108" s="43"/>
      <c r="E108" s="43"/>
      <c r="F108" s="43"/>
      <c r="G108" s="43"/>
      <c r="H108" s="137"/>
      <c r="I108" s="103"/>
      <c r="J108" s="137"/>
      <c r="K108" s="124"/>
    </row>
    <row r="109" spans="1:11" ht="15" thickBot="1">
      <c r="A109" s="43"/>
      <c r="B109" s="43"/>
      <c r="C109" s="43"/>
      <c r="D109" s="43"/>
      <c r="E109" s="43"/>
      <c r="F109" s="43"/>
      <c r="G109" s="43"/>
      <c r="H109" s="140"/>
      <c r="I109" s="132"/>
      <c r="J109" s="140"/>
      <c r="K109" s="141"/>
    </row>
    <row r="110" spans="1:11">
      <c r="A110" s="406" t="s">
        <v>110</v>
      </c>
      <c r="B110" s="407"/>
      <c r="C110" s="43" t="s">
        <v>111</v>
      </c>
      <c r="D110" s="43"/>
      <c r="E110" s="43"/>
      <c r="F110" s="43"/>
      <c r="G110" s="43"/>
      <c r="H110" s="43"/>
      <c r="I110" s="130" t="s">
        <v>112</v>
      </c>
      <c r="J110" s="137"/>
      <c r="K110" s="136"/>
    </row>
    <row r="111" spans="1:11" ht="15" thickBot="1">
      <c r="A111" s="123" t="s">
        <v>99</v>
      </c>
      <c r="B111" s="124" t="s">
        <v>67</v>
      </c>
      <c r="C111" s="43"/>
      <c r="D111" s="43"/>
      <c r="E111" s="43"/>
      <c r="F111" s="43"/>
      <c r="G111" s="43"/>
      <c r="H111" s="43"/>
      <c r="I111" s="43"/>
      <c r="J111" s="137"/>
      <c r="K111" s="136"/>
    </row>
    <row r="112" spans="1:11">
      <c r="A112" s="123"/>
      <c r="B112" s="124"/>
      <c r="C112" s="43" t="s">
        <v>113</v>
      </c>
      <c r="D112" s="43"/>
      <c r="E112" s="43"/>
      <c r="F112" s="43"/>
      <c r="G112" s="43"/>
      <c r="H112" s="43"/>
      <c r="I112" s="43"/>
      <c r="J112" s="138"/>
      <c r="K112" s="122"/>
    </row>
    <row r="113" spans="1:11">
      <c r="A113" s="123"/>
      <c r="B113" s="124"/>
      <c r="C113" s="43" t="s">
        <v>114</v>
      </c>
      <c r="D113" s="43"/>
      <c r="E113" s="43"/>
      <c r="F113" s="43"/>
      <c r="G113" s="43"/>
      <c r="H113" s="43"/>
      <c r="I113" s="43"/>
      <c r="J113" s="136"/>
      <c r="K113" s="124"/>
    </row>
    <row r="114" spans="1:11" ht="15" thickBot="1">
      <c r="A114" s="123"/>
      <c r="B114" s="124"/>
      <c r="C114" s="43" t="s">
        <v>115</v>
      </c>
      <c r="D114" s="43"/>
      <c r="E114" s="43"/>
      <c r="F114" s="43"/>
      <c r="G114" s="43"/>
      <c r="H114" s="43"/>
      <c r="I114" s="43"/>
      <c r="J114" s="142"/>
      <c r="K114" s="141"/>
    </row>
    <row r="115" spans="1:11" ht="15" thickBot="1">
      <c r="A115" s="123"/>
      <c r="B115" s="124"/>
      <c r="C115" s="43"/>
      <c r="D115" s="43"/>
      <c r="E115" s="43"/>
      <c r="F115" s="43"/>
      <c r="G115" s="43"/>
      <c r="H115" s="43"/>
      <c r="I115" s="43"/>
      <c r="J115" s="123"/>
      <c r="K115" s="116"/>
    </row>
    <row r="116" spans="1:11">
      <c r="A116" s="123"/>
      <c r="B116" s="124"/>
      <c r="C116" s="43" t="s">
        <v>116</v>
      </c>
      <c r="D116" s="43"/>
      <c r="E116" s="43"/>
      <c r="F116" s="43"/>
      <c r="G116" s="43"/>
      <c r="H116" s="143" t="s">
        <v>66</v>
      </c>
      <c r="I116" s="143" t="s">
        <v>67</v>
      </c>
      <c r="J116" s="103"/>
      <c r="K116" s="116"/>
    </row>
    <row r="117" spans="1:11">
      <c r="A117" s="123"/>
      <c r="B117" s="124"/>
      <c r="C117" s="43" t="s">
        <v>117</v>
      </c>
      <c r="D117" s="43"/>
      <c r="E117" s="43"/>
      <c r="F117" s="43"/>
      <c r="G117" s="43"/>
      <c r="H117" s="136"/>
      <c r="I117" s="136"/>
      <c r="J117" s="103"/>
      <c r="K117" s="116"/>
    </row>
    <row r="118" spans="1:11">
      <c r="A118" s="123"/>
      <c r="B118" s="124"/>
      <c r="C118" s="43" t="s">
        <v>118</v>
      </c>
      <c r="D118" s="43"/>
      <c r="E118" s="43"/>
      <c r="F118" s="43"/>
      <c r="G118" s="43"/>
      <c r="H118" s="136"/>
      <c r="I118" s="136"/>
      <c r="J118" s="103"/>
      <c r="K118" s="116"/>
    </row>
    <row r="119" spans="1:11" ht="9.75" customHeight="1">
      <c r="A119" s="123"/>
      <c r="B119" s="124"/>
      <c r="C119" s="43"/>
      <c r="D119" s="43"/>
      <c r="E119" s="43"/>
      <c r="F119" s="43"/>
      <c r="G119" s="43"/>
      <c r="H119" s="136"/>
      <c r="I119" s="136"/>
      <c r="J119" s="103"/>
      <c r="K119" s="116"/>
    </row>
    <row r="120" spans="1:11" ht="15" thickBot="1">
      <c r="A120" s="144"/>
      <c r="B120" s="141"/>
      <c r="C120" s="132" t="s">
        <v>119</v>
      </c>
      <c r="D120" s="132"/>
      <c r="E120" s="132"/>
      <c r="F120" s="132"/>
      <c r="G120" s="132"/>
      <c r="H120" s="136"/>
      <c r="I120" s="136"/>
      <c r="J120" s="103"/>
      <c r="K120" s="116"/>
    </row>
    <row r="121" spans="1:11">
      <c r="A121" s="123"/>
      <c r="B121" s="124"/>
      <c r="C121" s="43" t="s">
        <v>120</v>
      </c>
      <c r="D121" s="43"/>
      <c r="E121" s="43"/>
      <c r="F121" s="43"/>
      <c r="G121" s="43"/>
      <c r="H121" s="136"/>
      <c r="I121" s="136"/>
      <c r="J121" s="103"/>
      <c r="K121" s="116"/>
    </row>
    <row r="122" spans="1:11">
      <c r="A122" s="123"/>
      <c r="B122" s="124"/>
      <c r="C122" s="43" t="s">
        <v>121</v>
      </c>
      <c r="D122" s="43"/>
      <c r="E122" s="43"/>
      <c r="F122" s="43"/>
      <c r="G122" s="43"/>
      <c r="H122" s="136"/>
      <c r="I122" s="136"/>
      <c r="J122" s="103"/>
      <c r="K122" s="116"/>
    </row>
    <row r="123" spans="1:11">
      <c r="A123" s="123"/>
      <c r="B123" s="124"/>
      <c r="C123" s="105" t="s">
        <v>122</v>
      </c>
      <c r="D123" s="43"/>
      <c r="E123" s="43"/>
      <c r="F123" s="145"/>
      <c r="G123" s="43"/>
      <c r="H123" s="136"/>
      <c r="I123" s="136"/>
      <c r="J123" s="103"/>
      <c r="K123" s="116"/>
    </row>
    <row r="124" spans="1:11">
      <c r="A124" s="123"/>
      <c r="B124" s="124"/>
      <c r="C124" s="43" t="s">
        <v>123</v>
      </c>
      <c r="D124" s="43"/>
      <c r="E124" s="43"/>
      <c r="F124" s="145"/>
      <c r="G124" s="43"/>
      <c r="H124" s="136"/>
      <c r="I124" s="136"/>
      <c r="J124" s="103"/>
      <c r="K124" s="116"/>
    </row>
    <row r="125" spans="1:11">
      <c r="A125" s="123"/>
      <c r="B125" s="124"/>
      <c r="C125" s="43" t="s">
        <v>124</v>
      </c>
      <c r="D125" s="43"/>
      <c r="E125" s="43"/>
      <c r="F125" s="145"/>
      <c r="G125" s="43"/>
      <c r="H125" s="136"/>
      <c r="I125" s="136"/>
      <c r="J125" s="103"/>
      <c r="K125" s="116"/>
    </row>
    <row r="126" spans="1:11">
      <c r="A126" s="123"/>
      <c r="B126" s="124"/>
      <c r="C126" s="43" t="s">
        <v>125</v>
      </c>
      <c r="D126" s="43"/>
      <c r="E126" s="43"/>
      <c r="F126" s="145"/>
      <c r="G126" s="43"/>
      <c r="H126" s="136"/>
      <c r="I126" s="136"/>
      <c r="J126" s="103"/>
      <c r="K126" s="116"/>
    </row>
    <row r="127" spans="1:11">
      <c r="A127" s="123"/>
      <c r="B127" s="124"/>
      <c r="C127" s="43" t="s">
        <v>126</v>
      </c>
      <c r="D127" s="43"/>
      <c r="E127" s="43"/>
      <c r="F127" s="145"/>
      <c r="G127" s="43"/>
      <c r="H127" s="136"/>
      <c r="I127" s="136"/>
      <c r="J127" s="103"/>
      <c r="K127" s="116"/>
    </row>
    <row r="128" spans="1:11">
      <c r="A128" s="123"/>
      <c r="B128" s="124"/>
      <c r="C128" s="43" t="s">
        <v>127</v>
      </c>
      <c r="D128" s="43"/>
      <c r="E128" s="43"/>
      <c r="F128" s="145"/>
      <c r="G128" s="43"/>
      <c r="H128" s="136"/>
      <c r="I128" s="136"/>
      <c r="J128" s="103"/>
      <c r="K128" s="116"/>
    </row>
    <row r="129" spans="1:11">
      <c r="A129" s="123"/>
      <c r="B129" s="124"/>
      <c r="C129" s="43" t="s">
        <v>128</v>
      </c>
      <c r="D129" s="43"/>
      <c r="E129" s="43"/>
      <c r="F129" s="145"/>
      <c r="G129" s="43"/>
      <c r="H129" s="136"/>
      <c r="I129" s="136"/>
      <c r="J129" s="103"/>
      <c r="K129" s="116"/>
    </row>
    <row r="130" spans="1:11" ht="15" thickBot="1">
      <c r="A130" s="144"/>
      <c r="B130" s="141"/>
      <c r="C130" s="408" t="s">
        <v>129</v>
      </c>
      <c r="D130" s="409"/>
      <c r="E130" s="409"/>
      <c r="F130" s="409"/>
      <c r="G130" s="409"/>
      <c r="H130" s="137"/>
      <c r="I130" s="136"/>
      <c r="J130" s="103"/>
      <c r="K130" s="116"/>
    </row>
    <row r="131" spans="1:11" ht="15" thickBot="1">
      <c r="A131" s="144"/>
      <c r="B131" s="141"/>
      <c r="C131" s="408" t="s">
        <v>130</v>
      </c>
      <c r="D131" s="409"/>
      <c r="E131" s="409"/>
      <c r="F131" s="409"/>
      <c r="G131" s="409"/>
      <c r="H131" s="142"/>
      <c r="I131" s="142"/>
      <c r="J131" s="132"/>
      <c r="K131" s="119"/>
    </row>
    <row r="132" spans="1:11">
      <c r="A132" s="146" t="s">
        <v>131</v>
      </c>
      <c r="B132" s="147"/>
      <c r="C132" s="147"/>
      <c r="D132" s="147"/>
      <c r="E132" s="147"/>
      <c r="F132" s="147"/>
      <c r="G132" s="147"/>
      <c r="H132" s="147"/>
      <c r="I132" s="147"/>
      <c r="J132" s="147"/>
      <c r="K132" s="148"/>
    </row>
    <row r="133" spans="1:11" ht="9" customHeight="1">
      <c r="A133" s="149"/>
      <c r="B133" s="150"/>
      <c r="C133" s="150"/>
      <c r="D133" s="150"/>
      <c r="E133" s="150"/>
      <c r="F133" s="150"/>
      <c r="G133" s="150"/>
      <c r="H133" s="150"/>
      <c r="I133" s="150"/>
      <c r="J133" s="150"/>
      <c r="K133" s="151"/>
    </row>
    <row r="134" spans="1:11">
      <c r="A134" s="149" t="s">
        <v>132</v>
      </c>
      <c r="B134" s="150"/>
      <c r="C134" s="150"/>
      <c r="D134" s="150"/>
      <c r="E134" s="150"/>
      <c r="F134" s="150"/>
      <c r="G134" s="150"/>
      <c r="H134" s="150"/>
      <c r="I134" s="150"/>
      <c r="J134" s="150"/>
      <c r="K134" s="151"/>
    </row>
    <row r="135" spans="1:11" ht="10.5" customHeight="1">
      <c r="A135" s="123"/>
      <c r="B135" s="103"/>
      <c r="C135" s="103"/>
      <c r="D135" s="103"/>
      <c r="E135" s="103"/>
      <c r="F135" s="103"/>
      <c r="G135" s="103"/>
      <c r="H135" s="103"/>
      <c r="I135" s="128" t="s">
        <v>133</v>
      </c>
      <c r="J135" s="103"/>
      <c r="K135" s="124"/>
    </row>
    <row r="136" spans="1:11" ht="15" thickBot="1">
      <c r="A136" s="144"/>
      <c r="B136" s="132"/>
      <c r="C136" s="132"/>
      <c r="D136" s="132"/>
      <c r="E136" s="132"/>
      <c r="F136" s="132"/>
      <c r="G136" s="132"/>
      <c r="H136" s="132"/>
      <c r="I136" s="152" t="s">
        <v>134</v>
      </c>
      <c r="J136" s="132"/>
      <c r="K136" s="124"/>
    </row>
    <row r="137" spans="1:11">
      <c r="A137" s="123" t="s">
        <v>135</v>
      </c>
      <c r="B137" s="103"/>
      <c r="C137" s="103"/>
      <c r="D137" s="103"/>
      <c r="E137" s="103"/>
      <c r="F137" s="103"/>
      <c r="G137" s="103"/>
      <c r="H137" s="103"/>
      <c r="I137" s="103"/>
      <c r="J137" s="103"/>
      <c r="K137" s="153"/>
    </row>
    <row r="138" spans="1:11">
      <c r="A138" s="123"/>
      <c r="B138" s="103"/>
      <c r="C138" s="103"/>
      <c r="D138" s="103"/>
      <c r="E138" s="103"/>
      <c r="F138" s="103"/>
      <c r="G138" s="103"/>
      <c r="H138" s="103"/>
      <c r="I138" s="103"/>
      <c r="J138" s="99"/>
      <c r="K138" s="124"/>
    </row>
    <row r="139" spans="1:11">
      <c r="A139" s="123" t="s">
        <v>136</v>
      </c>
      <c r="B139" s="103"/>
      <c r="C139" s="103"/>
      <c r="D139" s="103"/>
      <c r="E139" s="103"/>
      <c r="F139" s="103"/>
      <c r="G139" s="103"/>
      <c r="H139" s="103"/>
      <c r="I139" s="103"/>
      <c r="J139" s="154"/>
      <c r="K139" s="124"/>
    </row>
    <row r="140" spans="1:11">
      <c r="A140" s="123" t="s">
        <v>137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24"/>
    </row>
    <row r="141" spans="1:11" ht="15" thickBot="1">
      <c r="A141" s="144"/>
      <c r="B141" s="132"/>
      <c r="C141" s="132"/>
      <c r="D141" s="132"/>
      <c r="E141" s="132"/>
      <c r="F141" s="132"/>
      <c r="G141" s="132"/>
      <c r="H141" s="132"/>
      <c r="I141" s="132"/>
      <c r="J141" s="152" t="s">
        <v>138</v>
      </c>
      <c r="K141" s="141"/>
    </row>
    <row r="142" spans="1:11" ht="20.2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1:11">
      <c r="A143" s="43" t="s">
        <v>139</v>
      </c>
      <c r="B143" s="43"/>
      <c r="C143" s="43"/>
      <c r="D143" s="43"/>
      <c r="E143" s="43"/>
      <c r="F143" s="43" t="s">
        <v>140</v>
      </c>
      <c r="G143" s="43"/>
      <c r="H143" s="43"/>
      <c r="I143" s="43"/>
      <c r="J143" s="43"/>
      <c r="K143" s="130" t="s">
        <v>141</v>
      </c>
    </row>
    <row r="144" spans="1:1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1:11">
      <c r="A145" s="155" t="s">
        <v>142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1:1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1:11">
      <c r="A147" s="43"/>
      <c r="B147" s="43"/>
      <c r="C147" s="43"/>
      <c r="D147" s="43"/>
      <c r="E147" s="43"/>
      <c r="F147" s="43"/>
      <c r="G147" s="43"/>
      <c r="H147" s="155"/>
      <c r="I147" s="155"/>
      <c r="J147" s="155"/>
      <c r="K147" s="156" t="s">
        <v>143</v>
      </c>
    </row>
    <row r="148" spans="1:11" ht="15" thickBot="1">
      <c r="A148" s="132"/>
      <c r="B148" s="132"/>
      <c r="C148" s="132"/>
      <c r="D148" s="132"/>
      <c r="E148" s="132"/>
      <c r="F148" s="132"/>
      <c r="G148" s="132"/>
      <c r="H148" s="157"/>
      <c r="I148" s="157"/>
      <c r="J148" s="157"/>
      <c r="K148" s="158" t="s">
        <v>144</v>
      </c>
    </row>
    <row r="149" spans="1:1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1:11">
      <c r="A150" s="43" t="s">
        <v>145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1:1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1:11" ht="39" customHeight="1">
      <c r="A152" s="403" t="s">
        <v>146</v>
      </c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</row>
    <row r="153" spans="1:11">
      <c r="A153" s="43" t="s">
        <v>147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1:1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1:11">
      <c r="A155" s="43" t="s">
        <v>148</v>
      </c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1:1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1:11">
      <c r="A157" s="43" t="s">
        <v>149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1:1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1:11" ht="25.5" customHeight="1">
      <c r="A159" s="403" t="s">
        <v>150</v>
      </c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</row>
    <row r="160" spans="1:11">
      <c r="A160" s="43" t="s">
        <v>151</v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1:11">
      <c r="A161" s="43"/>
      <c r="B161" s="43"/>
      <c r="C161" s="43"/>
      <c r="D161" s="43"/>
      <c r="E161" s="43"/>
      <c r="F161" s="43"/>
      <c r="G161" s="43" t="s">
        <v>152</v>
      </c>
      <c r="H161" s="43"/>
      <c r="I161" s="43"/>
      <c r="J161" s="43"/>
      <c r="K161" s="43"/>
    </row>
    <row r="162" spans="1:1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1:11" ht="29.25" customHeight="1">
      <c r="A163" s="403" t="s">
        <v>153</v>
      </c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</row>
    <row r="164" spans="1:11">
      <c r="A164" s="43" t="s">
        <v>154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1:1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1:1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1:11" ht="15" thickBo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1:11">
      <c r="A168" s="400" t="s">
        <v>155</v>
      </c>
      <c r="B168" s="401"/>
      <c r="C168" s="401"/>
      <c r="D168" s="401"/>
      <c r="E168" s="401"/>
      <c r="F168" s="401"/>
      <c r="G168" s="401"/>
      <c r="H168" s="401"/>
      <c r="I168" s="401"/>
      <c r="J168" s="401"/>
      <c r="K168" s="402"/>
    </row>
    <row r="169" spans="1:11">
      <c r="A169" s="123"/>
      <c r="B169" s="103"/>
      <c r="C169" s="103"/>
      <c r="D169" s="103"/>
      <c r="E169" s="103"/>
      <c r="F169" s="103"/>
      <c r="G169" s="103"/>
      <c r="H169" s="103"/>
      <c r="I169" s="103"/>
      <c r="J169" s="103"/>
      <c r="K169" s="124"/>
    </row>
    <row r="170" spans="1:11">
      <c r="A170" s="123" t="s">
        <v>156</v>
      </c>
      <c r="B170" s="103"/>
      <c r="C170" s="103"/>
      <c r="D170" s="103"/>
      <c r="E170" s="103"/>
      <c r="F170" s="103"/>
      <c r="G170" s="103"/>
      <c r="H170" s="103"/>
      <c r="I170" s="103"/>
      <c r="J170" s="103"/>
      <c r="K170" s="124"/>
    </row>
    <row r="171" spans="1:11">
      <c r="A171" s="123"/>
      <c r="B171" s="103"/>
      <c r="C171" s="103"/>
      <c r="D171" s="103"/>
      <c r="E171" s="103"/>
      <c r="F171" s="103"/>
      <c r="G171" s="103"/>
      <c r="H171" s="103"/>
      <c r="I171" s="103"/>
      <c r="J171" s="103"/>
      <c r="K171" s="124"/>
    </row>
    <row r="172" spans="1:11">
      <c r="A172" s="123" t="s">
        <v>140</v>
      </c>
      <c r="B172" s="103"/>
      <c r="C172" s="103"/>
      <c r="D172" s="103"/>
      <c r="E172" s="103"/>
      <c r="F172" s="103"/>
      <c r="G172" s="103"/>
      <c r="H172" s="103"/>
      <c r="I172" s="103"/>
      <c r="J172" s="103"/>
      <c r="K172" s="153" t="s">
        <v>141</v>
      </c>
    </row>
    <row r="173" spans="1:11" ht="15" thickBot="1">
      <c r="A173" s="144"/>
      <c r="B173" s="132"/>
      <c r="C173" s="132"/>
      <c r="D173" s="132"/>
      <c r="E173" s="132"/>
      <c r="F173" s="132"/>
      <c r="G173" s="132"/>
      <c r="H173" s="132"/>
      <c r="I173" s="132"/>
      <c r="J173" s="132"/>
      <c r="K173" s="141"/>
    </row>
    <row r="174" spans="1:11">
      <c r="A174" s="400" t="s">
        <v>157</v>
      </c>
      <c r="B174" s="401"/>
      <c r="C174" s="401"/>
      <c r="D174" s="401"/>
      <c r="E174" s="401"/>
      <c r="F174" s="401"/>
      <c r="G174" s="401"/>
      <c r="H174" s="401"/>
      <c r="I174" s="401"/>
      <c r="J174" s="401"/>
      <c r="K174" s="402"/>
    </row>
    <row r="175" spans="1:11">
      <c r="A175" s="123"/>
      <c r="B175" s="103"/>
      <c r="C175" s="103"/>
      <c r="D175" s="103"/>
      <c r="E175" s="103"/>
      <c r="F175" s="103"/>
      <c r="G175" s="103"/>
      <c r="H175" s="103"/>
      <c r="I175" s="103"/>
      <c r="J175" s="103"/>
      <c r="K175" s="124"/>
    </row>
    <row r="176" spans="1:11">
      <c r="A176" s="123"/>
      <c r="B176" s="103"/>
      <c r="C176" s="103"/>
      <c r="D176" s="103"/>
      <c r="E176" s="103"/>
      <c r="F176" s="103"/>
      <c r="G176" s="103"/>
      <c r="H176" s="103"/>
      <c r="I176" s="103"/>
      <c r="J176" s="103"/>
      <c r="K176" s="124"/>
    </row>
    <row r="177" spans="1:11">
      <c r="A177" s="123" t="s">
        <v>158</v>
      </c>
      <c r="B177" s="103"/>
      <c r="C177" s="103"/>
      <c r="D177" s="103"/>
      <c r="E177" s="103"/>
      <c r="F177" s="103"/>
      <c r="G177" s="103"/>
      <c r="H177" s="103"/>
      <c r="I177" s="103"/>
      <c r="J177" s="103"/>
      <c r="K177" s="124"/>
    </row>
    <row r="178" spans="1:11">
      <c r="A178" s="123"/>
      <c r="B178" s="103"/>
      <c r="C178" s="103"/>
      <c r="D178" s="103"/>
      <c r="E178" s="103"/>
      <c r="F178" s="103"/>
      <c r="G178" s="103"/>
      <c r="H178" s="103"/>
      <c r="I178" s="103"/>
      <c r="J178" s="103" t="s">
        <v>159</v>
      </c>
      <c r="K178" s="124"/>
    </row>
    <row r="179" spans="1:11">
      <c r="A179" s="123"/>
      <c r="B179" s="103"/>
      <c r="C179" s="103"/>
      <c r="D179" s="103"/>
      <c r="E179" s="103"/>
      <c r="F179" s="103"/>
      <c r="G179" s="103"/>
      <c r="H179" s="103"/>
      <c r="I179" s="103"/>
      <c r="J179" s="103"/>
      <c r="K179" s="124"/>
    </row>
    <row r="180" spans="1:11">
      <c r="A180" s="123"/>
      <c r="B180" s="103"/>
      <c r="C180" s="103"/>
      <c r="D180" s="103"/>
      <c r="E180" s="103"/>
      <c r="F180" s="103"/>
      <c r="G180" s="103"/>
      <c r="H180" s="103"/>
      <c r="I180" s="103"/>
      <c r="J180" s="103"/>
      <c r="K180" s="124"/>
    </row>
    <row r="181" spans="1:11">
      <c r="A181" s="123"/>
      <c r="B181" s="103"/>
      <c r="C181" s="103"/>
      <c r="D181" s="103"/>
      <c r="E181" s="103"/>
      <c r="F181" s="103"/>
      <c r="G181" s="103"/>
      <c r="H181" s="103"/>
      <c r="I181" s="103"/>
      <c r="J181" s="103"/>
      <c r="K181" s="124"/>
    </row>
    <row r="182" spans="1:11" ht="15" thickBot="1">
      <c r="A182" s="144" t="s">
        <v>160</v>
      </c>
      <c r="B182" s="132"/>
      <c r="C182" s="132"/>
      <c r="D182" s="132"/>
      <c r="E182" s="132"/>
      <c r="F182" s="132"/>
      <c r="G182" s="132" t="s">
        <v>161</v>
      </c>
      <c r="H182" s="132"/>
      <c r="I182" s="132"/>
      <c r="J182" s="132"/>
      <c r="K182" s="159" t="s">
        <v>162</v>
      </c>
    </row>
  </sheetData>
  <mergeCells count="58">
    <mergeCell ref="F43:G43"/>
    <mergeCell ref="H43:I43"/>
    <mergeCell ref="F60:G60"/>
    <mergeCell ref="H60:I60"/>
    <mergeCell ref="F45:G45"/>
    <mergeCell ref="H45:I45"/>
    <mergeCell ref="F59:G59"/>
    <mergeCell ref="H59:I59"/>
    <mergeCell ref="F48:G48"/>
    <mergeCell ref="H48:I48"/>
    <mergeCell ref="F58:G58"/>
    <mergeCell ref="H58:I58"/>
    <mergeCell ref="C29:I29"/>
    <mergeCell ref="B31:J31"/>
    <mergeCell ref="B32:J32"/>
    <mergeCell ref="B33:J33"/>
    <mergeCell ref="B34:J34"/>
    <mergeCell ref="B35:J35"/>
    <mergeCell ref="B36:J36"/>
    <mergeCell ref="A174:K174"/>
    <mergeCell ref="A91:K91"/>
    <mergeCell ref="A93:K93"/>
    <mergeCell ref="A110:B110"/>
    <mergeCell ref="C130:G130"/>
    <mergeCell ref="C131:G131"/>
    <mergeCell ref="A152:K152"/>
    <mergeCell ref="A159:K159"/>
    <mergeCell ref="A163:K163"/>
    <mergeCell ref="A168:K168"/>
    <mergeCell ref="F61:G61"/>
    <mergeCell ref="H61:I61"/>
    <mergeCell ref="C45:D45"/>
    <mergeCell ref="A39:J39"/>
    <mergeCell ref="C25:D25"/>
    <mergeCell ref="F25:G25"/>
    <mergeCell ref="H25:I25"/>
    <mergeCell ref="A27:E27"/>
    <mergeCell ref="F27:G27"/>
    <mergeCell ref="H27:I27"/>
    <mergeCell ref="C24:D24"/>
    <mergeCell ref="F24:G24"/>
    <mergeCell ref="H24:I24"/>
    <mergeCell ref="C23:D23"/>
    <mergeCell ref="F23:I23"/>
    <mergeCell ref="H1:J1"/>
    <mergeCell ref="A2:J2"/>
    <mergeCell ref="A4:J4"/>
    <mergeCell ref="A21:J21"/>
    <mergeCell ref="A11:B11"/>
    <mergeCell ref="C11:J11"/>
    <mergeCell ref="C12:K13"/>
    <mergeCell ref="A12:B13"/>
    <mergeCell ref="A14:B14"/>
    <mergeCell ref="A16:B16"/>
    <mergeCell ref="C16:K16"/>
    <mergeCell ref="A18:D18"/>
    <mergeCell ref="E18:F18"/>
    <mergeCell ref="E19:F19"/>
  </mergeCells>
  <pageMargins left="0.7" right="0.7" top="0.5" bottom="0.5" header="0.3" footer="0.3"/>
  <pageSetup scale="96" orientation="portrait" r:id="rId1"/>
  <rowBreaks count="3" manualBreakCount="3">
    <brk id="43" max="10" man="1"/>
    <brk id="92" max="16383" man="1"/>
    <brk id="143" max="16383" man="1"/>
  </rowBreaks>
  <colBreaks count="1" manualBreakCount="1">
    <brk id="11" max="18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0"/>
  <sheetViews>
    <sheetView view="pageBreakPreview" zoomScaleNormal="115" zoomScaleSheetLayoutView="100" workbookViewId="0">
      <selection activeCell="K15" sqref="K15:M30"/>
    </sheetView>
  </sheetViews>
  <sheetFormatPr defaultColWidth="9.1796875" defaultRowHeight="14"/>
  <cols>
    <col min="1" max="1" width="9.1796875" style="277" collapsed="1"/>
    <col min="2" max="2" width="6.26953125" style="277" customWidth="1" collapsed="1"/>
    <col min="3" max="3" width="9.1796875" style="277" collapsed="1"/>
    <col min="4" max="4" width="8.7265625" style="277" customWidth="1" collapsed="1"/>
    <col min="5" max="5" width="0.453125" style="277" hidden="1" customWidth="1" collapsed="1"/>
    <col min="6" max="6" width="7.26953125" style="277" customWidth="1" collapsed="1"/>
    <col min="7" max="7" width="6.26953125" style="277" customWidth="1" collapsed="1"/>
    <col min="8" max="8" width="4.54296875" style="277" customWidth="1" collapsed="1"/>
    <col min="9" max="9" width="11" style="277" customWidth="1" collapsed="1"/>
    <col min="10" max="10" width="10.54296875" style="277" customWidth="1" collapsed="1"/>
    <col min="11" max="11" width="8" style="277" customWidth="1" collapsed="1"/>
    <col min="12" max="12" width="6.1796875" style="277" customWidth="1" collapsed="1"/>
    <col min="13" max="13" width="7.26953125" style="277" customWidth="1" collapsed="1"/>
    <col min="14" max="14" width="8.54296875" style="277" customWidth="1" collapsed="1"/>
    <col min="15" max="15" width="8.1796875" style="277" customWidth="1" collapsed="1"/>
    <col min="16" max="16" width="9.1796875" style="277" collapsed="1"/>
    <col min="17" max="17" width="8.453125" style="277" customWidth="1" collapsed="1"/>
    <col min="18" max="18" width="9.54296875" style="277" customWidth="1" collapsed="1"/>
    <col min="19" max="19" width="9.1796875" style="277" collapsed="1"/>
    <col min="20" max="20" width="3.453125" style="277" customWidth="1" collapsed="1"/>
    <col min="21" max="21" width="10.26953125" style="277" customWidth="1" collapsed="1"/>
    <col min="22" max="16384" width="9.1796875" style="277" collapsed="1"/>
  </cols>
  <sheetData>
    <row r="1" spans="1:21" ht="20.25" customHeight="1">
      <c r="A1" s="276" t="s">
        <v>336</v>
      </c>
      <c r="G1" s="483" t="s">
        <v>337</v>
      </c>
      <c r="H1" s="483"/>
      <c r="I1" s="483"/>
      <c r="J1" s="483"/>
      <c r="K1" s="483"/>
      <c r="L1" s="483"/>
      <c r="M1" s="483"/>
      <c r="N1" s="483"/>
      <c r="O1" s="483"/>
      <c r="P1" s="483"/>
      <c r="S1" s="276" t="s">
        <v>338</v>
      </c>
    </row>
    <row r="2" spans="1:21">
      <c r="A2" s="277" t="s">
        <v>334</v>
      </c>
      <c r="B2" s="277">
        <f>MAIN!C13</f>
        <v>0</v>
      </c>
      <c r="G2" s="484" t="s">
        <v>339</v>
      </c>
      <c r="H2" s="484"/>
      <c r="I2" s="484"/>
      <c r="J2" s="484"/>
      <c r="K2" s="484"/>
      <c r="L2" s="484"/>
      <c r="M2" s="484"/>
      <c r="N2" s="484"/>
      <c r="O2" s="484"/>
      <c r="P2" s="484"/>
      <c r="S2" s="277" t="s">
        <v>340</v>
      </c>
    </row>
    <row r="3" spans="1:21" ht="15.5">
      <c r="G3" s="485" t="s">
        <v>341</v>
      </c>
      <c r="H3" s="485"/>
      <c r="I3" s="485"/>
      <c r="J3" s="485"/>
      <c r="K3" s="485"/>
      <c r="L3" s="485"/>
      <c r="M3" s="485"/>
      <c r="N3" s="485"/>
      <c r="O3" s="485"/>
      <c r="P3" s="485"/>
      <c r="R3" s="276" t="s">
        <v>342</v>
      </c>
    </row>
    <row r="4" spans="1:21">
      <c r="G4" s="484" t="s">
        <v>343</v>
      </c>
      <c r="H4" s="484"/>
      <c r="I4" s="484"/>
      <c r="J4" s="484"/>
      <c r="K4" s="484"/>
      <c r="L4" s="484"/>
      <c r="M4" s="484"/>
      <c r="N4" s="484"/>
      <c r="O4" s="484"/>
      <c r="P4" s="484"/>
      <c r="R4" s="277" t="s">
        <v>344</v>
      </c>
      <c r="T4" s="277">
        <f>MAIN!C14</f>
        <v>0</v>
      </c>
    </row>
    <row r="5" spans="1:21" ht="23.25" customHeight="1">
      <c r="A5" s="278" t="s">
        <v>345</v>
      </c>
    </row>
    <row r="6" spans="1:21" ht="23.25" customHeight="1">
      <c r="A6" s="279" t="s">
        <v>346</v>
      </c>
    </row>
    <row r="7" spans="1:21">
      <c r="A7" s="277" t="s">
        <v>347</v>
      </c>
    </row>
    <row r="8" spans="1:21">
      <c r="A8" s="277" t="s">
        <v>348</v>
      </c>
    </row>
    <row r="9" spans="1:21" ht="15.5">
      <c r="A9" s="279" t="s">
        <v>349</v>
      </c>
      <c r="N9" s="276" t="s">
        <v>350</v>
      </c>
      <c r="Q9" s="276" t="s">
        <v>351</v>
      </c>
    </row>
    <row r="10" spans="1:21" ht="29.25" customHeight="1" thickBot="1">
      <c r="A10" s="486" t="str">
        <f>CONCATENATE("Name of Work : ",MAIN!C10)</f>
        <v xml:space="preserve">Name of Work : </v>
      </c>
      <c r="B10" s="486"/>
      <c r="C10" s="486"/>
      <c r="D10" s="486"/>
      <c r="E10" s="486"/>
      <c r="F10" s="486"/>
      <c r="G10" s="486"/>
      <c r="H10" s="486"/>
      <c r="I10" s="486"/>
      <c r="J10" s="486"/>
      <c r="K10" s="486"/>
      <c r="L10" s="486"/>
      <c r="M10" s="486"/>
      <c r="N10" s="486"/>
      <c r="O10" s="486"/>
      <c r="P10" s="277" t="s">
        <v>352</v>
      </c>
      <c r="S10" s="277" t="s">
        <v>353</v>
      </c>
    </row>
    <row r="11" spans="1:21" ht="75" customHeight="1" thickBot="1">
      <c r="A11" s="469" t="s">
        <v>354</v>
      </c>
      <c r="B11" s="470"/>
      <c r="C11" s="469" t="s">
        <v>355</v>
      </c>
      <c r="D11" s="473"/>
      <c r="E11" s="470"/>
      <c r="F11" s="475" t="s">
        <v>356</v>
      </c>
      <c r="G11" s="476"/>
      <c r="H11" s="477"/>
      <c r="I11" s="481" t="s">
        <v>357</v>
      </c>
      <c r="J11" s="482"/>
      <c r="K11" s="460" t="s">
        <v>358</v>
      </c>
      <c r="L11" s="460" t="s">
        <v>359</v>
      </c>
      <c r="M11" s="460" t="s">
        <v>360</v>
      </c>
      <c r="N11" s="462" t="s">
        <v>361</v>
      </c>
      <c r="O11" s="463"/>
      <c r="P11" s="464" t="s">
        <v>362</v>
      </c>
      <c r="Q11" s="465"/>
      <c r="R11" s="460" t="s">
        <v>363</v>
      </c>
      <c r="S11" s="452" t="s">
        <v>364</v>
      </c>
      <c r="T11" s="453"/>
      <c r="U11" s="454"/>
    </row>
    <row r="12" spans="1:21" ht="127.5" customHeight="1" thickBot="1">
      <c r="A12" s="471"/>
      <c r="B12" s="472"/>
      <c r="C12" s="471"/>
      <c r="D12" s="474"/>
      <c r="E12" s="472"/>
      <c r="F12" s="478"/>
      <c r="G12" s="479"/>
      <c r="H12" s="480"/>
      <c r="I12" s="280" t="s">
        <v>365</v>
      </c>
      <c r="J12" s="281" t="s">
        <v>366</v>
      </c>
      <c r="K12" s="461"/>
      <c r="L12" s="461"/>
      <c r="M12" s="461"/>
      <c r="N12" s="282" t="s">
        <v>367</v>
      </c>
      <c r="O12" s="282" t="s">
        <v>368</v>
      </c>
      <c r="P12" s="466"/>
      <c r="Q12" s="467"/>
      <c r="R12" s="468"/>
      <c r="S12" s="455" t="s">
        <v>369</v>
      </c>
      <c r="T12" s="456"/>
      <c r="U12" s="283" t="s">
        <v>370</v>
      </c>
    </row>
    <row r="13" spans="1:21" ht="14.5" thickBot="1">
      <c r="A13" s="457">
        <v>1</v>
      </c>
      <c r="B13" s="458"/>
      <c r="C13" s="457">
        <v>2</v>
      </c>
      <c r="D13" s="459"/>
      <c r="E13" s="458"/>
      <c r="F13" s="457">
        <v>3</v>
      </c>
      <c r="G13" s="459"/>
      <c r="H13" s="459"/>
      <c r="I13" s="284">
        <v>4</v>
      </c>
      <c r="J13" s="284">
        <v>5</v>
      </c>
      <c r="K13" s="285">
        <v>6</v>
      </c>
      <c r="L13" s="284">
        <v>7</v>
      </c>
      <c r="M13" s="286">
        <v>8</v>
      </c>
      <c r="N13" s="284">
        <v>9</v>
      </c>
      <c r="O13" s="284">
        <v>10</v>
      </c>
      <c r="P13" s="284">
        <v>11</v>
      </c>
      <c r="Q13" s="287">
        <v>12</v>
      </c>
      <c r="R13" s="284">
        <v>13</v>
      </c>
      <c r="S13" s="457">
        <v>14</v>
      </c>
      <c r="T13" s="458"/>
      <c r="U13" s="286">
        <v>15</v>
      </c>
    </row>
    <row r="14" spans="1:21" ht="42" customHeight="1" thickBot="1">
      <c r="A14" s="430"/>
      <c r="B14" s="431"/>
      <c r="C14" s="432"/>
      <c r="D14" s="433"/>
      <c r="E14" s="434"/>
      <c r="F14" s="288" t="s">
        <v>371</v>
      </c>
      <c r="G14" s="288" t="s">
        <v>372</v>
      </c>
      <c r="H14" s="289" t="s">
        <v>373</v>
      </c>
      <c r="I14" s="284"/>
      <c r="J14" s="284"/>
      <c r="K14" s="290" t="s">
        <v>374</v>
      </c>
      <c r="L14" s="290"/>
      <c r="M14" s="290" t="s">
        <v>375</v>
      </c>
      <c r="N14" s="290" t="s">
        <v>376</v>
      </c>
      <c r="O14" s="284"/>
      <c r="P14" s="284"/>
      <c r="Q14" s="284"/>
      <c r="R14" s="284"/>
      <c r="S14" s="432"/>
      <c r="T14" s="434"/>
      <c r="U14" s="284"/>
    </row>
    <row r="15" spans="1:21" ht="15" customHeight="1">
      <c r="A15" s="446">
        <f>MAIN!C3</f>
        <v>0</v>
      </c>
      <c r="B15" s="449">
        <f>MAIN!C4</f>
        <v>0</v>
      </c>
      <c r="C15" s="435" t="s">
        <v>377</v>
      </c>
      <c r="D15" s="436"/>
      <c r="E15" s="437"/>
      <c r="F15" s="423"/>
      <c r="G15" s="423"/>
      <c r="H15" s="423"/>
      <c r="I15" s="428">
        <f>MAIN!C5</f>
        <v>0</v>
      </c>
      <c r="J15" s="428">
        <f>MAIN!C7</f>
        <v>0</v>
      </c>
      <c r="K15" s="435" t="s">
        <v>377</v>
      </c>
      <c r="L15" s="436"/>
      <c r="M15" s="437"/>
      <c r="N15" s="441">
        <f>MAIN!E17</f>
        <v>0</v>
      </c>
      <c r="O15" s="443">
        <f>MAIN!E18</f>
        <v>0</v>
      </c>
      <c r="P15" s="423"/>
      <c r="Q15" s="423"/>
      <c r="R15" s="423"/>
      <c r="S15" s="435"/>
      <c r="T15" s="437"/>
      <c r="U15" s="423"/>
    </row>
    <row r="16" spans="1:21">
      <c r="A16" s="447"/>
      <c r="B16" s="450"/>
      <c r="C16" s="435"/>
      <c r="D16" s="436"/>
      <c r="E16" s="437"/>
      <c r="F16" s="423"/>
      <c r="G16" s="423"/>
      <c r="H16" s="423"/>
      <c r="I16" s="428"/>
      <c r="J16" s="428"/>
      <c r="K16" s="435"/>
      <c r="L16" s="436"/>
      <c r="M16" s="437"/>
      <c r="N16" s="441"/>
      <c r="O16" s="444"/>
      <c r="P16" s="423"/>
      <c r="Q16" s="423"/>
      <c r="R16" s="423"/>
      <c r="S16" s="435"/>
      <c r="T16" s="437"/>
      <c r="U16" s="423"/>
    </row>
    <row r="17" spans="1:21">
      <c r="A17" s="447"/>
      <c r="B17" s="450"/>
      <c r="C17" s="435"/>
      <c r="D17" s="436"/>
      <c r="E17" s="437"/>
      <c r="F17" s="423"/>
      <c r="G17" s="423"/>
      <c r="H17" s="423"/>
      <c r="I17" s="428"/>
      <c r="J17" s="428"/>
      <c r="K17" s="435"/>
      <c r="L17" s="436"/>
      <c r="M17" s="437"/>
      <c r="N17" s="441"/>
      <c r="O17" s="444"/>
      <c r="P17" s="423"/>
      <c r="Q17" s="423"/>
      <c r="R17" s="423"/>
      <c r="S17" s="435"/>
      <c r="T17" s="437"/>
      <c r="U17" s="423"/>
    </row>
    <row r="18" spans="1:21">
      <c r="A18" s="447"/>
      <c r="B18" s="450"/>
      <c r="C18" s="435"/>
      <c r="D18" s="436"/>
      <c r="E18" s="437"/>
      <c r="F18" s="423"/>
      <c r="G18" s="423"/>
      <c r="H18" s="423"/>
      <c r="I18" s="428"/>
      <c r="J18" s="428"/>
      <c r="K18" s="435"/>
      <c r="L18" s="436"/>
      <c r="M18" s="437"/>
      <c r="N18" s="441"/>
      <c r="O18" s="444"/>
      <c r="P18" s="423"/>
      <c r="Q18" s="423"/>
      <c r="R18" s="423"/>
      <c r="S18" s="435"/>
      <c r="T18" s="437"/>
      <c r="U18" s="423"/>
    </row>
    <row r="19" spans="1:21">
      <c r="A19" s="447"/>
      <c r="B19" s="450"/>
      <c r="C19" s="435"/>
      <c r="D19" s="436"/>
      <c r="E19" s="437"/>
      <c r="F19" s="423"/>
      <c r="G19" s="423"/>
      <c r="H19" s="423"/>
      <c r="I19" s="428"/>
      <c r="J19" s="428"/>
      <c r="K19" s="435"/>
      <c r="L19" s="436"/>
      <c r="M19" s="437"/>
      <c r="N19" s="441"/>
      <c r="O19" s="444"/>
      <c r="P19" s="423"/>
      <c r="Q19" s="423"/>
      <c r="R19" s="423"/>
      <c r="S19" s="435"/>
      <c r="T19" s="437"/>
      <c r="U19" s="423"/>
    </row>
    <row r="20" spans="1:21">
      <c r="A20" s="447"/>
      <c r="B20" s="450"/>
      <c r="C20" s="435"/>
      <c r="D20" s="436"/>
      <c r="E20" s="437"/>
      <c r="F20" s="423"/>
      <c r="G20" s="423"/>
      <c r="H20" s="423"/>
      <c r="I20" s="428"/>
      <c r="J20" s="428"/>
      <c r="K20" s="435"/>
      <c r="L20" s="436"/>
      <c r="M20" s="437"/>
      <c r="N20" s="441"/>
      <c r="O20" s="444"/>
      <c r="P20" s="423"/>
      <c r="Q20" s="423"/>
      <c r="R20" s="423"/>
      <c r="S20" s="435"/>
      <c r="T20" s="437"/>
      <c r="U20" s="423"/>
    </row>
    <row r="21" spans="1:21">
      <c r="A21" s="447"/>
      <c r="B21" s="450"/>
      <c r="C21" s="435"/>
      <c r="D21" s="436"/>
      <c r="E21" s="437"/>
      <c r="F21" s="423"/>
      <c r="G21" s="423"/>
      <c r="H21" s="423"/>
      <c r="I21" s="428"/>
      <c r="J21" s="428"/>
      <c r="K21" s="435"/>
      <c r="L21" s="436"/>
      <c r="M21" s="437"/>
      <c r="N21" s="441"/>
      <c r="O21" s="444"/>
      <c r="P21" s="423"/>
      <c r="Q21" s="423"/>
      <c r="R21" s="423"/>
      <c r="S21" s="435"/>
      <c r="T21" s="437"/>
      <c r="U21" s="423"/>
    </row>
    <row r="22" spans="1:21">
      <c r="A22" s="447"/>
      <c r="B22" s="450"/>
      <c r="C22" s="435"/>
      <c r="D22" s="436"/>
      <c r="E22" s="437"/>
      <c r="F22" s="423"/>
      <c r="G22" s="423"/>
      <c r="H22" s="423"/>
      <c r="I22" s="428"/>
      <c r="J22" s="428"/>
      <c r="K22" s="435"/>
      <c r="L22" s="436"/>
      <c r="M22" s="437"/>
      <c r="N22" s="441"/>
      <c r="O22" s="444"/>
      <c r="P22" s="423"/>
      <c r="Q22" s="423"/>
      <c r="R22" s="423"/>
      <c r="S22" s="435"/>
      <c r="T22" s="437"/>
      <c r="U22" s="423"/>
    </row>
    <row r="23" spans="1:21">
      <c r="A23" s="447"/>
      <c r="B23" s="450"/>
      <c r="C23" s="435"/>
      <c r="D23" s="436"/>
      <c r="E23" s="437"/>
      <c r="F23" s="423"/>
      <c r="G23" s="423"/>
      <c r="H23" s="423"/>
      <c r="I23" s="428"/>
      <c r="J23" s="428"/>
      <c r="K23" s="435"/>
      <c r="L23" s="436"/>
      <c r="M23" s="437"/>
      <c r="N23" s="441"/>
      <c r="O23" s="444"/>
      <c r="P23" s="423"/>
      <c r="Q23" s="423"/>
      <c r="R23" s="423"/>
      <c r="S23" s="435"/>
      <c r="T23" s="437"/>
      <c r="U23" s="423"/>
    </row>
    <row r="24" spans="1:21">
      <c r="A24" s="447"/>
      <c r="B24" s="450"/>
      <c r="C24" s="435"/>
      <c r="D24" s="436"/>
      <c r="E24" s="437"/>
      <c r="F24" s="423"/>
      <c r="G24" s="423"/>
      <c r="H24" s="423"/>
      <c r="I24" s="428"/>
      <c r="J24" s="428"/>
      <c r="K24" s="435"/>
      <c r="L24" s="436"/>
      <c r="M24" s="437"/>
      <c r="N24" s="441"/>
      <c r="O24" s="444"/>
      <c r="P24" s="423"/>
      <c r="Q24" s="423"/>
      <c r="R24" s="423"/>
      <c r="S24" s="435"/>
      <c r="T24" s="437"/>
      <c r="U24" s="423"/>
    </row>
    <row r="25" spans="1:21">
      <c r="A25" s="447"/>
      <c r="B25" s="450"/>
      <c r="C25" s="435"/>
      <c r="D25" s="436"/>
      <c r="E25" s="437"/>
      <c r="F25" s="423"/>
      <c r="G25" s="423"/>
      <c r="H25" s="423"/>
      <c r="I25" s="428"/>
      <c r="J25" s="428"/>
      <c r="K25" s="435"/>
      <c r="L25" s="436"/>
      <c r="M25" s="437"/>
      <c r="N25" s="441"/>
      <c r="O25" s="444"/>
      <c r="P25" s="423"/>
      <c r="Q25" s="423"/>
      <c r="R25" s="423"/>
      <c r="S25" s="435"/>
      <c r="T25" s="437"/>
      <c r="U25" s="423"/>
    </row>
    <row r="26" spans="1:21">
      <c r="A26" s="447"/>
      <c r="B26" s="450"/>
      <c r="C26" s="435"/>
      <c r="D26" s="436"/>
      <c r="E26" s="437"/>
      <c r="F26" s="423"/>
      <c r="G26" s="423"/>
      <c r="H26" s="423"/>
      <c r="I26" s="428"/>
      <c r="J26" s="428"/>
      <c r="K26" s="435"/>
      <c r="L26" s="436"/>
      <c r="M26" s="437"/>
      <c r="N26" s="441"/>
      <c r="O26" s="444"/>
      <c r="P26" s="423"/>
      <c r="Q26" s="423"/>
      <c r="R26" s="423"/>
      <c r="S26" s="435"/>
      <c r="T26" s="437"/>
      <c r="U26" s="423"/>
    </row>
    <row r="27" spans="1:21">
      <c r="A27" s="447"/>
      <c r="B27" s="450"/>
      <c r="C27" s="435"/>
      <c r="D27" s="436"/>
      <c r="E27" s="437"/>
      <c r="F27" s="423"/>
      <c r="G27" s="423"/>
      <c r="H27" s="423"/>
      <c r="I27" s="428"/>
      <c r="J27" s="428"/>
      <c r="K27" s="435"/>
      <c r="L27" s="436"/>
      <c r="M27" s="437"/>
      <c r="N27" s="441"/>
      <c r="O27" s="444"/>
      <c r="P27" s="423"/>
      <c r="Q27" s="423"/>
      <c r="R27" s="423"/>
      <c r="S27" s="435"/>
      <c r="T27" s="437"/>
      <c r="U27" s="423"/>
    </row>
    <row r="28" spans="1:21">
      <c r="A28" s="447"/>
      <c r="B28" s="450"/>
      <c r="C28" s="435"/>
      <c r="D28" s="436"/>
      <c r="E28" s="437"/>
      <c r="F28" s="423"/>
      <c r="G28" s="423"/>
      <c r="H28" s="423"/>
      <c r="I28" s="428"/>
      <c r="J28" s="428"/>
      <c r="K28" s="435"/>
      <c r="L28" s="436"/>
      <c r="M28" s="437"/>
      <c r="N28" s="441"/>
      <c r="O28" s="444"/>
      <c r="P28" s="423"/>
      <c r="Q28" s="423"/>
      <c r="R28" s="423"/>
      <c r="S28" s="435"/>
      <c r="T28" s="437"/>
      <c r="U28" s="423"/>
    </row>
    <row r="29" spans="1:21" ht="8.25" customHeight="1">
      <c r="A29" s="447"/>
      <c r="B29" s="450"/>
      <c r="C29" s="435"/>
      <c r="D29" s="436"/>
      <c r="E29" s="437"/>
      <c r="F29" s="423"/>
      <c r="G29" s="423"/>
      <c r="H29" s="423"/>
      <c r="I29" s="428"/>
      <c r="J29" s="428"/>
      <c r="K29" s="435"/>
      <c r="L29" s="436"/>
      <c r="M29" s="437"/>
      <c r="N29" s="441"/>
      <c r="O29" s="444"/>
      <c r="P29" s="423"/>
      <c r="Q29" s="423"/>
      <c r="R29" s="423"/>
      <c r="S29" s="435"/>
      <c r="T29" s="437"/>
      <c r="U29" s="423"/>
    </row>
    <row r="30" spans="1:21" ht="12" customHeight="1" thickBot="1">
      <c r="A30" s="448"/>
      <c r="B30" s="451"/>
      <c r="C30" s="438"/>
      <c r="D30" s="439"/>
      <c r="E30" s="440"/>
      <c r="F30" s="424"/>
      <c r="G30" s="424"/>
      <c r="H30" s="424"/>
      <c r="I30" s="429"/>
      <c r="J30" s="429"/>
      <c r="K30" s="438"/>
      <c r="L30" s="439"/>
      <c r="M30" s="440"/>
      <c r="N30" s="442"/>
      <c r="O30" s="445"/>
      <c r="P30" s="424"/>
      <c r="Q30" s="424"/>
      <c r="R30" s="424"/>
      <c r="S30" s="438"/>
      <c r="T30" s="440"/>
      <c r="U30" s="424"/>
    </row>
    <row r="31" spans="1:21" ht="14.5" thickBot="1">
      <c r="A31" s="425">
        <v>1</v>
      </c>
      <c r="B31" s="426"/>
      <c r="C31" s="425">
        <v>2</v>
      </c>
      <c r="D31" s="427"/>
      <c r="E31" s="426"/>
      <c r="F31" s="425">
        <v>3</v>
      </c>
      <c r="G31" s="427"/>
      <c r="H31" s="427"/>
      <c r="I31" s="291">
        <v>4</v>
      </c>
      <c r="J31" s="291">
        <v>5</v>
      </c>
      <c r="K31" s="292">
        <v>6</v>
      </c>
      <c r="L31" s="291">
        <v>7</v>
      </c>
      <c r="M31" s="293">
        <v>8</v>
      </c>
      <c r="N31" s="291">
        <v>9</v>
      </c>
      <c r="O31" s="291">
        <v>10</v>
      </c>
      <c r="P31" s="291">
        <v>11</v>
      </c>
      <c r="Q31" s="294">
        <v>12</v>
      </c>
      <c r="R31" s="291">
        <v>13</v>
      </c>
      <c r="S31" s="425">
        <v>14</v>
      </c>
      <c r="T31" s="426"/>
      <c r="U31" s="293">
        <v>15</v>
      </c>
    </row>
    <row r="32" spans="1:21" ht="14.5" thickBot="1">
      <c r="A32" s="295" t="s">
        <v>378</v>
      </c>
      <c r="B32" s="296"/>
      <c r="C32" s="296"/>
      <c r="D32" s="296"/>
      <c r="E32" s="296"/>
      <c r="F32" s="296"/>
      <c r="G32" s="296"/>
      <c r="H32" s="296"/>
      <c r="I32" s="297"/>
      <c r="J32" s="297"/>
      <c r="K32" s="297"/>
      <c r="L32" s="297"/>
      <c r="M32" s="297"/>
      <c r="N32" s="297"/>
      <c r="O32" s="297"/>
      <c r="P32" s="297"/>
      <c r="Q32" s="296"/>
      <c r="R32" s="297"/>
      <c r="S32" s="296"/>
      <c r="T32" s="298"/>
      <c r="U32" s="293"/>
    </row>
    <row r="33" spans="1:21" ht="15" customHeight="1">
      <c r="A33" s="168">
        <v>1</v>
      </c>
      <c r="B33" s="399" t="s">
        <v>217</v>
      </c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399"/>
      <c r="P33" s="399"/>
      <c r="Q33" s="399"/>
      <c r="R33" s="399"/>
      <c r="S33" s="399"/>
      <c r="T33" s="299"/>
      <c r="U33" s="300"/>
    </row>
    <row r="34" spans="1:21" ht="15" customHeight="1">
      <c r="A34" s="168">
        <v>2</v>
      </c>
      <c r="B34" s="399" t="s">
        <v>218</v>
      </c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399"/>
      <c r="O34" s="399"/>
      <c r="P34" s="399"/>
      <c r="Q34" s="399"/>
      <c r="R34" s="399"/>
      <c r="S34" s="399"/>
      <c r="T34" s="301"/>
      <c r="U34" s="302"/>
    </row>
    <row r="35" spans="1:21" ht="15" customHeight="1">
      <c r="A35" s="168">
        <v>3</v>
      </c>
      <c r="B35" s="399" t="s">
        <v>219</v>
      </c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399"/>
      <c r="R35" s="399"/>
      <c r="S35" s="399"/>
      <c r="T35" s="303"/>
      <c r="U35" s="304"/>
    </row>
    <row r="36" spans="1:21" ht="15" customHeight="1">
      <c r="A36" s="168">
        <v>4</v>
      </c>
      <c r="B36" s="399" t="s">
        <v>220</v>
      </c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03"/>
      <c r="U36" s="304"/>
    </row>
    <row r="37" spans="1:21" ht="15" customHeight="1">
      <c r="A37" s="168">
        <v>5</v>
      </c>
      <c r="B37" s="399" t="s">
        <v>312</v>
      </c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399"/>
      <c r="P37" s="399"/>
      <c r="Q37" s="399"/>
      <c r="R37" s="399"/>
      <c r="S37" s="399"/>
      <c r="T37" s="303"/>
      <c r="U37" s="304"/>
    </row>
    <row r="38" spans="1:21" ht="15.75" customHeight="1" thickBot="1">
      <c r="A38" s="168">
        <v>6</v>
      </c>
      <c r="B38" s="399" t="s">
        <v>313</v>
      </c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03"/>
      <c r="U38" s="304"/>
    </row>
    <row r="39" spans="1:21" ht="14.5">
      <c r="A39" s="421"/>
      <c r="B39" s="422"/>
      <c r="C39" s="421"/>
      <c r="D39" s="422"/>
      <c r="E39" s="305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421"/>
      <c r="T39" s="422"/>
      <c r="U39" s="306"/>
    </row>
    <row r="40" spans="1:21" ht="14.5">
      <c r="A40" s="417"/>
      <c r="B40" s="418"/>
      <c r="C40" s="417"/>
      <c r="D40" s="418"/>
      <c r="E40" s="178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417"/>
      <c r="T40" s="418"/>
      <c r="U40" s="307"/>
    </row>
    <row r="41" spans="1:21" ht="14.5">
      <c r="A41" s="417"/>
      <c r="B41" s="418"/>
      <c r="C41" s="417"/>
      <c r="D41" s="418"/>
      <c r="E41" s="178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07"/>
      <c r="S41" s="417"/>
      <c r="T41" s="418"/>
      <c r="U41" s="307"/>
    </row>
    <row r="42" spans="1:21" ht="15" thickBot="1">
      <c r="A42" s="419"/>
      <c r="B42" s="420"/>
      <c r="C42" s="419"/>
      <c r="D42" s="420"/>
      <c r="E42" s="308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419"/>
      <c r="T42" s="420"/>
      <c r="U42" s="309"/>
    </row>
    <row r="43" spans="1:21" ht="14.5">
      <c r="A43"/>
      <c r="B43"/>
      <c r="C43" s="178"/>
      <c r="D43" s="178"/>
      <c r="E43" s="178"/>
      <c r="F43" s="178"/>
      <c r="G43" s="178"/>
      <c r="H43"/>
      <c r="I43"/>
      <c r="J43"/>
      <c r="K43"/>
      <c r="L43"/>
      <c r="M43"/>
      <c r="O43" s="310"/>
      <c r="P43" s="178"/>
      <c r="Q43" s="178"/>
      <c r="R43" s="178"/>
      <c r="S43" s="178"/>
      <c r="T43"/>
      <c r="U43"/>
    </row>
    <row r="44" spans="1:21">
      <c r="O44" s="311"/>
      <c r="P44" s="312" t="s">
        <v>379</v>
      </c>
    </row>
    <row r="45" spans="1:21">
      <c r="O45" s="310"/>
      <c r="P45" s="313" t="s">
        <v>380</v>
      </c>
      <c r="R45" s="276" t="s">
        <v>381</v>
      </c>
    </row>
    <row r="46" spans="1:21">
      <c r="A46" s="276" t="s">
        <v>382</v>
      </c>
      <c r="O46" s="310"/>
      <c r="P46" s="312" t="s">
        <v>383</v>
      </c>
      <c r="R46" s="277" t="s">
        <v>384</v>
      </c>
    </row>
    <row r="47" spans="1:21">
      <c r="A47" s="277" t="s">
        <v>385</v>
      </c>
      <c r="N47" s="277" t="s">
        <v>386</v>
      </c>
    </row>
    <row r="48" spans="1:21">
      <c r="A48" s="276" t="s">
        <v>387</v>
      </c>
      <c r="P48" s="312" t="s">
        <v>379</v>
      </c>
    </row>
    <row r="49" spans="1:19">
      <c r="A49" s="277" t="s">
        <v>388</v>
      </c>
      <c r="P49" s="313" t="s">
        <v>380</v>
      </c>
      <c r="R49" s="276" t="s">
        <v>389</v>
      </c>
    </row>
    <row r="50" spans="1:19">
      <c r="A50" s="277" t="s">
        <v>390</v>
      </c>
      <c r="P50" s="312" t="s">
        <v>383</v>
      </c>
      <c r="S50" s="276" t="s">
        <v>391</v>
      </c>
    </row>
    <row r="51" spans="1:19">
      <c r="A51" s="276" t="s">
        <v>392</v>
      </c>
      <c r="N51" s="277" t="s">
        <v>386</v>
      </c>
      <c r="R51" s="277" t="s">
        <v>393</v>
      </c>
    </row>
    <row r="52" spans="1:19">
      <c r="A52" s="277" t="s">
        <v>394</v>
      </c>
    </row>
    <row r="53" spans="1:19">
      <c r="A53" s="277" t="s">
        <v>395</v>
      </c>
    </row>
    <row r="54" spans="1:19">
      <c r="A54" s="276" t="s">
        <v>396</v>
      </c>
    </row>
    <row r="55" spans="1:19">
      <c r="A55" s="277" t="s">
        <v>397</v>
      </c>
    </row>
    <row r="56" spans="1:19">
      <c r="A56" s="277" t="s">
        <v>398</v>
      </c>
    </row>
    <row r="57" spans="1:19">
      <c r="A57" s="277" t="s">
        <v>399</v>
      </c>
    </row>
    <row r="58" spans="1:19">
      <c r="A58" s="277" t="s">
        <v>400</v>
      </c>
    </row>
    <row r="59" spans="1:19">
      <c r="A59" s="277" t="s">
        <v>401</v>
      </c>
    </row>
    <row r="60" spans="1:19">
      <c r="A60" s="277" t="s">
        <v>402</v>
      </c>
    </row>
    <row r="61" spans="1:19" ht="15.5">
      <c r="A61" s="279" t="s">
        <v>403</v>
      </c>
    </row>
    <row r="62" spans="1:19">
      <c r="A62" s="277" t="s">
        <v>404</v>
      </c>
    </row>
    <row r="63" spans="1:19">
      <c r="A63" s="277" t="s">
        <v>405</v>
      </c>
    </row>
    <row r="64" spans="1:19">
      <c r="A64" s="277" t="s">
        <v>406</v>
      </c>
    </row>
    <row r="65" spans="1:19">
      <c r="A65" s="276" t="s">
        <v>407</v>
      </c>
    </row>
    <row r="66" spans="1:19">
      <c r="A66" s="277" t="s">
        <v>408</v>
      </c>
      <c r="Q66" s="276" t="s">
        <v>409</v>
      </c>
    </row>
    <row r="67" spans="1:19">
      <c r="A67" s="276" t="s">
        <v>410</v>
      </c>
      <c r="R67" s="277" t="s">
        <v>411</v>
      </c>
    </row>
    <row r="68" spans="1:19">
      <c r="A68" s="277" t="s">
        <v>139</v>
      </c>
    </row>
    <row r="69" spans="1:19">
      <c r="A69" s="276" t="s">
        <v>412</v>
      </c>
      <c r="D69" s="276" t="s">
        <v>413</v>
      </c>
      <c r="J69" s="276" t="s">
        <v>414</v>
      </c>
      <c r="M69" s="276" t="s">
        <v>415</v>
      </c>
      <c r="O69" s="276" t="s">
        <v>416</v>
      </c>
      <c r="Q69" s="276" t="s">
        <v>417</v>
      </c>
      <c r="S69" s="276" t="s">
        <v>418</v>
      </c>
    </row>
    <row r="70" spans="1:19">
      <c r="A70" s="277" t="s">
        <v>140</v>
      </c>
      <c r="D70" s="277" t="s">
        <v>141</v>
      </c>
      <c r="J70" s="277" t="s">
        <v>419</v>
      </c>
      <c r="M70" s="277" t="s">
        <v>160</v>
      </c>
      <c r="O70" s="277" t="s">
        <v>420</v>
      </c>
      <c r="Q70" s="277" t="s">
        <v>159</v>
      </c>
      <c r="S70" s="277" t="s">
        <v>421</v>
      </c>
    </row>
  </sheetData>
  <mergeCells count="62">
    <mergeCell ref="G1:P1"/>
    <mergeCell ref="G2:P2"/>
    <mergeCell ref="G3:P3"/>
    <mergeCell ref="G4:P4"/>
    <mergeCell ref="A10:O10"/>
    <mergeCell ref="S11:U11"/>
    <mergeCell ref="S12:T12"/>
    <mergeCell ref="A13:B13"/>
    <mergeCell ref="C13:E13"/>
    <mergeCell ref="F13:H13"/>
    <mergeCell ref="S13:T13"/>
    <mergeCell ref="L11:L12"/>
    <mergeCell ref="M11:M12"/>
    <mergeCell ref="N11:O11"/>
    <mergeCell ref="P11:Q12"/>
    <mergeCell ref="R11:R12"/>
    <mergeCell ref="A11:B12"/>
    <mergeCell ref="C11:E12"/>
    <mergeCell ref="F11:H12"/>
    <mergeCell ref="I11:J11"/>
    <mergeCell ref="K11:K12"/>
    <mergeCell ref="A14:B14"/>
    <mergeCell ref="C14:E14"/>
    <mergeCell ref="S14:T14"/>
    <mergeCell ref="K15:M30"/>
    <mergeCell ref="N15:N30"/>
    <mergeCell ref="O15:O30"/>
    <mergeCell ref="P15:P30"/>
    <mergeCell ref="A15:A30"/>
    <mergeCell ref="B15:B30"/>
    <mergeCell ref="C15:E30"/>
    <mergeCell ref="F15:F30"/>
    <mergeCell ref="G15:G30"/>
    <mergeCell ref="H15:H30"/>
    <mergeCell ref="Q15:Q30"/>
    <mergeCell ref="R15:R30"/>
    <mergeCell ref="S15:T30"/>
    <mergeCell ref="U15:U30"/>
    <mergeCell ref="A31:B31"/>
    <mergeCell ref="C31:E31"/>
    <mergeCell ref="F31:H31"/>
    <mergeCell ref="S31:T31"/>
    <mergeCell ref="I15:I30"/>
    <mergeCell ref="J15:J30"/>
    <mergeCell ref="B33:S33"/>
    <mergeCell ref="B34:S34"/>
    <mergeCell ref="B35:S35"/>
    <mergeCell ref="B36:S36"/>
    <mergeCell ref="B37:S37"/>
    <mergeCell ref="B38:S38"/>
    <mergeCell ref="A39:B39"/>
    <mergeCell ref="C39:D39"/>
    <mergeCell ref="S39:T39"/>
    <mergeCell ref="A40:B40"/>
    <mergeCell ref="C40:D40"/>
    <mergeCell ref="S40:T40"/>
    <mergeCell ref="A41:B41"/>
    <mergeCell ref="C41:D41"/>
    <mergeCell ref="S41:T41"/>
    <mergeCell ref="A42:B42"/>
    <mergeCell ref="C42:D42"/>
    <mergeCell ref="S42:T42"/>
  </mergeCells>
  <pageMargins left="0.7" right="0.7" top="0.75" bottom="0.75" header="0.3" footer="0.3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view="pageBreakPreview" zoomScaleNormal="85" zoomScaleSheetLayoutView="100" workbookViewId="0">
      <selection activeCell="L26" sqref="L26"/>
    </sheetView>
  </sheetViews>
  <sheetFormatPr defaultRowHeight="14.5"/>
  <cols>
    <col min="1" max="1" width="7" customWidth="1" collapsed="1"/>
    <col min="2" max="2" width="27.26953125" customWidth="1" collapsed="1"/>
    <col min="3" max="3" width="11.1796875" customWidth="1" collapsed="1"/>
    <col min="4" max="4" width="17.54296875" customWidth="1" collapsed="1"/>
    <col min="5" max="5" width="15.81640625" customWidth="1" collapsed="1"/>
    <col min="6" max="6" width="18.1796875" customWidth="1" collapsed="1"/>
    <col min="7" max="7" width="15.81640625" bestFit="1" customWidth="1" collapsed="1"/>
    <col min="8" max="8" width="0" hidden="1" customWidth="1" collapsed="1"/>
    <col min="9" max="9" width="11.81640625" hidden="1" customWidth="1" collapsed="1"/>
    <col min="10" max="10" width="13.26953125" hidden="1" customWidth="1" collapsed="1"/>
  </cols>
  <sheetData>
    <row r="1" spans="1:10" ht="26.25" customHeight="1">
      <c r="A1" s="487" t="s">
        <v>163</v>
      </c>
      <c r="B1" s="487"/>
      <c r="C1" s="487"/>
      <c r="D1" s="487"/>
      <c r="E1" s="487"/>
      <c r="F1" s="487"/>
      <c r="G1" s="487"/>
    </row>
    <row r="2" spans="1:10" ht="26.25" customHeight="1">
      <c r="A2" s="495">
        <f>MAIN!C8</f>
        <v>0</v>
      </c>
      <c r="B2" s="495"/>
      <c r="C2" s="495"/>
      <c r="D2" s="495"/>
      <c r="E2" s="495"/>
      <c r="F2" s="495"/>
      <c r="G2" s="495"/>
    </row>
    <row r="3" spans="1:10" ht="51.75" customHeight="1">
      <c r="A3" s="488" t="str">
        <f>CONCATENATE(MAIN!A10,MAIN!B10,MAIN!C10)</f>
        <v>Name of Work  :-</v>
      </c>
      <c r="B3" s="488"/>
      <c r="C3" s="488"/>
      <c r="D3" s="488"/>
      <c r="E3" s="488"/>
      <c r="F3" s="488"/>
      <c r="G3" s="488"/>
    </row>
    <row r="4" spans="1:10" ht="19">
      <c r="A4" s="490" t="str">
        <f>CONCATENATE(MAIN!A4,MAIN!B4,MAIN!C4)</f>
        <v xml:space="preserve">Agreement No. :- </v>
      </c>
      <c r="B4" s="490"/>
      <c r="C4" s="490"/>
      <c r="D4" s="490"/>
      <c r="E4" s="490"/>
      <c r="F4" s="490"/>
      <c r="G4" s="490"/>
    </row>
    <row r="5" spans="1:10" ht="19">
      <c r="A5" s="491" t="str">
        <f>CONCATENATE(MAIN!A3,MAIN!B3,MAIN!C3)</f>
        <v xml:space="preserve">Agency :- </v>
      </c>
      <c r="B5" s="491"/>
      <c r="C5" s="491"/>
      <c r="D5" s="491"/>
      <c r="E5" s="491"/>
      <c r="F5" s="491"/>
      <c r="G5" s="491"/>
    </row>
    <row r="6" spans="1:10" ht="19">
      <c r="A6" s="492" t="s">
        <v>164</v>
      </c>
      <c r="B6" s="493"/>
      <c r="C6" s="493"/>
      <c r="D6" s="493"/>
      <c r="E6" s="493"/>
      <c r="F6" s="493"/>
      <c r="G6" s="494"/>
    </row>
    <row r="7" spans="1:10" ht="38">
      <c r="A7" s="46" t="s">
        <v>165</v>
      </c>
      <c r="B7" s="67" t="s">
        <v>166</v>
      </c>
      <c r="C7" s="67"/>
      <c r="D7" s="47"/>
      <c r="E7" s="47" t="s">
        <v>167</v>
      </c>
      <c r="F7" s="47" t="s">
        <v>168</v>
      </c>
      <c r="G7" s="47" t="s">
        <v>169</v>
      </c>
    </row>
    <row r="8" spans="1:10" ht="23.25" customHeight="1">
      <c r="A8" s="66">
        <v>1</v>
      </c>
      <c r="B8" s="68" t="s">
        <v>196</v>
      </c>
      <c r="C8" s="69">
        <v>2.5</v>
      </c>
      <c r="D8" s="222">
        <f>IF(MAIN!C17&gt;MAIN!C12,MAIN!C12,MAIN!C17)</f>
        <v>0</v>
      </c>
      <c r="E8" s="223">
        <f>ROUND(C8%*D8,0)</f>
        <v>0</v>
      </c>
      <c r="F8" s="224">
        <v>0</v>
      </c>
      <c r="G8" s="225">
        <f>E8-F8</f>
        <v>0</v>
      </c>
      <c r="H8" s="496" t="s">
        <v>193</v>
      </c>
      <c r="I8" s="497"/>
      <c r="J8" s="65">
        <f>MAIN!C17</f>
        <v>0</v>
      </c>
    </row>
    <row r="9" spans="1:10" ht="15" customHeight="1">
      <c r="A9" s="160"/>
      <c r="B9" s="161"/>
      <c r="C9" s="161"/>
      <c r="D9" s="226"/>
      <c r="E9" s="227"/>
      <c r="F9" s="227"/>
      <c r="G9" s="228"/>
      <c r="H9" s="496" t="s">
        <v>194</v>
      </c>
      <c r="I9" s="497"/>
      <c r="J9" s="65">
        <f>MAIN!C12</f>
        <v>0</v>
      </c>
    </row>
    <row r="10" spans="1:10" ht="19">
      <c r="A10" s="70">
        <v>2</v>
      </c>
      <c r="B10" s="71" t="s">
        <v>197</v>
      </c>
      <c r="C10" s="69">
        <v>2</v>
      </c>
      <c r="D10" s="229">
        <f>MAIN!C17</f>
        <v>0</v>
      </c>
      <c r="E10" s="223">
        <f>ROUND(C10%*D10,0)</f>
        <v>0</v>
      </c>
      <c r="F10" s="224">
        <v>0</v>
      </c>
      <c r="G10" s="225">
        <f>E10-F10</f>
        <v>0</v>
      </c>
      <c r="H10" s="496" t="s">
        <v>195</v>
      </c>
      <c r="I10" s="497"/>
      <c r="J10">
        <f>IF(J8&lt;J9,J8,J9)</f>
        <v>0</v>
      </c>
    </row>
    <row r="11" spans="1:10" ht="15" customHeight="1">
      <c r="A11" s="162"/>
      <c r="B11" s="163"/>
      <c r="C11" s="163"/>
      <c r="D11" s="230"/>
      <c r="E11" s="231"/>
      <c r="F11" s="231"/>
      <c r="G11" s="232"/>
    </row>
    <row r="12" spans="1:10" ht="19">
      <c r="A12" s="70">
        <v>3</v>
      </c>
      <c r="B12" s="71" t="s">
        <v>199</v>
      </c>
      <c r="C12" s="69">
        <v>4</v>
      </c>
      <c r="D12" s="229">
        <f>D10</f>
        <v>0</v>
      </c>
      <c r="E12" s="223">
        <f>ROUND(C12%*D12,0)</f>
        <v>0</v>
      </c>
      <c r="F12" s="224">
        <v>0</v>
      </c>
      <c r="G12" s="225">
        <f>E12-F12</f>
        <v>0</v>
      </c>
    </row>
    <row r="13" spans="1:10" ht="15" customHeight="1">
      <c r="A13" s="164"/>
      <c r="B13" s="165"/>
      <c r="C13" s="165"/>
      <c r="D13" s="233"/>
      <c r="E13" s="234"/>
      <c r="F13" s="234"/>
      <c r="G13" s="235"/>
    </row>
    <row r="14" spans="1:10" ht="19">
      <c r="A14" s="70">
        <v>4</v>
      </c>
      <c r="B14" s="71" t="s">
        <v>198</v>
      </c>
      <c r="C14" s="69">
        <v>1</v>
      </c>
      <c r="D14" s="229">
        <f>D12</f>
        <v>0</v>
      </c>
      <c r="E14" s="223">
        <f>ROUND(C14%*D14,0)</f>
        <v>0</v>
      </c>
      <c r="F14" s="224">
        <v>0</v>
      </c>
      <c r="G14" s="225">
        <f>E14-F14</f>
        <v>0</v>
      </c>
    </row>
    <row r="15" spans="1:10" ht="15" customHeight="1">
      <c r="A15" s="162"/>
      <c r="B15" s="163"/>
      <c r="C15" s="163"/>
      <c r="D15" s="163"/>
      <c r="E15" s="219"/>
      <c r="F15" s="219"/>
      <c r="G15" s="220"/>
    </row>
    <row r="16" spans="1:10" ht="19">
      <c r="A16" s="236" t="s">
        <v>2</v>
      </c>
      <c r="B16" s="237"/>
      <c r="C16" s="237"/>
      <c r="D16" s="238"/>
      <c r="E16" s="245">
        <f>SUM(E8:E15)</f>
        <v>0</v>
      </c>
      <c r="F16" s="245">
        <f>SUM(F8:F15)</f>
        <v>0</v>
      </c>
      <c r="G16" s="245">
        <f>SUM(G8:G15)</f>
        <v>0</v>
      </c>
    </row>
    <row r="17" spans="1:7" ht="19">
      <c r="A17" s="239" t="s">
        <v>170</v>
      </c>
      <c r="B17" s="240"/>
      <c r="C17" s="240"/>
      <c r="D17" s="241"/>
      <c r="E17" s="498">
        <f>G16</f>
        <v>0</v>
      </c>
      <c r="F17" s="499"/>
      <c r="G17" s="500"/>
    </row>
    <row r="18" spans="1:7" ht="15" customHeight="1">
      <c r="A18" s="166"/>
      <c r="B18" s="167"/>
      <c r="C18" s="167"/>
      <c r="D18" s="167"/>
      <c r="E18" s="246"/>
      <c r="F18" s="246"/>
      <c r="G18" s="247"/>
    </row>
    <row r="19" spans="1:7" ht="19">
      <c r="A19" s="242" t="s">
        <v>171</v>
      </c>
      <c r="B19" s="243"/>
      <c r="C19" s="244"/>
      <c r="D19" s="221">
        <f>MAIN!E17</f>
        <v>0</v>
      </c>
      <c r="E19" s="248" t="s">
        <v>39</v>
      </c>
      <c r="F19" s="249">
        <f>G16</f>
        <v>0</v>
      </c>
      <c r="G19" s="250">
        <f>D19-F19</f>
        <v>0</v>
      </c>
    </row>
    <row r="20" spans="1:7" ht="19">
      <c r="A20" s="48"/>
      <c r="B20" s="49"/>
      <c r="C20" s="49"/>
      <c r="D20" s="50"/>
      <c r="E20" s="51"/>
      <c r="F20" s="52"/>
      <c r="G20" s="53"/>
    </row>
    <row r="21" spans="1:7" ht="33.75" customHeight="1">
      <c r="A21" s="48"/>
      <c r="B21" s="49"/>
      <c r="C21" s="49"/>
      <c r="D21" s="50"/>
      <c r="E21" s="51"/>
      <c r="F21" s="52"/>
      <c r="G21" s="53"/>
    </row>
    <row r="22" spans="1:7" ht="20.5">
      <c r="A22" s="54"/>
      <c r="B22" s="54"/>
      <c r="C22" s="54"/>
      <c r="D22" s="54"/>
      <c r="E22" s="54"/>
      <c r="F22" s="489" t="str">
        <f>MAIN!E19</f>
        <v>Assistant Engineer</v>
      </c>
      <c r="G22" s="489"/>
    </row>
    <row r="23" spans="1:7" ht="20.5">
      <c r="A23" s="54"/>
      <c r="B23" s="54"/>
      <c r="C23" s="54"/>
      <c r="D23" s="54"/>
      <c r="E23" s="54"/>
      <c r="F23" s="489">
        <f>MAIN!E20</f>
        <v>0</v>
      </c>
      <c r="G23" s="489"/>
    </row>
    <row r="24" spans="1:7" ht="20.5">
      <c r="A24" s="54"/>
      <c r="B24" s="54"/>
      <c r="C24" s="54"/>
      <c r="D24" s="54"/>
      <c r="E24" s="54"/>
      <c r="F24" s="489">
        <f>MAIN!E21</f>
        <v>0</v>
      </c>
      <c r="G24" s="489"/>
    </row>
    <row r="25" spans="1:7" ht="20.5">
      <c r="A25" s="54"/>
      <c r="B25" s="54"/>
      <c r="C25" s="54"/>
      <c r="D25" s="54"/>
      <c r="E25" s="54"/>
      <c r="F25" s="489">
        <f>MAIN!E22</f>
        <v>0</v>
      </c>
      <c r="G25" s="489"/>
    </row>
  </sheetData>
  <mergeCells count="14">
    <mergeCell ref="H8:I8"/>
    <mergeCell ref="H9:I9"/>
    <mergeCell ref="H10:I10"/>
    <mergeCell ref="E17:G17"/>
    <mergeCell ref="F25:G25"/>
    <mergeCell ref="A1:G1"/>
    <mergeCell ref="A3:G3"/>
    <mergeCell ref="F22:G22"/>
    <mergeCell ref="F23:G23"/>
    <mergeCell ref="F24:G24"/>
    <mergeCell ref="A4:G4"/>
    <mergeCell ref="A5:G5"/>
    <mergeCell ref="A6:G6"/>
    <mergeCell ref="A2:G2"/>
  </mergeCells>
  <pageMargins left="0.7" right="0.7" top="0.55000000000000004" bottom="0.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7"/>
  <sheetViews>
    <sheetView view="pageBreakPreview" zoomScale="85" zoomScaleNormal="100" zoomScaleSheetLayoutView="85" workbookViewId="0">
      <selection activeCell="L38" sqref="L38"/>
    </sheetView>
  </sheetViews>
  <sheetFormatPr defaultRowHeight="14.5"/>
  <cols>
    <col min="1" max="1" width="5" customWidth="1" collapsed="1"/>
    <col min="2" max="2" width="23.81640625" customWidth="1" collapsed="1"/>
    <col min="3" max="3" width="17.26953125" customWidth="1" collapsed="1"/>
    <col min="4" max="4" width="7.1796875" customWidth="1" collapsed="1"/>
    <col min="5" max="5" width="14" customWidth="1" collapsed="1"/>
    <col min="6" max="6" width="12.1796875" customWidth="1" collapsed="1"/>
    <col min="7" max="7" width="20.26953125" customWidth="1" collapsed="1"/>
  </cols>
  <sheetData>
    <row r="1" spans="1:7" ht="30.75" customHeight="1">
      <c r="A1" s="501" t="s">
        <v>5</v>
      </c>
      <c r="B1" s="501"/>
      <c r="C1" s="501"/>
      <c r="D1" s="501"/>
      <c r="E1" s="501"/>
      <c r="F1" s="501"/>
      <c r="G1" s="501"/>
    </row>
    <row r="2" spans="1:7" ht="15.5">
      <c r="A2" s="502" t="s">
        <v>182</v>
      </c>
      <c r="B2" s="502"/>
      <c r="C2" s="505">
        <f>MAIN!C8</f>
        <v>0</v>
      </c>
      <c r="D2" s="505"/>
      <c r="E2" s="505"/>
      <c r="F2" s="505"/>
      <c r="G2" s="505"/>
    </row>
    <row r="3" spans="1:7" ht="51.75" customHeight="1">
      <c r="A3" s="503" t="s">
        <v>181</v>
      </c>
      <c r="B3" s="503"/>
      <c r="C3" s="506">
        <f>MAIN!C10</f>
        <v>0</v>
      </c>
      <c r="D3" s="506"/>
      <c r="E3" s="506"/>
      <c r="F3" s="506"/>
      <c r="G3" s="506"/>
    </row>
    <row r="4" spans="1:7" ht="15.5">
      <c r="A4" s="502" t="s">
        <v>183</v>
      </c>
      <c r="B4" s="502"/>
      <c r="C4" s="507">
        <f>MAIN!C4</f>
        <v>0</v>
      </c>
      <c r="D4" s="507"/>
      <c r="E4" s="507"/>
      <c r="F4" s="507"/>
      <c r="G4" s="507"/>
    </row>
    <row r="5" spans="1:7" ht="16" thickBot="1">
      <c r="A5" s="504" t="s">
        <v>185</v>
      </c>
      <c r="B5" s="504"/>
      <c r="C5" s="508">
        <f>MAIN!C3</f>
        <v>0</v>
      </c>
      <c r="D5" s="508"/>
      <c r="E5" s="508"/>
      <c r="F5" s="508"/>
      <c r="G5" s="508"/>
    </row>
    <row r="6" spans="1:7" ht="47" thickBot="1">
      <c r="A6" s="2" t="s">
        <v>6</v>
      </c>
      <c r="B6" s="3" t="s">
        <v>7</v>
      </c>
      <c r="C6" s="4" t="s">
        <v>8</v>
      </c>
      <c r="D6" s="3" t="s">
        <v>9</v>
      </c>
      <c r="E6" s="4" t="s">
        <v>10</v>
      </c>
      <c r="F6" s="4" t="s">
        <v>11</v>
      </c>
      <c r="G6" s="5" t="s">
        <v>12</v>
      </c>
    </row>
    <row r="7" spans="1:7" ht="15.5">
      <c r="A7" s="6"/>
      <c r="B7" s="7"/>
      <c r="C7" s="8" t="s">
        <v>13</v>
      </c>
      <c r="D7" s="1" t="s">
        <v>14</v>
      </c>
      <c r="E7" s="9">
        <f>MAIN!C17</f>
        <v>0</v>
      </c>
      <c r="F7" s="10"/>
      <c r="G7" s="11"/>
    </row>
    <row r="8" spans="1:7" ht="15.5">
      <c r="A8" s="12"/>
      <c r="B8" s="13"/>
      <c r="C8" s="13"/>
      <c r="D8" s="13"/>
      <c r="E8" s="13"/>
      <c r="F8" s="14"/>
      <c r="G8" s="15"/>
    </row>
    <row r="9" spans="1:7" ht="31">
      <c r="A9" s="12"/>
      <c r="B9" s="217" t="s">
        <v>308</v>
      </c>
      <c r="C9" s="13"/>
      <c r="D9" s="13"/>
      <c r="E9" s="183"/>
      <c r="F9" s="14"/>
      <c r="G9" s="16" t="s">
        <v>15</v>
      </c>
    </row>
    <row r="10" spans="1:7" ht="15.5">
      <c r="A10" s="12"/>
      <c r="B10" s="13"/>
      <c r="C10" s="13"/>
      <c r="D10" s="13"/>
      <c r="E10" s="13"/>
      <c r="F10" s="14"/>
      <c r="G10" s="15"/>
    </row>
    <row r="11" spans="1:7" ht="15.5">
      <c r="A11" s="12"/>
      <c r="B11" s="17" t="s">
        <v>268</v>
      </c>
      <c r="C11" s="13"/>
      <c r="D11" s="13"/>
      <c r="E11" s="13"/>
      <c r="F11" s="14"/>
      <c r="G11" s="15"/>
    </row>
    <row r="12" spans="1:7" ht="15.5">
      <c r="A12" s="12"/>
      <c r="B12" s="13"/>
      <c r="C12" s="13"/>
      <c r="D12" s="13"/>
      <c r="E12" s="13"/>
      <c r="F12" s="14"/>
      <c r="G12" s="15"/>
    </row>
    <row r="13" spans="1:7" ht="15.5">
      <c r="A13" s="12"/>
      <c r="B13" s="13"/>
      <c r="C13" s="13"/>
      <c r="D13" s="13"/>
      <c r="E13" s="13"/>
      <c r="F13" s="14"/>
      <c r="G13" s="15"/>
    </row>
    <row r="14" spans="1:7" ht="15.5">
      <c r="A14" s="12"/>
      <c r="B14" s="13"/>
      <c r="C14" s="13"/>
      <c r="D14" s="13"/>
      <c r="E14" s="13"/>
      <c r="F14" s="14"/>
      <c r="G14" s="15"/>
    </row>
    <row r="15" spans="1:7" ht="15.5">
      <c r="A15" s="12"/>
      <c r="B15" s="13"/>
      <c r="C15" s="13"/>
      <c r="D15" s="13"/>
      <c r="E15" s="13"/>
      <c r="F15" s="14"/>
      <c r="G15" s="15"/>
    </row>
    <row r="16" spans="1:7" ht="15.5">
      <c r="A16" s="12"/>
      <c r="B16" s="13"/>
      <c r="C16" s="13"/>
      <c r="D16" s="13"/>
      <c r="E16" s="13"/>
      <c r="F16" s="14"/>
      <c r="G16" s="15"/>
    </row>
    <row r="17" spans="1:7" ht="15.5">
      <c r="A17" s="12"/>
      <c r="B17" s="13"/>
      <c r="C17" s="13"/>
      <c r="D17" s="13"/>
      <c r="E17" s="13"/>
      <c r="F17" s="14"/>
      <c r="G17" s="15"/>
    </row>
    <row r="18" spans="1:7" ht="15.5">
      <c r="A18" s="12"/>
      <c r="B18" s="13"/>
      <c r="C18" s="13"/>
      <c r="D18" s="13"/>
      <c r="E18" s="13"/>
      <c r="F18" s="14"/>
      <c r="G18" s="15"/>
    </row>
    <row r="19" spans="1:7" ht="15.5">
      <c r="A19" s="12"/>
      <c r="B19" s="13"/>
      <c r="C19" s="13"/>
      <c r="D19" s="13"/>
      <c r="E19" s="13"/>
      <c r="F19" s="14"/>
      <c r="G19" s="15"/>
    </row>
    <row r="20" spans="1:7" ht="15.5">
      <c r="A20" s="12"/>
      <c r="B20" s="13"/>
      <c r="C20" s="13"/>
      <c r="D20" s="13"/>
      <c r="E20" s="13"/>
      <c r="F20" s="14"/>
      <c r="G20" s="15"/>
    </row>
    <row r="21" spans="1:7" ht="15.5">
      <c r="A21" s="12"/>
      <c r="B21" s="13"/>
      <c r="C21" s="13"/>
      <c r="D21" s="13"/>
      <c r="E21" s="13"/>
      <c r="F21" s="14"/>
      <c r="G21" s="15"/>
    </row>
    <row r="22" spans="1:7" ht="15.5">
      <c r="A22" s="12"/>
      <c r="B22" s="13"/>
      <c r="C22" s="13"/>
      <c r="D22" s="13"/>
      <c r="E22" s="13"/>
      <c r="F22" s="14"/>
      <c r="G22" s="15"/>
    </row>
    <row r="23" spans="1:7" ht="15.5">
      <c r="A23" s="12"/>
      <c r="B23" s="13"/>
      <c r="C23" s="13"/>
      <c r="D23" s="13"/>
      <c r="E23" s="13"/>
      <c r="F23" s="14"/>
      <c r="G23" s="15"/>
    </row>
    <row r="24" spans="1:7" ht="15.5">
      <c r="A24" s="12"/>
      <c r="B24" s="13"/>
      <c r="C24" s="13"/>
      <c r="D24" s="13"/>
      <c r="E24" s="13"/>
      <c r="F24" s="14"/>
      <c r="G24" s="15"/>
    </row>
    <row r="25" spans="1:7" ht="15.5">
      <c r="A25" s="12"/>
      <c r="B25" s="13"/>
      <c r="C25" s="13"/>
      <c r="D25" s="13"/>
      <c r="E25" s="13"/>
      <c r="F25" s="14"/>
      <c r="G25" s="15"/>
    </row>
    <row r="26" spans="1:7" ht="15.5">
      <c r="A26" s="12"/>
      <c r="B26" s="13"/>
      <c r="C26" s="13"/>
      <c r="D26" s="13"/>
      <c r="E26" s="13"/>
      <c r="F26" s="14"/>
      <c r="G26" s="15"/>
    </row>
    <row r="27" spans="1:7" ht="15.5">
      <c r="A27" s="12"/>
      <c r="B27" s="13"/>
      <c r="C27" s="13"/>
      <c r="D27" s="13"/>
      <c r="E27" s="13"/>
      <c r="F27" s="14"/>
      <c r="G27" s="15"/>
    </row>
    <row r="28" spans="1:7" ht="15.5">
      <c r="A28" s="12"/>
      <c r="B28" s="13"/>
      <c r="C28" s="13"/>
      <c r="D28" s="13"/>
      <c r="E28" s="13"/>
      <c r="F28" s="14"/>
      <c r="G28" s="15"/>
    </row>
    <row r="29" spans="1:7" ht="16" thickBot="1">
      <c r="A29" s="18"/>
      <c r="B29" s="19"/>
      <c r="C29" s="19"/>
      <c r="D29" s="19"/>
      <c r="E29" s="19"/>
      <c r="F29" s="20"/>
      <c r="G29" s="21"/>
    </row>
    <row r="30" spans="1:7" ht="15.5">
      <c r="A30" s="22"/>
      <c r="B30" s="22"/>
      <c r="C30" s="22"/>
      <c r="D30" s="22"/>
      <c r="E30" s="22"/>
      <c r="F30" s="22"/>
      <c r="G30" s="22"/>
    </row>
    <row r="31" spans="1:7" ht="15.5">
      <c r="A31" s="22"/>
      <c r="B31" s="22"/>
      <c r="C31" s="22"/>
      <c r="D31" s="22"/>
      <c r="E31" s="22"/>
      <c r="F31" s="22"/>
      <c r="G31" s="22"/>
    </row>
    <row r="32" spans="1:7" ht="15.5">
      <c r="A32" s="22"/>
      <c r="B32" s="22"/>
      <c r="C32" s="22"/>
      <c r="D32" s="22"/>
      <c r="E32" s="22"/>
      <c r="F32" s="22"/>
      <c r="G32" s="22"/>
    </row>
    <row r="33" spans="1:7" ht="15.5">
      <c r="A33" s="22"/>
      <c r="B33" s="22"/>
      <c r="C33" s="22"/>
      <c r="D33" s="22"/>
      <c r="E33" s="22"/>
      <c r="F33" s="22"/>
      <c r="G33" s="22"/>
    </row>
    <row r="34" spans="1:7" ht="15.5">
      <c r="A34" s="22"/>
      <c r="B34" s="22"/>
      <c r="C34" s="22"/>
      <c r="D34" s="22"/>
      <c r="E34" s="22"/>
      <c r="F34" s="22"/>
      <c r="G34" s="317" t="str">
        <f>MAIN!E19</f>
        <v>Assistant Engineer</v>
      </c>
    </row>
    <row r="35" spans="1:7" ht="15.5">
      <c r="A35" s="22"/>
      <c r="B35" s="22"/>
      <c r="C35" s="22"/>
      <c r="D35" s="22"/>
      <c r="E35" s="22"/>
      <c r="F35" s="22"/>
      <c r="G35" s="317">
        <f>MAIN!E20</f>
        <v>0</v>
      </c>
    </row>
    <row r="36" spans="1:7" ht="15.5">
      <c r="G36" s="317">
        <f>MAIN!E21</f>
        <v>0</v>
      </c>
    </row>
    <row r="37" spans="1:7" ht="15.5">
      <c r="G37" s="317">
        <f>MAIN!E22</f>
        <v>0</v>
      </c>
    </row>
  </sheetData>
  <mergeCells count="9">
    <mergeCell ref="A1:G1"/>
    <mergeCell ref="A2:B2"/>
    <mergeCell ref="A4:B4"/>
    <mergeCell ref="A3:B3"/>
    <mergeCell ref="A5:B5"/>
    <mergeCell ref="C2:G2"/>
    <mergeCell ref="C3:G3"/>
    <mergeCell ref="C4:G4"/>
    <mergeCell ref="C5:G5"/>
  </mergeCells>
  <pageMargins left="0.7" right="0.7" top="0.75" bottom="0.75" header="0.3" footer="0.3"/>
  <pageSetup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2"/>
  <sheetViews>
    <sheetView view="pageBreakPreview" zoomScale="115" zoomScaleNormal="100" zoomScaleSheetLayoutView="115" workbookViewId="0">
      <selection activeCell="E43" sqref="E43"/>
    </sheetView>
  </sheetViews>
  <sheetFormatPr defaultRowHeight="14.5"/>
  <cols>
    <col min="1" max="1" width="7.1796875" style="169" customWidth="1" collapsed="1"/>
    <col min="2" max="2" width="46.7265625" customWidth="1" collapsed="1"/>
    <col min="3" max="3" width="36.453125" customWidth="1" collapsed="1"/>
  </cols>
  <sheetData>
    <row r="1" spans="1:16" ht="21">
      <c r="A1" s="509" t="s">
        <v>221</v>
      </c>
      <c r="B1" s="509"/>
      <c r="C1" s="509"/>
    </row>
    <row r="2" spans="1:16" ht="36.75" customHeight="1">
      <c r="A2" s="510" t="s">
        <v>222</v>
      </c>
      <c r="B2" s="510"/>
      <c r="C2" s="51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</row>
    <row r="3" spans="1:16" ht="74.25" customHeight="1">
      <c r="A3" s="171">
        <v>1</v>
      </c>
      <c r="B3" s="172" t="s">
        <v>223</v>
      </c>
      <c r="C3" s="173">
        <f>MAIN!C10</f>
        <v>0</v>
      </c>
    </row>
    <row r="4" spans="1:16">
      <c r="A4" s="171">
        <v>2</v>
      </c>
      <c r="B4" s="174" t="s">
        <v>224</v>
      </c>
      <c r="C4" s="172">
        <f>MAIN!C4</f>
        <v>0</v>
      </c>
    </row>
    <row r="5" spans="1:16">
      <c r="A5" s="171">
        <v>3</v>
      </c>
      <c r="B5" s="172" t="s">
        <v>225</v>
      </c>
      <c r="C5" s="172">
        <f>MAIN!C3</f>
        <v>0</v>
      </c>
    </row>
    <row r="6" spans="1:16" ht="15.5">
      <c r="A6" s="171">
        <v>4</v>
      </c>
      <c r="B6" s="172" t="s">
        <v>226</v>
      </c>
      <c r="C6" s="175">
        <f>MAIN!C11</f>
        <v>0</v>
      </c>
      <c r="D6" s="176"/>
      <c r="E6" s="176"/>
      <c r="F6" s="176"/>
      <c r="G6" s="176"/>
    </row>
    <row r="7" spans="1:16" ht="15.5">
      <c r="A7" s="171">
        <v>5</v>
      </c>
      <c r="B7" s="172" t="s">
        <v>227</v>
      </c>
      <c r="C7" s="175">
        <f>MAIN!C12</f>
        <v>0</v>
      </c>
      <c r="D7" s="176"/>
      <c r="E7" s="176"/>
      <c r="F7" s="176"/>
      <c r="G7" s="176"/>
    </row>
    <row r="8" spans="1:16">
      <c r="A8" s="171">
        <v>6</v>
      </c>
      <c r="B8" s="172" t="s">
        <v>228</v>
      </c>
      <c r="C8" s="177">
        <f>MAIN!C9</f>
        <v>0</v>
      </c>
      <c r="D8" s="178"/>
      <c r="E8" s="178"/>
      <c r="F8" s="178"/>
      <c r="G8" s="178"/>
    </row>
    <row r="9" spans="1:16">
      <c r="A9" s="171" t="s">
        <v>229</v>
      </c>
      <c r="B9" s="172" t="s">
        <v>230</v>
      </c>
      <c r="C9" s="179"/>
    </row>
    <row r="10" spans="1:16">
      <c r="A10" s="171" t="s">
        <v>231</v>
      </c>
      <c r="B10" s="172" t="s">
        <v>232</v>
      </c>
      <c r="C10" s="179"/>
    </row>
    <row r="11" spans="1:16" ht="29">
      <c r="A11" s="171" t="s">
        <v>233</v>
      </c>
      <c r="B11" s="173" t="s">
        <v>234</v>
      </c>
      <c r="C11" s="179"/>
    </row>
    <row r="12" spans="1:16">
      <c r="A12" s="171" t="s">
        <v>235</v>
      </c>
      <c r="B12" s="173" t="s">
        <v>236</v>
      </c>
      <c r="C12" s="180"/>
    </row>
    <row r="13" spans="1:16">
      <c r="A13" s="171" t="s">
        <v>231</v>
      </c>
      <c r="B13" s="173" t="s">
        <v>237</v>
      </c>
      <c r="C13" s="181"/>
    </row>
    <row r="14" spans="1:16" ht="29">
      <c r="A14" s="171" t="s">
        <v>238</v>
      </c>
      <c r="B14" s="173" t="s">
        <v>239</v>
      </c>
      <c r="C14" s="181"/>
    </row>
    <row r="15" spans="1:16" ht="43.5">
      <c r="A15" s="171" t="s">
        <v>231</v>
      </c>
      <c r="B15" s="173" t="s">
        <v>240</v>
      </c>
      <c r="C15" s="181"/>
    </row>
    <row r="16" spans="1:16" ht="58">
      <c r="A16" s="171" t="s">
        <v>233</v>
      </c>
      <c r="B16" s="173" t="s">
        <v>241</v>
      </c>
      <c r="C16" s="184"/>
    </row>
    <row r="17" spans="1:3" ht="43.5">
      <c r="A17" s="171" t="s">
        <v>242</v>
      </c>
      <c r="B17" s="173" t="s">
        <v>243</v>
      </c>
      <c r="C17" s="181"/>
    </row>
    <row r="18" spans="1:3" ht="29">
      <c r="A18" s="171" t="s">
        <v>244</v>
      </c>
      <c r="B18" s="173" t="s">
        <v>245</v>
      </c>
      <c r="C18" s="181"/>
    </row>
    <row r="19" spans="1:3" ht="29">
      <c r="A19" s="171" t="s">
        <v>246</v>
      </c>
      <c r="B19" s="173" t="s">
        <v>247</v>
      </c>
      <c r="C19" s="181"/>
    </row>
    <row r="20" spans="1:3" ht="29">
      <c r="A20" s="171" t="s">
        <v>248</v>
      </c>
      <c r="B20" s="173" t="s">
        <v>249</v>
      </c>
      <c r="C20" s="181"/>
    </row>
    <row r="21" spans="1:3" ht="43.5">
      <c r="A21" s="171" t="s">
        <v>250</v>
      </c>
      <c r="B21" s="173" t="s">
        <v>251</v>
      </c>
      <c r="C21" s="179"/>
    </row>
    <row r="22" spans="1:3">
      <c r="A22" s="171">
        <v>11</v>
      </c>
      <c r="B22" s="173" t="s">
        <v>252</v>
      </c>
      <c r="C22" s="179"/>
    </row>
    <row r="23" spans="1:3">
      <c r="A23" s="171">
        <v>12</v>
      </c>
      <c r="B23" s="173" t="s">
        <v>253</v>
      </c>
      <c r="C23" s="185"/>
    </row>
    <row r="24" spans="1:3" ht="29">
      <c r="A24" s="171">
        <v>13</v>
      </c>
      <c r="B24" s="173" t="s">
        <v>254</v>
      </c>
      <c r="C24" s="181"/>
    </row>
    <row r="25" spans="1:3" ht="58.5" customHeight="1">
      <c r="A25" s="171" t="s">
        <v>255</v>
      </c>
      <c r="B25" s="173" t="s">
        <v>256</v>
      </c>
      <c r="C25" s="181"/>
    </row>
    <row r="26" spans="1:3" ht="43.5">
      <c r="A26" s="171" t="s">
        <v>257</v>
      </c>
      <c r="B26" s="173" t="s">
        <v>258</v>
      </c>
      <c r="C26" s="179"/>
    </row>
    <row r="27" spans="1:3" ht="43.5">
      <c r="A27" s="171">
        <v>15</v>
      </c>
      <c r="B27" s="173" t="s">
        <v>259</v>
      </c>
      <c r="C27" s="181"/>
    </row>
    <row r="28" spans="1:3" ht="43.5">
      <c r="A28" s="171">
        <v>16</v>
      </c>
      <c r="B28" s="173" t="s">
        <v>260</v>
      </c>
      <c r="C28" s="181"/>
    </row>
    <row r="29" spans="1:3" ht="18.75" customHeight="1">
      <c r="A29" s="171">
        <v>17</v>
      </c>
      <c r="B29" s="173" t="s">
        <v>261</v>
      </c>
      <c r="C29" s="181"/>
    </row>
    <row r="30" spans="1:3" ht="58">
      <c r="A30" s="171">
        <v>18</v>
      </c>
      <c r="B30" s="173" t="s">
        <v>262</v>
      </c>
      <c r="C30" s="181"/>
    </row>
    <row r="31" spans="1:3" ht="58">
      <c r="A31" s="171">
        <v>19</v>
      </c>
      <c r="B31" s="173" t="s">
        <v>263</v>
      </c>
      <c r="C31" s="181"/>
    </row>
    <row r="32" spans="1:3" ht="58">
      <c r="A32" s="171">
        <v>20</v>
      </c>
      <c r="B32" s="173" t="s">
        <v>264</v>
      </c>
      <c r="C32" s="181"/>
    </row>
    <row r="33" spans="1:3" ht="59.25" customHeight="1">
      <c r="A33" s="171">
        <v>21</v>
      </c>
      <c r="B33" s="173" t="s">
        <v>265</v>
      </c>
      <c r="C33" s="179"/>
    </row>
    <row r="34" spans="1:3" ht="58">
      <c r="A34" s="171">
        <v>22</v>
      </c>
      <c r="B34" s="173" t="s">
        <v>266</v>
      </c>
      <c r="C34" s="179"/>
    </row>
    <row r="35" spans="1:3">
      <c r="A35" s="171">
        <v>23</v>
      </c>
      <c r="B35" s="173" t="s">
        <v>267</v>
      </c>
      <c r="C35" s="179"/>
    </row>
    <row r="36" spans="1:3" ht="21">
      <c r="A36" s="182"/>
    </row>
    <row r="38" spans="1:3">
      <c r="A38" s="275"/>
    </row>
    <row r="39" spans="1:3">
      <c r="A39" s="275"/>
      <c r="C39" s="318" t="str">
        <f>MAIN!E19</f>
        <v>Assistant Engineer</v>
      </c>
    </row>
    <row r="40" spans="1:3">
      <c r="A40" s="275"/>
      <c r="C40" s="318">
        <f>MAIN!E20</f>
        <v>0</v>
      </c>
    </row>
    <row r="41" spans="1:3">
      <c r="C41" s="318">
        <f>MAIN!E21</f>
        <v>0</v>
      </c>
    </row>
    <row r="42" spans="1:3">
      <c r="C42" s="318">
        <f>MAIN!E22</f>
        <v>0</v>
      </c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29</vt:i4>
      </vt:variant>
    </vt:vector>
  </HeadingPairs>
  <TitlesOfParts>
    <vt:vector size="40" baseType="lpstr">
      <vt:lpstr>MAIN</vt:lpstr>
      <vt:lpstr>CERT01</vt:lpstr>
      <vt:lpstr>REVIEW</vt:lpstr>
      <vt:lpstr>SCRUTINY</vt:lpstr>
      <vt:lpstr>RUNNING BILL</vt:lpstr>
      <vt:lpstr>FIRST AND FINAL</vt:lpstr>
      <vt:lpstr>RECOVERY</vt:lpstr>
      <vt:lpstr>TEST</vt:lpstr>
      <vt:lpstr>CHECKLIST</vt:lpstr>
      <vt:lpstr>MAND TEST PERFORMA</vt:lpstr>
      <vt:lpstr>FLR</vt:lpstr>
      <vt:lpstr>BF_AGENCY</vt:lpstr>
      <vt:lpstr>BF_AGGREEMENT_NUM</vt:lpstr>
      <vt:lpstr>BF_AMOUNT_IN_WORDS</vt:lpstr>
      <vt:lpstr>BF_CLAUSE</vt:lpstr>
      <vt:lpstr>BF_DIVISION</vt:lpstr>
      <vt:lpstr>BF_DOC</vt:lpstr>
      <vt:lpstr>BF_DOC_A</vt:lpstr>
      <vt:lpstr>BF_DOC_S</vt:lpstr>
      <vt:lpstr>BF_DOS</vt:lpstr>
      <vt:lpstr>BF_ESTIMATED_COST</vt:lpstr>
      <vt:lpstr>BF_NAME_OF_WORK</vt:lpstr>
      <vt:lpstr>BF_PREV_AMOUNT</vt:lpstr>
      <vt:lpstr>BF_SIGN_1</vt:lpstr>
      <vt:lpstr>BF_SIGN_2</vt:lpstr>
      <vt:lpstr>BF_SIGN_3</vt:lpstr>
      <vt:lpstr>BF_SIGN_4</vt:lpstr>
      <vt:lpstr>BF_SINCE_PREV_AMOUNT</vt:lpstr>
      <vt:lpstr>BF_SNO_OF_BILL</vt:lpstr>
      <vt:lpstr>BF_SUB_DIVISION</vt:lpstr>
      <vt:lpstr>BF_TENDER_COST</vt:lpstr>
      <vt:lpstr>BF_TOTAL_AMOUNT</vt:lpstr>
      <vt:lpstr>CERT01!Print_Area</vt:lpstr>
      <vt:lpstr>CHECKLIST!Print_Area</vt:lpstr>
      <vt:lpstr>FLR!Print_Area</vt:lpstr>
      <vt:lpstr>MAIN!Print_Area</vt:lpstr>
      <vt:lpstr>REVIEW!Print_Area</vt:lpstr>
      <vt:lpstr>'RUNNING BILL'!Print_Area</vt:lpstr>
      <vt:lpstr>SCRUTINY!Print_Area</vt:lpstr>
      <vt:lpstr>TEST!Print_Area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2018-09-18T17:35:20Z</dcterms:modified>
</cp:coreProperties>
</file>